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cocodes/Downloads/"/>
    </mc:Choice>
  </mc:AlternateContent>
  <xr:revisionPtr revIDLastSave="0" documentId="13_ncr:1_{7EB7AF79-6068-AE43-BD71-C1CF29AF745E}" xr6:coauthVersionLast="47" xr6:coauthVersionMax="47" xr10:uidLastSave="{00000000-0000-0000-0000-000000000000}"/>
  <bookViews>
    <workbookView xWindow="34400" yWindow="500" windowWidth="34400" windowHeight="28300" activeTab="2" xr2:uid="{00000000-000D-0000-FFFF-FFFF00000000}"/>
  </bookViews>
  <sheets>
    <sheet name="SEA" sheetId="1" r:id="rId1"/>
    <sheet name="MSP" sheetId="2" r:id="rId2"/>
    <sheet name="TempStatisticVisualizations" sheetId="3" r:id="rId3"/>
    <sheet name="CoalEmisssionData" sheetId="5" r:id="rId4"/>
    <sheet name="CoalEmissionStatisticsCharts" sheetId="6" r:id="rId5"/>
  </sheets>
  <definedNames>
    <definedName name="_xlchart.v1.0" hidden="1">TempStatisticVisualizations!$AJ$3:$AJ$367</definedName>
    <definedName name="_xlchart.v1.1" hidden="1">TempStatisticVisualizations!$AK$3:$AK$367</definedName>
    <definedName name="_xlchart.v1.2" hidden="1">TempStatisticVisualizations!$Y$3:$Y$366</definedName>
    <definedName name="_xlchart.v1.3" hidden="1">TempStatisticVisualizations!$Z$3:$Z$366</definedName>
    <definedName name="_xlchart.v1.4" hidden="1">CoalEmissionStatisticsCharts!$J$23:$J$74</definedName>
    <definedName name="_xlchart.v1.5" hidden="1">CoalEmissionStatisticsCharts!$K$23:$K$74</definedName>
    <definedName name="_xlnm.Print_Area" localSheetId="3">CoalEmisssionData!$A$3:$O$58</definedName>
  </definedNames>
  <calcPr calcId="191029" calcMode="manual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9" i="2" l="1"/>
  <c r="H379" i="2"/>
  <c r="G379" i="2"/>
  <c r="F379" i="2"/>
  <c r="I378" i="2"/>
  <c r="H378" i="2"/>
  <c r="G378" i="2"/>
  <c r="F378" i="2"/>
  <c r="I376" i="2"/>
  <c r="I377" i="2"/>
  <c r="H376" i="2"/>
  <c r="G376" i="2"/>
  <c r="G377" i="2"/>
  <c r="F376" i="2"/>
  <c r="F377" i="2"/>
  <c r="I375" i="2"/>
  <c r="H375" i="2"/>
  <c r="H377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F379" i="1"/>
  <c r="G379" i="1"/>
  <c r="H379" i="1"/>
  <c r="I379" i="1"/>
  <c r="F371" i="1"/>
  <c r="G371" i="1"/>
  <c r="H371" i="1"/>
  <c r="I371" i="1"/>
  <c r="F372" i="1"/>
  <c r="F374" i="1"/>
  <c r="G372" i="1"/>
  <c r="G374" i="1"/>
  <c r="H372" i="1"/>
  <c r="H374" i="1"/>
  <c r="I372" i="1"/>
  <c r="F373" i="1"/>
  <c r="G373" i="1"/>
  <c r="H373" i="1"/>
  <c r="I373" i="1"/>
  <c r="I378" i="1"/>
  <c r="H378" i="1"/>
  <c r="G378" i="1"/>
  <c r="F378" i="1"/>
  <c r="F375" i="1"/>
  <c r="G375" i="1"/>
  <c r="H375" i="1"/>
  <c r="I375" i="1"/>
  <c r="F376" i="1"/>
  <c r="F377" i="1"/>
  <c r="G376" i="1"/>
  <c r="G377" i="1"/>
  <c r="H376" i="1"/>
  <c r="H377" i="1"/>
  <c r="I376" i="1"/>
  <c r="I37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I374" i="1"/>
</calcChain>
</file>

<file path=xl/sharedStrings.xml><?xml version="1.0" encoding="utf-8"?>
<sst xmlns="http://schemas.openxmlformats.org/spreadsheetml/2006/main" count="1003" uniqueCount="126">
  <si>
    <t>NAME</t>
  </si>
  <si>
    <t>LATITUDE</t>
  </si>
  <si>
    <t>LONGITUDE</t>
  </si>
  <si>
    <t>ELEVATION</t>
  </si>
  <si>
    <t>DATE</t>
  </si>
  <si>
    <t>SEATTLE TACOMA AIRPORT, WA US</t>
  </si>
  <si>
    <t>MINNEAPOLIS ST. PAUL INTERNATIONAL AIRPORT, MN US</t>
  </si>
  <si>
    <t>PRECIPITATION (MM)</t>
  </si>
  <si>
    <t>T_AVG (C)</t>
  </si>
  <si>
    <t>T_MAX (C)</t>
  </si>
  <si>
    <t>T_MIN (C)</t>
  </si>
  <si>
    <t>Count</t>
  </si>
  <si>
    <t>Mean</t>
  </si>
  <si>
    <t>Median</t>
  </si>
  <si>
    <t>Mode</t>
  </si>
  <si>
    <t>Maximum</t>
  </si>
  <si>
    <t>Minimum</t>
  </si>
  <si>
    <t>Range</t>
  </si>
  <si>
    <t>1st Quartile</t>
  </si>
  <si>
    <t>3rd Quartile</t>
  </si>
  <si>
    <t>IQR</t>
  </si>
  <si>
    <t>Standard Deviation</t>
  </si>
  <si>
    <t xml:space="preserve">Variance </t>
  </si>
  <si>
    <t>Standard Error</t>
  </si>
  <si>
    <t>Sample Variance</t>
  </si>
  <si>
    <t>Kurtosis</t>
  </si>
  <si>
    <t>Skewness</t>
  </si>
  <si>
    <t>Sum</t>
  </si>
  <si>
    <t>T_AVG ©</t>
  </si>
  <si>
    <t>T_MAX ©</t>
  </si>
  <si>
    <t>T_MIN ©</t>
  </si>
  <si>
    <t>Temp Bin</t>
  </si>
  <si>
    <t>Bin</t>
  </si>
  <si>
    <t>Frequency</t>
  </si>
  <si>
    <t>-40 - -30</t>
  </si>
  <si>
    <t>-20 - -10</t>
  </si>
  <si>
    <t>-10 - 0</t>
  </si>
  <si>
    <t>0 - 10</t>
  </si>
  <si>
    <t>10 - 20</t>
  </si>
  <si>
    <t>20 - 30</t>
  </si>
  <si>
    <t>30 - 40</t>
  </si>
  <si>
    <t>Precp Bin</t>
  </si>
  <si>
    <t>0 - 50</t>
  </si>
  <si>
    <t>50 - 100</t>
  </si>
  <si>
    <t>150 - 200</t>
  </si>
  <si>
    <t>100 - 150</t>
  </si>
  <si>
    <t>200 - 250</t>
  </si>
  <si>
    <t>250 - 300</t>
  </si>
  <si>
    <t>300 - 350</t>
  </si>
  <si>
    <t>350 - 400</t>
  </si>
  <si>
    <t>400 - 450</t>
  </si>
  <si>
    <t>450 - 500</t>
  </si>
  <si>
    <t>500 -550</t>
  </si>
  <si>
    <t>SEA_T_AVG (C)</t>
  </si>
  <si>
    <t>MSP_T_AVG (C)</t>
  </si>
  <si>
    <t>Coal Emissions by State (1970 - 2020)</t>
  </si>
  <si>
    <t>Change from 1970 - 2020</t>
  </si>
  <si>
    <t>million metric tons of carbon dioxide</t>
  </si>
  <si>
    <t>State</t>
  </si>
  <si>
    <t>Percent</t>
  </si>
  <si>
    <t>Absolute</t>
  </si>
  <si>
    <t>Alabama</t>
  </si>
  <si>
    <t>Alaska</t>
  </si>
  <si>
    <t>Arizona</t>
  </si>
  <si>
    <t>Arkansas</t>
  </si>
  <si>
    <t>inf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</si>
  <si>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</si>
  <si>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</si>
  <si>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</si>
  <si>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</si>
  <si>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</si>
  <si>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</si>
  <si>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</si>
  <si>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</si>
  <si>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</si>
  <si>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</si>
  <si>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</si>
  <si>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</si>
  <si>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</si>
  <si>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</si>
  <si>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</si>
  <si>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</si>
  <si>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</si>
  <si>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</si>
  <si>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</si>
  <si>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</si>
  <si>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</si>
  <si>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</si>
  <si>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</si>
  <si>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</si>
  <si>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</si>
  <si>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</si>
  <si>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</si>
  <si>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</si>
  <si>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</si>
  <si>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</si>
  <si>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</si>
  <si>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</si>
  <si>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</si>
  <si>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</si>
  <si>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</si>
  <si>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</si>
  <si>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</si>
  <si>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</si>
  <si>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</si>
  <si>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</si>
  <si>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</si>
  <si>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</si>
  <si>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</si>
  <si>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</si>
  <si>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</si>
  <si>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</si>
  <si>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</si>
  <si>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State total</t>
    </r>
    <r>
      <rPr>
        <vertAlign val="superscript"/>
        <sz val="9"/>
        <color rgb="FF000000"/>
        <rFont val="Calibri"/>
        <family val="2"/>
      </rPr>
      <t>1</t>
    </r>
  </si>
  <si>
    <t>Data source:  U.S. Energy Information Administration (EIA), State Energy Data System and EIA calculations made for this analysis.</t>
  </si>
  <si>
    <r>
      <rPr>
        <vertAlign val="superscript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For the United States as a whole see, EIA, </t>
    </r>
    <r>
      <rPr>
        <i/>
        <sz val="9"/>
        <color rgb="FF000000"/>
        <rFont val="Calibri"/>
        <family val="2"/>
      </rPr>
      <t>Monthly Energy Review</t>
    </r>
    <r>
      <rPr>
        <sz val="9"/>
        <color rgb="FF000000"/>
        <rFont val="Calibri"/>
        <family val="2"/>
      </rPr>
      <t>, Section 11: Environment.  Differing methodologies between the two data series cause</t>
    </r>
  </si>
  <si>
    <t>the total for all states to be different from the national-level estimate.</t>
  </si>
  <si>
    <t>0-20</t>
  </si>
  <si>
    <t>20-40</t>
  </si>
  <si>
    <t>40-60</t>
  </si>
  <si>
    <t>60-80</t>
  </si>
  <si>
    <t>80-100</t>
  </si>
  <si>
    <t>&gt;100</t>
  </si>
  <si>
    <t>2010 Emissions</t>
  </si>
  <si>
    <t>2020 Emissions</t>
  </si>
  <si>
    <t>Summary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</si>
</sst>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96D7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vertAlign val="superscript"/>
      <sz val="9"/>
      <color rgb="FF000000"/>
      <name val="Calibri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3">
    <xf numFmtId="0" fontId="0" fillId="0" borderId="0" xfId="0"/>
    <xf numFmtId="14" fontId="0" fillId="0" borderId="0" xfId="0" applyNumberFormat="1"/>
    <xf numFmtId="0" fontId="6" fillId="2" borderId="0" xfId="6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quotePrefix="1"/>
    <xf numFmtId="0" fontId="21" fillId="0" borderId="0" xfId="42" applyFont="1" applyAlignment="1">
      <alignment horizontal="left"/>
    </xf>
    <xf numFmtId="0" fontId="22" fillId="0" borderId="0" xfId="42" applyFont="1"/>
    <xf numFmtId="0" fontId="22" fillId="0" borderId="0" xfId="42" applyFont="1" applyAlignment="1">
      <alignment horizontal="centerContinuous"/>
    </xf>
    <xf numFmtId="0" fontId="20" fillId="0" borderId="0" xfId="42"/>
    <xf numFmtId="0" fontId="23" fillId="0" borderId="0" xfId="42" applyFont="1"/>
    <xf numFmtId="0" fontId="24" fillId="0" borderId="12" xfId="42" applyFont="1" applyBorder="1" applyAlignment="1">
      <alignment horizontal="left" wrapText="1"/>
    </xf>
    <xf numFmtId="0" fontId="24" fillId="0" borderId="12" xfId="42" applyFont="1" applyBorder="1" applyAlignment="1">
      <alignment horizontal="right" wrapText="1"/>
    </xf>
    <xf numFmtId="0" fontId="22" fillId="0" borderId="13" xfId="42" applyFont="1" applyBorder="1" applyAlignment="1" applyProtection="1">
      <alignment wrapText="1"/>
      <protection locked="0"/>
    </xf>
    <xf numFmtId="164" fontId="22" fillId="0" borderId="13" xfId="42" applyNumberFormat="1" applyFont="1" applyBorder="1" applyAlignment="1">
      <alignment wrapText="1"/>
    </xf>
    <xf numFmtId="10" fontId="22" fillId="0" borderId="13" xfId="42" applyNumberFormat="1" applyFont="1" applyBorder="1" applyAlignment="1">
      <alignment wrapText="1"/>
    </xf>
    <xf numFmtId="10" fontId="22" fillId="0" borderId="13" xfId="42" applyNumberFormat="1" applyFont="1" applyBorder="1" applyAlignment="1">
      <alignment horizontal="right" wrapText="1"/>
    </xf>
    <xf numFmtId="0" fontId="20" fillId="0" borderId="14" xfId="42" applyBorder="1" applyAlignment="1">
      <alignment vertical="top" wrapText="1"/>
    </xf>
    <xf numFmtId="0" fontId="27" fillId="0" borderId="11" xfId="42" applyFont="1" applyBorder="1" applyAlignment="1">
      <alignment horizontal="center"/>
    </xf>
    <xf numFmtId="0" fontId="20" fillId="0" borderId="10" xfId="42" applyBorder="1"/>
    <xf numFmtId="0" fontId="23" fillId="0" borderId="0" xfId="42" applyFont="1" applyAlignment="1">
      <alignment horizontal="center" wrapText="1"/>
    </xf>
    <xf numFmtId="0" fontId="22" fillId="0" borderId="14" xfId="42" applyFont="1" applyBorder="1" applyAlignment="1">
      <alignment vertical="top" wrapText="1"/>
    </xf>
    <xf numFmtId="0" fontId="20" fillId="0" borderId="14" xfId="42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A402296-0F9E-4899-88A4-74B01A7FA8C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T_AVG</a:t>
            </a:r>
            <a:r>
              <a:rPr lang="en-US" baseline="0"/>
              <a:t> (SEA)</a:t>
            </a:r>
          </a:p>
          <a:p>
            <a:pPr>
              <a:defRPr/>
            </a:pPr>
            <a:r>
              <a:rPr lang="en-US" baseline="0"/>
              <a:t>Histogram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TempStatisticVisualizations!$B$39:$B$45</c:f>
              <c:strCache>
                <c:ptCount val="7"/>
                <c:pt idx="0">
                  <c:v>-40 - -30</c:v>
                </c:pt>
                <c:pt idx="1">
                  <c:v>-20 - -10</c:v>
                </c:pt>
                <c:pt idx="2">
                  <c:v>-10 - 0</c:v>
                </c:pt>
                <c:pt idx="3">
                  <c:v>0 - 10</c:v>
                </c:pt>
                <c:pt idx="4">
                  <c:v>10 - 20</c:v>
                </c:pt>
                <c:pt idx="5">
                  <c:v>20 - 30</c:v>
                </c:pt>
                <c:pt idx="6">
                  <c:v>30 - 40</c:v>
                </c:pt>
              </c:strCache>
            </c:strRef>
          </c:cat>
          <c:val>
            <c:numRef>
              <c:f>TempStatisticVisualizations!$C$39:$C$45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138</c:v>
                </c:pt>
                <c:pt idx="5">
                  <c:v>187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6-4B6C-8510-89E5B93F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6159247"/>
        <c:axId val="1766185647"/>
      </c:barChart>
      <c:catAx>
        <c:axId val="176615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Daily Average 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185647"/>
        <c:crosses val="autoZero"/>
        <c:auto val="1"/>
        <c:lblAlgn val="ctr"/>
        <c:lblOffset val="100"/>
        <c:noMultiLvlLbl val="0"/>
      </c:catAx>
      <c:valAx>
        <c:axId val="1766185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15924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T_AVG (MSP) </a:t>
            </a:r>
          </a:p>
          <a:p>
            <a:pPr>
              <a:defRPr/>
            </a:pPr>
            <a:r>
              <a:rPr lang="en-US"/>
              <a:t>Histogram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TempStatisticVisualizations!$N$39:$N$45</c:f>
              <c:strCache>
                <c:ptCount val="7"/>
                <c:pt idx="0">
                  <c:v>-40 - -30</c:v>
                </c:pt>
                <c:pt idx="1">
                  <c:v>-20 - -10</c:v>
                </c:pt>
                <c:pt idx="2">
                  <c:v>-10 - 0</c:v>
                </c:pt>
                <c:pt idx="3">
                  <c:v>0 - 10</c:v>
                </c:pt>
                <c:pt idx="4">
                  <c:v>10 - 20</c:v>
                </c:pt>
                <c:pt idx="5">
                  <c:v>20 - 30</c:v>
                </c:pt>
                <c:pt idx="6">
                  <c:v>30 - 40</c:v>
                </c:pt>
              </c:strCache>
            </c:strRef>
          </c:cat>
          <c:val>
            <c:numRef>
              <c:f>TempStatisticVisualizations!$O$40:$O$46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37</c:v>
                </c:pt>
                <c:pt idx="3">
                  <c:v>69</c:v>
                </c:pt>
                <c:pt idx="4">
                  <c:v>88</c:v>
                </c:pt>
                <c:pt idx="5">
                  <c:v>83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0-42BD-853D-FA41CE85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6177967"/>
        <c:axId val="1766166927"/>
      </c:barChart>
      <c:catAx>
        <c:axId val="176617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Daily Average 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166927"/>
        <c:crosses val="autoZero"/>
        <c:auto val="1"/>
        <c:lblAlgn val="ctr"/>
        <c:lblOffset val="100"/>
        <c:noMultiLvlLbl val="0"/>
      </c:catAx>
      <c:valAx>
        <c:axId val="1766166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1779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  <a:r>
              <a:rPr lang="en-US" baseline="0"/>
              <a:t> for SEA Daily Precipitation (2019)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TempStatisticVisualizations!$B$21:$B$32</c:f>
              <c:strCache>
                <c:ptCount val="12"/>
                <c:pt idx="0">
                  <c:v>0</c:v>
                </c:pt>
                <c:pt idx="1">
                  <c:v>0 - 50</c:v>
                </c:pt>
                <c:pt idx="2">
                  <c:v>50 - 100</c:v>
                </c:pt>
                <c:pt idx="3">
                  <c:v>100 - 150</c:v>
                </c:pt>
                <c:pt idx="4">
                  <c:v>150 - 200</c:v>
                </c:pt>
                <c:pt idx="5">
                  <c:v>200 - 250</c:v>
                </c:pt>
                <c:pt idx="6">
                  <c:v>250 - 300</c:v>
                </c:pt>
                <c:pt idx="7">
                  <c:v>300 - 350</c:v>
                </c:pt>
                <c:pt idx="8">
                  <c:v>350 - 400</c:v>
                </c:pt>
                <c:pt idx="9">
                  <c:v>400 - 450</c:v>
                </c:pt>
                <c:pt idx="10">
                  <c:v>450 - 500</c:v>
                </c:pt>
                <c:pt idx="11">
                  <c:v>500 -550</c:v>
                </c:pt>
              </c:strCache>
            </c:strRef>
          </c:cat>
          <c:val>
            <c:numRef>
              <c:f>TempStatisticVisualizations!$C$21:$C$32</c:f>
              <c:numCache>
                <c:formatCode>General</c:formatCode>
                <c:ptCount val="12"/>
                <c:pt idx="0">
                  <c:v>224</c:v>
                </c:pt>
                <c:pt idx="1">
                  <c:v>140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D-46AF-AE00-59A8E820F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9636335"/>
        <c:axId val="2129636815"/>
      </c:barChart>
      <c:catAx>
        <c:axId val="212963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29636815"/>
        <c:crosses val="autoZero"/>
        <c:auto val="1"/>
        <c:lblAlgn val="ctr"/>
        <c:lblOffset val="100"/>
        <c:noMultiLvlLbl val="0"/>
      </c:catAx>
      <c:valAx>
        <c:axId val="21296368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3633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Histogram for MSP Daily Precipitation (2019)</a:t>
            </a:r>
          </a:p>
        </c:rich>
      </c:tx>
      <c:layout>
        <c:manualLayout>
          <c:xMode val="edge"/>
          <c:yMode val="edge"/>
          <c:x val="0.17434218976236318"/>
          <c:y val="3.25470064442340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15220085384096"/>
          <c:y val="0.17692794334404563"/>
          <c:w val="0.87774150004757789"/>
          <c:h val="0.5299088317711501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TempStatisticVisualizations!$M$21:$M$32</c:f>
              <c:strCache>
                <c:ptCount val="12"/>
                <c:pt idx="0">
                  <c:v>0</c:v>
                </c:pt>
                <c:pt idx="1">
                  <c:v>0 - 50</c:v>
                </c:pt>
                <c:pt idx="2">
                  <c:v>50 - 100</c:v>
                </c:pt>
                <c:pt idx="3">
                  <c:v>100 - 150</c:v>
                </c:pt>
                <c:pt idx="4">
                  <c:v>150 - 200</c:v>
                </c:pt>
                <c:pt idx="5">
                  <c:v>200 - 250</c:v>
                </c:pt>
                <c:pt idx="6">
                  <c:v>250 - 300</c:v>
                </c:pt>
                <c:pt idx="7">
                  <c:v>300 - 350</c:v>
                </c:pt>
                <c:pt idx="8">
                  <c:v>350 - 400</c:v>
                </c:pt>
                <c:pt idx="9">
                  <c:v>400 - 450</c:v>
                </c:pt>
                <c:pt idx="10">
                  <c:v>450 - 500</c:v>
                </c:pt>
                <c:pt idx="11">
                  <c:v>500 -550</c:v>
                </c:pt>
              </c:strCache>
            </c:strRef>
          </c:cat>
          <c:val>
            <c:numRef>
              <c:f>TempStatisticVisualizations!$N$21:$N$32</c:f>
              <c:numCache>
                <c:formatCode>General</c:formatCode>
                <c:ptCount val="12"/>
                <c:pt idx="0">
                  <c:v>270</c:v>
                </c:pt>
                <c:pt idx="1">
                  <c:v>12</c:v>
                </c:pt>
                <c:pt idx="2">
                  <c:v>13</c:v>
                </c:pt>
                <c:pt idx="3">
                  <c:v>20</c:v>
                </c:pt>
                <c:pt idx="4">
                  <c:v>18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93B-8FF3-57AAE520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0978751"/>
        <c:axId val="2010980191"/>
      </c:barChart>
      <c:catAx>
        <c:axId val="201097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10980191"/>
        <c:crosses val="autoZero"/>
        <c:auto val="1"/>
        <c:lblAlgn val="ctr"/>
        <c:lblOffset val="100"/>
        <c:noMultiLvlLbl val="0"/>
      </c:catAx>
      <c:valAx>
        <c:axId val="20109801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09787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2010 Coal Based US Emissisons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0238117825634"/>
          <c:y val="0.2378548721013834"/>
          <c:w val="0.83575625335989645"/>
          <c:h val="0.558595324099339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CoalEmissionStatisticsCharts!$A$3:$A$9</c:f>
              <c:strCache>
                <c:ptCount val="7"/>
                <c:pt idx="0">
                  <c:v>0</c:v>
                </c:pt>
                <c:pt idx="1">
                  <c:v>0-20</c:v>
                </c:pt>
                <c:pt idx="2">
                  <c:v>20-40</c:v>
                </c:pt>
                <c:pt idx="3">
                  <c:v>40-60</c:v>
                </c:pt>
                <c:pt idx="4">
                  <c:v>60-80</c:v>
                </c:pt>
                <c:pt idx="5">
                  <c:v>80-100</c:v>
                </c:pt>
                <c:pt idx="6">
                  <c:v>&gt;100</c:v>
                </c:pt>
              </c:strCache>
            </c:strRef>
          </c:cat>
          <c:val>
            <c:numRef>
              <c:f>CoalEmissionStatisticsCharts!$B$3:$B$9</c:f>
              <c:numCache>
                <c:formatCode>General</c:formatCode>
                <c:ptCount val="7"/>
                <c:pt idx="0">
                  <c:v>2</c:v>
                </c:pt>
                <c:pt idx="1">
                  <c:v>18</c:v>
                </c:pt>
                <c:pt idx="2">
                  <c:v>13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E-4185-91AF-43D99949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9551183"/>
        <c:axId val="69545423"/>
      </c:barChart>
      <c:catAx>
        <c:axId val="6955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in million metric tons of carbon dioxide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5423"/>
        <c:crosses val="autoZero"/>
        <c:auto val="1"/>
        <c:lblAlgn val="ctr"/>
        <c:lblOffset val="100"/>
        <c:noMultiLvlLbl val="0"/>
      </c:catAx>
      <c:valAx>
        <c:axId val="69545423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11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2020 Coal Based US Emissisons per State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1390790131544"/>
          <c:y val="0.22928149606299209"/>
          <c:w val="0.83293838893047478"/>
          <c:h val="0.5779822834645668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CoalEmissionStatisticsCharts!$L$3:$L$9</c:f>
              <c:strCache>
                <c:ptCount val="7"/>
                <c:pt idx="0">
                  <c:v>0</c:v>
                </c:pt>
                <c:pt idx="1">
                  <c:v>0-20</c:v>
                </c:pt>
                <c:pt idx="2">
                  <c:v>20-40</c:v>
                </c:pt>
                <c:pt idx="3">
                  <c:v>40-60</c:v>
                </c:pt>
                <c:pt idx="4">
                  <c:v>60-80</c:v>
                </c:pt>
                <c:pt idx="5">
                  <c:v>80-100</c:v>
                </c:pt>
                <c:pt idx="6">
                  <c:v>&gt;100</c:v>
                </c:pt>
              </c:strCache>
            </c:strRef>
          </c:cat>
          <c:val>
            <c:numRef>
              <c:f>CoalEmissionStatisticsCharts!$M$3:$M$9</c:f>
              <c:numCache>
                <c:formatCode>General</c:formatCode>
                <c:ptCount val="7"/>
                <c:pt idx="0">
                  <c:v>4</c:v>
                </c:pt>
                <c:pt idx="1">
                  <c:v>30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6-4880-937F-E47C401E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7002303"/>
        <c:axId val="126987423"/>
      </c:barChart>
      <c:catAx>
        <c:axId val="12700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in million metric tons of carbon dioxide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7423"/>
        <c:crosses val="autoZero"/>
        <c:auto val="1"/>
        <c:lblAlgn val="ctr"/>
        <c:lblOffset val="100"/>
        <c:noMultiLvlLbl val="0"/>
      </c:catAx>
      <c:valAx>
        <c:axId val="1269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Box and Whisker Plot for Comparing Daily</a:t>
            </a:r>
            <a:endParaRPr lang="en-US" sz="1400">
              <a:effectLst/>
            </a:endParaRPr>
          </a:p>
          <a:p>
            <a:pPr rtl="0"/>
            <a:r>
              <a:rPr lang="en-US" sz="1800" b="0" i="0" baseline="0">
                <a:effectLst/>
              </a:rPr>
              <a:t>	     Precipitation (mm)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9A03E5B-D38E-1C46-A0A4-40A3464F3BD3}">
          <cx:tx>
            <cx:txData>
              <cx:f/>
              <cx:v>Seattle</cx:v>
            </cx:txData>
          </cx:tx>
          <cx:dataId val="0"/>
          <cx:layoutPr>
            <cx:statistics quartileMethod="exclusive"/>
          </cx:layoutPr>
        </cx:series>
        <cx:series layoutId="boxWhisker" uniqueId="{F3C34022-60CF-164D-BC31-0A5728E0A488}">
          <cx:tx>
            <cx:txData>
              <cx:f/>
              <cx:v>Minneapolis</cx:v>
            </cx:txData>
          </cx:tx>
          <cx:spPr>
            <a:ln w="0">
              <a:solidFill>
                <a:schemeClr val="accent1"/>
              </a:solidFill>
            </a:ln>
          </cx:spPr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Precipitation 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1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Precipitation (mm)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0" i="0" baseline="0">
                <a:effectLst/>
              </a:rPr>
              <a:t> Daily</a:t>
            </a:r>
            <a:r>
              <a:rPr lang="en-US" sz="1200" b="0" i="0" baseline="0">
                <a:effectLst/>
              </a:rPr>
              <a:t> </a:t>
            </a:r>
            <a:r>
              <a:rPr lang="en-US" sz="1600" b="0" i="0" baseline="0">
                <a:effectLst/>
              </a:rPr>
              <a:t>Average Temperatures </a:t>
            </a:r>
            <a:r>
              <a:rPr lang="en-US" sz="1800" b="0" i="0" baseline="0">
                <a:effectLst/>
              </a:rPr>
              <a:t>(C)</a:t>
            </a:r>
            <a:r>
              <a:rPr lang="en-US" sz="1600"/>
              <a:t> </a:t>
            </a:r>
            <a:r>
              <a:rPr lang="en-US" sz="1600" b="0" i="0" baseline="0">
                <a:effectLst/>
              </a:rPr>
              <a:t>in Seattle</a:t>
            </a:r>
          </a:p>
          <a:p>
            <a:pPr rtl="0"/>
            <a:r>
              <a:rPr lang="en-US" sz="1600" b="0" i="0" baseline="0">
                <a:effectLst/>
              </a:rPr>
              <a:t>	     and Minneapolis</a:t>
            </a:r>
            <a:endParaRPr lang="en-US" sz="1200">
              <a:effectLst/>
            </a:endParaRPr>
          </a:p>
        </cx:rich>
      </cx:tx>
    </cx:title>
    <cx:plotArea>
      <cx:plotAreaRegion>
        <cx:series layoutId="boxWhisker" uniqueId="{C4FF8879-C1BD-7E4C-AF34-23007948116C}">
          <cx:tx>
            <cx:txData>
              <cx:f/>
              <cx:v>Seattle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032037-302D-6448-87A8-F5B848837CDD}">
          <cx:tx>
            <cx:txData>
              <cx:f/>
              <cx:v>Minneapolis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AVG Temp (C)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1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Temp (C) 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2010 and 2020 US Coal Based Emission in millions metric tons of CO2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2010 and 2020 US Coal Based Emission in millions metric tons of CO2</a:t>
          </a:r>
        </a:p>
      </cx:txPr>
    </cx:title>
    <cx:plotArea>
      <cx:plotAreaRegion>
        <cx:series layoutId="boxWhisker" uniqueId="{07BC64FF-4859-4CEC-B001-BD786BCBD821}">
          <cx:tx>
            <cx:txData>
              <cx:f/>
              <cx:v>2010 Coal Emission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451FEB-275F-4E58-87ED-03D5035108B0}">
          <cx:tx>
            <cx:txData>
              <cx:f/>
              <cx:v>2020 Coal Emission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8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en-US" sz="800" b="1" i="1" baseline="0">
                    <a:effectLst/>
                  </a:rPr>
                  <a:t>Emissions</a:t>
                </a:r>
                <a:endParaRPr lang="en-US" sz="100" i="1">
                  <a:effectLst/>
                </a:endParaRPr>
              </a:p>
            </cx:rich>
          </cx:tx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3921</xdr:colOff>
      <xdr:row>36</xdr:row>
      <xdr:rowOff>94689</xdr:rowOff>
    </xdr:from>
    <xdr:to>
      <xdr:col>11</xdr:col>
      <xdr:colOff>392206</xdr:colOff>
      <xdr:row>53</xdr:row>
      <xdr:rowOff>156881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092BEF-39FC-6FCB-121B-D3CFA2C92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309841</xdr:colOff>
      <xdr:row>37</xdr:row>
      <xdr:rowOff>190501</xdr:rowOff>
    </xdr:from>
    <xdr:to>
      <xdr:col>22</xdr:col>
      <xdr:colOff>605117</xdr:colOff>
      <xdr:row>55</xdr:row>
      <xdr:rowOff>44823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C47F5-8370-B7D1-F5F7-2B4081FD2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108697</xdr:colOff>
      <xdr:row>19</xdr:row>
      <xdr:rowOff>44823</xdr:rowOff>
    </xdr:from>
    <xdr:to>
      <xdr:col>11</xdr:col>
      <xdr:colOff>235324</xdr:colOff>
      <xdr:row>32</xdr:row>
      <xdr:rowOff>109257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E6029-AACB-CD04-CD63-4F31E5D42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500902</xdr:colOff>
      <xdr:row>19</xdr:row>
      <xdr:rowOff>78441</xdr:rowOff>
    </xdr:from>
    <xdr:to>
      <xdr:col>22</xdr:col>
      <xdr:colOff>448234</xdr:colOff>
      <xdr:row>33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FCFA36-CA11-60CB-DB63-384508D3E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363683</xdr:colOff>
      <xdr:row>4</xdr:row>
      <xdr:rowOff>0</xdr:rowOff>
    </xdr:from>
    <xdr:to>
      <xdr:col>46</xdr:col>
      <xdr:colOff>246914</xdr:colOff>
      <xdr:row>23</xdr:row>
      <xdr:rowOff>39449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B741623-0774-4454-B4F1-5BEFD31959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68383" y="762000"/>
              <a:ext cx="5941131" cy="368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635000</xdr:colOff>
      <xdr:row>6</xdr:row>
      <xdr:rowOff>9071</xdr:rowOff>
    </xdr:from>
    <xdr:to>
      <xdr:col>34</xdr:col>
      <xdr:colOff>272143</xdr:colOff>
      <xdr:row>27</xdr:row>
      <xdr:rowOff>172357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9F18BBA-BEF1-7E30-D96C-2576C1C331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35600" y="1152071"/>
              <a:ext cx="5021943" cy="4189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180974</xdr:rowOff>
    </xdr:from>
    <xdr:to>
      <xdr:col>9</xdr:col>
      <xdr:colOff>533399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C5871-578D-410F-ADEC-C43AE746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</xdr:row>
      <xdr:rowOff>180975</xdr:rowOff>
    </xdr:from>
    <xdr:to>
      <xdr:col>20</xdr:col>
      <xdr:colOff>466725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741C6-6527-42D2-9496-D54E46DE3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18</xdr:row>
      <xdr:rowOff>114301</xdr:rowOff>
    </xdr:from>
    <xdr:to>
      <xdr:col>5</xdr:col>
      <xdr:colOff>104775</xdr:colOff>
      <xdr:row>21</xdr:row>
      <xdr:rowOff>57151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3E0F4D-793F-42FC-8560-DB961BCF987B}"/>
            </a:ext>
          </a:extLst>
        </xdr:cNvPr>
        <xdr:cNvSpPr txBox="1"/>
      </xdr:nvSpPr>
      <xdr:spPr>
        <a:xfrm>
          <a:off x="552450" y="3571876"/>
          <a:ext cx="33242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Descriptive</a:t>
          </a:r>
          <a:r>
            <a:rPr lang="en-US" sz="1100" baseline="0"/>
            <a:t> Summary Statistics Coal Emission</a:t>
          </a:r>
        </a:p>
      </xdr:txBody>
    </xdr:sp>
    <xdr:clientData/>
  </xdr:twoCellAnchor>
  <xdr:twoCellAnchor>
    <xdr:from>
      <xdr:col>12</xdr:col>
      <xdr:colOff>289655</xdr:colOff>
      <xdr:row>19</xdr:row>
      <xdr:rowOff>3505</xdr:rowOff>
    </xdr:from>
    <xdr:to>
      <xdr:col>20</xdr:col>
      <xdr:colOff>494443</xdr:colOff>
      <xdr:row>41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78AEFD-FB0C-40AC-9768-8E7C752C9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7155" y="3661105"/>
              <a:ext cx="5792788" cy="4297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9"/>
  <sheetViews>
    <sheetView topLeftCell="C1" zoomScale="115" zoomScaleNormal="115" workbookViewId="0">
      <pane ySplit="1" topLeftCell="A334" activePane="bottomLeft" state="frozen"/>
      <selection pane="bottomLeft" activeCell="F1" sqref="F1:F366"/>
    </sheetView>
  </sheetViews>
  <sheetFormatPr baseColWidth="10" defaultColWidth="8.83203125" defaultRowHeight="15" x14ac:dyDescent="0.2"/>
  <cols>
    <col min="1" max="1" width="30" bestFit="1" customWidth="1"/>
    <col min="2" max="5" width="16.5" customWidth="1"/>
    <col min="6" max="6" width="18.5" bestFit="1" customWidth="1"/>
    <col min="7" max="9" width="16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K1" t="s">
        <v>31</v>
      </c>
      <c r="L1" t="s">
        <v>41</v>
      </c>
    </row>
    <row r="2" spans="1:14" x14ac:dyDescent="0.2">
      <c r="A2" t="s">
        <v>5</v>
      </c>
      <c r="B2">
        <v>47.444400000000002</v>
      </c>
      <c r="C2">
        <v>-122.3138</v>
      </c>
      <c r="D2">
        <v>112.8</v>
      </c>
      <c r="E2" s="1">
        <v>43466</v>
      </c>
      <c r="F2">
        <v>0</v>
      </c>
      <c r="G2">
        <v>3.1</v>
      </c>
      <c r="H2">
        <v>6.7</v>
      </c>
      <c r="I2">
        <v>0.6</v>
      </c>
      <c r="K2" s="5" t="s">
        <v>34</v>
      </c>
      <c r="L2" s="5">
        <v>0</v>
      </c>
      <c r="N2" s="5">
        <v>0</v>
      </c>
    </row>
    <row r="3" spans="1:14" x14ac:dyDescent="0.2">
      <c r="A3" t="s">
        <v>5</v>
      </c>
      <c r="B3">
        <v>47.444400000000002</v>
      </c>
      <c r="C3">
        <v>-122.3138</v>
      </c>
      <c r="D3">
        <v>112.8</v>
      </c>
      <c r="E3" s="1">
        <v>43467</v>
      </c>
      <c r="F3">
        <v>1</v>
      </c>
      <c r="G3">
        <v>2.8</v>
      </c>
      <c r="H3">
        <v>8.3000000000000007</v>
      </c>
      <c r="I3">
        <v>0</v>
      </c>
      <c r="K3">
        <v>-30</v>
      </c>
      <c r="L3" s="5">
        <v>50</v>
      </c>
      <c r="N3" s="5" t="s">
        <v>42</v>
      </c>
    </row>
    <row r="4" spans="1:14" x14ac:dyDescent="0.2">
      <c r="A4" t="s">
        <v>5</v>
      </c>
      <c r="B4">
        <v>47.444400000000002</v>
      </c>
      <c r="C4">
        <v>-122.3138</v>
      </c>
      <c r="D4">
        <v>112.8</v>
      </c>
      <c r="E4" s="1">
        <v>43468</v>
      </c>
      <c r="F4">
        <v>19.8</v>
      </c>
      <c r="G4">
        <v>8.1999999999999993</v>
      </c>
      <c r="H4">
        <v>13.3</v>
      </c>
      <c r="I4">
        <v>6.1</v>
      </c>
      <c r="K4">
        <v>-20</v>
      </c>
      <c r="L4" s="5">
        <v>100</v>
      </c>
      <c r="N4" s="5" t="s">
        <v>43</v>
      </c>
    </row>
    <row r="5" spans="1:14" x14ac:dyDescent="0.2">
      <c r="A5" t="s">
        <v>5</v>
      </c>
      <c r="B5">
        <v>47.444400000000002</v>
      </c>
      <c r="C5">
        <v>-122.3138</v>
      </c>
      <c r="D5">
        <v>112.8</v>
      </c>
      <c r="E5" s="1">
        <v>43469</v>
      </c>
      <c r="F5">
        <v>2</v>
      </c>
      <c r="G5">
        <v>10.3</v>
      </c>
      <c r="H5">
        <v>10.6</v>
      </c>
      <c r="I5">
        <v>7.8</v>
      </c>
      <c r="K5">
        <v>-10</v>
      </c>
      <c r="L5" s="5">
        <v>150</v>
      </c>
      <c r="N5" s="5" t="s">
        <v>45</v>
      </c>
    </row>
    <row r="6" spans="1:14" x14ac:dyDescent="0.2">
      <c r="A6" t="s">
        <v>5</v>
      </c>
      <c r="B6">
        <v>47.444400000000002</v>
      </c>
      <c r="C6">
        <v>-122.3138</v>
      </c>
      <c r="D6">
        <v>112.8</v>
      </c>
      <c r="E6" s="1">
        <v>43470</v>
      </c>
      <c r="F6">
        <v>1</v>
      </c>
      <c r="G6">
        <v>8</v>
      </c>
      <c r="H6">
        <v>10.6</v>
      </c>
      <c r="I6">
        <v>5</v>
      </c>
      <c r="K6">
        <v>0</v>
      </c>
      <c r="L6" s="5">
        <v>200</v>
      </c>
      <c r="N6" s="5" t="s">
        <v>44</v>
      </c>
    </row>
    <row r="7" spans="1:14" x14ac:dyDescent="0.2">
      <c r="A7" t="s">
        <v>5</v>
      </c>
      <c r="B7">
        <v>47.444400000000002</v>
      </c>
      <c r="C7">
        <v>-122.3138</v>
      </c>
      <c r="D7">
        <v>112.8</v>
      </c>
      <c r="E7" s="1">
        <v>43471</v>
      </c>
      <c r="F7">
        <v>10.199999999999999</v>
      </c>
      <c r="G7">
        <v>7.4</v>
      </c>
      <c r="H7">
        <v>10</v>
      </c>
      <c r="I7">
        <v>2.2000000000000002</v>
      </c>
      <c r="K7">
        <v>10</v>
      </c>
      <c r="L7" s="5">
        <v>250</v>
      </c>
      <c r="N7" s="5" t="s">
        <v>46</v>
      </c>
    </row>
    <row r="8" spans="1:14" x14ac:dyDescent="0.2">
      <c r="A8" t="s">
        <v>5</v>
      </c>
      <c r="B8">
        <v>47.444400000000002</v>
      </c>
      <c r="C8">
        <v>-122.3138</v>
      </c>
      <c r="D8">
        <v>112.8</v>
      </c>
      <c r="E8" s="1">
        <v>43472</v>
      </c>
      <c r="F8">
        <v>0</v>
      </c>
      <c r="G8">
        <v>4.3</v>
      </c>
      <c r="H8">
        <v>7.2</v>
      </c>
      <c r="I8">
        <v>2.8</v>
      </c>
      <c r="K8">
        <v>20</v>
      </c>
      <c r="L8" s="5">
        <v>300</v>
      </c>
      <c r="N8" s="5" t="s">
        <v>47</v>
      </c>
    </row>
    <row r="9" spans="1:14" x14ac:dyDescent="0.2">
      <c r="A9" t="s">
        <v>5</v>
      </c>
      <c r="B9">
        <v>47.444400000000002</v>
      </c>
      <c r="C9">
        <v>-122.3138</v>
      </c>
      <c r="D9">
        <v>112.8</v>
      </c>
      <c r="E9" s="1">
        <v>43473</v>
      </c>
      <c r="F9">
        <v>3.8</v>
      </c>
      <c r="G9">
        <v>4.8</v>
      </c>
      <c r="H9">
        <v>9.4</v>
      </c>
      <c r="I9">
        <v>2.2000000000000002</v>
      </c>
      <c r="K9">
        <v>30</v>
      </c>
      <c r="L9" s="5">
        <v>350</v>
      </c>
      <c r="N9" s="5" t="s">
        <v>48</v>
      </c>
    </row>
    <row r="10" spans="1:14" x14ac:dyDescent="0.2">
      <c r="A10" t="s">
        <v>5</v>
      </c>
      <c r="B10">
        <v>47.444400000000002</v>
      </c>
      <c r="C10">
        <v>-122.3138</v>
      </c>
      <c r="D10">
        <v>112.8</v>
      </c>
      <c r="E10" s="1">
        <v>43474</v>
      </c>
      <c r="F10">
        <v>5.0999999999999996</v>
      </c>
      <c r="G10">
        <v>8.4</v>
      </c>
      <c r="H10">
        <v>11.7</v>
      </c>
      <c r="I10">
        <v>7.2</v>
      </c>
      <c r="L10" s="5">
        <v>400</v>
      </c>
      <c r="N10" s="5" t="s">
        <v>49</v>
      </c>
    </row>
    <row r="11" spans="1:14" x14ac:dyDescent="0.2">
      <c r="A11" t="s">
        <v>5</v>
      </c>
      <c r="B11">
        <v>47.444400000000002</v>
      </c>
      <c r="C11">
        <v>-122.3138</v>
      </c>
      <c r="D11">
        <v>112.8</v>
      </c>
      <c r="E11" s="1">
        <v>43475</v>
      </c>
      <c r="F11">
        <v>6.6</v>
      </c>
      <c r="G11">
        <v>10.199999999999999</v>
      </c>
      <c r="H11">
        <v>12.2</v>
      </c>
      <c r="I11">
        <v>7.8</v>
      </c>
      <c r="L11" s="5">
        <v>450</v>
      </c>
      <c r="N11" s="5" t="s">
        <v>50</v>
      </c>
    </row>
    <row r="12" spans="1:14" x14ac:dyDescent="0.2">
      <c r="A12" t="s">
        <v>5</v>
      </c>
      <c r="B12">
        <v>47.444400000000002</v>
      </c>
      <c r="C12">
        <v>-122.3138</v>
      </c>
      <c r="D12">
        <v>112.8</v>
      </c>
      <c r="E12" s="1">
        <v>43476</v>
      </c>
      <c r="F12">
        <v>0</v>
      </c>
      <c r="G12">
        <v>10.3</v>
      </c>
      <c r="H12">
        <v>16.100000000000001</v>
      </c>
      <c r="I12">
        <v>6.7</v>
      </c>
      <c r="L12" s="5">
        <v>500</v>
      </c>
      <c r="N12" s="5" t="s">
        <v>51</v>
      </c>
    </row>
    <row r="13" spans="1:14" x14ac:dyDescent="0.2">
      <c r="A13" t="s">
        <v>5</v>
      </c>
      <c r="B13">
        <v>47.444400000000002</v>
      </c>
      <c r="C13">
        <v>-122.3138</v>
      </c>
      <c r="D13">
        <v>112.8</v>
      </c>
      <c r="E13" s="1">
        <v>43477</v>
      </c>
      <c r="F13">
        <v>0</v>
      </c>
      <c r="G13">
        <v>10.4</v>
      </c>
      <c r="H13">
        <v>15</v>
      </c>
      <c r="I13">
        <v>3.3</v>
      </c>
      <c r="L13" s="5">
        <v>550</v>
      </c>
      <c r="N13" s="5" t="s">
        <v>52</v>
      </c>
    </row>
    <row r="14" spans="1:14" x14ac:dyDescent="0.2">
      <c r="A14" t="s">
        <v>5</v>
      </c>
      <c r="B14">
        <v>47.444400000000002</v>
      </c>
      <c r="C14">
        <v>-122.3138</v>
      </c>
      <c r="D14">
        <v>112.8</v>
      </c>
      <c r="E14" s="1">
        <v>43478</v>
      </c>
      <c r="F14">
        <v>0</v>
      </c>
      <c r="G14">
        <v>8.6</v>
      </c>
      <c r="H14">
        <v>13.3</v>
      </c>
      <c r="I14">
        <v>2.8</v>
      </c>
      <c r="L14" s="5"/>
    </row>
    <row r="15" spans="1:14" x14ac:dyDescent="0.2">
      <c r="A15" t="s">
        <v>5</v>
      </c>
      <c r="B15">
        <v>47.444400000000002</v>
      </c>
      <c r="C15">
        <v>-122.3138</v>
      </c>
      <c r="D15">
        <v>112.8</v>
      </c>
      <c r="E15" s="1">
        <v>43479</v>
      </c>
      <c r="F15">
        <v>0</v>
      </c>
      <c r="G15">
        <v>5.9</v>
      </c>
      <c r="H15">
        <v>10.6</v>
      </c>
      <c r="I15">
        <v>1.7</v>
      </c>
      <c r="L15" s="5"/>
    </row>
    <row r="16" spans="1:14" x14ac:dyDescent="0.2">
      <c r="A16" t="s">
        <v>5</v>
      </c>
      <c r="B16">
        <v>47.444400000000002</v>
      </c>
      <c r="C16">
        <v>-122.3138</v>
      </c>
      <c r="D16">
        <v>112.8</v>
      </c>
      <c r="E16" s="1">
        <v>43480</v>
      </c>
      <c r="F16">
        <v>0</v>
      </c>
      <c r="G16">
        <v>3.8</v>
      </c>
      <c r="H16">
        <v>8.3000000000000007</v>
      </c>
      <c r="I16">
        <v>-0.5</v>
      </c>
    </row>
    <row r="17" spans="1:9" x14ac:dyDescent="0.2">
      <c r="A17" t="s">
        <v>5</v>
      </c>
      <c r="B17">
        <v>47.444400000000002</v>
      </c>
      <c r="C17">
        <v>-122.3138</v>
      </c>
      <c r="D17">
        <v>112.8</v>
      </c>
      <c r="E17" s="1">
        <v>43481</v>
      </c>
      <c r="F17">
        <v>0</v>
      </c>
      <c r="G17">
        <v>6.4</v>
      </c>
      <c r="H17">
        <v>12.8</v>
      </c>
      <c r="I17">
        <v>2.8</v>
      </c>
    </row>
    <row r="18" spans="1:9" x14ac:dyDescent="0.2">
      <c r="A18" t="s">
        <v>5</v>
      </c>
      <c r="B18">
        <v>47.444400000000002</v>
      </c>
      <c r="C18">
        <v>-122.3138</v>
      </c>
      <c r="D18">
        <v>112.8</v>
      </c>
      <c r="E18" s="1">
        <v>43482</v>
      </c>
      <c r="F18">
        <v>1.3</v>
      </c>
      <c r="G18">
        <v>10.6</v>
      </c>
      <c r="H18">
        <v>13.9</v>
      </c>
      <c r="I18">
        <v>8.3000000000000007</v>
      </c>
    </row>
    <row r="19" spans="1:9" x14ac:dyDescent="0.2">
      <c r="A19" t="s">
        <v>5</v>
      </c>
      <c r="B19">
        <v>47.444400000000002</v>
      </c>
      <c r="C19">
        <v>-122.3138</v>
      </c>
      <c r="D19">
        <v>112.8</v>
      </c>
      <c r="E19" s="1">
        <v>43483</v>
      </c>
      <c r="F19">
        <v>10.4</v>
      </c>
      <c r="G19">
        <v>9.8000000000000007</v>
      </c>
      <c r="H19">
        <v>11.7</v>
      </c>
      <c r="I19">
        <v>7.2</v>
      </c>
    </row>
    <row r="20" spans="1:9" x14ac:dyDescent="0.2">
      <c r="A20" t="s">
        <v>5</v>
      </c>
      <c r="B20">
        <v>47.444400000000002</v>
      </c>
      <c r="C20">
        <v>-122.3138</v>
      </c>
      <c r="D20">
        <v>112.8</v>
      </c>
      <c r="E20" s="1">
        <v>43484</v>
      </c>
      <c r="F20">
        <v>2.5</v>
      </c>
      <c r="G20">
        <v>8.8000000000000007</v>
      </c>
      <c r="H20">
        <v>10.6</v>
      </c>
      <c r="I20">
        <v>5.6</v>
      </c>
    </row>
    <row r="21" spans="1:9" x14ac:dyDescent="0.2">
      <c r="A21" t="s">
        <v>5</v>
      </c>
      <c r="B21">
        <v>47.444400000000002</v>
      </c>
      <c r="C21">
        <v>-122.3138</v>
      </c>
      <c r="D21">
        <v>112.8</v>
      </c>
      <c r="E21" s="1">
        <v>43485</v>
      </c>
      <c r="F21">
        <v>0</v>
      </c>
      <c r="G21">
        <v>6.5</v>
      </c>
      <c r="H21">
        <v>8.3000000000000007</v>
      </c>
      <c r="I21">
        <v>3.3</v>
      </c>
    </row>
    <row r="22" spans="1:9" x14ac:dyDescent="0.2">
      <c r="A22" t="s">
        <v>5</v>
      </c>
      <c r="B22">
        <v>47.444400000000002</v>
      </c>
      <c r="C22">
        <v>-122.3138</v>
      </c>
      <c r="D22">
        <v>112.8</v>
      </c>
      <c r="E22" s="1">
        <v>43486</v>
      </c>
      <c r="F22">
        <v>0</v>
      </c>
      <c r="G22">
        <v>5.2</v>
      </c>
      <c r="H22">
        <v>8.3000000000000007</v>
      </c>
      <c r="I22">
        <v>2.2000000000000002</v>
      </c>
    </row>
    <row r="23" spans="1:9" x14ac:dyDescent="0.2">
      <c r="A23" t="s">
        <v>5</v>
      </c>
      <c r="B23">
        <v>47.444400000000002</v>
      </c>
      <c r="C23">
        <v>-122.3138</v>
      </c>
      <c r="D23">
        <v>112.8</v>
      </c>
      <c r="E23" s="1">
        <v>43487</v>
      </c>
      <c r="F23">
        <v>21.6</v>
      </c>
      <c r="G23">
        <v>5.9</v>
      </c>
      <c r="H23">
        <v>9.4</v>
      </c>
      <c r="I23">
        <v>4.4000000000000004</v>
      </c>
    </row>
    <row r="24" spans="1:9" x14ac:dyDescent="0.2">
      <c r="A24" t="s">
        <v>5</v>
      </c>
      <c r="B24">
        <v>47.444400000000002</v>
      </c>
      <c r="C24">
        <v>-122.3138</v>
      </c>
      <c r="D24">
        <v>112.8</v>
      </c>
      <c r="E24" s="1">
        <v>43488</v>
      </c>
      <c r="F24">
        <v>9.4</v>
      </c>
      <c r="G24">
        <v>8.8000000000000007</v>
      </c>
      <c r="H24">
        <v>10.6</v>
      </c>
      <c r="I24">
        <v>7.8</v>
      </c>
    </row>
    <row r="25" spans="1:9" x14ac:dyDescent="0.2">
      <c r="A25" t="s">
        <v>5</v>
      </c>
      <c r="B25">
        <v>47.444400000000002</v>
      </c>
      <c r="C25">
        <v>-122.3138</v>
      </c>
      <c r="D25">
        <v>112.8</v>
      </c>
      <c r="E25" s="1">
        <v>43489</v>
      </c>
      <c r="F25">
        <v>2.2999999999999998</v>
      </c>
      <c r="G25">
        <v>7.7</v>
      </c>
      <c r="H25">
        <v>8.3000000000000007</v>
      </c>
      <c r="I25">
        <v>5</v>
      </c>
    </row>
    <row r="26" spans="1:9" x14ac:dyDescent="0.2">
      <c r="A26" t="s">
        <v>5</v>
      </c>
      <c r="B26">
        <v>47.444400000000002</v>
      </c>
      <c r="C26">
        <v>-122.3138</v>
      </c>
      <c r="D26">
        <v>112.8</v>
      </c>
      <c r="E26" s="1">
        <v>43490</v>
      </c>
      <c r="F26">
        <v>0</v>
      </c>
      <c r="G26">
        <v>6.7</v>
      </c>
      <c r="H26">
        <v>10</v>
      </c>
      <c r="I26">
        <v>3.9</v>
      </c>
    </row>
    <row r="27" spans="1:9" x14ac:dyDescent="0.2">
      <c r="A27" t="s">
        <v>5</v>
      </c>
      <c r="B27">
        <v>47.444400000000002</v>
      </c>
      <c r="C27">
        <v>-122.3138</v>
      </c>
      <c r="D27">
        <v>112.8</v>
      </c>
      <c r="E27" s="1">
        <v>43491</v>
      </c>
      <c r="F27">
        <v>0</v>
      </c>
      <c r="G27">
        <v>5.4</v>
      </c>
      <c r="H27">
        <v>10.6</v>
      </c>
      <c r="I27">
        <v>1.7</v>
      </c>
    </row>
    <row r="28" spans="1:9" x14ac:dyDescent="0.2">
      <c r="A28" t="s">
        <v>5</v>
      </c>
      <c r="B28">
        <v>47.444400000000002</v>
      </c>
      <c r="C28">
        <v>-122.3138</v>
      </c>
      <c r="D28">
        <v>112.8</v>
      </c>
      <c r="E28" s="1">
        <v>43492</v>
      </c>
      <c r="F28">
        <v>0</v>
      </c>
      <c r="G28">
        <v>4.9000000000000004</v>
      </c>
      <c r="H28">
        <v>6.1</v>
      </c>
      <c r="I28">
        <v>2.2000000000000002</v>
      </c>
    </row>
    <row r="29" spans="1:9" x14ac:dyDescent="0.2">
      <c r="A29" t="s">
        <v>5</v>
      </c>
      <c r="B29">
        <v>47.444400000000002</v>
      </c>
      <c r="C29">
        <v>-122.3138</v>
      </c>
      <c r="D29">
        <v>112.8</v>
      </c>
      <c r="E29" s="1">
        <v>43493</v>
      </c>
      <c r="F29">
        <v>0</v>
      </c>
      <c r="G29">
        <v>5.9</v>
      </c>
      <c r="H29">
        <v>10.6</v>
      </c>
      <c r="I29">
        <v>2.8</v>
      </c>
    </row>
    <row r="30" spans="1:9" x14ac:dyDescent="0.2">
      <c r="A30" t="s">
        <v>5</v>
      </c>
      <c r="B30">
        <v>47.444400000000002</v>
      </c>
      <c r="C30">
        <v>-122.3138</v>
      </c>
      <c r="D30">
        <v>112.8</v>
      </c>
      <c r="E30" s="1">
        <v>43494</v>
      </c>
      <c r="F30">
        <v>0</v>
      </c>
      <c r="G30">
        <v>6.1</v>
      </c>
      <c r="H30">
        <v>12.2</v>
      </c>
      <c r="I30">
        <v>2.2000000000000002</v>
      </c>
    </row>
    <row r="31" spans="1:9" x14ac:dyDescent="0.2">
      <c r="A31" t="s">
        <v>5</v>
      </c>
      <c r="B31">
        <v>47.444400000000002</v>
      </c>
      <c r="C31">
        <v>-122.3138</v>
      </c>
      <c r="D31">
        <v>112.8</v>
      </c>
      <c r="E31" s="1">
        <v>43495</v>
      </c>
      <c r="F31">
        <v>0</v>
      </c>
      <c r="G31">
        <v>5.6</v>
      </c>
      <c r="H31">
        <v>10.6</v>
      </c>
      <c r="I31">
        <v>0.6</v>
      </c>
    </row>
    <row r="32" spans="1:9" x14ac:dyDescent="0.2">
      <c r="A32" t="s">
        <v>5</v>
      </c>
      <c r="B32">
        <v>47.444400000000002</v>
      </c>
      <c r="C32">
        <v>-122.3138</v>
      </c>
      <c r="D32">
        <v>112.8</v>
      </c>
      <c r="E32" s="1">
        <v>43496</v>
      </c>
      <c r="F32">
        <v>0.3</v>
      </c>
      <c r="G32">
        <v>6.8</v>
      </c>
      <c r="H32">
        <v>12.2</v>
      </c>
      <c r="I32">
        <v>2.8</v>
      </c>
    </row>
    <row r="33" spans="1:9" x14ac:dyDescent="0.2">
      <c r="A33" t="s">
        <v>5</v>
      </c>
      <c r="B33">
        <v>47.444400000000002</v>
      </c>
      <c r="C33">
        <v>-122.3138</v>
      </c>
      <c r="D33">
        <v>112.8</v>
      </c>
      <c r="E33" s="1">
        <v>43497</v>
      </c>
      <c r="F33">
        <v>17.3</v>
      </c>
      <c r="G33">
        <v>9</v>
      </c>
      <c r="H33">
        <v>10</v>
      </c>
      <c r="I33">
        <v>6.7</v>
      </c>
    </row>
    <row r="34" spans="1:9" x14ac:dyDescent="0.2">
      <c r="A34" t="s">
        <v>5</v>
      </c>
      <c r="B34">
        <v>47.444400000000002</v>
      </c>
      <c r="C34">
        <v>-122.3138</v>
      </c>
      <c r="D34">
        <v>112.8</v>
      </c>
      <c r="E34" s="1">
        <v>43498</v>
      </c>
      <c r="F34">
        <v>0.8</v>
      </c>
      <c r="G34">
        <v>8.3000000000000007</v>
      </c>
      <c r="H34">
        <v>8.9</v>
      </c>
      <c r="I34">
        <v>5</v>
      </c>
    </row>
    <row r="35" spans="1:9" x14ac:dyDescent="0.2">
      <c r="A35" t="s">
        <v>5</v>
      </c>
      <c r="B35">
        <v>47.444400000000002</v>
      </c>
      <c r="C35">
        <v>-122.3138</v>
      </c>
      <c r="D35">
        <v>112.8</v>
      </c>
      <c r="E35" s="1">
        <v>43499</v>
      </c>
      <c r="F35">
        <v>2.2999999999999998</v>
      </c>
      <c r="G35">
        <v>5</v>
      </c>
      <c r="H35">
        <v>5.6</v>
      </c>
      <c r="I35">
        <v>-0.5</v>
      </c>
    </row>
    <row r="36" spans="1:9" x14ac:dyDescent="0.2">
      <c r="A36" t="s">
        <v>5</v>
      </c>
      <c r="B36">
        <v>47.444400000000002</v>
      </c>
      <c r="C36">
        <v>-122.3138</v>
      </c>
      <c r="D36">
        <v>112.8</v>
      </c>
      <c r="E36" s="1">
        <v>43500</v>
      </c>
      <c r="F36">
        <v>3.3</v>
      </c>
      <c r="G36">
        <v>-1.6</v>
      </c>
      <c r="H36">
        <v>0</v>
      </c>
      <c r="I36">
        <v>-3.8</v>
      </c>
    </row>
    <row r="37" spans="1:9" x14ac:dyDescent="0.2">
      <c r="A37" t="s">
        <v>5</v>
      </c>
      <c r="B37">
        <v>47.444400000000002</v>
      </c>
      <c r="C37">
        <v>-122.3138</v>
      </c>
      <c r="D37">
        <v>112.8</v>
      </c>
      <c r="E37" s="1">
        <v>43501</v>
      </c>
      <c r="F37">
        <v>0</v>
      </c>
      <c r="G37">
        <v>-3</v>
      </c>
      <c r="H37">
        <v>1.1000000000000001</v>
      </c>
      <c r="I37">
        <v>-6.6</v>
      </c>
    </row>
    <row r="38" spans="1:9" x14ac:dyDescent="0.2">
      <c r="A38" t="s">
        <v>5</v>
      </c>
      <c r="B38">
        <v>47.444400000000002</v>
      </c>
      <c r="C38">
        <v>-122.3138</v>
      </c>
      <c r="D38">
        <v>112.8</v>
      </c>
      <c r="E38" s="1">
        <v>43502</v>
      </c>
      <c r="F38">
        <v>0</v>
      </c>
      <c r="G38">
        <v>-2.2000000000000002</v>
      </c>
      <c r="H38">
        <v>2.8</v>
      </c>
      <c r="I38">
        <v>-6.6</v>
      </c>
    </row>
    <row r="39" spans="1:9" x14ac:dyDescent="0.2">
      <c r="A39" t="s">
        <v>5</v>
      </c>
      <c r="B39">
        <v>47.444400000000002</v>
      </c>
      <c r="C39">
        <v>-122.3138</v>
      </c>
      <c r="D39">
        <v>112.8</v>
      </c>
      <c r="E39" s="1">
        <v>43503</v>
      </c>
      <c r="F39">
        <v>0</v>
      </c>
      <c r="G39">
        <v>-0.6</v>
      </c>
      <c r="H39">
        <v>3.9</v>
      </c>
      <c r="I39">
        <v>-3.8</v>
      </c>
    </row>
    <row r="40" spans="1:9" x14ac:dyDescent="0.2">
      <c r="A40" t="s">
        <v>5</v>
      </c>
      <c r="B40">
        <v>47.444400000000002</v>
      </c>
      <c r="C40">
        <v>-122.3138</v>
      </c>
      <c r="D40">
        <v>112.8</v>
      </c>
      <c r="E40" s="1">
        <v>43504</v>
      </c>
      <c r="F40">
        <v>11.7</v>
      </c>
      <c r="G40">
        <v>0.7</v>
      </c>
      <c r="H40">
        <v>2.8</v>
      </c>
      <c r="I40">
        <v>-1.6</v>
      </c>
    </row>
    <row r="41" spans="1:9" x14ac:dyDescent="0.2">
      <c r="A41" t="s">
        <v>5</v>
      </c>
      <c r="B41">
        <v>47.444400000000002</v>
      </c>
      <c r="C41">
        <v>-122.3138</v>
      </c>
      <c r="D41">
        <v>112.8</v>
      </c>
      <c r="E41" s="1">
        <v>43505</v>
      </c>
      <c r="F41">
        <v>4.0999999999999996</v>
      </c>
      <c r="G41">
        <v>-0.7</v>
      </c>
      <c r="H41">
        <v>0.6</v>
      </c>
      <c r="I41">
        <v>-3.8</v>
      </c>
    </row>
    <row r="42" spans="1:9" x14ac:dyDescent="0.2">
      <c r="A42" t="s">
        <v>5</v>
      </c>
      <c r="B42">
        <v>47.444400000000002</v>
      </c>
      <c r="C42">
        <v>-122.3138</v>
      </c>
      <c r="D42">
        <v>112.8</v>
      </c>
      <c r="E42" s="1">
        <v>43506</v>
      </c>
      <c r="F42">
        <v>4.0999999999999996</v>
      </c>
      <c r="G42">
        <v>-2.7</v>
      </c>
      <c r="H42">
        <v>2.2000000000000002</v>
      </c>
      <c r="I42">
        <v>-6</v>
      </c>
    </row>
    <row r="43" spans="1:9" x14ac:dyDescent="0.2">
      <c r="A43" t="s">
        <v>5</v>
      </c>
      <c r="B43">
        <v>47.444400000000002</v>
      </c>
      <c r="C43">
        <v>-122.3138</v>
      </c>
      <c r="D43">
        <v>112.8</v>
      </c>
      <c r="E43" s="1">
        <v>43507</v>
      </c>
      <c r="F43">
        <v>31</v>
      </c>
      <c r="G43">
        <v>0.4</v>
      </c>
      <c r="H43">
        <v>3.3</v>
      </c>
      <c r="I43">
        <v>-1.6</v>
      </c>
    </row>
    <row r="44" spans="1:9" x14ac:dyDescent="0.2">
      <c r="A44" t="s">
        <v>5</v>
      </c>
      <c r="B44">
        <v>47.444400000000002</v>
      </c>
      <c r="C44">
        <v>-122.3138</v>
      </c>
      <c r="D44">
        <v>112.8</v>
      </c>
      <c r="E44" s="1">
        <v>43508</v>
      </c>
      <c r="F44">
        <v>21.8</v>
      </c>
      <c r="G44">
        <v>1.8</v>
      </c>
      <c r="H44">
        <v>4.4000000000000004</v>
      </c>
      <c r="I44">
        <v>1.1000000000000001</v>
      </c>
    </row>
    <row r="45" spans="1:9" x14ac:dyDescent="0.2">
      <c r="A45" t="s">
        <v>5</v>
      </c>
      <c r="B45">
        <v>47.444400000000002</v>
      </c>
      <c r="C45">
        <v>-122.3138</v>
      </c>
      <c r="D45">
        <v>112.8</v>
      </c>
      <c r="E45" s="1">
        <v>43509</v>
      </c>
      <c r="F45">
        <v>0.5</v>
      </c>
      <c r="G45">
        <v>3</v>
      </c>
      <c r="H45">
        <v>3.9</v>
      </c>
      <c r="I45">
        <v>-0.5</v>
      </c>
    </row>
    <row r="46" spans="1:9" x14ac:dyDescent="0.2">
      <c r="A46" t="s">
        <v>5</v>
      </c>
      <c r="B46">
        <v>47.444400000000002</v>
      </c>
      <c r="C46">
        <v>-122.3138</v>
      </c>
      <c r="D46">
        <v>112.8</v>
      </c>
      <c r="E46" s="1">
        <v>43510</v>
      </c>
      <c r="F46">
        <v>3</v>
      </c>
      <c r="G46">
        <v>2.6</v>
      </c>
      <c r="H46">
        <v>6.7</v>
      </c>
      <c r="I46">
        <v>-1.6</v>
      </c>
    </row>
    <row r="47" spans="1:9" x14ac:dyDescent="0.2">
      <c r="A47" t="s">
        <v>5</v>
      </c>
      <c r="B47">
        <v>47.444400000000002</v>
      </c>
      <c r="C47">
        <v>-122.3138</v>
      </c>
      <c r="D47">
        <v>112.8</v>
      </c>
      <c r="E47" s="1">
        <v>43511</v>
      </c>
      <c r="F47">
        <v>0</v>
      </c>
      <c r="G47">
        <v>4.8</v>
      </c>
      <c r="H47">
        <v>8.3000000000000007</v>
      </c>
      <c r="I47">
        <v>3.3</v>
      </c>
    </row>
    <row r="48" spans="1:9" x14ac:dyDescent="0.2">
      <c r="A48" t="s">
        <v>5</v>
      </c>
      <c r="B48">
        <v>47.444400000000002</v>
      </c>
      <c r="C48">
        <v>-122.3138</v>
      </c>
      <c r="D48">
        <v>112.8</v>
      </c>
      <c r="E48" s="1">
        <v>43512</v>
      </c>
      <c r="F48">
        <v>3.8</v>
      </c>
      <c r="G48">
        <v>4.7</v>
      </c>
      <c r="H48">
        <v>6.7</v>
      </c>
      <c r="I48">
        <v>2.2000000000000002</v>
      </c>
    </row>
    <row r="49" spans="1:9" x14ac:dyDescent="0.2">
      <c r="A49" t="s">
        <v>5</v>
      </c>
      <c r="B49">
        <v>47.444400000000002</v>
      </c>
      <c r="C49">
        <v>-122.3138</v>
      </c>
      <c r="D49">
        <v>112.8</v>
      </c>
      <c r="E49" s="1">
        <v>43513</v>
      </c>
      <c r="F49">
        <v>0</v>
      </c>
      <c r="G49">
        <v>3.2</v>
      </c>
      <c r="H49">
        <v>6.1</v>
      </c>
      <c r="I49">
        <v>0</v>
      </c>
    </row>
    <row r="50" spans="1:9" x14ac:dyDescent="0.2">
      <c r="A50" t="s">
        <v>5</v>
      </c>
      <c r="B50">
        <v>47.444400000000002</v>
      </c>
      <c r="C50">
        <v>-122.3138</v>
      </c>
      <c r="D50">
        <v>112.8</v>
      </c>
      <c r="E50" s="1">
        <v>43514</v>
      </c>
      <c r="F50">
        <v>1.3</v>
      </c>
      <c r="G50">
        <v>3.6</v>
      </c>
      <c r="H50">
        <v>7.2</v>
      </c>
      <c r="I50">
        <v>1.7</v>
      </c>
    </row>
    <row r="51" spans="1:9" x14ac:dyDescent="0.2">
      <c r="A51" t="s">
        <v>5</v>
      </c>
      <c r="B51">
        <v>47.444400000000002</v>
      </c>
      <c r="C51">
        <v>-122.3138</v>
      </c>
      <c r="D51">
        <v>112.8</v>
      </c>
      <c r="E51" s="1">
        <v>43515</v>
      </c>
      <c r="F51">
        <v>3.3</v>
      </c>
      <c r="G51">
        <v>4.5999999999999996</v>
      </c>
      <c r="H51">
        <v>6.1</v>
      </c>
      <c r="I51">
        <v>3.3</v>
      </c>
    </row>
    <row r="52" spans="1:9" x14ac:dyDescent="0.2">
      <c r="A52" t="s">
        <v>5</v>
      </c>
      <c r="B52">
        <v>47.444400000000002</v>
      </c>
      <c r="C52">
        <v>-122.3138</v>
      </c>
      <c r="D52">
        <v>112.8</v>
      </c>
      <c r="E52" s="1">
        <v>43516</v>
      </c>
      <c r="F52">
        <v>4.8</v>
      </c>
      <c r="G52">
        <v>4.3</v>
      </c>
      <c r="H52">
        <v>6.1</v>
      </c>
      <c r="I52">
        <v>2.8</v>
      </c>
    </row>
    <row r="53" spans="1:9" x14ac:dyDescent="0.2">
      <c r="A53" t="s">
        <v>5</v>
      </c>
      <c r="B53">
        <v>47.444400000000002</v>
      </c>
      <c r="C53">
        <v>-122.3138</v>
      </c>
      <c r="D53">
        <v>112.8</v>
      </c>
      <c r="E53" s="1">
        <v>43517</v>
      </c>
      <c r="F53">
        <v>0</v>
      </c>
      <c r="G53">
        <v>3.8</v>
      </c>
      <c r="H53">
        <v>8.3000000000000007</v>
      </c>
      <c r="I53">
        <v>0</v>
      </c>
    </row>
    <row r="54" spans="1:9" x14ac:dyDescent="0.2">
      <c r="A54" t="s">
        <v>5</v>
      </c>
      <c r="B54">
        <v>47.444400000000002</v>
      </c>
      <c r="C54">
        <v>-122.3138</v>
      </c>
      <c r="D54">
        <v>112.8</v>
      </c>
      <c r="E54" s="1">
        <v>43518</v>
      </c>
      <c r="F54">
        <v>2.8</v>
      </c>
      <c r="G54">
        <v>3.8</v>
      </c>
      <c r="H54">
        <v>5.6</v>
      </c>
      <c r="I54">
        <v>1.1000000000000001</v>
      </c>
    </row>
    <row r="55" spans="1:9" x14ac:dyDescent="0.2">
      <c r="A55" t="s">
        <v>5</v>
      </c>
      <c r="B55">
        <v>47.444400000000002</v>
      </c>
      <c r="C55">
        <v>-122.3138</v>
      </c>
      <c r="D55">
        <v>112.8</v>
      </c>
      <c r="E55" s="1">
        <v>43519</v>
      </c>
      <c r="F55">
        <v>1.3</v>
      </c>
      <c r="G55">
        <v>4.3</v>
      </c>
      <c r="H55">
        <v>7.2</v>
      </c>
      <c r="I55">
        <v>2.2000000000000002</v>
      </c>
    </row>
    <row r="56" spans="1:9" x14ac:dyDescent="0.2">
      <c r="A56" t="s">
        <v>5</v>
      </c>
      <c r="B56">
        <v>47.444400000000002</v>
      </c>
      <c r="C56">
        <v>-122.3138</v>
      </c>
      <c r="D56">
        <v>112.8</v>
      </c>
      <c r="E56" s="1">
        <v>43520</v>
      </c>
      <c r="F56">
        <v>0.3</v>
      </c>
      <c r="G56">
        <v>4.3</v>
      </c>
      <c r="H56">
        <v>5.6</v>
      </c>
      <c r="I56">
        <v>2.8</v>
      </c>
    </row>
    <row r="57" spans="1:9" x14ac:dyDescent="0.2">
      <c r="A57" t="s">
        <v>5</v>
      </c>
      <c r="B57">
        <v>47.444400000000002</v>
      </c>
      <c r="C57">
        <v>-122.3138</v>
      </c>
      <c r="D57">
        <v>112.8</v>
      </c>
      <c r="E57" s="1">
        <v>43521</v>
      </c>
      <c r="F57">
        <v>0</v>
      </c>
      <c r="G57">
        <v>3.3</v>
      </c>
      <c r="H57">
        <v>6.7</v>
      </c>
      <c r="I57">
        <v>0</v>
      </c>
    </row>
    <row r="58" spans="1:9" x14ac:dyDescent="0.2">
      <c r="A58" t="s">
        <v>5</v>
      </c>
      <c r="B58">
        <v>47.444400000000002</v>
      </c>
      <c r="C58">
        <v>-122.3138</v>
      </c>
      <c r="D58">
        <v>112.8</v>
      </c>
      <c r="E58" s="1">
        <v>43522</v>
      </c>
      <c r="F58">
        <v>0</v>
      </c>
      <c r="G58">
        <v>2.7</v>
      </c>
      <c r="H58">
        <v>6.1</v>
      </c>
      <c r="I58">
        <v>-1</v>
      </c>
    </row>
    <row r="59" spans="1:9" x14ac:dyDescent="0.2">
      <c r="A59" t="s">
        <v>5</v>
      </c>
      <c r="B59">
        <v>47.444400000000002</v>
      </c>
      <c r="C59">
        <v>-122.3138</v>
      </c>
      <c r="D59">
        <v>112.8</v>
      </c>
      <c r="E59" s="1">
        <v>43523</v>
      </c>
      <c r="F59">
        <v>0</v>
      </c>
      <c r="G59">
        <v>2.6</v>
      </c>
      <c r="H59">
        <v>6.1</v>
      </c>
      <c r="I59">
        <v>0.6</v>
      </c>
    </row>
    <row r="60" spans="1:9" x14ac:dyDescent="0.2">
      <c r="A60" t="s">
        <v>5</v>
      </c>
      <c r="B60">
        <v>47.444400000000002</v>
      </c>
      <c r="C60">
        <v>-122.3138</v>
      </c>
      <c r="D60">
        <v>112.8</v>
      </c>
      <c r="E60" s="1">
        <v>43524</v>
      </c>
      <c r="F60">
        <v>0</v>
      </c>
      <c r="G60">
        <v>3.4</v>
      </c>
      <c r="H60">
        <v>9.4</v>
      </c>
      <c r="I60">
        <v>-1</v>
      </c>
    </row>
    <row r="61" spans="1:9" x14ac:dyDescent="0.2">
      <c r="A61" t="s">
        <v>5</v>
      </c>
      <c r="B61">
        <v>47.444400000000002</v>
      </c>
      <c r="C61">
        <v>-122.3138</v>
      </c>
      <c r="D61">
        <v>112.8</v>
      </c>
      <c r="E61" s="1">
        <v>43525</v>
      </c>
      <c r="F61">
        <v>0</v>
      </c>
      <c r="G61">
        <v>5.3</v>
      </c>
      <c r="H61">
        <v>10.6</v>
      </c>
      <c r="I61">
        <v>1.1000000000000001</v>
      </c>
    </row>
    <row r="62" spans="1:9" x14ac:dyDescent="0.2">
      <c r="A62" t="s">
        <v>5</v>
      </c>
      <c r="B62">
        <v>47.444400000000002</v>
      </c>
      <c r="C62">
        <v>-122.3138</v>
      </c>
      <c r="D62">
        <v>112.8</v>
      </c>
      <c r="E62" s="1">
        <v>43526</v>
      </c>
      <c r="F62">
        <v>0</v>
      </c>
      <c r="G62">
        <v>5.3</v>
      </c>
      <c r="H62">
        <v>10.6</v>
      </c>
      <c r="I62">
        <v>1.1000000000000001</v>
      </c>
    </row>
    <row r="63" spans="1:9" x14ac:dyDescent="0.2">
      <c r="A63" t="s">
        <v>5</v>
      </c>
      <c r="B63">
        <v>47.444400000000002</v>
      </c>
      <c r="C63">
        <v>-122.3138</v>
      </c>
      <c r="D63">
        <v>112.8</v>
      </c>
      <c r="E63" s="1">
        <v>43527</v>
      </c>
      <c r="F63">
        <v>0</v>
      </c>
      <c r="G63">
        <v>4.7</v>
      </c>
      <c r="H63">
        <v>8.3000000000000007</v>
      </c>
      <c r="I63">
        <v>0.6</v>
      </c>
    </row>
    <row r="64" spans="1:9" x14ac:dyDescent="0.2">
      <c r="A64" t="s">
        <v>5</v>
      </c>
      <c r="B64">
        <v>47.444400000000002</v>
      </c>
      <c r="C64">
        <v>-122.3138</v>
      </c>
      <c r="D64">
        <v>112.8</v>
      </c>
      <c r="E64" s="1">
        <v>43528</v>
      </c>
      <c r="F64">
        <v>0</v>
      </c>
      <c r="G64">
        <v>2.9</v>
      </c>
      <c r="H64">
        <v>7.8</v>
      </c>
      <c r="I64">
        <v>-0.5</v>
      </c>
    </row>
    <row r="65" spans="1:9" x14ac:dyDescent="0.2">
      <c r="A65" t="s">
        <v>5</v>
      </c>
      <c r="B65">
        <v>47.444400000000002</v>
      </c>
      <c r="C65">
        <v>-122.3138</v>
      </c>
      <c r="D65">
        <v>112.8</v>
      </c>
      <c r="E65" s="1">
        <v>43529</v>
      </c>
      <c r="F65">
        <v>0</v>
      </c>
      <c r="G65">
        <v>3.6</v>
      </c>
      <c r="H65">
        <v>9.4</v>
      </c>
      <c r="I65">
        <v>-2.1</v>
      </c>
    </row>
    <row r="66" spans="1:9" x14ac:dyDescent="0.2">
      <c r="A66" t="s">
        <v>5</v>
      </c>
      <c r="B66">
        <v>47.444400000000002</v>
      </c>
      <c r="C66">
        <v>-122.3138</v>
      </c>
      <c r="D66">
        <v>112.8</v>
      </c>
      <c r="E66" s="1">
        <v>43530</v>
      </c>
      <c r="F66">
        <v>3</v>
      </c>
      <c r="G66">
        <v>3.5</v>
      </c>
      <c r="H66">
        <v>4.4000000000000004</v>
      </c>
      <c r="I66">
        <v>1.1000000000000001</v>
      </c>
    </row>
    <row r="67" spans="1:9" x14ac:dyDescent="0.2">
      <c r="A67" t="s">
        <v>5</v>
      </c>
      <c r="B67">
        <v>47.444400000000002</v>
      </c>
      <c r="C67">
        <v>-122.3138</v>
      </c>
      <c r="D67">
        <v>112.8</v>
      </c>
      <c r="E67" s="1">
        <v>43531</v>
      </c>
      <c r="F67">
        <v>5.3</v>
      </c>
      <c r="G67">
        <v>2.6</v>
      </c>
      <c r="H67">
        <v>7.2</v>
      </c>
      <c r="I67">
        <v>0.6</v>
      </c>
    </row>
    <row r="68" spans="1:9" x14ac:dyDescent="0.2">
      <c r="A68" t="s">
        <v>5</v>
      </c>
      <c r="B68">
        <v>47.444400000000002</v>
      </c>
      <c r="C68">
        <v>-122.3138</v>
      </c>
      <c r="D68">
        <v>112.8</v>
      </c>
      <c r="E68" s="1">
        <v>43532</v>
      </c>
      <c r="F68">
        <v>1.5</v>
      </c>
      <c r="G68">
        <v>2.7</v>
      </c>
      <c r="H68">
        <v>5</v>
      </c>
      <c r="I68">
        <v>1.1000000000000001</v>
      </c>
    </row>
    <row r="69" spans="1:9" x14ac:dyDescent="0.2">
      <c r="A69" t="s">
        <v>5</v>
      </c>
      <c r="B69">
        <v>47.444400000000002</v>
      </c>
      <c r="C69">
        <v>-122.3138</v>
      </c>
      <c r="D69">
        <v>112.8</v>
      </c>
      <c r="E69" s="1">
        <v>43533</v>
      </c>
      <c r="F69">
        <v>0</v>
      </c>
      <c r="G69">
        <v>2.5</v>
      </c>
      <c r="H69">
        <v>8.9</v>
      </c>
      <c r="I69">
        <v>-1</v>
      </c>
    </row>
    <row r="70" spans="1:9" x14ac:dyDescent="0.2">
      <c r="A70" t="s">
        <v>5</v>
      </c>
      <c r="B70">
        <v>47.444400000000002</v>
      </c>
      <c r="C70">
        <v>-122.3138</v>
      </c>
      <c r="D70">
        <v>112.8</v>
      </c>
      <c r="E70" s="1">
        <v>43534</v>
      </c>
      <c r="F70">
        <v>0</v>
      </c>
      <c r="G70">
        <v>4.5</v>
      </c>
      <c r="H70">
        <v>11.1</v>
      </c>
      <c r="I70">
        <v>-0.5</v>
      </c>
    </row>
    <row r="71" spans="1:9" x14ac:dyDescent="0.2">
      <c r="A71" t="s">
        <v>5</v>
      </c>
      <c r="B71">
        <v>47.444400000000002</v>
      </c>
      <c r="C71">
        <v>-122.3138</v>
      </c>
      <c r="D71">
        <v>112.8</v>
      </c>
      <c r="E71" s="1">
        <v>43535</v>
      </c>
      <c r="F71">
        <v>7.1</v>
      </c>
      <c r="G71">
        <v>5.7</v>
      </c>
      <c r="H71">
        <v>10.6</v>
      </c>
      <c r="I71">
        <v>1.1000000000000001</v>
      </c>
    </row>
    <row r="72" spans="1:9" x14ac:dyDescent="0.2">
      <c r="A72" t="s">
        <v>5</v>
      </c>
      <c r="B72">
        <v>47.444400000000002</v>
      </c>
      <c r="C72">
        <v>-122.3138</v>
      </c>
      <c r="D72">
        <v>112.8</v>
      </c>
      <c r="E72" s="1">
        <v>43536</v>
      </c>
      <c r="F72">
        <v>12.4</v>
      </c>
      <c r="G72">
        <v>5.6</v>
      </c>
      <c r="H72">
        <v>8.9</v>
      </c>
      <c r="I72">
        <v>2.8</v>
      </c>
    </row>
    <row r="73" spans="1:9" x14ac:dyDescent="0.2">
      <c r="A73" t="s">
        <v>5</v>
      </c>
      <c r="B73">
        <v>47.444400000000002</v>
      </c>
      <c r="C73">
        <v>-122.3138</v>
      </c>
      <c r="D73">
        <v>112.8</v>
      </c>
      <c r="E73" s="1">
        <v>43537</v>
      </c>
      <c r="F73">
        <v>0</v>
      </c>
      <c r="G73">
        <v>5.8</v>
      </c>
      <c r="H73">
        <v>11.1</v>
      </c>
      <c r="I73">
        <v>2.8</v>
      </c>
    </row>
    <row r="74" spans="1:9" x14ac:dyDescent="0.2">
      <c r="A74" t="s">
        <v>5</v>
      </c>
      <c r="B74">
        <v>47.444400000000002</v>
      </c>
      <c r="C74">
        <v>-122.3138</v>
      </c>
      <c r="D74">
        <v>112.8</v>
      </c>
      <c r="E74" s="1">
        <v>43538</v>
      </c>
      <c r="F74">
        <v>0</v>
      </c>
      <c r="G74">
        <v>7.4</v>
      </c>
      <c r="H74">
        <v>12.2</v>
      </c>
      <c r="I74">
        <v>3.9</v>
      </c>
    </row>
    <row r="75" spans="1:9" x14ac:dyDescent="0.2">
      <c r="A75" t="s">
        <v>5</v>
      </c>
      <c r="B75">
        <v>47.444400000000002</v>
      </c>
      <c r="C75">
        <v>-122.3138</v>
      </c>
      <c r="D75">
        <v>112.8</v>
      </c>
      <c r="E75" s="1">
        <v>43539</v>
      </c>
      <c r="F75">
        <v>0</v>
      </c>
      <c r="G75">
        <v>9.6</v>
      </c>
      <c r="H75">
        <v>15.6</v>
      </c>
      <c r="I75">
        <v>4.4000000000000004</v>
      </c>
    </row>
    <row r="76" spans="1:9" x14ac:dyDescent="0.2">
      <c r="A76" t="s">
        <v>5</v>
      </c>
      <c r="B76">
        <v>47.444400000000002</v>
      </c>
      <c r="C76">
        <v>-122.3138</v>
      </c>
      <c r="D76">
        <v>112.8</v>
      </c>
      <c r="E76" s="1">
        <v>43540</v>
      </c>
      <c r="F76">
        <v>0</v>
      </c>
      <c r="G76">
        <v>9.8000000000000007</v>
      </c>
      <c r="H76">
        <v>16.100000000000001</v>
      </c>
      <c r="I76">
        <v>5.6</v>
      </c>
    </row>
    <row r="77" spans="1:9" x14ac:dyDescent="0.2">
      <c r="A77" t="s">
        <v>5</v>
      </c>
      <c r="B77">
        <v>47.444400000000002</v>
      </c>
      <c r="C77">
        <v>-122.3138</v>
      </c>
      <c r="D77">
        <v>112.8</v>
      </c>
      <c r="E77" s="1">
        <v>43541</v>
      </c>
      <c r="F77">
        <v>0</v>
      </c>
      <c r="G77">
        <v>10.6</v>
      </c>
      <c r="H77">
        <v>17.8</v>
      </c>
      <c r="I77">
        <v>4.4000000000000004</v>
      </c>
    </row>
    <row r="78" spans="1:9" x14ac:dyDescent="0.2">
      <c r="A78" t="s">
        <v>5</v>
      </c>
      <c r="B78">
        <v>47.444400000000002</v>
      </c>
      <c r="C78">
        <v>-122.3138</v>
      </c>
      <c r="D78">
        <v>112.8</v>
      </c>
      <c r="E78" s="1">
        <v>43542</v>
      </c>
      <c r="F78">
        <v>0</v>
      </c>
      <c r="G78">
        <v>13.7</v>
      </c>
      <c r="H78">
        <v>24.4</v>
      </c>
      <c r="I78">
        <v>6.7</v>
      </c>
    </row>
    <row r="79" spans="1:9" x14ac:dyDescent="0.2">
      <c r="A79" t="s">
        <v>5</v>
      </c>
      <c r="B79">
        <v>47.444400000000002</v>
      </c>
      <c r="C79">
        <v>-122.3138</v>
      </c>
      <c r="D79">
        <v>112.8</v>
      </c>
      <c r="E79" s="1">
        <v>43543</v>
      </c>
      <c r="F79">
        <v>0</v>
      </c>
      <c r="G79">
        <v>19.600000000000001</v>
      </c>
      <c r="H79">
        <v>26.1</v>
      </c>
      <c r="I79">
        <v>15</v>
      </c>
    </row>
    <row r="80" spans="1:9" x14ac:dyDescent="0.2">
      <c r="A80" t="s">
        <v>5</v>
      </c>
      <c r="B80">
        <v>47.444400000000002</v>
      </c>
      <c r="C80">
        <v>-122.3138</v>
      </c>
      <c r="D80">
        <v>112.8</v>
      </c>
      <c r="E80" s="1">
        <v>43544</v>
      </c>
      <c r="F80">
        <v>0</v>
      </c>
      <c r="G80">
        <v>20.100000000000001</v>
      </c>
      <c r="H80">
        <v>26.1</v>
      </c>
      <c r="I80">
        <v>12.2</v>
      </c>
    </row>
    <row r="81" spans="1:9" x14ac:dyDescent="0.2">
      <c r="A81" t="s">
        <v>5</v>
      </c>
      <c r="B81">
        <v>47.444400000000002</v>
      </c>
      <c r="C81">
        <v>-122.3138</v>
      </c>
      <c r="D81">
        <v>112.8</v>
      </c>
      <c r="E81" s="1">
        <v>43545</v>
      </c>
      <c r="F81">
        <v>0</v>
      </c>
      <c r="G81">
        <v>14.2</v>
      </c>
      <c r="H81">
        <v>15.6</v>
      </c>
      <c r="I81">
        <v>7.8</v>
      </c>
    </row>
    <row r="82" spans="1:9" x14ac:dyDescent="0.2">
      <c r="A82" t="s">
        <v>5</v>
      </c>
      <c r="B82">
        <v>47.444400000000002</v>
      </c>
      <c r="C82">
        <v>-122.3138</v>
      </c>
      <c r="D82">
        <v>112.8</v>
      </c>
      <c r="E82" s="1">
        <v>43546</v>
      </c>
      <c r="F82">
        <v>0.3</v>
      </c>
      <c r="G82">
        <v>11.9</v>
      </c>
      <c r="H82">
        <v>18.3</v>
      </c>
      <c r="I82">
        <v>8.3000000000000007</v>
      </c>
    </row>
    <row r="83" spans="1:9" x14ac:dyDescent="0.2">
      <c r="A83" t="s">
        <v>5</v>
      </c>
      <c r="B83">
        <v>47.444400000000002</v>
      </c>
      <c r="C83">
        <v>-122.3138</v>
      </c>
      <c r="D83">
        <v>112.8</v>
      </c>
      <c r="E83" s="1">
        <v>43547</v>
      </c>
      <c r="F83">
        <v>0</v>
      </c>
      <c r="G83">
        <v>10.6</v>
      </c>
      <c r="H83">
        <v>15</v>
      </c>
      <c r="I83">
        <v>7.2</v>
      </c>
    </row>
    <row r="84" spans="1:9" x14ac:dyDescent="0.2">
      <c r="A84" t="s">
        <v>5</v>
      </c>
      <c r="B84">
        <v>47.444400000000002</v>
      </c>
      <c r="C84">
        <v>-122.3138</v>
      </c>
      <c r="D84">
        <v>112.8</v>
      </c>
      <c r="E84" s="1">
        <v>43548</v>
      </c>
      <c r="F84">
        <v>0</v>
      </c>
      <c r="G84">
        <v>10.1</v>
      </c>
      <c r="H84">
        <v>13.9</v>
      </c>
      <c r="I84">
        <v>7.2</v>
      </c>
    </row>
    <row r="85" spans="1:9" x14ac:dyDescent="0.2">
      <c r="A85" t="s">
        <v>5</v>
      </c>
      <c r="B85">
        <v>47.444400000000002</v>
      </c>
      <c r="C85">
        <v>-122.3138</v>
      </c>
      <c r="D85">
        <v>112.8</v>
      </c>
      <c r="E85" s="1">
        <v>43549</v>
      </c>
      <c r="F85">
        <v>4.0999999999999996</v>
      </c>
      <c r="G85">
        <v>10.3</v>
      </c>
      <c r="H85">
        <v>15.6</v>
      </c>
      <c r="I85">
        <v>5</v>
      </c>
    </row>
    <row r="86" spans="1:9" x14ac:dyDescent="0.2">
      <c r="A86" t="s">
        <v>5</v>
      </c>
      <c r="B86">
        <v>47.444400000000002</v>
      </c>
      <c r="C86">
        <v>-122.3138</v>
      </c>
      <c r="D86">
        <v>112.8</v>
      </c>
      <c r="E86" s="1">
        <v>43550</v>
      </c>
      <c r="F86">
        <v>1</v>
      </c>
      <c r="G86">
        <v>8.8000000000000007</v>
      </c>
      <c r="H86">
        <v>14.4</v>
      </c>
      <c r="I86">
        <v>5.6</v>
      </c>
    </row>
    <row r="87" spans="1:9" x14ac:dyDescent="0.2">
      <c r="A87" t="s">
        <v>5</v>
      </c>
      <c r="B87">
        <v>47.444400000000002</v>
      </c>
      <c r="C87">
        <v>-122.3138</v>
      </c>
      <c r="D87">
        <v>112.8</v>
      </c>
      <c r="E87" s="1">
        <v>43551</v>
      </c>
      <c r="F87">
        <v>0</v>
      </c>
      <c r="G87">
        <v>9.6999999999999993</v>
      </c>
      <c r="H87">
        <v>15.6</v>
      </c>
      <c r="I87">
        <v>5.6</v>
      </c>
    </row>
    <row r="88" spans="1:9" x14ac:dyDescent="0.2">
      <c r="A88" t="s">
        <v>5</v>
      </c>
      <c r="B88">
        <v>47.444400000000002</v>
      </c>
      <c r="C88">
        <v>-122.3138</v>
      </c>
      <c r="D88">
        <v>112.8</v>
      </c>
      <c r="E88" s="1">
        <v>43552</v>
      </c>
      <c r="F88">
        <v>0</v>
      </c>
      <c r="G88">
        <v>11.3</v>
      </c>
      <c r="H88">
        <v>17.8</v>
      </c>
      <c r="I88">
        <v>6.7</v>
      </c>
    </row>
    <row r="89" spans="1:9" x14ac:dyDescent="0.2">
      <c r="A89" t="s">
        <v>5</v>
      </c>
      <c r="B89">
        <v>47.444400000000002</v>
      </c>
      <c r="C89">
        <v>-122.3138</v>
      </c>
      <c r="D89">
        <v>112.8</v>
      </c>
      <c r="E89" s="1">
        <v>43553</v>
      </c>
      <c r="F89">
        <v>0</v>
      </c>
      <c r="G89">
        <v>11.7</v>
      </c>
      <c r="H89">
        <v>16.7</v>
      </c>
      <c r="I89">
        <v>6.7</v>
      </c>
    </row>
    <row r="90" spans="1:9" x14ac:dyDescent="0.2">
      <c r="A90" t="s">
        <v>5</v>
      </c>
      <c r="B90">
        <v>47.444400000000002</v>
      </c>
      <c r="C90">
        <v>-122.3138</v>
      </c>
      <c r="D90">
        <v>112.8</v>
      </c>
      <c r="E90" s="1">
        <v>43554</v>
      </c>
      <c r="F90">
        <v>0</v>
      </c>
      <c r="G90">
        <v>11.6</v>
      </c>
      <c r="H90">
        <v>18.899999999999999</v>
      </c>
      <c r="I90">
        <v>6.1</v>
      </c>
    </row>
    <row r="91" spans="1:9" x14ac:dyDescent="0.2">
      <c r="A91" t="s">
        <v>5</v>
      </c>
      <c r="B91">
        <v>47.444400000000002</v>
      </c>
      <c r="C91">
        <v>-122.3138</v>
      </c>
      <c r="D91">
        <v>112.8</v>
      </c>
      <c r="E91" s="1">
        <v>43555</v>
      </c>
      <c r="F91">
        <v>0</v>
      </c>
      <c r="G91">
        <v>12.6</v>
      </c>
      <c r="H91">
        <v>20</v>
      </c>
      <c r="I91">
        <v>6.1</v>
      </c>
    </row>
    <row r="92" spans="1:9" x14ac:dyDescent="0.2">
      <c r="A92" t="s">
        <v>5</v>
      </c>
      <c r="B92">
        <v>47.444400000000002</v>
      </c>
      <c r="C92">
        <v>-122.3138</v>
      </c>
      <c r="D92">
        <v>112.8</v>
      </c>
      <c r="E92" s="1">
        <v>43556</v>
      </c>
      <c r="F92">
        <v>0</v>
      </c>
      <c r="G92">
        <v>13.3</v>
      </c>
      <c r="H92">
        <v>21.1</v>
      </c>
      <c r="I92">
        <v>7.2</v>
      </c>
    </row>
    <row r="93" spans="1:9" x14ac:dyDescent="0.2">
      <c r="A93" t="s">
        <v>5</v>
      </c>
      <c r="B93">
        <v>47.444400000000002</v>
      </c>
      <c r="C93">
        <v>-122.3138</v>
      </c>
      <c r="D93">
        <v>112.8</v>
      </c>
      <c r="E93" s="1">
        <v>43557</v>
      </c>
      <c r="F93">
        <v>0</v>
      </c>
      <c r="G93">
        <v>15.4</v>
      </c>
      <c r="H93">
        <v>20</v>
      </c>
      <c r="I93">
        <v>11.1</v>
      </c>
    </row>
    <row r="94" spans="1:9" x14ac:dyDescent="0.2">
      <c r="A94" t="s">
        <v>5</v>
      </c>
      <c r="B94">
        <v>47.444400000000002</v>
      </c>
      <c r="C94">
        <v>-122.3138</v>
      </c>
      <c r="D94">
        <v>112.8</v>
      </c>
      <c r="E94" s="1">
        <v>43558</v>
      </c>
      <c r="F94">
        <v>0.8</v>
      </c>
      <c r="G94">
        <v>13.1</v>
      </c>
      <c r="H94">
        <v>15</v>
      </c>
      <c r="I94">
        <v>8.3000000000000007</v>
      </c>
    </row>
    <row r="95" spans="1:9" x14ac:dyDescent="0.2">
      <c r="A95" t="s">
        <v>5</v>
      </c>
      <c r="B95">
        <v>47.444400000000002</v>
      </c>
      <c r="C95">
        <v>-122.3138</v>
      </c>
      <c r="D95">
        <v>112.8</v>
      </c>
      <c r="E95" s="1">
        <v>43559</v>
      </c>
      <c r="F95">
        <v>1.5</v>
      </c>
      <c r="G95">
        <v>11.1</v>
      </c>
      <c r="H95">
        <v>17.2</v>
      </c>
      <c r="I95">
        <v>7.2</v>
      </c>
    </row>
    <row r="96" spans="1:9" x14ac:dyDescent="0.2">
      <c r="A96" t="s">
        <v>5</v>
      </c>
      <c r="B96">
        <v>47.444400000000002</v>
      </c>
      <c r="C96">
        <v>-122.3138</v>
      </c>
      <c r="D96">
        <v>112.8</v>
      </c>
      <c r="E96" s="1">
        <v>43560</v>
      </c>
      <c r="F96">
        <v>8.1</v>
      </c>
      <c r="G96">
        <v>12.1</v>
      </c>
      <c r="H96">
        <v>13.9</v>
      </c>
      <c r="I96">
        <v>8.3000000000000007</v>
      </c>
    </row>
    <row r="97" spans="1:9" x14ac:dyDescent="0.2">
      <c r="A97" t="s">
        <v>5</v>
      </c>
      <c r="B97">
        <v>47.444400000000002</v>
      </c>
      <c r="C97">
        <v>-122.3138</v>
      </c>
      <c r="D97">
        <v>112.8</v>
      </c>
      <c r="E97" s="1">
        <v>43561</v>
      </c>
      <c r="F97">
        <v>6.6</v>
      </c>
      <c r="G97">
        <v>9.8000000000000007</v>
      </c>
      <c r="H97">
        <v>13.9</v>
      </c>
      <c r="I97">
        <v>7.2</v>
      </c>
    </row>
    <row r="98" spans="1:9" x14ac:dyDescent="0.2">
      <c r="A98" t="s">
        <v>5</v>
      </c>
      <c r="B98">
        <v>47.444400000000002</v>
      </c>
      <c r="C98">
        <v>-122.3138</v>
      </c>
      <c r="D98">
        <v>112.8</v>
      </c>
      <c r="E98" s="1">
        <v>43562</v>
      </c>
      <c r="F98">
        <v>7.1</v>
      </c>
      <c r="G98">
        <v>9.1999999999999993</v>
      </c>
      <c r="H98">
        <v>12.8</v>
      </c>
      <c r="I98">
        <v>6.7</v>
      </c>
    </row>
    <row r="99" spans="1:9" x14ac:dyDescent="0.2">
      <c r="A99" t="s">
        <v>5</v>
      </c>
      <c r="B99">
        <v>47.444400000000002</v>
      </c>
      <c r="C99">
        <v>-122.3138</v>
      </c>
      <c r="D99">
        <v>112.8</v>
      </c>
      <c r="E99" s="1">
        <v>43563</v>
      </c>
      <c r="F99">
        <v>1.3</v>
      </c>
      <c r="G99">
        <v>11.1</v>
      </c>
      <c r="H99">
        <v>16.100000000000001</v>
      </c>
      <c r="I99">
        <v>8.3000000000000007</v>
      </c>
    </row>
    <row r="100" spans="1:9" x14ac:dyDescent="0.2">
      <c r="A100" t="s">
        <v>5</v>
      </c>
      <c r="B100">
        <v>47.444400000000002</v>
      </c>
      <c r="C100">
        <v>-122.3138</v>
      </c>
      <c r="D100">
        <v>112.8</v>
      </c>
      <c r="E100" s="1">
        <v>43564</v>
      </c>
      <c r="F100">
        <v>8.4</v>
      </c>
      <c r="G100">
        <v>10.8</v>
      </c>
      <c r="H100">
        <v>14.4</v>
      </c>
      <c r="I100">
        <v>7.8</v>
      </c>
    </row>
    <row r="101" spans="1:9" x14ac:dyDescent="0.2">
      <c r="A101" t="s">
        <v>5</v>
      </c>
      <c r="B101">
        <v>47.444400000000002</v>
      </c>
      <c r="C101">
        <v>-122.3138</v>
      </c>
      <c r="D101">
        <v>112.8</v>
      </c>
      <c r="E101" s="1">
        <v>43565</v>
      </c>
      <c r="F101">
        <v>7.1</v>
      </c>
      <c r="G101">
        <v>9.3000000000000007</v>
      </c>
      <c r="H101">
        <v>11.7</v>
      </c>
      <c r="I101">
        <v>7.8</v>
      </c>
    </row>
    <row r="102" spans="1:9" x14ac:dyDescent="0.2">
      <c r="A102" t="s">
        <v>5</v>
      </c>
      <c r="B102">
        <v>47.444400000000002</v>
      </c>
      <c r="C102">
        <v>-122.3138</v>
      </c>
      <c r="D102">
        <v>112.8</v>
      </c>
      <c r="E102" s="1">
        <v>43566</v>
      </c>
      <c r="F102">
        <v>10.199999999999999</v>
      </c>
      <c r="G102">
        <v>9.4</v>
      </c>
      <c r="H102">
        <v>11.7</v>
      </c>
      <c r="I102">
        <v>7.8</v>
      </c>
    </row>
    <row r="103" spans="1:9" x14ac:dyDescent="0.2">
      <c r="A103" t="s">
        <v>5</v>
      </c>
      <c r="B103">
        <v>47.444400000000002</v>
      </c>
      <c r="C103">
        <v>-122.3138</v>
      </c>
      <c r="D103">
        <v>112.8</v>
      </c>
      <c r="E103" s="1">
        <v>43567</v>
      </c>
      <c r="F103">
        <v>16.5</v>
      </c>
      <c r="G103">
        <v>10.3</v>
      </c>
      <c r="H103">
        <v>15.6</v>
      </c>
      <c r="I103">
        <v>8.3000000000000007</v>
      </c>
    </row>
    <row r="104" spans="1:9" x14ac:dyDescent="0.2">
      <c r="A104" t="s">
        <v>5</v>
      </c>
      <c r="B104">
        <v>47.444400000000002</v>
      </c>
      <c r="C104">
        <v>-122.3138</v>
      </c>
      <c r="D104">
        <v>112.8</v>
      </c>
      <c r="E104" s="1">
        <v>43568</v>
      </c>
      <c r="F104">
        <v>2.2999999999999998</v>
      </c>
      <c r="G104">
        <v>9.6</v>
      </c>
      <c r="H104">
        <v>10.6</v>
      </c>
      <c r="I104">
        <v>7.2</v>
      </c>
    </row>
    <row r="105" spans="1:9" x14ac:dyDescent="0.2">
      <c r="A105" t="s">
        <v>5</v>
      </c>
      <c r="B105">
        <v>47.444400000000002</v>
      </c>
      <c r="C105">
        <v>-122.3138</v>
      </c>
      <c r="D105">
        <v>112.8</v>
      </c>
      <c r="E105" s="1">
        <v>43569</v>
      </c>
      <c r="F105">
        <v>0.3</v>
      </c>
      <c r="G105">
        <v>8</v>
      </c>
      <c r="H105">
        <v>10.6</v>
      </c>
      <c r="I105">
        <v>6.1</v>
      </c>
    </row>
    <row r="106" spans="1:9" x14ac:dyDescent="0.2">
      <c r="A106" t="s">
        <v>5</v>
      </c>
      <c r="B106">
        <v>47.444400000000002</v>
      </c>
      <c r="C106">
        <v>-122.3138</v>
      </c>
      <c r="D106">
        <v>112.8</v>
      </c>
      <c r="E106" s="1">
        <v>43570</v>
      </c>
      <c r="F106">
        <v>0</v>
      </c>
      <c r="G106">
        <v>7.9</v>
      </c>
      <c r="H106">
        <v>13.3</v>
      </c>
      <c r="I106">
        <v>4.4000000000000004</v>
      </c>
    </row>
    <row r="107" spans="1:9" x14ac:dyDescent="0.2">
      <c r="A107" t="s">
        <v>5</v>
      </c>
      <c r="B107">
        <v>47.444400000000002</v>
      </c>
      <c r="C107">
        <v>-122.3138</v>
      </c>
      <c r="D107">
        <v>112.8</v>
      </c>
      <c r="E107" s="1">
        <v>43571</v>
      </c>
      <c r="F107">
        <v>5.3</v>
      </c>
      <c r="G107">
        <v>9.9</v>
      </c>
      <c r="H107">
        <v>13.3</v>
      </c>
      <c r="I107">
        <v>7.2</v>
      </c>
    </row>
    <row r="108" spans="1:9" x14ac:dyDescent="0.2">
      <c r="A108" t="s">
        <v>5</v>
      </c>
      <c r="B108">
        <v>47.444400000000002</v>
      </c>
      <c r="C108">
        <v>-122.3138</v>
      </c>
      <c r="D108">
        <v>112.8</v>
      </c>
      <c r="E108" s="1">
        <v>43572</v>
      </c>
      <c r="F108">
        <v>0</v>
      </c>
      <c r="G108">
        <v>11</v>
      </c>
      <c r="H108">
        <v>17.2</v>
      </c>
      <c r="I108">
        <v>8.9</v>
      </c>
    </row>
    <row r="109" spans="1:9" x14ac:dyDescent="0.2">
      <c r="A109" t="s">
        <v>5</v>
      </c>
      <c r="B109">
        <v>47.444400000000002</v>
      </c>
      <c r="C109">
        <v>-122.3138</v>
      </c>
      <c r="D109">
        <v>112.8</v>
      </c>
      <c r="E109" s="1">
        <v>43573</v>
      </c>
      <c r="F109">
        <v>3.3</v>
      </c>
      <c r="G109">
        <v>13.9</v>
      </c>
      <c r="H109">
        <v>16.7</v>
      </c>
      <c r="I109">
        <v>11.7</v>
      </c>
    </row>
    <row r="110" spans="1:9" x14ac:dyDescent="0.2">
      <c r="A110" t="s">
        <v>5</v>
      </c>
      <c r="B110">
        <v>47.444400000000002</v>
      </c>
      <c r="C110">
        <v>-122.3138</v>
      </c>
      <c r="D110">
        <v>112.8</v>
      </c>
      <c r="E110" s="1">
        <v>43574</v>
      </c>
      <c r="F110">
        <v>4.0999999999999996</v>
      </c>
      <c r="G110">
        <v>13.1</v>
      </c>
      <c r="H110">
        <v>13.3</v>
      </c>
      <c r="I110">
        <v>10</v>
      </c>
    </row>
    <row r="111" spans="1:9" x14ac:dyDescent="0.2">
      <c r="A111" t="s">
        <v>5</v>
      </c>
      <c r="B111">
        <v>47.444400000000002</v>
      </c>
      <c r="C111">
        <v>-122.3138</v>
      </c>
      <c r="D111">
        <v>112.8</v>
      </c>
      <c r="E111" s="1">
        <v>43575</v>
      </c>
      <c r="F111">
        <v>0</v>
      </c>
      <c r="G111">
        <v>10.9</v>
      </c>
      <c r="H111">
        <v>15.6</v>
      </c>
      <c r="I111">
        <v>8.3000000000000007</v>
      </c>
    </row>
    <row r="112" spans="1:9" x14ac:dyDescent="0.2">
      <c r="A112" t="s">
        <v>5</v>
      </c>
      <c r="B112">
        <v>47.444400000000002</v>
      </c>
      <c r="C112">
        <v>-122.3138</v>
      </c>
      <c r="D112">
        <v>112.8</v>
      </c>
      <c r="E112" s="1">
        <v>43576</v>
      </c>
      <c r="F112">
        <v>0</v>
      </c>
      <c r="G112">
        <v>11.3</v>
      </c>
      <c r="H112">
        <v>15.6</v>
      </c>
      <c r="I112">
        <v>7.2</v>
      </c>
    </row>
    <row r="113" spans="1:9" x14ac:dyDescent="0.2">
      <c r="A113" t="s">
        <v>5</v>
      </c>
      <c r="B113">
        <v>47.444400000000002</v>
      </c>
      <c r="C113">
        <v>-122.3138</v>
      </c>
      <c r="D113">
        <v>112.8</v>
      </c>
      <c r="E113" s="1">
        <v>43577</v>
      </c>
      <c r="F113">
        <v>3.3</v>
      </c>
      <c r="G113">
        <v>11.1</v>
      </c>
      <c r="H113">
        <v>15</v>
      </c>
      <c r="I113">
        <v>7.2</v>
      </c>
    </row>
    <row r="114" spans="1:9" x14ac:dyDescent="0.2">
      <c r="A114" t="s">
        <v>5</v>
      </c>
      <c r="B114">
        <v>47.444400000000002</v>
      </c>
      <c r="C114">
        <v>-122.3138</v>
      </c>
      <c r="D114">
        <v>112.8</v>
      </c>
      <c r="E114" s="1">
        <v>43578</v>
      </c>
      <c r="F114">
        <v>0</v>
      </c>
      <c r="G114">
        <v>11.9</v>
      </c>
      <c r="H114">
        <v>15.6</v>
      </c>
      <c r="I114">
        <v>9.4</v>
      </c>
    </row>
    <row r="115" spans="1:9" x14ac:dyDescent="0.2">
      <c r="A115" t="s">
        <v>5</v>
      </c>
      <c r="B115">
        <v>47.444400000000002</v>
      </c>
      <c r="C115">
        <v>-122.3138</v>
      </c>
      <c r="D115">
        <v>112.8</v>
      </c>
      <c r="E115" s="1">
        <v>43579</v>
      </c>
      <c r="F115">
        <v>0</v>
      </c>
      <c r="G115">
        <v>11.2</v>
      </c>
      <c r="H115">
        <v>16.100000000000001</v>
      </c>
      <c r="I115">
        <v>8.3000000000000007</v>
      </c>
    </row>
    <row r="116" spans="1:9" x14ac:dyDescent="0.2">
      <c r="A116" t="s">
        <v>5</v>
      </c>
      <c r="B116">
        <v>47.444400000000002</v>
      </c>
      <c r="C116">
        <v>-122.3138</v>
      </c>
      <c r="D116">
        <v>112.8</v>
      </c>
      <c r="E116" s="1">
        <v>43580</v>
      </c>
      <c r="F116">
        <v>0</v>
      </c>
      <c r="G116">
        <v>11.4</v>
      </c>
      <c r="H116">
        <v>16.7</v>
      </c>
      <c r="I116">
        <v>6.7</v>
      </c>
    </row>
    <row r="117" spans="1:9" x14ac:dyDescent="0.2">
      <c r="A117" t="s">
        <v>5</v>
      </c>
      <c r="B117">
        <v>47.444400000000002</v>
      </c>
      <c r="C117">
        <v>-122.3138</v>
      </c>
      <c r="D117">
        <v>112.8</v>
      </c>
      <c r="E117" s="1">
        <v>43581</v>
      </c>
      <c r="F117">
        <v>0</v>
      </c>
      <c r="G117">
        <v>12.1</v>
      </c>
      <c r="H117">
        <v>17.2</v>
      </c>
      <c r="I117">
        <v>7.2</v>
      </c>
    </row>
    <row r="118" spans="1:9" x14ac:dyDescent="0.2">
      <c r="A118" t="s">
        <v>5</v>
      </c>
      <c r="B118">
        <v>47.444400000000002</v>
      </c>
      <c r="C118">
        <v>-122.3138</v>
      </c>
      <c r="D118">
        <v>112.8</v>
      </c>
      <c r="E118" s="1">
        <v>43582</v>
      </c>
      <c r="F118">
        <v>3.6</v>
      </c>
      <c r="G118">
        <v>10.3</v>
      </c>
      <c r="H118">
        <v>12.2</v>
      </c>
      <c r="I118">
        <v>5.6</v>
      </c>
    </row>
    <row r="119" spans="1:9" x14ac:dyDescent="0.2">
      <c r="A119" t="s">
        <v>5</v>
      </c>
      <c r="B119">
        <v>47.444400000000002</v>
      </c>
      <c r="C119">
        <v>-122.3138</v>
      </c>
      <c r="D119">
        <v>112.8</v>
      </c>
      <c r="E119" s="1">
        <v>43583</v>
      </c>
      <c r="F119">
        <v>0</v>
      </c>
      <c r="G119">
        <v>8.9</v>
      </c>
      <c r="H119">
        <v>15.6</v>
      </c>
      <c r="I119">
        <v>2.8</v>
      </c>
    </row>
    <row r="120" spans="1:9" x14ac:dyDescent="0.2">
      <c r="A120" t="s">
        <v>5</v>
      </c>
      <c r="B120">
        <v>47.444400000000002</v>
      </c>
      <c r="C120">
        <v>-122.3138</v>
      </c>
      <c r="D120">
        <v>112.8</v>
      </c>
      <c r="E120" s="1">
        <v>43584</v>
      </c>
      <c r="F120">
        <v>0</v>
      </c>
      <c r="G120">
        <v>12.2</v>
      </c>
      <c r="H120">
        <v>18.3</v>
      </c>
      <c r="I120">
        <v>6.7</v>
      </c>
    </row>
    <row r="121" spans="1:9" x14ac:dyDescent="0.2">
      <c r="A121" t="s">
        <v>5</v>
      </c>
      <c r="B121">
        <v>47.444400000000002</v>
      </c>
      <c r="C121">
        <v>-122.3138</v>
      </c>
      <c r="D121">
        <v>112.8</v>
      </c>
      <c r="E121" s="1">
        <v>43585</v>
      </c>
      <c r="F121">
        <v>0</v>
      </c>
      <c r="G121">
        <v>12.4</v>
      </c>
      <c r="H121">
        <v>19.399999999999999</v>
      </c>
      <c r="I121">
        <v>5</v>
      </c>
    </row>
    <row r="122" spans="1:9" x14ac:dyDescent="0.2">
      <c r="A122" t="s">
        <v>5</v>
      </c>
      <c r="B122">
        <v>47.444400000000002</v>
      </c>
      <c r="C122">
        <v>-122.3138</v>
      </c>
      <c r="D122">
        <v>112.8</v>
      </c>
      <c r="E122" s="1">
        <v>43586</v>
      </c>
      <c r="F122">
        <v>0</v>
      </c>
      <c r="G122">
        <v>12.9</v>
      </c>
      <c r="H122">
        <v>17.8</v>
      </c>
      <c r="I122">
        <v>6.1</v>
      </c>
    </row>
    <row r="123" spans="1:9" x14ac:dyDescent="0.2">
      <c r="A123" t="s">
        <v>5</v>
      </c>
      <c r="B123">
        <v>47.444400000000002</v>
      </c>
      <c r="C123">
        <v>-122.3138</v>
      </c>
      <c r="D123">
        <v>112.8</v>
      </c>
      <c r="E123" s="1">
        <v>43587</v>
      </c>
      <c r="F123">
        <v>0</v>
      </c>
      <c r="G123">
        <v>11.1</v>
      </c>
      <c r="H123">
        <v>15</v>
      </c>
      <c r="I123">
        <v>8.3000000000000007</v>
      </c>
    </row>
    <row r="124" spans="1:9" x14ac:dyDescent="0.2">
      <c r="A124" t="s">
        <v>5</v>
      </c>
      <c r="B124">
        <v>47.444400000000002</v>
      </c>
      <c r="C124">
        <v>-122.3138</v>
      </c>
      <c r="D124">
        <v>112.8</v>
      </c>
      <c r="E124" s="1">
        <v>43588</v>
      </c>
      <c r="F124">
        <v>0</v>
      </c>
      <c r="G124">
        <v>11.4</v>
      </c>
      <c r="H124">
        <v>17.2</v>
      </c>
      <c r="I124">
        <v>7.8</v>
      </c>
    </row>
    <row r="125" spans="1:9" x14ac:dyDescent="0.2">
      <c r="A125" t="s">
        <v>5</v>
      </c>
      <c r="B125">
        <v>47.444400000000002</v>
      </c>
      <c r="C125">
        <v>-122.3138</v>
      </c>
      <c r="D125">
        <v>112.8</v>
      </c>
      <c r="E125" s="1">
        <v>43589</v>
      </c>
      <c r="F125">
        <v>0</v>
      </c>
      <c r="G125">
        <v>13.3</v>
      </c>
      <c r="H125">
        <v>20.6</v>
      </c>
      <c r="I125">
        <v>7.2</v>
      </c>
    </row>
    <row r="126" spans="1:9" x14ac:dyDescent="0.2">
      <c r="A126" t="s">
        <v>5</v>
      </c>
      <c r="B126">
        <v>47.444400000000002</v>
      </c>
      <c r="C126">
        <v>-122.3138</v>
      </c>
      <c r="D126">
        <v>112.8</v>
      </c>
      <c r="E126" s="1">
        <v>43590</v>
      </c>
      <c r="F126">
        <v>0</v>
      </c>
      <c r="G126">
        <v>15.3</v>
      </c>
      <c r="H126">
        <v>21.1</v>
      </c>
      <c r="I126">
        <v>9.4</v>
      </c>
    </row>
    <row r="127" spans="1:9" x14ac:dyDescent="0.2">
      <c r="A127" t="s">
        <v>5</v>
      </c>
      <c r="B127">
        <v>47.444400000000002</v>
      </c>
      <c r="C127">
        <v>-122.3138</v>
      </c>
      <c r="D127">
        <v>112.8</v>
      </c>
      <c r="E127" s="1">
        <v>43591</v>
      </c>
      <c r="F127">
        <v>0</v>
      </c>
      <c r="G127">
        <v>16.3</v>
      </c>
      <c r="H127">
        <v>24.4</v>
      </c>
      <c r="I127">
        <v>10</v>
      </c>
    </row>
    <row r="128" spans="1:9" x14ac:dyDescent="0.2">
      <c r="A128" t="s">
        <v>5</v>
      </c>
      <c r="B128">
        <v>47.444400000000002</v>
      </c>
      <c r="C128">
        <v>-122.3138</v>
      </c>
      <c r="D128">
        <v>112.8</v>
      </c>
      <c r="E128" s="1">
        <v>43592</v>
      </c>
      <c r="F128">
        <v>0</v>
      </c>
      <c r="G128">
        <v>17.399999999999999</v>
      </c>
      <c r="H128">
        <v>23.3</v>
      </c>
      <c r="I128">
        <v>10.6</v>
      </c>
    </row>
    <row r="129" spans="1:9" x14ac:dyDescent="0.2">
      <c r="A129" t="s">
        <v>5</v>
      </c>
      <c r="B129">
        <v>47.444400000000002</v>
      </c>
      <c r="C129">
        <v>-122.3138</v>
      </c>
      <c r="D129">
        <v>112.8</v>
      </c>
      <c r="E129" s="1">
        <v>43593</v>
      </c>
      <c r="F129">
        <v>0</v>
      </c>
      <c r="G129">
        <v>16.399999999999999</v>
      </c>
      <c r="H129">
        <v>23.9</v>
      </c>
      <c r="I129">
        <v>10</v>
      </c>
    </row>
    <row r="130" spans="1:9" x14ac:dyDescent="0.2">
      <c r="A130" t="s">
        <v>5</v>
      </c>
      <c r="B130">
        <v>47.444400000000002</v>
      </c>
      <c r="C130">
        <v>-122.3138</v>
      </c>
      <c r="D130">
        <v>112.8</v>
      </c>
      <c r="E130" s="1">
        <v>43594</v>
      </c>
      <c r="F130">
        <v>0</v>
      </c>
      <c r="G130">
        <v>19.8</v>
      </c>
      <c r="H130">
        <v>28.3</v>
      </c>
      <c r="I130">
        <v>13.3</v>
      </c>
    </row>
    <row r="131" spans="1:9" x14ac:dyDescent="0.2">
      <c r="A131" t="s">
        <v>5</v>
      </c>
      <c r="B131">
        <v>47.444400000000002</v>
      </c>
      <c r="C131">
        <v>-122.3138</v>
      </c>
      <c r="D131">
        <v>112.8</v>
      </c>
      <c r="E131" s="1">
        <v>43595</v>
      </c>
      <c r="F131">
        <v>0</v>
      </c>
      <c r="G131">
        <v>21.3</v>
      </c>
      <c r="H131">
        <v>30</v>
      </c>
      <c r="I131">
        <v>13.3</v>
      </c>
    </row>
    <row r="132" spans="1:9" x14ac:dyDescent="0.2">
      <c r="A132" t="s">
        <v>5</v>
      </c>
      <c r="B132">
        <v>47.444400000000002</v>
      </c>
      <c r="C132">
        <v>-122.3138</v>
      </c>
      <c r="D132">
        <v>112.8</v>
      </c>
      <c r="E132" s="1">
        <v>43596</v>
      </c>
      <c r="F132">
        <v>0</v>
      </c>
      <c r="G132">
        <v>22.1</v>
      </c>
      <c r="H132">
        <v>28.3</v>
      </c>
      <c r="I132">
        <v>11.7</v>
      </c>
    </row>
    <row r="133" spans="1:9" x14ac:dyDescent="0.2">
      <c r="A133" t="s">
        <v>5</v>
      </c>
      <c r="B133">
        <v>47.444400000000002</v>
      </c>
      <c r="C133">
        <v>-122.3138</v>
      </c>
      <c r="D133">
        <v>112.8</v>
      </c>
      <c r="E133" s="1">
        <v>43597</v>
      </c>
      <c r="F133">
        <v>0</v>
      </c>
      <c r="G133">
        <v>14.7</v>
      </c>
      <c r="H133">
        <v>19.399999999999999</v>
      </c>
      <c r="I133">
        <v>10.6</v>
      </c>
    </row>
    <row r="134" spans="1:9" x14ac:dyDescent="0.2">
      <c r="A134" t="s">
        <v>5</v>
      </c>
      <c r="B134">
        <v>47.444400000000002</v>
      </c>
      <c r="C134">
        <v>-122.3138</v>
      </c>
      <c r="D134">
        <v>112.8</v>
      </c>
      <c r="E134" s="1">
        <v>43598</v>
      </c>
      <c r="F134">
        <v>0</v>
      </c>
      <c r="G134">
        <v>13.3</v>
      </c>
      <c r="H134">
        <v>20</v>
      </c>
      <c r="I134">
        <v>8.9</v>
      </c>
    </row>
    <row r="135" spans="1:9" x14ac:dyDescent="0.2">
      <c r="A135" t="s">
        <v>5</v>
      </c>
      <c r="B135">
        <v>47.444400000000002</v>
      </c>
      <c r="C135">
        <v>-122.3138</v>
      </c>
      <c r="D135">
        <v>112.8</v>
      </c>
      <c r="E135" s="1">
        <v>43599</v>
      </c>
      <c r="F135">
        <v>4.0999999999999996</v>
      </c>
      <c r="G135">
        <v>13.7</v>
      </c>
      <c r="H135">
        <v>15.6</v>
      </c>
      <c r="I135">
        <v>11.1</v>
      </c>
    </row>
    <row r="136" spans="1:9" x14ac:dyDescent="0.2">
      <c r="A136" t="s">
        <v>5</v>
      </c>
      <c r="B136">
        <v>47.444400000000002</v>
      </c>
      <c r="C136">
        <v>-122.3138</v>
      </c>
      <c r="D136">
        <v>112.8</v>
      </c>
      <c r="E136" s="1">
        <v>43600</v>
      </c>
      <c r="F136">
        <v>0.5</v>
      </c>
      <c r="G136">
        <v>14.2</v>
      </c>
      <c r="H136">
        <v>21.7</v>
      </c>
      <c r="I136">
        <v>11.1</v>
      </c>
    </row>
    <row r="137" spans="1:9" x14ac:dyDescent="0.2">
      <c r="A137" t="s">
        <v>5</v>
      </c>
      <c r="B137">
        <v>47.444400000000002</v>
      </c>
      <c r="C137">
        <v>-122.3138</v>
      </c>
      <c r="D137">
        <v>112.8</v>
      </c>
      <c r="E137" s="1">
        <v>43601</v>
      </c>
      <c r="F137">
        <v>3.3</v>
      </c>
      <c r="G137">
        <v>14.1</v>
      </c>
      <c r="H137">
        <v>17.8</v>
      </c>
      <c r="I137">
        <v>11.7</v>
      </c>
    </row>
    <row r="138" spans="1:9" x14ac:dyDescent="0.2">
      <c r="A138" t="s">
        <v>5</v>
      </c>
      <c r="B138">
        <v>47.444400000000002</v>
      </c>
      <c r="C138">
        <v>-122.3138</v>
      </c>
      <c r="D138">
        <v>112.8</v>
      </c>
      <c r="E138" s="1">
        <v>43602</v>
      </c>
      <c r="F138">
        <v>1.3</v>
      </c>
      <c r="G138">
        <v>13.6</v>
      </c>
      <c r="H138">
        <v>17.8</v>
      </c>
      <c r="I138">
        <v>11.1</v>
      </c>
    </row>
    <row r="139" spans="1:9" x14ac:dyDescent="0.2">
      <c r="A139" t="s">
        <v>5</v>
      </c>
      <c r="B139">
        <v>47.444400000000002</v>
      </c>
      <c r="C139">
        <v>-122.3138</v>
      </c>
      <c r="D139">
        <v>112.8</v>
      </c>
      <c r="E139" s="1">
        <v>43603</v>
      </c>
      <c r="F139">
        <v>0</v>
      </c>
      <c r="G139">
        <v>14.8</v>
      </c>
      <c r="H139">
        <v>21.7</v>
      </c>
      <c r="I139">
        <v>10.6</v>
      </c>
    </row>
    <row r="140" spans="1:9" x14ac:dyDescent="0.2">
      <c r="A140" t="s">
        <v>5</v>
      </c>
      <c r="B140">
        <v>47.444400000000002</v>
      </c>
      <c r="C140">
        <v>-122.3138</v>
      </c>
      <c r="D140">
        <v>112.8</v>
      </c>
      <c r="E140" s="1">
        <v>43604</v>
      </c>
      <c r="F140">
        <v>0</v>
      </c>
      <c r="G140">
        <v>16.399999999999999</v>
      </c>
      <c r="H140">
        <v>21.1</v>
      </c>
      <c r="I140">
        <v>11.7</v>
      </c>
    </row>
    <row r="141" spans="1:9" x14ac:dyDescent="0.2">
      <c r="A141" t="s">
        <v>5</v>
      </c>
      <c r="B141">
        <v>47.444400000000002</v>
      </c>
      <c r="C141">
        <v>-122.3138</v>
      </c>
      <c r="D141">
        <v>112.8</v>
      </c>
      <c r="E141" s="1">
        <v>43605</v>
      </c>
      <c r="F141">
        <v>1.3</v>
      </c>
      <c r="G141">
        <v>14.5</v>
      </c>
      <c r="H141">
        <v>13.9</v>
      </c>
      <c r="I141">
        <v>11.1</v>
      </c>
    </row>
    <row r="142" spans="1:9" x14ac:dyDescent="0.2">
      <c r="A142" t="s">
        <v>5</v>
      </c>
      <c r="B142">
        <v>47.444400000000002</v>
      </c>
      <c r="C142">
        <v>-122.3138</v>
      </c>
      <c r="D142">
        <v>112.8</v>
      </c>
      <c r="E142" s="1">
        <v>43606</v>
      </c>
      <c r="F142">
        <v>0.5</v>
      </c>
      <c r="G142">
        <v>12.4</v>
      </c>
      <c r="H142">
        <v>16.7</v>
      </c>
      <c r="I142">
        <v>10</v>
      </c>
    </row>
    <row r="143" spans="1:9" x14ac:dyDescent="0.2">
      <c r="A143" t="s">
        <v>5</v>
      </c>
      <c r="B143">
        <v>47.444400000000002</v>
      </c>
      <c r="C143">
        <v>-122.3138</v>
      </c>
      <c r="D143">
        <v>112.8</v>
      </c>
      <c r="E143" s="1">
        <v>43607</v>
      </c>
      <c r="F143">
        <v>0</v>
      </c>
      <c r="G143">
        <v>15.3</v>
      </c>
      <c r="H143">
        <v>23.9</v>
      </c>
      <c r="I143">
        <v>10.6</v>
      </c>
    </row>
    <row r="144" spans="1:9" x14ac:dyDescent="0.2">
      <c r="A144" t="s">
        <v>5</v>
      </c>
      <c r="B144">
        <v>47.444400000000002</v>
      </c>
      <c r="C144">
        <v>-122.3138</v>
      </c>
      <c r="D144">
        <v>112.8</v>
      </c>
      <c r="E144" s="1">
        <v>43608</v>
      </c>
      <c r="F144">
        <v>0</v>
      </c>
      <c r="G144">
        <v>17.100000000000001</v>
      </c>
      <c r="H144">
        <v>25</v>
      </c>
      <c r="I144">
        <v>11.7</v>
      </c>
    </row>
    <row r="145" spans="1:9" x14ac:dyDescent="0.2">
      <c r="A145" t="s">
        <v>5</v>
      </c>
      <c r="B145">
        <v>47.444400000000002</v>
      </c>
      <c r="C145">
        <v>-122.3138</v>
      </c>
      <c r="D145">
        <v>112.8</v>
      </c>
      <c r="E145" s="1">
        <v>43609</v>
      </c>
      <c r="F145">
        <v>0</v>
      </c>
      <c r="G145">
        <v>15.3</v>
      </c>
      <c r="H145">
        <v>16.7</v>
      </c>
      <c r="I145">
        <v>11.7</v>
      </c>
    </row>
    <row r="146" spans="1:9" x14ac:dyDescent="0.2">
      <c r="A146" t="s">
        <v>5</v>
      </c>
      <c r="B146">
        <v>47.444400000000002</v>
      </c>
      <c r="C146">
        <v>-122.3138</v>
      </c>
      <c r="D146">
        <v>112.8</v>
      </c>
      <c r="E146" s="1">
        <v>43610</v>
      </c>
      <c r="F146">
        <v>4.8</v>
      </c>
      <c r="G146">
        <v>12.4</v>
      </c>
      <c r="H146">
        <v>13.3</v>
      </c>
      <c r="I146">
        <v>11.1</v>
      </c>
    </row>
    <row r="147" spans="1:9" x14ac:dyDescent="0.2">
      <c r="A147" t="s">
        <v>5</v>
      </c>
      <c r="B147">
        <v>47.444400000000002</v>
      </c>
      <c r="C147">
        <v>-122.3138</v>
      </c>
      <c r="D147">
        <v>112.8</v>
      </c>
      <c r="E147" s="1">
        <v>43611</v>
      </c>
      <c r="F147">
        <v>0</v>
      </c>
      <c r="G147">
        <v>13.3</v>
      </c>
      <c r="H147">
        <v>22.2</v>
      </c>
      <c r="I147">
        <v>11.1</v>
      </c>
    </row>
    <row r="148" spans="1:9" x14ac:dyDescent="0.2">
      <c r="A148" t="s">
        <v>5</v>
      </c>
      <c r="B148">
        <v>47.444400000000002</v>
      </c>
      <c r="C148">
        <v>-122.3138</v>
      </c>
      <c r="D148">
        <v>112.8</v>
      </c>
      <c r="E148" s="1">
        <v>43612</v>
      </c>
      <c r="F148">
        <v>0</v>
      </c>
      <c r="G148">
        <v>18.399999999999999</v>
      </c>
      <c r="H148">
        <v>25</v>
      </c>
      <c r="I148">
        <v>12.2</v>
      </c>
    </row>
    <row r="149" spans="1:9" x14ac:dyDescent="0.2">
      <c r="A149" t="s">
        <v>5</v>
      </c>
      <c r="B149">
        <v>47.444400000000002</v>
      </c>
      <c r="C149">
        <v>-122.3138</v>
      </c>
      <c r="D149">
        <v>112.8</v>
      </c>
      <c r="E149" s="1">
        <v>43613</v>
      </c>
      <c r="F149">
        <v>0</v>
      </c>
      <c r="G149">
        <v>15.6</v>
      </c>
      <c r="H149">
        <v>18.899999999999999</v>
      </c>
      <c r="I149">
        <v>12.2</v>
      </c>
    </row>
    <row r="150" spans="1:9" x14ac:dyDescent="0.2">
      <c r="A150" t="s">
        <v>5</v>
      </c>
      <c r="B150">
        <v>47.444400000000002</v>
      </c>
      <c r="C150">
        <v>-122.3138</v>
      </c>
      <c r="D150">
        <v>112.8</v>
      </c>
      <c r="E150" s="1">
        <v>43614</v>
      </c>
      <c r="F150">
        <v>0</v>
      </c>
      <c r="G150">
        <v>14.9</v>
      </c>
      <c r="H150">
        <v>21.1</v>
      </c>
      <c r="I150">
        <v>11.7</v>
      </c>
    </row>
    <row r="151" spans="1:9" x14ac:dyDescent="0.2">
      <c r="A151" t="s">
        <v>5</v>
      </c>
      <c r="B151">
        <v>47.444400000000002</v>
      </c>
      <c r="C151">
        <v>-122.3138</v>
      </c>
      <c r="D151">
        <v>112.8</v>
      </c>
      <c r="E151" s="1">
        <v>43615</v>
      </c>
      <c r="F151">
        <v>0</v>
      </c>
      <c r="G151">
        <v>15.6</v>
      </c>
      <c r="H151">
        <v>23.9</v>
      </c>
      <c r="I151">
        <v>11.1</v>
      </c>
    </row>
    <row r="152" spans="1:9" x14ac:dyDescent="0.2">
      <c r="A152" t="s">
        <v>5</v>
      </c>
      <c r="B152">
        <v>47.444400000000002</v>
      </c>
      <c r="C152">
        <v>-122.3138</v>
      </c>
      <c r="D152">
        <v>112.8</v>
      </c>
      <c r="E152" s="1">
        <v>43616</v>
      </c>
      <c r="F152">
        <v>0</v>
      </c>
      <c r="G152">
        <v>17.100000000000001</v>
      </c>
      <c r="H152">
        <v>24.4</v>
      </c>
      <c r="I152">
        <v>12.2</v>
      </c>
    </row>
    <row r="153" spans="1:9" x14ac:dyDescent="0.2">
      <c r="A153" t="s">
        <v>5</v>
      </c>
      <c r="B153">
        <v>47.444400000000002</v>
      </c>
      <c r="C153">
        <v>-122.3138</v>
      </c>
      <c r="D153">
        <v>112.8</v>
      </c>
      <c r="E153" s="1">
        <v>43617</v>
      </c>
      <c r="F153">
        <v>0</v>
      </c>
      <c r="G153">
        <v>16.399999999999999</v>
      </c>
      <c r="H153">
        <v>24.4</v>
      </c>
      <c r="I153">
        <v>11.7</v>
      </c>
    </row>
    <row r="154" spans="1:9" x14ac:dyDescent="0.2">
      <c r="A154" t="s">
        <v>5</v>
      </c>
      <c r="B154">
        <v>47.444400000000002</v>
      </c>
      <c r="C154">
        <v>-122.3138</v>
      </c>
      <c r="D154">
        <v>112.8</v>
      </c>
      <c r="E154" s="1">
        <v>43618</v>
      </c>
      <c r="F154">
        <v>0</v>
      </c>
      <c r="G154">
        <v>17.5</v>
      </c>
      <c r="H154">
        <v>23.9</v>
      </c>
      <c r="I154">
        <v>11.1</v>
      </c>
    </row>
    <row r="155" spans="1:9" x14ac:dyDescent="0.2">
      <c r="A155" t="s">
        <v>5</v>
      </c>
      <c r="B155">
        <v>47.444400000000002</v>
      </c>
      <c r="C155">
        <v>-122.3138</v>
      </c>
      <c r="D155">
        <v>112.8</v>
      </c>
      <c r="E155" s="1">
        <v>43619</v>
      </c>
      <c r="F155">
        <v>0</v>
      </c>
      <c r="G155">
        <v>15.6</v>
      </c>
      <c r="H155">
        <v>20.6</v>
      </c>
      <c r="I155">
        <v>11.7</v>
      </c>
    </row>
    <row r="156" spans="1:9" x14ac:dyDescent="0.2">
      <c r="A156" t="s">
        <v>5</v>
      </c>
      <c r="B156">
        <v>47.444400000000002</v>
      </c>
      <c r="C156">
        <v>-122.3138</v>
      </c>
      <c r="D156">
        <v>112.8</v>
      </c>
      <c r="E156" s="1">
        <v>43620</v>
      </c>
      <c r="F156">
        <v>0</v>
      </c>
      <c r="G156">
        <v>15.8</v>
      </c>
      <c r="H156">
        <v>22.2</v>
      </c>
      <c r="I156">
        <v>11.1</v>
      </c>
    </row>
    <row r="157" spans="1:9" x14ac:dyDescent="0.2">
      <c r="A157" t="s">
        <v>5</v>
      </c>
      <c r="B157">
        <v>47.444400000000002</v>
      </c>
      <c r="C157">
        <v>-122.3138</v>
      </c>
      <c r="D157">
        <v>112.8</v>
      </c>
      <c r="E157" s="1">
        <v>43621</v>
      </c>
      <c r="F157">
        <v>0</v>
      </c>
      <c r="G157">
        <v>15.7</v>
      </c>
      <c r="H157">
        <v>18.899999999999999</v>
      </c>
      <c r="I157">
        <v>10.6</v>
      </c>
    </row>
    <row r="158" spans="1:9" x14ac:dyDescent="0.2">
      <c r="A158" t="s">
        <v>5</v>
      </c>
      <c r="B158">
        <v>47.444400000000002</v>
      </c>
      <c r="C158">
        <v>-122.3138</v>
      </c>
      <c r="D158">
        <v>112.8</v>
      </c>
      <c r="E158" s="1">
        <v>43622</v>
      </c>
      <c r="F158">
        <v>0.3</v>
      </c>
      <c r="G158">
        <v>13.6</v>
      </c>
      <c r="H158">
        <v>18.899999999999999</v>
      </c>
      <c r="I158">
        <v>10</v>
      </c>
    </row>
    <row r="159" spans="1:9" x14ac:dyDescent="0.2">
      <c r="A159" t="s">
        <v>5</v>
      </c>
      <c r="B159">
        <v>47.444400000000002</v>
      </c>
      <c r="C159">
        <v>-122.3138</v>
      </c>
      <c r="D159">
        <v>112.8</v>
      </c>
      <c r="E159" s="1">
        <v>43623</v>
      </c>
      <c r="F159">
        <v>2.5</v>
      </c>
      <c r="G159">
        <v>13.2</v>
      </c>
      <c r="H159">
        <v>17.8</v>
      </c>
      <c r="I159">
        <v>10.6</v>
      </c>
    </row>
    <row r="160" spans="1:9" x14ac:dyDescent="0.2">
      <c r="A160" t="s">
        <v>5</v>
      </c>
      <c r="B160">
        <v>47.444400000000002</v>
      </c>
      <c r="C160">
        <v>-122.3138</v>
      </c>
      <c r="D160">
        <v>112.8</v>
      </c>
      <c r="E160" s="1">
        <v>43624</v>
      </c>
      <c r="F160">
        <v>0</v>
      </c>
      <c r="G160">
        <v>12.8</v>
      </c>
      <c r="H160">
        <v>21.1</v>
      </c>
      <c r="I160">
        <v>10.6</v>
      </c>
    </row>
    <row r="161" spans="1:9" x14ac:dyDescent="0.2">
      <c r="A161" t="s">
        <v>5</v>
      </c>
      <c r="B161">
        <v>47.444400000000002</v>
      </c>
      <c r="C161">
        <v>-122.3138</v>
      </c>
      <c r="D161">
        <v>112.8</v>
      </c>
      <c r="E161" s="1">
        <v>43625</v>
      </c>
      <c r="F161">
        <v>0</v>
      </c>
      <c r="G161">
        <v>16.100000000000001</v>
      </c>
      <c r="H161">
        <v>23.9</v>
      </c>
      <c r="I161">
        <v>10.6</v>
      </c>
    </row>
    <row r="162" spans="1:9" x14ac:dyDescent="0.2">
      <c r="A162" t="s">
        <v>5</v>
      </c>
      <c r="B162">
        <v>47.444400000000002</v>
      </c>
      <c r="C162">
        <v>-122.3138</v>
      </c>
      <c r="D162">
        <v>112.8</v>
      </c>
      <c r="E162" s="1">
        <v>43626</v>
      </c>
      <c r="F162">
        <v>0</v>
      </c>
      <c r="G162">
        <v>18.399999999999999</v>
      </c>
      <c r="H162">
        <v>26.1</v>
      </c>
      <c r="I162">
        <v>12.8</v>
      </c>
    </row>
    <row r="163" spans="1:9" x14ac:dyDescent="0.2">
      <c r="A163" t="s">
        <v>5</v>
      </c>
      <c r="B163">
        <v>47.444400000000002</v>
      </c>
      <c r="C163">
        <v>-122.3138</v>
      </c>
      <c r="D163">
        <v>112.8</v>
      </c>
      <c r="E163" s="1">
        <v>43627</v>
      </c>
      <c r="F163">
        <v>0</v>
      </c>
      <c r="G163">
        <v>21.1</v>
      </c>
      <c r="H163">
        <v>30.6</v>
      </c>
      <c r="I163">
        <v>15.6</v>
      </c>
    </row>
    <row r="164" spans="1:9" x14ac:dyDescent="0.2">
      <c r="A164" t="s">
        <v>5</v>
      </c>
      <c r="B164">
        <v>47.444400000000002</v>
      </c>
      <c r="C164">
        <v>-122.3138</v>
      </c>
      <c r="D164">
        <v>112.8</v>
      </c>
      <c r="E164" s="1">
        <v>43628</v>
      </c>
      <c r="F164">
        <v>0</v>
      </c>
      <c r="G164">
        <v>25.3</v>
      </c>
      <c r="H164">
        <v>35</v>
      </c>
      <c r="I164">
        <v>18.3</v>
      </c>
    </row>
    <row r="165" spans="1:9" x14ac:dyDescent="0.2">
      <c r="A165" t="s">
        <v>5</v>
      </c>
      <c r="B165">
        <v>47.444400000000002</v>
      </c>
      <c r="C165">
        <v>-122.3138</v>
      </c>
      <c r="D165">
        <v>112.8</v>
      </c>
      <c r="E165" s="1">
        <v>43629</v>
      </c>
      <c r="F165">
        <v>0</v>
      </c>
      <c r="G165">
        <v>23</v>
      </c>
      <c r="H165">
        <v>26.7</v>
      </c>
      <c r="I165">
        <v>13.9</v>
      </c>
    </row>
    <row r="166" spans="1:9" x14ac:dyDescent="0.2">
      <c r="A166" t="s">
        <v>5</v>
      </c>
      <c r="B166">
        <v>47.444400000000002</v>
      </c>
      <c r="C166">
        <v>-122.3138</v>
      </c>
      <c r="D166">
        <v>112.8</v>
      </c>
      <c r="E166" s="1">
        <v>43630</v>
      </c>
      <c r="F166">
        <v>0</v>
      </c>
      <c r="G166">
        <v>16.600000000000001</v>
      </c>
      <c r="H166">
        <v>21.1</v>
      </c>
      <c r="I166">
        <v>12.8</v>
      </c>
    </row>
    <row r="167" spans="1:9" x14ac:dyDescent="0.2">
      <c r="A167" t="s">
        <v>5</v>
      </c>
      <c r="B167">
        <v>47.444400000000002</v>
      </c>
      <c r="C167">
        <v>-122.3138</v>
      </c>
      <c r="D167">
        <v>112.8</v>
      </c>
      <c r="E167" s="1">
        <v>43631</v>
      </c>
      <c r="F167">
        <v>0</v>
      </c>
      <c r="G167">
        <v>16</v>
      </c>
      <c r="H167">
        <v>23.9</v>
      </c>
      <c r="I167">
        <v>11.7</v>
      </c>
    </row>
    <row r="168" spans="1:9" x14ac:dyDescent="0.2">
      <c r="A168" t="s">
        <v>5</v>
      </c>
      <c r="B168">
        <v>47.444400000000002</v>
      </c>
      <c r="C168">
        <v>-122.3138</v>
      </c>
      <c r="D168">
        <v>112.8</v>
      </c>
      <c r="E168" s="1">
        <v>43632</v>
      </c>
      <c r="F168">
        <v>0</v>
      </c>
      <c r="G168">
        <v>16.899999999999999</v>
      </c>
      <c r="H168">
        <v>25</v>
      </c>
      <c r="I168">
        <v>11.7</v>
      </c>
    </row>
    <row r="169" spans="1:9" x14ac:dyDescent="0.2">
      <c r="A169" t="s">
        <v>5</v>
      </c>
      <c r="B169">
        <v>47.444400000000002</v>
      </c>
      <c r="C169">
        <v>-122.3138</v>
      </c>
      <c r="D169">
        <v>112.8</v>
      </c>
      <c r="E169" s="1">
        <v>43633</v>
      </c>
      <c r="F169">
        <v>0</v>
      </c>
      <c r="G169">
        <v>17.399999999999999</v>
      </c>
      <c r="H169">
        <v>24.4</v>
      </c>
      <c r="I169">
        <v>13.3</v>
      </c>
    </row>
    <row r="170" spans="1:9" x14ac:dyDescent="0.2">
      <c r="A170" t="s">
        <v>5</v>
      </c>
      <c r="B170">
        <v>47.444400000000002</v>
      </c>
      <c r="C170">
        <v>-122.3138</v>
      </c>
      <c r="D170">
        <v>112.8</v>
      </c>
      <c r="E170" s="1">
        <v>43634</v>
      </c>
      <c r="F170">
        <v>5.3</v>
      </c>
      <c r="G170">
        <v>17.2</v>
      </c>
      <c r="H170">
        <v>18.899999999999999</v>
      </c>
      <c r="I170">
        <v>13.3</v>
      </c>
    </row>
    <row r="171" spans="1:9" x14ac:dyDescent="0.2">
      <c r="A171" t="s">
        <v>5</v>
      </c>
      <c r="B171">
        <v>47.444400000000002</v>
      </c>
      <c r="C171">
        <v>-122.3138</v>
      </c>
      <c r="D171">
        <v>112.8</v>
      </c>
      <c r="E171" s="1">
        <v>43635</v>
      </c>
      <c r="F171">
        <v>2</v>
      </c>
      <c r="G171">
        <v>15.1</v>
      </c>
      <c r="H171">
        <v>21.1</v>
      </c>
      <c r="I171">
        <v>11.1</v>
      </c>
    </row>
    <row r="172" spans="1:9" x14ac:dyDescent="0.2">
      <c r="A172" t="s">
        <v>5</v>
      </c>
      <c r="B172">
        <v>47.444400000000002</v>
      </c>
      <c r="C172">
        <v>-122.3138</v>
      </c>
      <c r="D172">
        <v>112.8</v>
      </c>
      <c r="E172" s="1">
        <v>43636</v>
      </c>
      <c r="F172">
        <v>10.4</v>
      </c>
      <c r="G172">
        <v>14.1</v>
      </c>
      <c r="H172">
        <v>21.1</v>
      </c>
      <c r="I172">
        <v>10</v>
      </c>
    </row>
    <row r="173" spans="1:9" x14ac:dyDescent="0.2">
      <c r="A173" t="s">
        <v>5</v>
      </c>
      <c r="B173">
        <v>47.444400000000002</v>
      </c>
      <c r="C173">
        <v>-122.3138</v>
      </c>
      <c r="D173">
        <v>112.8</v>
      </c>
      <c r="E173" s="1">
        <v>43637</v>
      </c>
      <c r="F173">
        <v>0</v>
      </c>
      <c r="G173">
        <v>15.7</v>
      </c>
      <c r="H173">
        <v>22.2</v>
      </c>
      <c r="I173">
        <v>12.2</v>
      </c>
    </row>
    <row r="174" spans="1:9" x14ac:dyDescent="0.2">
      <c r="A174" t="s">
        <v>5</v>
      </c>
      <c r="B174">
        <v>47.444400000000002</v>
      </c>
      <c r="C174">
        <v>-122.3138</v>
      </c>
      <c r="D174">
        <v>112.8</v>
      </c>
      <c r="E174" s="1">
        <v>43638</v>
      </c>
      <c r="F174">
        <v>0</v>
      </c>
      <c r="G174">
        <v>15.3</v>
      </c>
      <c r="H174">
        <v>18.899999999999999</v>
      </c>
      <c r="I174">
        <v>12.8</v>
      </c>
    </row>
    <row r="175" spans="1:9" x14ac:dyDescent="0.2">
      <c r="A175" t="s">
        <v>5</v>
      </c>
      <c r="B175">
        <v>47.444400000000002</v>
      </c>
      <c r="C175">
        <v>-122.3138</v>
      </c>
      <c r="D175">
        <v>112.8</v>
      </c>
      <c r="E175" s="1">
        <v>43639</v>
      </c>
      <c r="F175">
        <v>0</v>
      </c>
      <c r="G175">
        <v>15.3</v>
      </c>
      <c r="H175">
        <v>18.899999999999999</v>
      </c>
      <c r="I175">
        <v>12.2</v>
      </c>
    </row>
    <row r="176" spans="1:9" x14ac:dyDescent="0.2">
      <c r="A176" t="s">
        <v>5</v>
      </c>
      <c r="B176">
        <v>47.444400000000002</v>
      </c>
      <c r="C176">
        <v>-122.3138</v>
      </c>
      <c r="D176">
        <v>112.8</v>
      </c>
      <c r="E176" s="1">
        <v>43640</v>
      </c>
      <c r="F176">
        <v>0</v>
      </c>
      <c r="G176">
        <v>14.7</v>
      </c>
      <c r="H176">
        <v>21.7</v>
      </c>
      <c r="I176">
        <v>11.1</v>
      </c>
    </row>
    <row r="177" spans="1:9" x14ac:dyDescent="0.2">
      <c r="A177" t="s">
        <v>5</v>
      </c>
      <c r="B177">
        <v>47.444400000000002</v>
      </c>
      <c r="C177">
        <v>-122.3138</v>
      </c>
      <c r="D177">
        <v>112.8</v>
      </c>
      <c r="E177" s="1">
        <v>43641</v>
      </c>
      <c r="F177">
        <v>0</v>
      </c>
      <c r="G177">
        <v>16.600000000000001</v>
      </c>
      <c r="H177">
        <v>23.9</v>
      </c>
      <c r="I177">
        <v>10.6</v>
      </c>
    </row>
    <row r="178" spans="1:9" x14ac:dyDescent="0.2">
      <c r="A178" t="s">
        <v>5</v>
      </c>
      <c r="B178">
        <v>47.444400000000002</v>
      </c>
      <c r="C178">
        <v>-122.3138</v>
      </c>
      <c r="D178">
        <v>112.8</v>
      </c>
      <c r="E178" s="1">
        <v>43642</v>
      </c>
      <c r="F178">
        <v>0.3</v>
      </c>
      <c r="G178">
        <v>16.899999999999999</v>
      </c>
      <c r="H178">
        <v>22.2</v>
      </c>
      <c r="I178">
        <v>11.1</v>
      </c>
    </row>
    <row r="179" spans="1:9" x14ac:dyDescent="0.2">
      <c r="A179" t="s">
        <v>5</v>
      </c>
      <c r="B179">
        <v>47.444400000000002</v>
      </c>
      <c r="C179">
        <v>-122.3138</v>
      </c>
      <c r="D179">
        <v>112.8</v>
      </c>
      <c r="E179" s="1">
        <v>43643</v>
      </c>
      <c r="F179">
        <v>2</v>
      </c>
      <c r="G179">
        <v>16.2</v>
      </c>
      <c r="H179">
        <v>21.1</v>
      </c>
      <c r="I179">
        <v>13.3</v>
      </c>
    </row>
    <row r="180" spans="1:9" x14ac:dyDescent="0.2">
      <c r="A180" t="s">
        <v>5</v>
      </c>
      <c r="B180">
        <v>47.444400000000002</v>
      </c>
      <c r="C180">
        <v>-122.3138</v>
      </c>
      <c r="D180">
        <v>112.8</v>
      </c>
      <c r="E180" s="1">
        <v>43644</v>
      </c>
      <c r="F180">
        <v>0</v>
      </c>
      <c r="G180">
        <v>16.100000000000001</v>
      </c>
      <c r="H180">
        <v>22.8</v>
      </c>
      <c r="I180">
        <v>11.7</v>
      </c>
    </row>
    <row r="181" spans="1:9" x14ac:dyDescent="0.2">
      <c r="A181" t="s">
        <v>5</v>
      </c>
      <c r="B181">
        <v>47.444400000000002</v>
      </c>
      <c r="C181">
        <v>-122.3138</v>
      </c>
      <c r="D181">
        <v>112.8</v>
      </c>
      <c r="E181" s="1">
        <v>43645</v>
      </c>
      <c r="F181">
        <v>0</v>
      </c>
      <c r="G181">
        <v>18</v>
      </c>
      <c r="H181">
        <v>25</v>
      </c>
      <c r="I181">
        <v>13.3</v>
      </c>
    </row>
    <row r="182" spans="1:9" x14ac:dyDescent="0.2">
      <c r="A182" t="s">
        <v>5</v>
      </c>
      <c r="B182">
        <v>47.444400000000002</v>
      </c>
      <c r="C182">
        <v>-122.3138</v>
      </c>
      <c r="D182">
        <v>112.8</v>
      </c>
      <c r="E182" s="1">
        <v>43646</v>
      </c>
      <c r="F182">
        <v>0</v>
      </c>
      <c r="G182">
        <v>19.8</v>
      </c>
      <c r="H182">
        <v>27.2</v>
      </c>
      <c r="I182">
        <v>14.4</v>
      </c>
    </row>
    <row r="183" spans="1:9" x14ac:dyDescent="0.2">
      <c r="A183" t="s">
        <v>5</v>
      </c>
      <c r="B183">
        <v>47.444400000000002</v>
      </c>
      <c r="C183">
        <v>-122.3138</v>
      </c>
      <c r="D183">
        <v>112.8</v>
      </c>
      <c r="E183" s="1">
        <v>43647</v>
      </c>
      <c r="F183">
        <v>0</v>
      </c>
      <c r="G183">
        <v>21.4</v>
      </c>
      <c r="H183">
        <v>27.2</v>
      </c>
      <c r="I183">
        <v>15</v>
      </c>
    </row>
    <row r="184" spans="1:9" x14ac:dyDescent="0.2">
      <c r="A184" t="s">
        <v>5</v>
      </c>
      <c r="B184">
        <v>47.444400000000002</v>
      </c>
      <c r="C184">
        <v>-122.3138</v>
      </c>
      <c r="D184">
        <v>112.8</v>
      </c>
      <c r="E184" s="1">
        <v>43648</v>
      </c>
      <c r="F184">
        <v>10.9</v>
      </c>
      <c r="G184">
        <v>16.899999999999999</v>
      </c>
      <c r="H184">
        <v>16.7</v>
      </c>
      <c r="I184">
        <v>13.9</v>
      </c>
    </row>
    <row r="185" spans="1:9" x14ac:dyDescent="0.2">
      <c r="A185" t="s">
        <v>5</v>
      </c>
      <c r="B185">
        <v>47.444400000000002</v>
      </c>
      <c r="C185">
        <v>-122.3138</v>
      </c>
      <c r="D185">
        <v>112.8</v>
      </c>
      <c r="E185" s="1">
        <v>43649</v>
      </c>
      <c r="F185">
        <v>0</v>
      </c>
      <c r="G185">
        <v>15</v>
      </c>
      <c r="H185">
        <v>21.7</v>
      </c>
      <c r="I185">
        <v>13.3</v>
      </c>
    </row>
    <row r="186" spans="1:9" x14ac:dyDescent="0.2">
      <c r="A186" t="s">
        <v>5</v>
      </c>
      <c r="B186">
        <v>47.444400000000002</v>
      </c>
      <c r="C186">
        <v>-122.3138</v>
      </c>
      <c r="D186">
        <v>112.8</v>
      </c>
      <c r="E186" s="1">
        <v>43650</v>
      </c>
      <c r="F186">
        <v>0</v>
      </c>
      <c r="G186">
        <v>17</v>
      </c>
      <c r="H186">
        <v>23.9</v>
      </c>
      <c r="I186">
        <v>12.8</v>
      </c>
    </row>
    <row r="187" spans="1:9" x14ac:dyDescent="0.2">
      <c r="A187" t="s">
        <v>5</v>
      </c>
      <c r="B187">
        <v>47.444400000000002</v>
      </c>
      <c r="C187">
        <v>-122.3138</v>
      </c>
      <c r="D187">
        <v>112.8</v>
      </c>
      <c r="E187" s="1">
        <v>43651</v>
      </c>
      <c r="F187">
        <v>0</v>
      </c>
      <c r="G187">
        <v>17.2</v>
      </c>
      <c r="H187">
        <v>20.6</v>
      </c>
      <c r="I187">
        <v>14.4</v>
      </c>
    </row>
    <row r="188" spans="1:9" x14ac:dyDescent="0.2">
      <c r="A188" t="s">
        <v>5</v>
      </c>
      <c r="B188">
        <v>47.444400000000002</v>
      </c>
      <c r="C188">
        <v>-122.3138</v>
      </c>
      <c r="D188">
        <v>112.8</v>
      </c>
      <c r="E188" s="1">
        <v>43652</v>
      </c>
      <c r="F188">
        <v>0</v>
      </c>
      <c r="G188">
        <v>17.5</v>
      </c>
      <c r="H188">
        <v>22.2</v>
      </c>
      <c r="I188">
        <v>14.4</v>
      </c>
    </row>
    <row r="189" spans="1:9" x14ac:dyDescent="0.2">
      <c r="A189" t="s">
        <v>5</v>
      </c>
      <c r="B189">
        <v>47.444400000000002</v>
      </c>
      <c r="C189">
        <v>-122.3138</v>
      </c>
      <c r="D189">
        <v>112.8</v>
      </c>
      <c r="E189" s="1">
        <v>43653</v>
      </c>
      <c r="F189">
        <v>0</v>
      </c>
      <c r="G189">
        <v>17.3</v>
      </c>
      <c r="H189">
        <v>20</v>
      </c>
      <c r="I189">
        <v>13.9</v>
      </c>
    </row>
    <row r="190" spans="1:9" x14ac:dyDescent="0.2">
      <c r="A190" t="s">
        <v>5</v>
      </c>
      <c r="B190">
        <v>47.444400000000002</v>
      </c>
      <c r="C190">
        <v>-122.3138</v>
      </c>
      <c r="D190">
        <v>112.8</v>
      </c>
      <c r="E190" s="1">
        <v>43654</v>
      </c>
      <c r="F190">
        <v>0</v>
      </c>
      <c r="G190">
        <v>17.100000000000001</v>
      </c>
      <c r="H190">
        <v>23.9</v>
      </c>
      <c r="I190">
        <v>13.9</v>
      </c>
    </row>
    <row r="191" spans="1:9" x14ac:dyDescent="0.2">
      <c r="A191" t="s">
        <v>5</v>
      </c>
      <c r="B191">
        <v>47.444400000000002</v>
      </c>
      <c r="C191">
        <v>-122.3138</v>
      </c>
      <c r="D191">
        <v>112.8</v>
      </c>
      <c r="E191" s="1">
        <v>43655</v>
      </c>
      <c r="F191">
        <v>4.3</v>
      </c>
      <c r="G191">
        <v>19.600000000000001</v>
      </c>
      <c r="H191">
        <v>23.9</v>
      </c>
      <c r="I191">
        <v>14.4</v>
      </c>
    </row>
    <row r="192" spans="1:9" x14ac:dyDescent="0.2">
      <c r="A192" t="s">
        <v>5</v>
      </c>
      <c r="B192">
        <v>47.444400000000002</v>
      </c>
      <c r="C192">
        <v>-122.3138</v>
      </c>
      <c r="D192">
        <v>112.8</v>
      </c>
      <c r="E192" s="1">
        <v>43656</v>
      </c>
      <c r="F192">
        <v>4.3</v>
      </c>
      <c r="G192">
        <v>18.399999999999999</v>
      </c>
      <c r="H192">
        <v>21.1</v>
      </c>
      <c r="I192">
        <v>16.7</v>
      </c>
    </row>
    <row r="193" spans="1:9" x14ac:dyDescent="0.2">
      <c r="A193" t="s">
        <v>5</v>
      </c>
      <c r="B193">
        <v>47.444400000000002</v>
      </c>
      <c r="C193">
        <v>-122.3138</v>
      </c>
      <c r="D193">
        <v>112.8</v>
      </c>
      <c r="E193" s="1">
        <v>43657</v>
      </c>
      <c r="F193">
        <v>0</v>
      </c>
      <c r="G193">
        <v>18.7</v>
      </c>
      <c r="H193">
        <v>24.4</v>
      </c>
      <c r="I193">
        <v>15.6</v>
      </c>
    </row>
    <row r="194" spans="1:9" x14ac:dyDescent="0.2">
      <c r="A194" t="s">
        <v>5</v>
      </c>
      <c r="B194">
        <v>47.444400000000002</v>
      </c>
      <c r="C194">
        <v>-122.3138</v>
      </c>
      <c r="D194">
        <v>112.8</v>
      </c>
      <c r="E194" s="1">
        <v>43658</v>
      </c>
      <c r="F194">
        <v>0</v>
      </c>
      <c r="G194">
        <v>20.3</v>
      </c>
      <c r="H194">
        <v>26.7</v>
      </c>
      <c r="I194">
        <v>16.7</v>
      </c>
    </row>
    <row r="195" spans="1:9" x14ac:dyDescent="0.2">
      <c r="A195" t="s">
        <v>5</v>
      </c>
      <c r="B195">
        <v>47.444400000000002</v>
      </c>
      <c r="C195">
        <v>-122.3138</v>
      </c>
      <c r="D195">
        <v>112.8</v>
      </c>
      <c r="E195" s="1">
        <v>43659</v>
      </c>
      <c r="F195">
        <v>0</v>
      </c>
      <c r="G195">
        <v>20.8</v>
      </c>
      <c r="H195">
        <v>26.1</v>
      </c>
      <c r="I195">
        <v>16.100000000000001</v>
      </c>
    </row>
    <row r="196" spans="1:9" x14ac:dyDescent="0.2">
      <c r="A196" t="s">
        <v>5</v>
      </c>
      <c r="B196">
        <v>47.444400000000002</v>
      </c>
      <c r="C196">
        <v>-122.3138</v>
      </c>
      <c r="D196">
        <v>112.8</v>
      </c>
      <c r="E196" s="1">
        <v>43660</v>
      </c>
      <c r="F196">
        <v>0</v>
      </c>
      <c r="G196">
        <v>19.899999999999999</v>
      </c>
      <c r="H196">
        <v>26.1</v>
      </c>
      <c r="I196">
        <v>15</v>
      </c>
    </row>
    <row r="197" spans="1:9" x14ac:dyDescent="0.2">
      <c r="A197" t="s">
        <v>5</v>
      </c>
      <c r="B197">
        <v>47.444400000000002</v>
      </c>
      <c r="C197">
        <v>-122.3138</v>
      </c>
      <c r="D197">
        <v>112.8</v>
      </c>
      <c r="E197" s="1">
        <v>43661</v>
      </c>
      <c r="F197">
        <v>0.5</v>
      </c>
      <c r="G197">
        <v>20.2</v>
      </c>
      <c r="H197">
        <v>21.7</v>
      </c>
      <c r="I197">
        <v>16.7</v>
      </c>
    </row>
    <row r="198" spans="1:9" x14ac:dyDescent="0.2">
      <c r="A198" t="s">
        <v>5</v>
      </c>
      <c r="B198">
        <v>47.444400000000002</v>
      </c>
      <c r="C198">
        <v>-122.3138</v>
      </c>
      <c r="D198">
        <v>112.8</v>
      </c>
      <c r="E198" s="1">
        <v>43662</v>
      </c>
      <c r="F198">
        <v>0</v>
      </c>
      <c r="G198">
        <v>19.8</v>
      </c>
      <c r="H198">
        <v>26.7</v>
      </c>
      <c r="I198">
        <v>16.7</v>
      </c>
    </row>
    <row r="199" spans="1:9" x14ac:dyDescent="0.2">
      <c r="A199" t="s">
        <v>5</v>
      </c>
      <c r="B199">
        <v>47.444400000000002</v>
      </c>
      <c r="C199">
        <v>-122.3138</v>
      </c>
      <c r="D199">
        <v>112.8</v>
      </c>
      <c r="E199" s="1">
        <v>43663</v>
      </c>
      <c r="F199">
        <v>3.3</v>
      </c>
      <c r="G199">
        <v>19.3</v>
      </c>
      <c r="H199">
        <v>20.6</v>
      </c>
      <c r="I199">
        <v>15.6</v>
      </c>
    </row>
    <row r="200" spans="1:9" x14ac:dyDescent="0.2">
      <c r="A200" t="s">
        <v>5</v>
      </c>
      <c r="B200">
        <v>47.444400000000002</v>
      </c>
      <c r="C200">
        <v>-122.3138</v>
      </c>
      <c r="D200">
        <v>112.8</v>
      </c>
      <c r="E200" s="1">
        <v>43664</v>
      </c>
      <c r="F200">
        <v>5.0999999999999996</v>
      </c>
      <c r="G200">
        <v>17.2</v>
      </c>
      <c r="H200">
        <v>22.2</v>
      </c>
      <c r="I200">
        <v>13.3</v>
      </c>
    </row>
    <row r="201" spans="1:9" x14ac:dyDescent="0.2">
      <c r="A201" t="s">
        <v>5</v>
      </c>
      <c r="B201">
        <v>47.444400000000002</v>
      </c>
      <c r="C201">
        <v>-122.3138</v>
      </c>
      <c r="D201">
        <v>112.8</v>
      </c>
      <c r="E201" s="1">
        <v>43665</v>
      </c>
      <c r="F201">
        <v>0.8</v>
      </c>
      <c r="G201">
        <v>16.3</v>
      </c>
      <c r="H201">
        <v>22.8</v>
      </c>
      <c r="I201">
        <v>12.8</v>
      </c>
    </row>
    <row r="202" spans="1:9" x14ac:dyDescent="0.2">
      <c r="A202" t="s">
        <v>5</v>
      </c>
      <c r="B202">
        <v>47.444400000000002</v>
      </c>
      <c r="C202">
        <v>-122.3138</v>
      </c>
      <c r="D202">
        <v>112.8</v>
      </c>
      <c r="E202" s="1">
        <v>43666</v>
      </c>
      <c r="F202">
        <v>0</v>
      </c>
      <c r="G202">
        <v>18.5</v>
      </c>
      <c r="H202">
        <v>26.7</v>
      </c>
      <c r="I202">
        <v>13.3</v>
      </c>
    </row>
    <row r="203" spans="1:9" x14ac:dyDescent="0.2">
      <c r="A203" t="s">
        <v>5</v>
      </c>
      <c r="B203">
        <v>47.444400000000002</v>
      </c>
      <c r="C203">
        <v>-122.3138</v>
      </c>
      <c r="D203">
        <v>112.8</v>
      </c>
      <c r="E203" s="1">
        <v>43667</v>
      </c>
      <c r="F203">
        <v>0</v>
      </c>
      <c r="G203">
        <v>21.9</v>
      </c>
      <c r="H203">
        <v>32.799999999999997</v>
      </c>
      <c r="I203">
        <v>13.3</v>
      </c>
    </row>
    <row r="204" spans="1:9" x14ac:dyDescent="0.2">
      <c r="A204" t="s">
        <v>5</v>
      </c>
      <c r="B204">
        <v>47.444400000000002</v>
      </c>
      <c r="C204">
        <v>-122.3138</v>
      </c>
      <c r="D204">
        <v>112.8</v>
      </c>
      <c r="E204" s="1">
        <v>43668</v>
      </c>
      <c r="F204">
        <v>0</v>
      </c>
      <c r="G204">
        <v>21.8</v>
      </c>
      <c r="H204">
        <v>28.3</v>
      </c>
      <c r="I204">
        <v>14.4</v>
      </c>
    </row>
    <row r="205" spans="1:9" x14ac:dyDescent="0.2">
      <c r="A205" t="s">
        <v>5</v>
      </c>
      <c r="B205">
        <v>47.444400000000002</v>
      </c>
      <c r="C205">
        <v>-122.3138</v>
      </c>
      <c r="D205">
        <v>112.8</v>
      </c>
      <c r="E205" s="1">
        <v>43669</v>
      </c>
      <c r="F205">
        <v>0</v>
      </c>
      <c r="G205">
        <v>19.100000000000001</v>
      </c>
      <c r="H205">
        <v>21.7</v>
      </c>
      <c r="I205">
        <v>14.4</v>
      </c>
    </row>
    <row r="206" spans="1:9" x14ac:dyDescent="0.2">
      <c r="A206" t="s">
        <v>5</v>
      </c>
      <c r="B206">
        <v>47.444400000000002</v>
      </c>
      <c r="C206">
        <v>-122.3138</v>
      </c>
      <c r="D206">
        <v>112.8</v>
      </c>
      <c r="E206" s="1">
        <v>43670</v>
      </c>
      <c r="F206">
        <v>0</v>
      </c>
      <c r="G206">
        <v>18.600000000000001</v>
      </c>
      <c r="H206">
        <v>25.6</v>
      </c>
      <c r="I206">
        <v>15</v>
      </c>
    </row>
    <row r="207" spans="1:9" x14ac:dyDescent="0.2">
      <c r="A207" t="s">
        <v>5</v>
      </c>
      <c r="B207">
        <v>47.444400000000002</v>
      </c>
      <c r="C207">
        <v>-122.3138</v>
      </c>
      <c r="D207">
        <v>112.8</v>
      </c>
      <c r="E207" s="1">
        <v>43671</v>
      </c>
      <c r="F207">
        <v>0</v>
      </c>
      <c r="G207">
        <v>21</v>
      </c>
      <c r="H207">
        <v>29.4</v>
      </c>
      <c r="I207">
        <v>13.9</v>
      </c>
    </row>
    <row r="208" spans="1:9" x14ac:dyDescent="0.2">
      <c r="A208" t="s">
        <v>5</v>
      </c>
      <c r="B208">
        <v>47.444400000000002</v>
      </c>
      <c r="C208">
        <v>-122.3138</v>
      </c>
      <c r="D208">
        <v>112.8</v>
      </c>
      <c r="E208" s="1">
        <v>43672</v>
      </c>
      <c r="F208">
        <v>0</v>
      </c>
      <c r="G208">
        <v>22.9</v>
      </c>
      <c r="H208">
        <v>30.6</v>
      </c>
      <c r="I208">
        <v>16.100000000000001</v>
      </c>
    </row>
    <row r="209" spans="1:9" x14ac:dyDescent="0.2">
      <c r="A209" t="s">
        <v>5</v>
      </c>
      <c r="B209">
        <v>47.444400000000002</v>
      </c>
      <c r="C209">
        <v>-122.3138</v>
      </c>
      <c r="D209">
        <v>112.8</v>
      </c>
      <c r="E209" s="1">
        <v>43673</v>
      </c>
      <c r="F209">
        <v>0</v>
      </c>
      <c r="G209">
        <v>21.3</v>
      </c>
      <c r="H209">
        <v>24.4</v>
      </c>
      <c r="I209">
        <v>17.8</v>
      </c>
    </row>
    <row r="210" spans="1:9" x14ac:dyDescent="0.2">
      <c r="A210" t="s">
        <v>5</v>
      </c>
      <c r="B210">
        <v>47.444400000000002</v>
      </c>
      <c r="C210">
        <v>-122.3138</v>
      </c>
      <c r="D210">
        <v>112.8</v>
      </c>
      <c r="E210" s="1">
        <v>43674</v>
      </c>
      <c r="F210">
        <v>0</v>
      </c>
      <c r="G210">
        <v>20.3</v>
      </c>
      <c r="H210">
        <v>27.2</v>
      </c>
      <c r="I210">
        <v>15.6</v>
      </c>
    </row>
    <row r="211" spans="1:9" x14ac:dyDescent="0.2">
      <c r="A211" t="s">
        <v>5</v>
      </c>
      <c r="B211">
        <v>47.444400000000002</v>
      </c>
      <c r="C211">
        <v>-122.3138</v>
      </c>
      <c r="D211">
        <v>112.8</v>
      </c>
      <c r="E211" s="1">
        <v>43675</v>
      </c>
      <c r="F211">
        <v>0</v>
      </c>
      <c r="G211">
        <v>21.1</v>
      </c>
      <c r="H211">
        <v>27.2</v>
      </c>
      <c r="I211">
        <v>14.4</v>
      </c>
    </row>
    <row r="212" spans="1:9" x14ac:dyDescent="0.2">
      <c r="A212" t="s">
        <v>5</v>
      </c>
      <c r="B212">
        <v>47.444400000000002</v>
      </c>
      <c r="C212">
        <v>-122.3138</v>
      </c>
      <c r="D212">
        <v>112.8</v>
      </c>
      <c r="E212" s="1">
        <v>43676</v>
      </c>
      <c r="F212">
        <v>0</v>
      </c>
      <c r="G212">
        <v>18.7</v>
      </c>
      <c r="H212">
        <v>25</v>
      </c>
      <c r="I212">
        <v>13.9</v>
      </c>
    </row>
    <row r="213" spans="1:9" x14ac:dyDescent="0.2">
      <c r="A213" t="s">
        <v>5</v>
      </c>
      <c r="B213">
        <v>47.444400000000002</v>
      </c>
      <c r="C213">
        <v>-122.3138</v>
      </c>
      <c r="D213">
        <v>112.8</v>
      </c>
      <c r="E213" s="1">
        <v>43677</v>
      </c>
      <c r="F213">
        <v>0</v>
      </c>
      <c r="G213">
        <v>20.399999999999999</v>
      </c>
      <c r="H213">
        <v>28.3</v>
      </c>
      <c r="I213">
        <v>13.9</v>
      </c>
    </row>
    <row r="214" spans="1:9" x14ac:dyDescent="0.2">
      <c r="A214" t="s">
        <v>5</v>
      </c>
      <c r="B214">
        <v>47.444400000000002</v>
      </c>
      <c r="C214">
        <v>-122.3138</v>
      </c>
      <c r="D214">
        <v>112.8</v>
      </c>
      <c r="E214" s="1">
        <v>43678</v>
      </c>
      <c r="F214">
        <v>0</v>
      </c>
      <c r="G214">
        <v>21.7</v>
      </c>
      <c r="H214">
        <v>29.4</v>
      </c>
      <c r="I214">
        <v>15.6</v>
      </c>
    </row>
    <row r="215" spans="1:9" x14ac:dyDescent="0.2">
      <c r="A215" t="s">
        <v>5</v>
      </c>
      <c r="B215">
        <v>47.444400000000002</v>
      </c>
      <c r="C215">
        <v>-122.3138</v>
      </c>
      <c r="D215">
        <v>112.8</v>
      </c>
      <c r="E215" s="1">
        <v>43679</v>
      </c>
      <c r="F215">
        <v>9.4</v>
      </c>
      <c r="G215">
        <v>21.9</v>
      </c>
      <c r="H215">
        <v>25.6</v>
      </c>
      <c r="I215">
        <v>17.2</v>
      </c>
    </row>
    <row r="216" spans="1:9" x14ac:dyDescent="0.2">
      <c r="A216" t="s">
        <v>5</v>
      </c>
      <c r="B216">
        <v>47.444400000000002</v>
      </c>
      <c r="C216">
        <v>-122.3138</v>
      </c>
      <c r="D216">
        <v>112.8</v>
      </c>
      <c r="E216" s="1">
        <v>43680</v>
      </c>
      <c r="F216">
        <v>0</v>
      </c>
      <c r="G216">
        <v>21.4</v>
      </c>
      <c r="H216">
        <v>27.8</v>
      </c>
      <c r="I216">
        <v>16.100000000000001</v>
      </c>
    </row>
    <row r="217" spans="1:9" x14ac:dyDescent="0.2">
      <c r="A217" t="s">
        <v>5</v>
      </c>
      <c r="B217">
        <v>47.444400000000002</v>
      </c>
      <c r="C217">
        <v>-122.3138</v>
      </c>
      <c r="D217">
        <v>112.8</v>
      </c>
      <c r="E217" s="1">
        <v>43681</v>
      </c>
      <c r="F217">
        <v>0</v>
      </c>
      <c r="G217">
        <v>22.1</v>
      </c>
      <c r="H217">
        <v>30.6</v>
      </c>
      <c r="I217">
        <v>16.7</v>
      </c>
    </row>
    <row r="218" spans="1:9" x14ac:dyDescent="0.2">
      <c r="A218" t="s">
        <v>5</v>
      </c>
      <c r="B218">
        <v>47.444400000000002</v>
      </c>
      <c r="C218">
        <v>-122.3138</v>
      </c>
      <c r="D218">
        <v>112.8</v>
      </c>
      <c r="E218" s="1">
        <v>43682</v>
      </c>
      <c r="F218">
        <v>0</v>
      </c>
      <c r="G218">
        <v>23.8</v>
      </c>
      <c r="H218">
        <v>31.1</v>
      </c>
      <c r="I218">
        <v>16.7</v>
      </c>
    </row>
    <row r="219" spans="1:9" x14ac:dyDescent="0.2">
      <c r="A219" t="s">
        <v>5</v>
      </c>
      <c r="B219">
        <v>47.444400000000002</v>
      </c>
      <c r="C219">
        <v>-122.3138</v>
      </c>
      <c r="D219">
        <v>112.8</v>
      </c>
      <c r="E219" s="1">
        <v>43683</v>
      </c>
      <c r="F219">
        <v>0</v>
      </c>
      <c r="G219">
        <v>20</v>
      </c>
      <c r="H219">
        <v>28.9</v>
      </c>
      <c r="I219">
        <v>14.4</v>
      </c>
    </row>
    <row r="220" spans="1:9" x14ac:dyDescent="0.2">
      <c r="A220" t="s">
        <v>5</v>
      </c>
      <c r="B220">
        <v>47.444400000000002</v>
      </c>
      <c r="C220">
        <v>-122.3138</v>
      </c>
      <c r="D220">
        <v>112.8</v>
      </c>
      <c r="E220" s="1">
        <v>43684</v>
      </c>
      <c r="F220">
        <v>0</v>
      </c>
      <c r="G220">
        <v>19.3</v>
      </c>
      <c r="H220">
        <v>24.4</v>
      </c>
      <c r="I220">
        <v>14.4</v>
      </c>
    </row>
    <row r="221" spans="1:9" x14ac:dyDescent="0.2">
      <c r="A221" t="s">
        <v>5</v>
      </c>
      <c r="B221">
        <v>47.444400000000002</v>
      </c>
      <c r="C221">
        <v>-122.3138</v>
      </c>
      <c r="D221">
        <v>112.8</v>
      </c>
      <c r="E221" s="1">
        <v>43685</v>
      </c>
      <c r="F221">
        <v>0</v>
      </c>
      <c r="G221">
        <v>18.5</v>
      </c>
      <c r="H221">
        <v>20.6</v>
      </c>
      <c r="I221">
        <v>15.6</v>
      </c>
    </row>
    <row r="222" spans="1:9" x14ac:dyDescent="0.2">
      <c r="A222" t="s">
        <v>5</v>
      </c>
      <c r="B222">
        <v>47.444400000000002</v>
      </c>
      <c r="C222">
        <v>-122.3138</v>
      </c>
      <c r="D222">
        <v>112.8</v>
      </c>
      <c r="E222" s="1">
        <v>43686</v>
      </c>
      <c r="F222">
        <v>0</v>
      </c>
      <c r="G222">
        <v>18.8</v>
      </c>
      <c r="H222">
        <v>24.4</v>
      </c>
      <c r="I222">
        <v>16.100000000000001</v>
      </c>
    </row>
    <row r="223" spans="1:9" x14ac:dyDescent="0.2">
      <c r="A223" t="s">
        <v>5</v>
      </c>
      <c r="B223">
        <v>47.444400000000002</v>
      </c>
      <c r="C223">
        <v>-122.3138</v>
      </c>
      <c r="D223">
        <v>112.8</v>
      </c>
      <c r="E223" s="1">
        <v>43687</v>
      </c>
      <c r="F223">
        <v>9.6999999999999993</v>
      </c>
      <c r="G223">
        <v>19.100000000000001</v>
      </c>
      <c r="H223">
        <v>23.3</v>
      </c>
      <c r="I223">
        <v>15.6</v>
      </c>
    </row>
    <row r="224" spans="1:9" x14ac:dyDescent="0.2">
      <c r="A224" t="s">
        <v>5</v>
      </c>
      <c r="B224">
        <v>47.444400000000002</v>
      </c>
      <c r="C224">
        <v>-122.3138</v>
      </c>
      <c r="D224">
        <v>112.8</v>
      </c>
      <c r="E224" s="1">
        <v>43688</v>
      </c>
      <c r="F224">
        <v>0</v>
      </c>
      <c r="G224">
        <v>18.8</v>
      </c>
      <c r="H224">
        <v>23.9</v>
      </c>
      <c r="I224">
        <v>15.6</v>
      </c>
    </row>
    <row r="225" spans="1:9" x14ac:dyDescent="0.2">
      <c r="A225" t="s">
        <v>5</v>
      </c>
      <c r="B225">
        <v>47.444400000000002</v>
      </c>
      <c r="C225">
        <v>-122.3138</v>
      </c>
      <c r="D225">
        <v>112.8</v>
      </c>
      <c r="E225" s="1">
        <v>43689</v>
      </c>
      <c r="F225">
        <v>0</v>
      </c>
      <c r="G225">
        <v>19.7</v>
      </c>
      <c r="H225">
        <v>26.1</v>
      </c>
      <c r="I225">
        <v>15</v>
      </c>
    </row>
    <row r="226" spans="1:9" x14ac:dyDescent="0.2">
      <c r="A226" t="s">
        <v>5</v>
      </c>
      <c r="B226">
        <v>47.444400000000002</v>
      </c>
      <c r="C226">
        <v>-122.3138</v>
      </c>
      <c r="D226">
        <v>112.8</v>
      </c>
      <c r="E226" s="1">
        <v>43690</v>
      </c>
      <c r="F226">
        <v>0</v>
      </c>
      <c r="G226">
        <v>21.7</v>
      </c>
      <c r="H226">
        <v>29.4</v>
      </c>
      <c r="I226">
        <v>16.100000000000001</v>
      </c>
    </row>
    <row r="227" spans="1:9" x14ac:dyDescent="0.2">
      <c r="A227" t="s">
        <v>5</v>
      </c>
      <c r="B227">
        <v>47.444400000000002</v>
      </c>
      <c r="C227">
        <v>-122.3138</v>
      </c>
      <c r="D227">
        <v>112.8</v>
      </c>
      <c r="E227" s="1">
        <v>43691</v>
      </c>
      <c r="F227">
        <v>0</v>
      </c>
      <c r="G227">
        <v>22.8</v>
      </c>
      <c r="H227">
        <v>28.9</v>
      </c>
      <c r="I227">
        <v>16.7</v>
      </c>
    </row>
    <row r="228" spans="1:9" x14ac:dyDescent="0.2">
      <c r="A228" t="s">
        <v>5</v>
      </c>
      <c r="B228">
        <v>47.444400000000002</v>
      </c>
      <c r="C228">
        <v>-122.3138</v>
      </c>
      <c r="D228">
        <v>112.8</v>
      </c>
      <c r="E228" s="1">
        <v>43692</v>
      </c>
      <c r="F228">
        <v>0</v>
      </c>
      <c r="G228">
        <v>20.6</v>
      </c>
      <c r="H228">
        <v>25.6</v>
      </c>
      <c r="I228">
        <v>15.6</v>
      </c>
    </row>
    <row r="229" spans="1:9" x14ac:dyDescent="0.2">
      <c r="A229" t="s">
        <v>5</v>
      </c>
      <c r="B229">
        <v>47.444400000000002</v>
      </c>
      <c r="C229">
        <v>-122.3138</v>
      </c>
      <c r="D229">
        <v>112.8</v>
      </c>
      <c r="E229" s="1">
        <v>43693</v>
      </c>
      <c r="F229">
        <v>0</v>
      </c>
      <c r="G229">
        <v>18.899999999999999</v>
      </c>
      <c r="H229">
        <v>20.6</v>
      </c>
      <c r="I229">
        <v>15.6</v>
      </c>
    </row>
    <row r="230" spans="1:9" x14ac:dyDescent="0.2">
      <c r="A230" t="s">
        <v>5</v>
      </c>
      <c r="B230">
        <v>47.444400000000002</v>
      </c>
      <c r="C230">
        <v>-122.3138</v>
      </c>
      <c r="D230">
        <v>112.8</v>
      </c>
      <c r="E230" s="1">
        <v>43694</v>
      </c>
      <c r="F230">
        <v>0</v>
      </c>
      <c r="G230">
        <v>18.2</v>
      </c>
      <c r="H230">
        <v>23.9</v>
      </c>
      <c r="I230">
        <v>15.6</v>
      </c>
    </row>
    <row r="231" spans="1:9" x14ac:dyDescent="0.2">
      <c r="A231" t="s">
        <v>5</v>
      </c>
      <c r="B231">
        <v>47.444400000000002</v>
      </c>
      <c r="C231">
        <v>-122.3138</v>
      </c>
      <c r="D231">
        <v>112.8</v>
      </c>
      <c r="E231" s="1">
        <v>43695</v>
      </c>
      <c r="F231">
        <v>0</v>
      </c>
      <c r="G231">
        <v>18.8</v>
      </c>
      <c r="H231">
        <v>24.4</v>
      </c>
      <c r="I231">
        <v>15</v>
      </c>
    </row>
    <row r="232" spans="1:9" x14ac:dyDescent="0.2">
      <c r="A232" t="s">
        <v>5</v>
      </c>
      <c r="B232">
        <v>47.444400000000002</v>
      </c>
      <c r="C232">
        <v>-122.3138</v>
      </c>
      <c r="D232">
        <v>112.8</v>
      </c>
      <c r="E232" s="1">
        <v>43696</v>
      </c>
      <c r="F232">
        <v>0</v>
      </c>
      <c r="G232">
        <v>19.3</v>
      </c>
      <c r="H232">
        <v>24.4</v>
      </c>
      <c r="I232">
        <v>15.6</v>
      </c>
    </row>
    <row r="233" spans="1:9" x14ac:dyDescent="0.2">
      <c r="A233" t="s">
        <v>5</v>
      </c>
      <c r="B233">
        <v>47.444400000000002</v>
      </c>
      <c r="C233">
        <v>-122.3138</v>
      </c>
      <c r="D233">
        <v>112.8</v>
      </c>
      <c r="E233" s="1">
        <v>43697</v>
      </c>
      <c r="F233">
        <v>0</v>
      </c>
      <c r="G233">
        <v>19.7</v>
      </c>
      <c r="H233">
        <v>27.8</v>
      </c>
      <c r="I233">
        <v>13.3</v>
      </c>
    </row>
    <row r="234" spans="1:9" x14ac:dyDescent="0.2">
      <c r="A234" t="s">
        <v>5</v>
      </c>
      <c r="B234">
        <v>47.444400000000002</v>
      </c>
      <c r="C234">
        <v>-122.3138</v>
      </c>
      <c r="D234">
        <v>112.8</v>
      </c>
      <c r="E234" s="1">
        <v>43698</v>
      </c>
      <c r="F234">
        <v>7.6</v>
      </c>
      <c r="G234">
        <v>18.899999999999999</v>
      </c>
      <c r="H234">
        <v>21.1</v>
      </c>
      <c r="I234">
        <v>15</v>
      </c>
    </row>
    <row r="235" spans="1:9" x14ac:dyDescent="0.2">
      <c r="A235" t="s">
        <v>5</v>
      </c>
      <c r="B235">
        <v>47.444400000000002</v>
      </c>
      <c r="C235">
        <v>-122.3138</v>
      </c>
      <c r="D235">
        <v>112.8</v>
      </c>
      <c r="E235" s="1">
        <v>43699</v>
      </c>
      <c r="F235">
        <v>2</v>
      </c>
      <c r="G235">
        <v>16.2</v>
      </c>
      <c r="H235">
        <v>21.7</v>
      </c>
      <c r="I235">
        <v>13.3</v>
      </c>
    </row>
    <row r="236" spans="1:9" x14ac:dyDescent="0.2">
      <c r="A236" t="s">
        <v>5</v>
      </c>
      <c r="B236">
        <v>47.444400000000002</v>
      </c>
      <c r="C236">
        <v>-122.3138</v>
      </c>
      <c r="D236">
        <v>112.8</v>
      </c>
      <c r="E236" s="1">
        <v>43700</v>
      </c>
      <c r="F236">
        <v>0</v>
      </c>
      <c r="G236">
        <v>17.8</v>
      </c>
      <c r="H236">
        <v>22.8</v>
      </c>
      <c r="I236">
        <v>12.8</v>
      </c>
    </row>
    <row r="237" spans="1:9" x14ac:dyDescent="0.2">
      <c r="A237" t="s">
        <v>5</v>
      </c>
      <c r="B237">
        <v>47.444400000000002</v>
      </c>
      <c r="C237">
        <v>-122.3138</v>
      </c>
      <c r="D237">
        <v>112.8</v>
      </c>
      <c r="E237" s="1">
        <v>43701</v>
      </c>
      <c r="F237">
        <v>0</v>
      </c>
      <c r="G237">
        <v>18.399999999999999</v>
      </c>
      <c r="H237">
        <v>24.4</v>
      </c>
      <c r="I237">
        <v>15</v>
      </c>
    </row>
    <row r="238" spans="1:9" x14ac:dyDescent="0.2">
      <c r="A238" t="s">
        <v>5</v>
      </c>
      <c r="B238">
        <v>47.444400000000002</v>
      </c>
      <c r="C238">
        <v>-122.3138</v>
      </c>
      <c r="D238">
        <v>112.8</v>
      </c>
      <c r="E238" s="1">
        <v>43702</v>
      </c>
      <c r="F238">
        <v>0</v>
      </c>
      <c r="G238">
        <v>19.399999999999999</v>
      </c>
      <c r="H238">
        <v>23.3</v>
      </c>
      <c r="I238">
        <v>15.6</v>
      </c>
    </row>
    <row r="239" spans="1:9" x14ac:dyDescent="0.2">
      <c r="A239" t="s">
        <v>5</v>
      </c>
      <c r="B239">
        <v>47.444400000000002</v>
      </c>
      <c r="C239">
        <v>-122.3138</v>
      </c>
      <c r="D239">
        <v>112.8</v>
      </c>
      <c r="E239" s="1">
        <v>43703</v>
      </c>
      <c r="F239">
        <v>0</v>
      </c>
      <c r="G239">
        <v>19.3</v>
      </c>
      <c r="H239">
        <v>26.1</v>
      </c>
      <c r="I239">
        <v>13.9</v>
      </c>
    </row>
    <row r="240" spans="1:9" x14ac:dyDescent="0.2">
      <c r="A240" t="s">
        <v>5</v>
      </c>
      <c r="B240">
        <v>47.444400000000002</v>
      </c>
      <c r="C240">
        <v>-122.3138</v>
      </c>
      <c r="D240">
        <v>112.8</v>
      </c>
      <c r="E240" s="1">
        <v>43704</v>
      </c>
      <c r="F240">
        <v>0</v>
      </c>
      <c r="G240">
        <v>21.1</v>
      </c>
      <c r="H240">
        <v>29.4</v>
      </c>
      <c r="I240">
        <v>15.6</v>
      </c>
    </row>
    <row r="241" spans="1:9" x14ac:dyDescent="0.2">
      <c r="A241" t="s">
        <v>5</v>
      </c>
      <c r="B241">
        <v>47.444400000000002</v>
      </c>
      <c r="C241">
        <v>-122.3138</v>
      </c>
      <c r="D241">
        <v>112.8</v>
      </c>
      <c r="E241" s="1">
        <v>43705</v>
      </c>
      <c r="F241">
        <v>0</v>
      </c>
      <c r="G241">
        <v>23.8</v>
      </c>
      <c r="H241">
        <v>31.7</v>
      </c>
      <c r="I241">
        <v>18.899999999999999</v>
      </c>
    </row>
    <row r="242" spans="1:9" x14ac:dyDescent="0.2">
      <c r="A242" t="s">
        <v>5</v>
      </c>
      <c r="B242">
        <v>47.444400000000002</v>
      </c>
      <c r="C242">
        <v>-122.3138</v>
      </c>
      <c r="D242">
        <v>112.8</v>
      </c>
      <c r="E242" s="1">
        <v>43706</v>
      </c>
      <c r="F242">
        <v>1.8</v>
      </c>
      <c r="G242">
        <v>21.4</v>
      </c>
      <c r="H242">
        <v>25.6</v>
      </c>
      <c r="I242">
        <v>15</v>
      </c>
    </row>
    <row r="243" spans="1:9" x14ac:dyDescent="0.2">
      <c r="A243" t="s">
        <v>5</v>
      </c>
      <c r="B243">
        <v>47.444400000000002</v>
      </c>
      <c r="C243">
        <v>-122.3138</v>
      </c>
      <c r="D243">
        <v>112.8</v>
      </c>
      <c r="E243" s="1">
        <v>43707</v>
      </c>
      <c r="F243">
        <v>0</v>
      </c>
      <c r="G243">
        <v>19.399999999999999</v>
      </c>
      <c r="H243">
        <v>25</v>
      </c>
      <c r="I243">
        <v>17.2</v>
      </c>
    </row>
    <row r="244" spans="1:9" x14ac:dyDescent="0.2">
      <c r="A244" t="s">
        <v>5</v>
      </c>
      <c r="B244">
        <v>47.444400000000002</v>
      </c>
      <c r="C244">
        <v>-122.3138</v>
      </c>
      <c r="D244">
        <v>112.8</v>
      </c>
      <c r="E244" s="1">
        <v>43708</v>
      </c>
      <c r="F244">
        <v>0</v>
      </c>
      <c r="G244">
        <v>20.3</v>
      </c>
      <c r="H244">
        <v>25.6</v>
      </c>
      <c r="I244">
        <v>15.6</v>
      </c>
    </row>
    <row r="245" spans="1:9" x14ac:dyDescent="0.2">
      <c r="A245" t="s">
        <v>5</v>
      </c>
      <c r="B245">
        <v>47.444400000000002</v>
      </c>
      <c r="C245">
        <v>-122.3138</v>
      </c>
      <c r="D245">
        <v>112.8</v>
      </c>
      <c r="E245" s="1">
        <v>43709</v>
      </c>
      <c r="F245">
        <v>0</v>
      </c>
      <c r="G245">
        <v>20.9</v>
      </c>
      <c r="H245">
        <v>26.1</v>
      </c>
      <c r="I245">
        <v>17.2</v>
      </c>
    </row>
    <row r="246" spans="1:9" x14ac:dyDescent="0.2">
      <c r="A246" t="s">
        <v>5</v>
      </c>
      <c r="B246">
        <v>47.444400000000002</v>
      </c>
      <c r="C246">
        <v>-122.3138</v>
      </c>
      <c r="D246">
        <v>112.8</v>
      </c>
      <c r="E246" s="1">
        <v>43710</v>
      </c>
      <c r="F246">
        <v>0</v>
      </c>
      <c r="G246">
        <v>20.6</v>
      </c>
      <c r="H246">
        <v>26.1</v>
      </c>
      <c r="I246">
        <v>15.6</v>
      </c>
    </row>
    <row r="247" spans="1:9" x14ac:dyDescent="0.2">
      <c r="A247" t="s">
        <v>5</v>
      </c>
      <c r="B247">
        <v>47.444400000000002</v>
      </c>
      <c r="C247">
        <v>-122.3138</v>
      </c>
      <c r="D247">
        <v>112.8</v>
      </c>
      <c r="E247" s="1">
        <v>43711</v>
      </c>
      <c r="F247">
        <v>0</v>
      </c>
      <c r="G247">
        <v>20.6</v>
      </c>
      <c r="H247">
        <v>27.2</v>
      </c>
      <c r="I247">
        <v>15</v>
      </c>
    </row>
    <row r="248" spans="1:9" x14ac:dyDescent="0.2">
      <c r="A248" t="s">
        <v>5</v>
      </c>
      <c r="B248">
        <v>47.444400000000002</v>
      </c>
      <c r="C248">
        <v>-122.3138</v>
      </c>
      <c r="D248">
        <v>112.8</v>
      </c>
      <c r="E248" s="1">
        <v>43712</v>
      </c>
      <c r="F248">
        <v>0</v>
      </c>
      <c r="G248">
        <v>19.2</v>
      </c>
      <c r="H248">
        <v>24.4</v>
      </c>
      <c r="I248">
        <v>15</v>
      </c>
    </row>
    <row r="249" spans="1:9" x14ac:dyDescent="0.2">
      <c r="A249" t="s">
        <v>5</v>
      </c>
      <c r="B249">
        <v>47.444400000000002</v>
      </c>
      <c r="C249">
        <v>-122.3138</v>
      </c>
      <c r="D249">
        <v>112.8</v>
      </c>
      <c r="E249" s="1">
        <v>43713</v>
      </c>
      <c r="F249">
        <v>0</v>
      </c>
      <c r="G249">
        <v>20</v>
      </c>
      <c r="H249">
        <v>26.1</v>
      </c>
      <c r="I249">
        <v>15</v>
      </c>
    </row>
    <row r="250" spans="1:9" x14ac:dyDescent="0.2">
      <c r="A250" t="s">
        <v>5</v>
      </c>
      <c r="B250">
        <v>47.444400000000002</v>
      </c>
      <c r="C250">
        <v>-122.3138</v>
      </c>
      <c r="D250">
        <v>112.8</v>
      </c>
      <c r="E250" s="1">
        <v>43714</v>
      </c>
      <c r="F250">
        <v>0</v>
      </c>
      <c r="G250">
        <v>20.6</v>
      </c>
      <c r="H250">
        <v>25</v>
      </c>
      <c r="I250">
        <v>16.100000000000001</v>
      </c>
    </row>
    <row r="251" spans="1:9" x14ac:dyDescent="0.2">
      <c r="A251" t="s">
        <v>5</v>
      </c>
      <c r="B251">
        <v>47.444400000000002</v>
      </c>
      <c r="C251">
        <v>-122.3138</v>
      </c>
      <c r="D251">
        <v>112.8</v>
      </c>
      <c r="E251" s="1">
        <v>43715</v>
      </c>
      <c r="F251">
        <v>15</v>
      </c>
      <c r="G251">
        <v>18.3</v>
      </c>
      <c r="H251">
        <v>19.399999999999999</v>
      </c>
      <c r="I251">
        <v>15.6</v>
      </c>
    </row>
    <row r="252" spans="1:9" x14ac:dyDescent="0.2">
      <c r="A252" t="s">
        <v>5</v>
      </c>
      <c r="B252">
        <v>47.444400000000002</v>
      </c>
      <c r="C252">
        <v>-122.3138</v>
      </c>
      <c r="D252">
        <v>112.8</v>
      </c>
      <c r="E252" s="1">
        <v>43716</v>
      </c>
      <c r="F252">
        <v>1</v>
      </c>
      <c r="G252">
        <v>17.3</v>
      </c>
      <c r="H252">
        <v>23.3</v>
      </c>
      <c r="I252">
        <v>15</v>
      </c>
    </row>
    <row r="253" spans="1:9" x14ac:dyDescent="0.2">
      <c r="A253" t="s">
        <v>5</v>
      </c>
      <c r="B253">
        <v>47.444400000000002</v>
      </c>
      <c r="C253">
        <v>-122.3138</v>
      </c>
      <c r="D253">
        <v>112.8</v>
      </c>
      <c r="E253" s="1">
        <v>43717</v>
      </c>
      <c r="F253">
        <v>7.4</v>
      </c>
      <c r="G253">
        <v>16.899999999999999</v>
      </c>
      <c r="H253">
        <v>20</v>
      </c>
      <c r="I253">
        <v>15.6</v>
      </c>
    </row>
    <row r="254" spans="1:9" x14ac:dyDescent="0.2">
      <c r="A254" t="s">
        <v>5</v>
      </c>
      <c r="B254">
        <v>47.444400000000002</v>
      </c>
      <c r="C254">
        <v>-122.3138</v>
      </c>
      <c r="D254">
        <v>112.8</v>
      </c>
      <c r="E254" s="1">
        <v>43718</v>
      </c>
      <c r="F254">
        <v>0</v>
      </c>
      <c r="G254">
        <v>16.8</v>
      </c>
      <c r="H254">
        <v>22.2</v>
      </c>
      <c r="I254">
        <v>13.9</v>
      </c>
    </row>
    <row r="255" spans="1:9" x14ac:dyDescent="0.2">
      <c r="A255" t="s">
        <v>5</v>
      </c>
      <c r="B255">
        <v>47.444400000000002</v>
      </c>
      <c r="C255">
        <v>-122.3138</v>
      </c>
      <c r="D255">
        <v>112.8</v>
      </c>
      <c r="E255" s="1">
        <v>43719</v>
      </c>
      <c r="F255">
        <v>0</v>
      </c>
      <c r="G255">
        <v>17.399999999999999</v>
      </c>
      <c r="H255">
        <v>22.8</v>
      </c>
      <c r="I255">
        <v>13.3</v>
      </c>
    </row>
    <row r="256" spans="1:9" x14ac:dyDescent="0.2">
      <c r="A256" t="s">
        <v>5</v>
      </c>
      <c r="B256">
        <v>47.444400000000002</v>
      </c>
      <c r="C256">
        <v>-122.3138</v>
      </c>
      <c r="D256">
        <v>112.8</v>
      </c>
      <c r="E256" s="1">
        <v>43720</v>
      </c>
      <c r="F256">
        <v>6.1</v>
      </c>
      <c r="G256">
        <v>19.3</v>
      </c>
      <c r="H256">
        <v>26.1</v>
      </c>
      <c r="I256">
        <v>13.9</v>
      </c>
    </row>
    <row r="257" spans="1:9" x14ac:dyDescent="0.2">
      <c r="A257" t="s">
        <v>5</v>
      </c>
      <c r="B257">
        <v>47.444400000000002</v>
      </c>
      <c r="C257">
        <v>-122.3138</v>
      </c>
      <c r="D257">
        <v>112.8</v>
      </c>
      <c r="E257" s="1">
        <v>43721</v>
      </c>
      <c r="F257">
        <v>0</v>
      </c>
      <c r="G257">
        <v>18.8</v>
      </c>
      <c r="H257">
        <v>21.7</v>
      </c>
      <c r="I257">
        <v>15</v>
      </c>
    </row>
    <row r="258" spans="1:9" x14ac:dyDescent="0.2">
      <c r="A258" t="s">
        <v>5</v>
      </c>
      <c r="B258">
        <v>47.444400000000002</v>
      </c>
      <c r="C258">
        <v>-122.3138</v>
      </c>
      <c r="D258">
        <v>112.8</v>
      </c>
      <c r="E258" s="1">
        <v>43722</v>
      </c>
      <c r="F258">
        <v>1.3</v>
      </c>
      <c r="G258">
        <v>17.600000000000001</v>
      </c>
      <c r="H258">
        <v>19.399999999999999</v>
      </c>
      <c r="I258">
        <v>15.6</v>
      </c>
    </row>
    <row r="259" spans="1:9" x14ac:dyDescent="0.2">
      <c r="A259" t="s">
        <v>5</v>
      </c>
      <c r="B259">
        <v>47.444400000000002</v>
      </c>
      <c r="C259">
        <v>-122.3138</v>
      </c>
      <c r="D259">
        <v>112.8</v>
      </c>
      <c r="E259" s="1">
        <v>43723</v>
      </c>
      <c r="F259">
        <v>11.2</v>
      </c>
      <c r="G259">
        <v>16</v>
      </c>
      <c r="H259">
        <v>16.100000000000001</v>
      </c>
      <c r="I259">
        <v>13.3</v>
      </c>
    </row>
    <row r="260" spans="1:9" x14ac:dyDescent="0.2">
      <c r="A260" t="s">
        <v>5</v>
      </c>
      <c r="B260">
        <v>47.444400000000002</v>
      </c>
      <c r="C260">
        <v>-122.3138</v>
      </c>
      <c r="D260">
        <v>112.8</v>
      </c>
      <c r="E260" s="1">
        <v>43724</v>
      </c>
      <c r="F260">
        <v>2.2999999999999998</v>
      </c>
      <c r="G260">
        <v>14.8</v>
      </c>
      <c r="H260">
        <v>20</v>
      </c>
      <c r="I260">
        <v>11.1</v>
      </c>
    </row>
    <row r="261" spans="1:9" x14ac:dyDescent="0.2">
      <c r="A261" t="s">
        <v>5</v>
      </c>
      <c r="B261">
        <v>47.444400000000002</v>
      </c>
      <c r="C261">
        <v>-122.3138</v>
      </c>
      <c r="D261">
        <v>112.8</v>
      </c>
      <c r="E261" s="1">
        <v>43725</v>
      </c>
      <c r="F261">
        <v>16.5</v>
      </c>
      <c r="G261">
        <v>14.8</v>
      </c>
      <c r="H261">
        <v>17.8</v>
      </c>
      <c r="I261">
        <v>12.8</v>
      </c>
    </row>
    <row r="262" spans="1:9" x14ac:dyDescent="0.2">
      <c r="A262" t="s">
        <v>5</v>
      </c>
      <c r="B262">
        <v>47.444400000000002</v>
      </c>
      <c r="C262">
        <v>-122.3138</v>
      </c>
      <c r="D262">
        <v>112.8</v>
      </c>
      <c r="E262" s="1">
        <v>43726</v>
      </c>
      <c r="F262">
        <v>2.5</v>
      </c>
      <c r="G262">
        <v>15</v>
      </c>
      <c r="H262">
        <v>20</v>
      </c>
      <c r="I262">
        <v>12.8</v>
      </c>
    </row>
    <row r="263" spans="1:9" x14ac:dyDescent="0.2">
      <c r="A263" t="s">
        <v>5</v>
      </c>
      <c r="B263">
        <v>47.444400000000002</v>
      </c>
      <c r="C263">
        <v>-122.3138</v>
      </c>
      <c r="D263">
        <v>112.8</v>
      </c>
      <c r="E263" s="1">
        <v>43727</v>
      </c>
      <c r="F263">
        <v>1</v>
      </c>
      <c r="G263">
        <v>15.4</v>
      </c>
      <c r="H263">
        <v>21.1</v>
      </c>
      <c r="I263">
        <v>11.7</v>
      </c>
    </row>
    <row r="264" spans="1:9" x14ac:dyDescent="0.2">
      <c r="A264" t="s">
        <v>5</v>
      </c>
      <c r="B264">
        <v>47.444400000000002</v>
      </c>
      <c r="C264">
        <v>-122.3138</v>
      </c>
      <c r="D264">
        <v>112.8</v>
      </c>
      <c r="E264" s="1">
        <v>43728</v>
      </c>
      <c r="F264">
        <v>0</v>
      </c>
      <c r="G264">
        <v>16.5</v>
      </c>
      <c r="H264">
        <v>20.6</v>
      </c>
      <c r="I264">
        <v>14.4</v>
      </c>
    </row>
    <row r="265" spans="1:9" x14ac:dyDescent="0.2">
      <c r="A265" t="s">
        <v>5</v>
      </c>
      <c r="B265">
        <v>47.444400000000002</v>
      </c>
      <c r="C265">
        <v>-122.3138</v>
      </c>
      <c r="D265">
        <v>112.8</v>
      </c>
      <c r="E265" s="1">
        <v>43729</v>
      </c>
      <c r="F265">
        <v>0</v>
      </c>
      <c r="G265">
        <v>16.600000000000001</v>
      </c>
      <c r="H265">
        <v>19.399999999999999</v>
      </c>
      <c r="I265">
        <v>13.9</v>
      </c>
    </row>
    <row r="266" spans="1:9" x14ac:dyDescent="0.2">
      <c r="A266" t="s">
        <v>5</v>
      </c>
      <c r="B266">
        <v>47.444400000000002</v>
      </c>
      <c r="C266">
        <v>-122.3138</v>
      </c>
      <c r="D266">
        <v>112.8</v>
      </c>
      <c r="E266" s="1">
        <v>43730</v>
      </c>
      <c r="F266">
        <v>6.1</v>
      </c>
      <c r="G266">
        <v>16.899999999999999</v>
      </c>
      <c r="H266">
        <v>18.3</v>
      </c>
      <c r="I266">
        <v>13.9</v>
      </c>
    </row>
    <row r="267" spans="1:9" x14ac:dyDescent="0.2">
      <c r="A267" t="s">
        <v>5</v>
      </c>
      <c r="B267">
        <v>47.444400000000002</v>
      </c>
      <c r="C267">
        <v>-122.3138</v>
      </c>
      <c r="D267">
        <v>112.8</v>
      </c>
      <c r="E267" s="1">
        <v>43731</v>
      </c>
      <c r="F267">
        <v>3</v>
      </c>
      <c r="G267">
        <v>15.1</v>
      </c>
      <c r="H267">
        <v>16.7</v>
      </c>
      <c r="I267">
        <v>13.3</v>
      </c>
    </row>
    <row r="268" spans="1:9" x14ac:dyDescent="0.2">
      <c r="A268" t="s">
        <v>5</v>
      </c>
      <c r="B268">
        <v>47.444400000000002</v>
      </c>
      <c r="C268">
        <v>-122.3138</v>
      </c>
      <c r="D268">
        <v>112.8</v>
      </c>
      <c r="E268" s="1">
        <v>43732</v>
      </c>
      <c r="F268">
        <v>0</v>
      </c>
      <c r="G268">
        <v>16.3</v>
      </c>
      <c r="H268">
        <v>20.6</v>
      </c>
      <c r="I268">
        <v>15</v>
      </c>
    </row>
    <row r="269" spans="1:9" x14ac:dyDescent="0.2">
      <c r="A269" t="s">
        <v>5</v>
      </c>
      <c r="B269">
        <v>47.444400000000002</v>
      </c>
      <c r="C269">
        <v>-122.3138</v>
      </c>
      <c r="D269">
        <v>112.8</v>
      </c>
      <c r="E269" s="1">
        <v>43733</v>
      </c>
      <c r="F269">
        <v>0</v>
      </c>
      <c r="G269">
        <v>16.8</v>
      </c>
      <c r="H269">
        <v>20.6</v>
      </c>
      <c r="I269">
        <v>12.2</v>
      </c>
    </row>
    <row r="270" spans="1:9" x14ac:dyDescent="0.2">
      <c r="A270" t="s">
        <v>5</v>
      </c>
      <c r="B270">
        <v>47.444400000000002</v>
      </c>
      <c r="C270">
        <v>-122.3138</v>
      </c>
      <c r="D270">
        <v>112.8</v>
      </c>
      <c r="E270" s="1">
        <v>43734</v>
      </c>
      <c r="F270">
        <v>4.0999999999999996</v>
      </c>
      <c r="G270">
        <v>17.100000000000001</v>
      </c>
      <c r="H270">
        <v>20.6</v>
      </c>
      <c r="I270">
        <v>14.4</v>
      </c>
    </row>
    <row r="271" spans="1:9" x14ac:dyDescent="0.2">
      <c r="A271" t="s">
        <v>5</v>
      </c>
      <c r="B271">
        <v>47.444400000000002</v>
      </c>
      <c r="C271">
        <v>-122.3138</v>
      </c>
      <c r="D271">
        <v>112.8</v>
      </c>
      <c r="E271" s="1">
        <v>43735</v>
      </c>
      <c r="F271">
        <v>3.6</v>
      </c>
      <c r="G271">
        <v>14.4</v>
      </c>
      <c r="H271">
        <v>17.8</v>
      </c>
      <c r="I271">
        <v>8.3000000000000007</v>
      </c>
    </row>
    <row r="272" spans="1:9" x14ac:dyDescent="0.2">
      <c r="A272" t="s">
        <v>5</v>
      </c>
      <c r="B272">
        <v>47.444400000000002</v>
      </c>
      <c r="C272">
        <v>-122.3138</v>
      </c>
      <c r="D272">
        <v>112.8</v>
      </c>
      <c r="E272" s="1">
        <v>43736</v>
      </c>
      <c r="F272">
        <v>1</v>
      </c>
      <c r="G272">
        <v>10.7</v>
      </c>
      <c r="H272">
        <v>15.6</v>
      </c>
      <c r="I272">
        <v>8.3000000000000007</v>
      </c>
    </row>
    <row r="273" spans="1:9" x14ac:dyDescent="0.2">
      <c r="A273" t="s">
        <v>5</v>
      </c>
      <c r="B273">
        <v>47.444400000000002</v>
      </c>
      <c r="C273">
        <v>-122.3138</v>
      </c>
      <c r="D273">
        <v>112.8</v>
      </c>
      <c r="E273" s="1">
        <v>43737</v>
      </c>
      <c r="F273">
        <v>2.2999999999999998</v>
      </c>
      <c r="G273">
        <v>10.6</v>
      </c>
      <c r="H273">
        <v>13.3</v>
      </c>
      <c r="I273">
        <v>8.3000000000000007</v>
      </c>
    </row>
    <row r="274" spans="1:9" x14ac:dyDescent="0.2">
      <c r="A274" t="s">
        <v>5</v>
      </c>
      <c r="B274">
        <v>47.444400000000002</v>
      </c>
      <c r="C274">
        <v>-122.3138</v>
      </c>
      <c r="D274">
        <v>112.8</v>
      </c>
      <c r="E274" s="1">
        <v>43738</v>
      </c>
      <c r="F274">
        <v>0</v>
      </c>
      <c r="G274">
        <v>10.6</v>
      </c>
      <c r="H274">
        <v>15.6</v>
      </c>
      <c r="I274">
        <v>6.7</v>
      </c>
    </row>
    <row r="275" spans="1:9" x14ac:dyDescent="0.2">
      <c r="A275" t="s">
        <v>5</v>
      </c>
      <c r="B275">
        <v>47.444400000000002</v>
      </c>
      <c r="C275">
        <v>-122.3138</v>
      </c>
      <c r="D275">
        <v>112.8</v>
      </c>
      <c r="E275" s="1">
        <v>43739</v>
      </c>
      <c r="F275">
        <v>0</v>
      </c>
      <c r="G275">
        <v>10.1</v>
      </c>
      <c r="H275">
        <v>16.7</v>
      </c>
      <c r="I275">
        <v>4.4000000000000004</v>
      </c>
    </row>
    <row r="276" spans="1:9" x14ac:dyDescent="0.2">
      <c r="A276" t="s">
        <v>5</v>
      </c>
      <c r="B276">
        <v>47.444400000000002</v>
      </c>
      <c r="C276">
        <v>-122.3138</v>
      </c>
      <c r="D276">
        <v>112.8</v>
      </c>
      <c r="E276" s="1">
        <v>43740</v>
      </c>
      <c r="F276">
        <v>0</v>
      </c>
      <c r="G276">
        <v>11.8</v>
      </c>
      <c r="H276">
        <v>17.8</v>
      </c>
      <c r="I276">
        <v>6.1</v>
      </c>
    </row>
    <row r="277" spans="1:9" x14ac:dyDescent="0.2">
      <c r="A277" t="s">
        <v>5</v>
      </c>
      <c r="B277">
        <v>47.444400000000002</v>
      </c>
      <c r="C277">
        <v>-122.3138</v>
      </c>
      <c r="D277">
        <v>112.8</v>
      </c>
      <c r="E277" s="1">
        <v>43741</v>
      </c>
      <c r="F277">
        <v>0.5</v>
      </c>
      <c r="G277">
        <v>13.7</v>
      </c>
      <c r="H277">
        <v>16.7</v>
      </c>
      <c r="I277">
        <v>10</v>
      </c>
    </row>
    <row r="278" spans="1:9" x14ac:dyDescent="0.2">
      <c r="A278" t="s">
        <v>5</v>
      </c>
      <c r="B278">
        <v>47.444400000000002</v>
      </c>
      <c r="C278">
        <v>-122.3138</v>
      </c>
      <c r="D278">
        <v>112.8</v>
      </c>
      <c r="E278" s="1">
        <v>43742</v>
      </c>
      <c r="F278">
        <v>0.8</v>
      </c>
      <c r="G278">
        <v>11.9</v>
      </c>
      <c r="H278">
        <v>16.7</v>
      </c>
      <c r="I278">
        <v>9.4</v>
      </c>
    </row>
    <row r="279" spans="1:9" x14ac:dyDescent="0.2">
      <c r="A279" t="s">
        <v>5</v>
      </c>
      <c r="B279">
        <v>47.444400000000002</v>
      </c>
      <c r="C279">
        <v>-122.3138</v>
      </c>
      <c r="D279">
        <v>112.8</v>
      </c>
      <c r="E279" s="1">
        <v>43743</v>
      </c>
      <c r="F279">
        <v>0</v>
      </c>
      <c r="G279">
        <v>12.7</v>
      </c>
      <c r="H279">
        <v>17.2</v>
      </c>
      <c r="I279">
        <v>10.6</v>
      </c>
    </row>
    <row r="280" spans="1:9" x14ac:dyDescent="0.2">
      <c r="A280" t="s">
        <v>5</v>
      </c>
      <c r="B280">
        <v>47.444400000000002</v>
      </c>
      <c r="C280">
        <v>-122.3138</v>
      </c>
      <c r="D280">
        <v>112.8</v>
      </c>
      <c r="E280" s="1">
        <v>43744</v>
      </c>
      <c r="F280">
        <v>0</v>
      </c>
      <c r="G280">
        <v>12.4</v>
      </c>
      <c r="H280">
        <v>18.3</v>
      </c>
      <c r="I280">
        <v>6.7</v>
      </c>
    </row>
    <row r="281" spans="1:9" x14ac:dyDescent="0.2">
      <c r="A281" t="s">
        <v>5</v>
      </c>
      <c r="B281">
        <v>47.444400000000002</v>
      </c>
      <c r="C281">
        <v>-122.3138</v>
      </c>
      <c r="D281">
        <v>112.8</v>
      </c>
      <c r="E281" s="1">
        <v>43745</v>
      </c>
      <c r="F281">
        <v>1.3</v>
      </c>
      <c r="G281">
        <v>13.4</v>
      </c>
      <c r="H281">
        <v>17.2</v>
      </c>
      <c r="I281">
        <v>8.9</v>
      </c>
    </row>
    <row r="282" spans="1:9" x14ac:dyDescent="0.2">
      <c r="A282" t="s">
        <v>5</v>
      </c>
      <c r="B282">
        <v>47.444400000000002</v>
      </c>
      <c r="C282">
        <v>-122.3138</v>
      </c>
      <c r="D282">
        <v>112.8</v>
      </c>
      <c r="E282" s="1">
        <v>43746</v>
      </c>
      <c r="F282">
        <v>4.3</v>
      </c>
      <c r="G282">
        <v>11.2</v>
      </c>
      <c r="H282">
        <v>11.7</v>
      </c>
      <c r="I282">
        <v>5.6</v>
      </c>
    </row>
    <row r="283" spans="1:9" x14ac:dyDescent="0.2">
      <c r="A283" t="s">
        <v>5</v>
      </c>
      <c r="B283">
        <v>47.444400000000002</v>
      </c>
      <c r="C283">
        <v>-122.3138</v>
      </c>
      <c r="D283">
        <v>112.8</v>
      </c>
      <c r="E283" s="1">
        <v>43747</v>
      </c>
      <c r="F283">
        <v>0</v>
      </c>
      <c r="G283">
        <v>7.1</v>
      </c>
      <c r="H283">
        <v>11.1</v>
      </c>
      <c r="I283">
        <v>3.3</v>
      </c>
    </row>
    <row r="284" spans="1:9" x14ac:dyDescent="0.2">
      <c r="A284" t="s">
        <v>5</v>
      </c>
      <c r="B284">
        <v>47.444400000000002</v>
      </c>
      <c r="C284">
        <v>-122.3138</v>
      </c>
      <c r="D284">
        <v>112.8</v>
      </c>
      <c r="E284" s="1">
        <v>43748</v>
      </c>
      <c r="F284">
        <v>0</v>
      </c>
      <c r="G284">
        <v>7.2</v>
      </c>
      <c r="H284">
        <v>14.4</v>
      </c>
      <c r="I284">
        <v>1.1000000000000001</v>
      </c>
    </row>
    <row r="285" spans="1:9" x14ac:dyDescent="0.2">
      <c r="A285" t="s">
        <v>5</v>
      </c>
      <c r="B285">
        <v>47.444400000000002</v>
      </c>
      <c r="C285">
        <v>-122.3138</v>
      </c>
      <c r="D285">
        <v>112.8</v>
      </c>
      <c r="E285" s="1">
        <v>43749</v>
      </c>
      <c r="F285">
        <v>0</v>
      </c>
      <c r="G285">
        <v>10.199999999999999</v>
      </c>
      <c r="H285">
        <v>17.8</v>
      </c>
      <c r="I285">
        <v>4.4000000000000004</v>
      </c>
    </row>
    <row r="286" spans="1:9" x14ac:dyDescent="0.2">
      <c r="A286" t="s">
        <v>5</v>
      </c>
      <c r="B286">
        <v>47.444400000000002</v>
      </c>
      <c r="C286">
        <v>-122.3138</v>
      </c>
      <c r="D286">
        <v>112.8</v>
      </c>
      <c r="E286" s="1">
        <v>43750</v>
      </c>
      <c r="F286">
        <v>0</v>
      </c>
      <c r="G286">
        <v>12.2</v>
      </c>
      <c r="H286">
        <v>15</v>
      </c>
      <c r="I286">
        <v>7.8</v>
      </c>
    </row>
    <row r="287" spans="1:9" x14ac:dyDescent="0.2">
      <c r="A287" t="s">
        <v>5</v>
      </c>
      <c r="B287">
        <v>47.444400000000002</v>
      </c>
      <c r="C287">
        <v>-122.3138</v>
      </c>
      <c r="D287">
        <v>112.8</v>
      </c>
      <c r="E287" s="1">
        <v>43751</v>
      </c>
      <c r="F287">
        <v>0</v>
      </c>
      <c r="G287">
        <v>11.6</v>
      </c>
      <c r="H287">
        <v>14.4</v>
      </c>
      <c r="I287">
        <v>8.9</v>
      </c>
    </row>
    <row r="288" spans="1:9" x14ac:dyDescent="0.2">
      <c r="A288" t="s">
        <v>5</v>
      </c>
      <c r="B288">
        <v>47.444400000000002</v>
      </c>
      <c r="C288">
        <v>-122.3138</v>
      </c>
      <c r="D288">
        <v>112.8</v>
      </c>
      <c r="E288" s="1">
        <v>43752</v>
      </c>
      <c r="F288">
        <v>0</v>
      </c>
      <c r="G288">
        <v>10.8</v>
      </c>
      <c r="H288">
        <v>15.6</v>
      </c>
      <c r="I288">
        <v>6.7</v>
      </c>
    </row>
    <row r="289" spans="1:9" x14ac:dyDescent="0.2">
      <c r="A289" t="s">
        <v>5</v>
      </c>
      <c r="B289">
        <v>47.444400000000002</v>
      </c>
      <c r="C289">
        <v>-122.3138</v>
      </c>
      <c r="D289">
        <v>112.8</v>
      </c>
      <c r="E289" s="1">
        <v>43753</v>
      </c>
      <c r="F289">
        <v>0</v>
      </c>
      <c r="G289">
        <v>11.6</v>
      </c>
      <c r="H289">
        <v>16.100000000000001</v>
      </c>
      <c r="I289">
        <v>7.8</v>
      </c>
    </row>
    <row r="290" spans="1:9" x14ac:dyDescent="0.2">
      <c r="A290" t="s">
        <v>5</v>
      </c>
      <c r="B290">
        <v>47.444400000000002</v>
      </c>
      <c r="C290">
        <v>-122.3138</v>
      </c>
      <c r="D290">
        <v>112.8</v>
      </c>
      <c r="E290" s="1">
        <v>43754</v>
      </c>
      <c r="F290">
        <v>13</v>
      </c>
      <c r="G290">
        <v>12.6</v>
      </c>
      <c r="H290">
        <v>14.4</v>
      </c>
      <c r="I290">
        <v>10.6</v>
      </c>
    </row>
    <row r="291" spans="1:9" x14ac:dyDescent="0.2">
      <c r="A291" t="s">
        <v>5</v>
      </c>
      <c r="B291">
        <v>47.444400000000002</v>
      </c>
      <c r="C291">
        <v>-122.3138</v>
      </c>
      <c r="D291">
        <v>112.8</v>
      </c>
      <c r="E291" s="1">
        <v>43755</v>
      </c>
      <c r="F291">
        <v>3.8</v>
      </c>
      <c r="G291">
        <v>12.2</v>
      </c>
      <c r="H291">
        <v>13.3</v>
      </c>
      <c r="I291">
        <v>10</v>
      </c>
    </row>
    <row r="292" spans="1:9" x14ac:dyDescent="0.2">
      <c r="A292" t="s">
        <v>5</v>
      </c>
      <c r="B292">
        <v>47.444400000000002</v>
      </c>
      <c r="C292">
        <v>-122.3138</v>
      </c>
      <c r="D292">
        <v>112.8</v>
      </c>
      <c r="E292" s="1">
        <v>43756</v>
      </c>
      <c r="F292">
        <v>20.8</v>
      </c>
      <c r="G292">
        <v>10.4</v>
      </c>
      <c r="H292">
        <v>11.1</v>
      </c>
      <c r="I292">
        <v>8.3000000000000007</v>
      </c>
    </row>
    <row r="293" spans="1:9" x14ac:dyDescent="0.2">
      <c r="A293" t="s">
        <v>5</v>
      </c>
      <c r="B293">
        <v>47.444400000000002</v>
      </c>
      <c r="C293">
        <v>-122.3138</v>
      </c>
      <c r="D293">
        <v>112.8</v>
      </c>
      <c r="E293" s="1">
        <v>43757</v>
      </c>
      <c r="F293">
        <v>24.4</v>
      </c>
      <c r="G293">
        <v>9.3000000000000007</v>
      </c>
      <c r="H293">
        <v>13.3</v>
      </c>
      <c r="I293">
        <v>7.2</v>
      </c>
    </row>
    <row r="294" spans="1:9" x14ac:dyDescent="0.2">
      <c r="A294" t="s">
        <v>5</v>
      </c>
      <c r="B294">
        <v>47.444400000000002</v>
      </c>
      <c r="C294">
        <v>-122.3138</v>
      </c>
      <c r="D294">
        <v>112.8</v>
      </c>
      <c r="E294" s="1">
        <v>43758</v>
      </c>
      <c r="F294">
        <v>3.3</v>
      </c>
      <c r="G294">
        <v>9.4</v>
      </c>
      <c r="H294">
        <v>12.2</v>
      </c>
      <c r="I294">
        <v>7.8</v>
      </c>
    </row>
    <row r="295" spans="1:9" x14ac:dyDescent="0.2">
      <c r="A295" t="s">
        <v>5</v>
      </c>
      <c r="B295">
        <v>47.444400000000002</v>
      </c>
      <c r="C295">
        <v>-122.3138</v>
      </c>
      <c r="D295">
        <v>112.8</v>
      </c>
      <c r="E295" s="1">
        <v>43759</v>
      </c>
      <c r="F295">
        <v>9.9</v>
      </c>
      <c r="G295">
        <v>11.9</v>
      </c>
      <c r="H295">
        <v>15</v>
      </c>
      <c r="I295">
        <v>11.1</v>
      </c>
    </row>
    <row r="296" spans="1:9" x14ac:dyDescent="0.2">
      <c r="A296" t="s">
        <v>5</v>
      </c>
      <c r="B296">
        <v>47.444400000000002</v>
      </c>
      <c r="C296">
        <v>-122.3138</v>
      </c>
      <c r="D296">
        <v>112.8</v>
      </c>
      <c r="E296" s="1">
        <v>43760</v>
      </c>
      <c r="F296">
        <v>2.5</v>
      </c>
      <c r="G296">
        <v>13.8</v>
      </c>
      <c r="H296">
        <v>15</v>
      </c>
      <c r="I296">
        <v>9.4</v>
      </c>
    </row>
    <row r="297" spans="1:9" x14ac:dyDescent="0.2">
      <c r="A297" t="s">
        <v>5</v>
      </c>
      <c r="B297">
        <v>47.444400000000002</v>
      </c>
      <c r="C297">
        <v>-122.3138</v>
      </c>
      <c r="D297">
        <v>112.8</v>
      </c>
      <c r="E297" s="1">
        <v>43761</v>
      </c>
      <c r="F297">
        <v>0</v>
      </c>
      <c r="G297">
        <v>10.6</v>
      </c>
      <c r="H297">
        <v>13.9</v>
      </c>
      <c r="I297">
        <v>6.1</v>
      </c>
    </row>
    <row r="298" spans="1:9" x14ac:dyDescent="0.2">
      <c r="A298" t="s">
        <v>5</v>
      </c>
      <c r="B298">
        <v>47.444400000000002</v>
      </c>
      <c r="C298">
        <v>-122.3138</v>
      </c>
      <c r="D298">
        <v>112.8</v>
      </c>
      <c r="E298" s="1">
        <v>43762</v>
      </c>
      <c r="F298">
        <v>0</v>
      </c>
      <c r="G298">
        <v>10.5</v>
      </c>
      <c r="H298">
        <v>17.8</v>
      </c>
      <c r="I298">
        <v>6.7</v>
      </c>
    </row>
    <row r="299" spans="1:9" x14ac:dyDescent="0.2">
      <c r="A299" t="s">
        <v>5</v>
      </c>
      <c r="B299">
        <v>47.444400000000002</v>
      </c>
      <c r="C299">
        <v>-122.3138</v>
      </c>
      <c r="D299">
        <v>112.8</v>
      </c>
      <c r="E299" s="1">
        <v>43763</v>
      </c>
      <c r="F299">
        <v>8.6</v>
      </c>
      <c r="G299">
        <v>11.9</v>
      </c>
      <c r="H299">
        <v>14.4</v>
      </c>
      <c r="I299">
        <v>8.3000000000000007</v>
      </c>
    </row>
    <row r="300" spans="1:9" x14ac:dyDescent="0.2">
      <c r="A300" t="s">
        <v>5</v>
      </c>
      <c r="B300">
        <v>47.444400000000002</v>
      </c>
      <c r="C300">
        <v>-122.3138</v>
      </c>
      <c r="D300">
        <v>112.8</v>
      </c>
      <c r="E300" s="1">
        <v>43764</v>
      </c>
      <c r="F300">
        <v>0</v>
      </c>
      <c r="G300">
        <v>9.1</v>
      </c>
      <c r="H300">
        <v>12.2</v>
      </c>
      <c r="I300">
        <v>5.6</v>
      </c>
    </row>
    <row r="301" spans="1:9" x14ac:dyDescent="0.2">
      <c r="A301" t="s">
        <v>5</v>
      </c>
      <c r="B301">
        <v>47.444400000000002</v>
      </c>
      <c r="C301">
        <v>-122.3138</v>
      </c>
      <c r="D301">
        <v>112.8</v>
      </c>
      <c r="E301" s="1">
        <v>43765</v>
      </c>
      <c r="F301">
        <v>0</v>
      </c>
      <c r="G301">
        <v>8.3000000000000007</v>
      </c>
      <c r="H301">
        <v>12.8</v>
      </c>
      <c r="I301">
        <v>3.9</v>
      </c>
    </row>
    <row r="302" spans="1:9" x14ac:dyDescent="0.2">
      <c r="A302" t="s">
        <v>5</v>
      </c>
      <c r="B302">
        <v>47.444400000000002</v>
      </c>
      <c r="C302">
        <v>-122.3138</v>
      </c>
      <c r="D302">
        <v>112.8</v>
      </c>
      <c r="E302" s="1">
        <v>43766</v>
      </c>
      <c r="F302">
        <v>0</v>
      </c>
      <c r="G302">
        <v>6.1</v>
      </c>
      <c r="H302">
        <v>11.7</v>
      </c>
      <c r="I302">
        <v>1.1000000000000001</v>
      </c>
    </row>
    <row r="303" spans="1:9" x14ac:dyDescent="0.2">
      <c r="A303" t="s">
        <v>5</v>
      </c>
      <c r="B303">
        <v>47.444400000000002</v>
      </c>
      <c r="C303">
        <v>-122.3138</v>
      </c>
      <c r="D303">
        <v>112.8</v>
      </c>
      <c r="E303" s="1">
        <v>43767</v>
      </c>
      <c r="F303">
        <v>0</v>
      </c>
      <c r="G303">
        <v>6.2</v>
      </c>
      <c r="H303">
        <v>10</v>
      </c>
      <c r="I303">
        <v>1.7</v>
      </c>
    </row>
    <row r="304" spans="1:9" x14ac:dyDescent="0.2">
      <c r="A304" t="s">
        <v>5</v>
      </c>
      <c r="B304">
        <v>47.444400000000002</v>
      </c>
      <c r="C304">
        <v>-122.3138</v>
      </c>
      <c r="D304">
        <v>112.8</v>
      </c>
      <c r="E304" s="1">
        <v>43768</v>
      </c>
      <c r="F304">
        <v>0</v>
      </c>
      <c r="G304">
        <v>5.8</v>
      </c>
      <c r="H304">
        <v>11.7</v>
      </c>
      <c r="I304">
        <v>0.6</v>
      </c>
    </row>
    <row r="305" spans="1:9" x14ac:dyDescent="0.2">
      <c r="A305" t="s">
        <v>5</v>
      </c>
      <c r="B305">
        <v>47.444400000000002</v>
      </c>
      <c r="C305">
        <v>-122.3138</v>
      </c>
      <c r="D305">
        <v>112.8</v>
      </c>
      <c r="E305" s="1">
        <v>43769</v>
      </c>
      <c r="F305">
        <v>0</v>
      </c>
      <c r="G305">
        <v>6.2</v>
      </c>
      <c r="H305">
        <v>11.7</v>
      </c>
      <c r="I305">
        <v>1.7</v>
      </c>
    </row>
    <row r="306" spans="1:9" x14ac:dyDescent="0.2">
      <c r="A306" t="s">
        <v>5</v>
      </c>
      <c r="B306">
        <v>47.444400000000002</v>
      </c>
      <c r="C306">
        <v>-122.3138</v>
      </c>
      <c r="D306">
        <v>112.8</v>
      </c>
      <c r="E306" s="1">
        <v>43770</v>
      </c>
      <c r="F306">
        <v>0</v>
      </c>
      <c r="G306">
        <v>7.4</v>
      </c>
      <c r="H306">
        <v>13.3</v>
      </c>
      <c r="I306">
        <v>2.8</v>
      </c>
    </row>
    <row r="307" spans="1:9" x14ac:dyDescent="0.2">
      <c r="A307" t="s">
        <v>5</v>
      </c>
      <c r="B307">
        <v>47.444400000000002</v>
      </c>
      <c r="C307">
        <v>-122.3138</v>
      </c>
      <c r="D307">
        <v>112.8</v>
      </c>
      <c r="E307" s="1">
        <v>43771</v>
      </c>
      <c r="F307">
        <v>0</v>
      </c>
      <c r="G307">
        <v>8.6999999999999993</v>
      </c>
      <c r="H307">
        <v>13.9</v>
      </c>
      <c r="I307">
        <v>5</v>
      </c>
    </row>
    <row r="308" spans="1:9" x14ac:dyDescent="0.2">
      <c r="A308" t="s">
        <v>5</v>
      </c>
      <c r="B308">
        <v>47.444400000000002</v>
      </c>
      <c r="C308">
        <v>-122.3138</v>
      </c>
      <c r="D308">
        <v>112.8</v>
      </c>
      <c r="E308" s="1">
        <v>43772</v>
      </c>
      <c r="F308">
        <v>0</v>
      </c>
      <c r="G308">
        <v>8.8000000000000007</v>
      </c>
      <c r="H308">
        <v>13.9</v>
      </c>
      <c r="I308">
        <v>4.4000000000000004</v>
      </c>
    </row>
    <row r="309" spans="1:9" x14ac:dyDescent="0.2">
      <c r="A309" t="s">
        <v>5</v>
      </c>
      <c r="B309">
        <v>47.444400000000002</v>
      </c>
      <c r="C309">
        <v>-122.3138</v>
      </c>
      <c r="D309">
        <v>112.8</v>
      </c>
      <c r="E309" s="1">
        <v>43773</v>
      </c>
      <c r="F309">
        <v>0</v>
      </c>
      <c r="G309">
        <v>9.6999999999999993</v>
      </c>
      <c r="H309">
        <v>13.9</v>
      </c>
      <c r="I309">
        <v>5.6</v>
      </c>
    </row>
    <row r="310" spans="1:9" x14ac:dyDescent="0.2">
      <c r="A310" t="s">
        <v>5</v>
      </c>
      <c r="B310">
        <v>47.444400000000002</v>
      </c>
      <c r="C310">
        <v>-122.3138</v>
      </c>
      <c r="D310">
        <v>112.8</v>
      </c>
      <c r="E310" s="1">
        <v>43774</v>
      </c>
      <c r="F310">
        <v>0</v>
      </c>
      <c r="G310">
        <v>8.1999999999999993</v>
      </c>
      <c r="H310">
        <v>13.3</v>
      </c>
      <c r="I310">
        <v>5</v>
      </c>
    </row>
    <row r="311" spans="1:9" x14ac:dyDescent="0.2">
      <c r="A311" t="s">
        <v>5</v>
      </c>
      <c r="B311">
        <v>47.444400000000002</v>
      </c>
      <c r="C311">
        <v>-122.3138</v>
      </c>
      <c r="D311">
        <v>112.8</v>
      </c>
      <c r="E311" s="1">
        <v>43775</v>
      </c>
      <c r="F311">
        <v>0</v>
      </c>
      <c r="G311">
        <v>8.8000000000000007</v>
      </c>
      <c r="H311">
        <v>12.2</v>
      </c>
      <c r="I311">
        <v>6.7</v>
      </c>
    </row>
    <row r="312" spans="1:9" x14ac:dyDescent="0.2">
      <c r="A312" t="s">
        <v>5</v>
      </c>
      <c r="B312">
        <v>47.444400000000002</v>
      </c>
      <c r="C312">
        <v>-122.3138</v>
      </c>
      <c r="D312">
        <v>112.8</v>
      </c>
      <c r="E312" s="1">
        <v>43776</v>
      </c>
      <c r="F312">
        <v>0</v>
      </c>
      <c r="G312">
        <v>8.1</v>
      </c>
      <c r="H312">
        <v>14.4</v>
      </c>
      <c r="I312">
        <v>3.3</v>
      </c>
    </row>
    <row r="313" spans="1:9" x14ac:dyDescent="0.2">
      <c r="A313" t="s">
        <v>5</v>
      </c>
      <c r="B313">
        <v>47.444400000000002</v>
      </c>
      <c r="C313">
        <v>-122.3138</v>
      </c>
      <c r="D313">
        <v>112.8</v>
      </c>
      <c r="E313" s="1">
        <v>43777</v>
      </c>
      <c r="F313">
        <v>0</v>
      </c>
      <c r="G313">
        <v>8.4</v>
      </c>
      <c r="H313">
        <v>14.4</v>
      </c>
      <c r="I313">
        <v>3.9</v>
      </c>
    </row>
    <row r="314" spans="1:9" x14ac:dyDescent="0.2">
      <c r="A314" t="s">
        <v>5</v>
      </c>
      <c r="B314">
        <v>47.444400000000002</v>
      </c>
      <c r="C314">
        <v>-122.3138</v>
      </c>
      <c r="D314">
        <v>112.8</v>
      </c>
      <c r="E314" s="1">
        <v>43778</v>
      </c>
      <c r="F314">
        <v>8.1</v>
      </c>
      <c r="G314">
        <v>9.9</v>
      </c>
      <c r="H314">
        <v>11.7</v>
      </c>
      <c r="I314">
        <v>8.9</v>
      </c>
    </row>
    <row r="315" spans="1:9" x14ac:dyDescent="0.2">
      <c r="A315" t="s">
        <v>5</v>
      </c>
      <c r="B315">
        <v>47.444400000000002</v>
      </c>
      <c r="C315">
        <v>-122.3138</v>
      </c>
      <c r="D315">
        <v>112.8</v>
      </c>
      <c r="E315" s="1">
        <v>43779</v>
      </c>
      <c r="F315">
        <v>0</v>
      </c>
      <c r="G315">
        <v>11.1</v>
      </c>
      <c r="H315">
        <v>12.2</v>
      </c>
      <c r="I315">
        <v>9.4</v>
      </c>
    </row>
    <row r="316" spans="1:9" x14ac:dyDescent="0.2">
      <c r="A316" t="s">
        <v>5</v>
      </c>
      <c r="B316">
        <v>47.444400000000002</v>
      </c>
      <c r="C316">
        <v>-122.3138</v>
      </c>
      <c r="D316">
        <v>112.8</v>
      </c>
      <c r="E316" s="1">
        <v>43780</v>
      </c>
      <c r="F316">
        <v>0</v>
      </c>
      <c r="G316">
        <v>10.4</v>
      </c>
      <c r="H316">
        <v>16.100000000000001</v>
      </c>
      <c r="I316">
        <v>7.2</v>
      </c>
    </row>
    <row r="317" spans="1:9" x14ac:dyDescent="0.2">
      <c r="A317" t="s">
        <v>5</v>
      </c>
      <c r="B317">
        <v>47.444400000000002</v>
      </c>
      <c r="C317">
        <v>-122.3138</v>
      </c>
      <c r="D317">
        <v>112.8</v>
      </c>
      <c r="E317" s="1">
        <v>43781</v>
      </c>
      <c r="F317">
        <v>6.4</v>
      </c>
      <c r="G317">
        <v>10</v>
      </c>
      <c r="H317">
        <v>11.7</v>
      </c>
      <c r="I317">
        <v>8.3000000000000007</v>
      </c>
    </row>
    <row r="318" spans="1:9" x14ac:dyDescent="0.2">
      <c r="A318" t="s">
        <v>5</v>
      </c>
      <c r="B318">
        <v>47.444400000000002</v>
      </c>
      <c r="C318">
        <v>-122.3138</v>
      </c>
      <c r="D318">
        <v>112.8</v>
      </c>
      <c r="E318" s="1">
        <v>43782</v>
      </c>
      <c r="F318">
        <v>0</v>
      </c>
      <c r="G318">
        <v>10.9</v>
      </c>
      <c r="H318">
        <v>12.8</v>
      </c>
      <c r="I318">
        <v>7.8</v>
      </c>
    </row>
    <row r="319" spans="1:9" x14ac:dyDescent="0.2">
      <c r="A319" t="s">
        <v>5</v>
      </c>
      <c r="B319">
        <v>47.444400000000002</v>
      </c>
      <c r="C319">
        <v>-122.3138</v>
      </c>
      <c r="D319">
        <v>112.8</v>
      </c>
      <c r="E319" s="1">
        <v>43783</v>
      </c>
      <c r="F319">
        <v>0</v>
      </c>
      <c r="G319">
        <v>9.4</v>
      </c>
      <c r="H319">
        <v>12.2</v>
      </c>
      <c r="I319">
        <v>6.7</v>
      </c>
    </row>
    <row r="320" spans="1:9" x14ac:dyDescent="0.2">
      <c r="A320" t="s">
        <v>5</v>
      </c>
      <c r="B320">
        <v>47.444400000000002</v>
      </c>
      <c r="C320">
        <v>-122.3138</v>
      </c>
      <c r="D320">
        <v>112.8</v>
      </c>
      <c r="E320" s="1">
        <v>43784</v>
      </c>
      <c r="F320">
        <v>4.8</v>
      </c>
      <c r="G320">
        <v>10.8</v>
      </c>
      <c r="H320">
        <v>14.4</v>
      </c>
      <c r="I320">
        <v>7.8</v>
      </c>
    </row>
    <row r="321" spans="1:11" x14ac:dyDescent="0.2">
      <c r="A321" t="s">
        <v>5</v>
      </c>
      <c r="B321">
        <v>47.444400000000002</v>
      </c>
      <c r="C321">
        <v>-122.3138</v>
      </c>
      <c r="D321">
        <v>112.8</v>
      </c>
      <c r="E321" s="1">
        <v>43785</v>
      </c>
      <c r="F321">
        <v>0.3</v>
      </c>
      <c r="G321">
        <v>10.8</v>
      </c>
      <c r="H321">
        <v>12.2</v>
      </c>
      <c r="I321">
        <v>8.3000000000000007</v>
      </c>
    </row>
    <row r="322" spans="1:11" x14ac:dyDescent="0.2">
      <c r="A322" t="s">
        <v>5</v>
      </c>
      <c r="B322">
        <v>47.444400000000002</v>
      </c>
      <c r="C322">
        <v>-122.3138</v>
      </c>
      <c r="D322">
        <v>112.8</v>
      </c>
      <c r="E322" s="1">
        <v>43786</v>
      </c>
      <c r="F322">
        <v>2.2999999999999998</v>
      </c>
      <c r="G322">
        <v>11.6</v>
      </c>
      <c r="H322">
        <v>14.4</v>
      </c>
      <c r="I322">
        <v>9.4</v>
      </c>
      <c r="K322">
        <v>-30</v>
      </c>
    </row>
    <row r="323" spans="1:11" x14ac:dyDescent="0.2">
      <c r="A323" t="s">
        <v>5</v>
      </c>
      <c r="B323">
        <v>47.444400000000002</v>
      </c>
      <c r="C323">
        <v>-122.3138</v>
      </c>
      <c r="D323">
        <v>112.8</v>
      </c>
      <c r="E323" s="1">
        <v>43787</v>
      </c>
      <c r="F323">
        <v>6.6</v>
      </c>
      <c r="G323">
        <v>10.9</v>
      </c>
      <c r="H323">
        <v>11.1</v>
      </c>
      <c r="I323">
        <v>9.4</v>
      </c>
      <c r="K323">
        <v>-20</v>
      </c>
    </row>
    <row r="324" spans="1:11" x14ac:dyDescent="0.2">
      <c r="A324" t="s">
        <v>5</v>
      </c>
      <c r="B324">
        <v>47.444400000000002</v>
      </c>
      <c r="C324">
        <v>-122.3138</v>
      </c>
      <c r="D324">
        <v>112.8</v>
      </c>
      <c r="E324" s="1">
        <v>43788</v>
      </c>
      <c r="F324">
        <v>9.9</v>
      </c>
      <c r="G324">
        <v>9.6</v>
      </c>
      <c r="H324">
        <v>11.1</v>
      </c>
      <c r="I324">
        <v>7.2</v>
      </c>
      <c r="K324">
        <v>-10</v>
      </c>
    </row>
    <row r="325" spans="1:11" x14ac:dyDescent="0.2">
      <c r="A325" t="s">
        <v>5</v>
      </c>
      <c r="B325">
        <v>47.444400000000002</v>
      </c>
      <c r="C325">
        <v>-122.3138</v>
      </c>
      <c r="D325">
        <v>112.8</v>
      </c>
      <c r="E325" s="1">
        <v>43789</v>
      </c>
      <c r="F325">
        <v>0</v>
      </c>
      <c r="G325">
        <v>7.7</v>
      </c>
      <c r="H325">
        <v>10</v>
      </c>
      <c r="I325">
        <v>3.9</v>
      </c>
      <c r="K325">
        <v>0</v>
      </c>
    </row>
    <row r="326" spans="1:11" x14ac:dyDescent="0.2">
      <c r="A326" t="s">
        <v>5</v>
      </c>
      <c r="B326">
        <v>47.444400000000002</v>
      </c>
      <c r="C326">
        <v>-122.3138</v>
      </c>
      <c r="D326">
        <v>112.8</v>
      </c>
      <c r="E326" s="1">
        <v>43790</v>
      </c>
      <c r="F326">
        <v>0</v>
      </c>
      <c r="G326">
        <v>5</v>
      </c>
      <c r="H326">
        <v>7.2</v>
      </c>
      <c r="I326">
        <v>1.1000000000000001</v>
      </c>
      <c r="K326">
        <v>10</v>
      </c>
    </row>
    <row r="327" spans="1:11" x14ac:dyDescent="0.2">
      <c r="A327" t="s">
        <v>5</v>
      </c>
      <c r="B327">
        <v>47.444400000000002</v>
      </c>
      <c r="C327">
        <v>-122.3138</v>
      </c>
      <c r="D327">
        <v>112.8</v>
      </c>
      <c r="E327" s="1">
        <v>43791</v>
      </c>
      <c r="F327">
        <v>0</v>
      </c>
      <c r="G327">
        <v>3.8</v>
      </c>
      <c r="H327">
        <v>7.8</v>
      </c>
      <c r="I327">
        <v>1.1000000000000001</v>
      </c>
      <c r="K327">
        <v>20</v>
      </c>
    </row>
    <row r="328" spans="1:11" x14ac:dyDescent="0.2">
      <c r="A328" t="s">
        <v>5</v>
      </c>
      <c r="B328">
        <v>47.444400000000002</v>
      </c>
      <c r="C328">
        <v>-122.3138</v>
      </c>
      <c r="D328">
        <v>112.8</v>
      </c>
      <c r="E328" s="1">
        <v>43792</v>
      </c>
      <c r="F328">
        <v>0</v>
      </c>
      <c r="G328">
        <v>4.7</v>
      </c>
      <c r="H328">
        <v>11.1</v>
      </c>
      <c r="I328">
        <v>1.7</v>
      </c>
      <c r="K328">
        <v>30</v>
      </c>
    </row>
    <row r="329" spans="1:11" x14ac:dyDescent="0.2">
      <c r="A329" t="s">
        <v>5</v>
      </c>
      <c r="B329">
        <v>47.444400000000002</v>
      </c>
      <c r="C329">
        <v>-122.3138</v>
      </c>
      <c r="D329">
        <v>112.8</v>
      </c>
      <c r="E329" s="1">
        <v>43793</v>
      </c>
      <c r="F329">
        <v>2.8</v>
      </c>
      <c r="G329">
        <v>9.9</v>
      </c>
      <c r="H329">
        <v>11.1</v>
      </c>
      <c r="I329">
        <v>6.7</v>
      </c>
    </row>
    <row r="330" spans="1:11" x14ac:dyDescent="0.2">
      <c r="A330" t="s">
        <v>5</v>
      </c>
      <c r="B330">
        <v>47.444400000000002</v>
      </c>
      <c r="C330">
        <v>-122.3138</v>
      </c>
      <c r="D330">
        <v>112.8</v>
      </c>
      <c r="E330" s="1">
        <v>43794</v>
      </c>
      <c r="F330">
        <v>2.2999999999999998</v>
      </c>
      <c r="G330">
        <v>7.2</v>
      </c>
      <c r="H330">
        <v>8.3000000000000007</v>
      </c>
      <c r="I330">
        <v>2.8</v>
      </c>
    </row>
    <row r="331" spans="1:11" x14ac:dyDescent="0.2">
      <c r="A331" t="s">
        <v>5</v>
      </c>
      <c r="B331">
        <v>47.444400000000002</v>
      </c>
      <c r="C331">
        <v>-122.3138</v>
      </c>
      <c r="D331">
        <v>112.8</v>
      </c>
      <c r="E331" s="1">
        <v>43795</v>
      </c>
      <c r="F331">
        <v>0</v>
      </c>
      <c r="G331">
        <v>4.7</v>
      </c>
      <c r="H331">
        <v>7.8</v>
      </c>
      <c r="I331">
        <v>2.8</v>
      </c>
    </row>
    <row r="332" spans="1:11" x14ac:dyDescent="0.2">
      <c r="A332" t="s">
        <v>5</v>
      </c>
      <c r="B332">
        <v>47.444400000000002</v>
      </c>
      <c r="C332">
        <v>-122.3138</v>
      </c>
      <c r="D332">
        <v>112.8</v>
      </c>
      <c r="E332" s="1">
        <v>43796</v>
      </c>
      <c r="F332">
        <v>0</v>
      </c>
      <c r="G332">
        <v>5.2</v>
      </c>
      <c r="H332">
        <v>8.9</v>
      </c>
      <c r="I332">
        <v>2.2000000000000002</v>
      </c>
    </row>
    <row r="333" spans="1:11" x14ac:dyDescent="0.2">
      <c r="A333" t="s">
        <v>5</v>
      </c>
      <c r="B333">
        <v>47.444400000000002</v>
      </c>
      <c r="C333">
        <v>-122.3138</v>
      </c>
      <c r="D333">
        <v>112.8</v>
      </c>
      <c r="E333" s="1">
        <v>43797</v>
      </c>
      <c r="F333">
        <v>0</v>
      </c>
      <c r="G333">
        <v>3.6</v>
      </c>
      <c r="H333">
        <v>7.2</v>
      </c>
      <c r="I333">
        <v>-0.5</v>
      </c>
    </row>
    <row r="334" spans="1:11" x14ac:dyDescent="0.2">
      <c r="A334" t="s">
        <v>5</v>
      </c>
      <c r="B334">
        <v>47.444400000000002</v>
      </c>
      <c r="C334">
        <v>-122.3138</v>
      </c>
      <c r="D334">
        <v>112.8</v>
      </c>
      <c r="E334" s="1">
        <v>43798</v>
      </c>
      <c r="F334">
        <v>0</v>
      </c>
      <c r="G334">
        <v>2.2999999999999998</v>
      </c>
      <c r="H334">
        <v>5.6</v>
      </c>
      <c r="I334">
        <v>-0.5</v>
      </c>
    </row>
    <row r="335" spans="1:11" x14ac:dyDescent="0.2">
      <c r="A335" t="s">
        <v>5</v>
      </c>
      <c r="B335">
        <v>47.444400000000002</v>
      </c>
      <c r="C335">
        <v>-122.3138</v>
      </c>
      <c r="D335">
        <v>112.8</v>
      </c>
      <c r="E335" s="1">
        <v>43799</v>
      </c>
      <c r="F335">
        <v>0</v>
      </c>
      <c r="G335">
        <v>1.5</v>
      </c>
      <c r="H335">
        <v>8.3000000000000007</v>
      </c>
      <c r="I335">
        <v>-3.2</v>
      </c>
    </row>
    <row r="336" spans="1:11" x14ac:dyDescent="0.2">
      <c r="A336" t="s">
        <v>5</v>
      </c>
      <c r="B336">
        <v>47.444400000000002</v>
      </c>
      <c r="C336">
        <v>-122.3138</v>
      </c>
      <c r="D336">
        <v>112.8</v>
      </c>
      <c r="E336" s="1">
        <v>43800</v>
      </c>
      <c r="F336">
        <v>0.5</v>
      </c>
      <c r="G336">
        <v>5.7</v>
      </c>
      <c r="H336">
        <v>7.8</v>
      </c>
      <c r="I336">
        <v>3.9</v>
      </c>
    </row>
    <row r="337" spans="1:9" x14ac:dyDescent="0.2">
      <c r="A337" t="s">
        <v>5</v>
      </c>
      <c r="B337">
        <v>47.444400000000002</v>
      </c>
      <c r="C337">
        <v>-122.3138</v>
      </c>
      <c r="D337">
        <v>112.8</v>
      </c>
      <c r="E337" s="1">
        <v>43801</v>
      </c>
      <c r="F337">
        <v>0</v>
      </c>
      <c r="G337">
        <v>6.3</v>
      </c>
      <c r="H337">
        <v>10.6</v>
      </c>
      <c r="I337">
        <v>2.8</v>
      </c>
    </row>
    <row r="338" spans="1:9" x14ac:dyDescent="0.2">
      <c r="A338" t="s">
        <v>5</v>
      </c>
      <c r="B338">
        <v>47.444400000000002</v>
      </c>
      <c r="C338">
        <v>-122.3138</v>
      </c>
      <c r="D338">
        <v>112.8</v>
      </c>
      <c r="E338" s="1">
        <v>43802</v>
      </c>
      <c r="F338">
        <v>0</v>
      </c>
      <c r="G338">
        <v>8.1999999999999993</v>
      </c>
      <c r="H338">
        <v>11.1</v>
      </c>
      <c r="I338">
        <v>6.7</v>
      </c>
    </row>
    <row r="339" spans="1:9" x14ac:dyDescent="0.2">
      <c r="A339" t="s">
        <v>5</v>
      </c>
      <c r="B339">
        <v>47.444400000000002</v>
      </c>
      <c r="C339">
        <v>-122.3138</v>
      </c>
      <c r="D339">
        <v>112.8</v>
      </c>
      <c r="E339" s="1">
        <v>43803</v>
      </c>
      <c r="F339">
        <v>0.8</v>
      </c>
      <c r="G339">
        <v>9.6</v>
      </c>
      <c r="H339">
        <v>10</v>
      </c>
      <c r="I339">
        <v>7.2</v>
      </c>
    </row>
    <row r="340" spans="1:9" x14ac:dyDescent="0.2">
      <c r="A340" t="s">
        <v>5</v>
      </c>
      <c r="B340">
        <v>47.444400000000002</v>
      </c>
      <c r="C340">
        <v>-122.3138</v>
      </c>
      <c r="D340">
        <v>112.8</v>
      </c>
      <c r="E340" s="1">
        <v>43804</v>
      </c>
      <c r="F340">
        <v>0</v>
      </c>
      <c r="G340">
        <v>8.4</v>
      </c>
      <c r="H340">
        <v>11.1</v>
      </c>
      <c r="I340">
        <v>7.2</v>
      </c>
    </row>
    <row r="341" spans="1:9" x14ac:dyDescent="0.2">
      <c r="A341" t="s">
        <v>5</v>
      </c>
      <c r="B341">
        <v>47.444400000000002</v>
      </c>
      <c r="C341">
        <v>-122.3138</v>
      </c>
      <c r="D341">
        <v>112.8</v>
      </c>
      <c r="E341" s="1">
        <v>43805</v>
      </c>
      <c r="F341">
        <v>0</v>
      </c>
      <c r="G341">
        <v>9</v>
      </c>
      <c r="H341">
        <v>13.3</v>
      </c>
      <c r="I341">
        <v>6.7</v>
      </c>
    </row>
    <row r="342" spans="1:9" x14ac:dyDescent="0.2">
      <c r="A342" t="s">
        <v>5</v>
      </c>
      <c r="B342">
        <v>47.444400000000002</v>
      </c>
      <c r="C342">
        <v>-122.3138</v>
      </c>
      <c r="D342">
        <v>112.8</v>
      </c>
      <c r="E342" s="1">
        <v>43806</v>
      </c>
      <c r="F342">
        <v>7.4</v>
      </c>
      <c r="G342">
        <v>9.4</v>
      </c>
      <c r="H342">
        <v>10.6</v>
      </c>
      <c r="I342">
        <v>8.3000000000000007</v>
      </c>
    </row>
    <row r="343" spans="1:9" x14ac:dyDescent="0.2">
      <c r="A343" t="s">
        <v>5</v>
      </c>
      <c r="B343">
        <v>47.444400000000002</v>
      </c>
      <c r="C343">
        <v>-122.3138</v>
      </c>
      <c r="D343">
        <v>112.8</v>
      </c>
      <c r="E343" s="1">
        <v>43807</v>
      </c>
      <c r="F343">
        <v>0.8</v>
      </c>
      <c r="G343">
        <v>9.6</v>
      </c>
      <c r="H343">
        <v>11.1</v>
      </c>
      <c r="I343">
        <v>7.2</v>
      </c>
    </row>
    <row r="344" spans="1:9" x14ac:dyDescent="0.2">
      <c r="A344" t="s">
        <v>5</v>
      </c>
      <c r="B344">
        <v>47.444400000000002</v>
      </c>
      <c r="C344">
        <v>-122.3138</v>
      </c>
      <c r="D344">
        <v>112.8</v>
      </c>
      <c r="E344" s="1">
        <v>43808</v>
      </c>
      <c r="F344">
        <v>0</v>
      </c>
      <c r="G344">
        <v>7.7</v>
      </c>
      <c r="H344">
        <v>8.3000000000000007</v>
      </c>
      <c r="I344">
        <v>3.9</v>
      </c>
    </row>
    <row r="345" spans="1:9" x14ac:dyDescent="0.2">
      <c r="A345" t="s">
        <v>5</v>
      </c>
      <c r="B345">
        <v>47.444400000000002</v>
      </c>
      <c r="C345">
        <v>-122.3138</v>
      </c>
      <c r="D345">
        <v>112.8</v>
      </c>
      <c r="E345" s="1">
        <v>43809</v>
      </c>
      <c r="F345">
        <v>3.3</v>
      </c>
      <c r="G345">
        <v>5.0999999999999996</v>
      </c>
      <c r="H345">
        <v>7.2</v>
      </c>
      <c r="I345">
        <v>3.9</v>
      </c>
    </row>
    <row r="346" spans="1:9" x14ac:dyDescent="0.2">
      <c r="A346" t="s">
        <v>5</v>
      </c>
      <c r="B346">
        <v>47.444400000000002</v>
      </c>
      <c r="C346">
        <v>-122.3138</v>
      </c>
      <c r="D346">
        <v>112.8</v>
      </c>
      <c r="E346" s="1">
        <v>43810</v>
      </c>
      <c r="F346">
        <v>13.7</v>
      </c>
      <c r="G346">
        <v>7.5</v>
      </c>
      <c r="H346">
        <v>9.4</v>
      </c>
      <c r="I346">
        <v>6.7</v>
      </c>
    </row>
    <row r="347" spans="1:9" x14ac:dyDescent="0.2">
      <c r="A347" t="s">
        <v>5</v>
      </c>
      <c r="B347">
        <v>47.444400000000002</v>
      </c>
      <c r="C347">
        <v>-122.3138</v>
      </c>
      <c r="D347">
        <v>112.8</v>
      </c>
      <c r="E347" s="1">
        <v>43811</v>
      </c>
      <c r="F347">
        <v>5.8</v>
      </c>
      <c r="G347">
        <v>9.1</v>
      </c>
      <c r="H347">
        <v>10.6</v>
      </c>
      <c r="I347">
        <v>7.2</v>
      </c>
    </row>
    <row r="348" spans="1:9" x14ac:dyDescent="0.2">
      <c r="A348" t="s">
        <v>5</v>
      </c>
      <c r="B348">
        <v>47.444400000000002</v>
      </c>
      <c r="C348">
        <v>-122.3138</v>
      </c>
      <c r="D348">
        <v>112.8</v>
      </c>
      <c r="E348" s="1">
        <v>43812</v>
      </c>
      <c r="F348">
        <v>0</v>
      </c>
      <c r="G348">
        <v>7.7</v>
      </c>
      <c r="H348">
        <v>9.4</v>
      </c>
      <c r="I348">
        <v>6.1</v>
      </c>
    </row>
    <row r="349" spans="1:9" x14ac:dyDescent="0.2">
      <c r="A349" t="s">
        <v>5</v>
      </c>
      <c r="B349">
        <v>47.444400000000002</v>
      </c>
      <c r="C349">
        <v>-122.3138</v>
      </c>
      <c r="D349">
        <v>112.8</v>
      </c>
      <c r="E349" s="1">
        <v>43813</v>
      </c>
      <c r="F349">
        <v>2</v>
      </c>
      <c r="G349">
        <v>6.8</v>
      </c>
      <c r="H349">
        <v>7.2</v>
      </c>
      <c r="I349">
        <v>5</v>
      </c>
    </row>
    <row r="350" spans="1:9" x14ac:dyDescent="0.2">
      <c r="A350" t="s">
        <v>5</v>
      </c>
      <c r="B350">
        <v>47.444400000000002</v>
      </c>
      <c r="C350">
        <v>-122.3138</v>
      </c>
      <c r="D350">
        <v>112.8</v>
      </c>
      <c r="E350" s="1">
        <v>43814</v>
      </c>
      <c r="F350">
        <v>2.8</v>
      </c>
      <c r="G350">
        <v>5.3</v>
      </c>
      <c r="H350">
        <v>6.7</v>
      </c>
      <c r="I350">
        <v>3.3</v>
      </c>
    </row>
    <row r="351" spans="1:9" x14ac:dyDescent="0.2">
      <c r="A351" t="s">
        <v>5</v>
      </c>
      <c r="B351">
        <v>47.444400000000002</v>
      </c>
      <c r="C351">
        <v>-122.3138</v>
      </c>
      <c r="D351">
        <v>112.8</v>
      </c>
      <c r="E351" s="1">
        <v>43815</v>
      </c>
      <c r="F351">
        <v>0</v>
      </c>
      <c r="G351">
        <v>4.8</v>
      </c>
      <c r="H351">
        <v>7.8</v>
      </c>
      <c r="I351">
        <v>3.3</v>
      </c>
    </row>
    <row r="352" spans="1:9" x14ac:dyDescent="0.2">
      <c r="A352" t="s">
        <v>5</v>
      </c>
      <c r="B352">
        <v>47.444400000000002</v>
      </c>
      <c r="C352">
        <v>-122.3138</v>
      </c>
      <c r="D352">
        <v>112.8</v>
      </c>
      <c r="E352" s="1">
        <v>43816</v>
      </c>
      <c r="F352">
        <v>0</v>
      </c>
      <c r="G352">
        <v>5.7</v>
      </c>
      <c r="H352">
        <v>8.3000000000000007</v>
      </c>
      <c r="I352">
        <v>2.8</v>
      </c>
    </row>
    <row r="353" spans="1:9" x14ac:dyDescent="0.2">
      <c r="A353" t="s">
        <v>5</v>
      </c>
      <c r="B353">
        <v>47.444400000000002</v>
      </c>
      <c r="C353">
        <v>-122.3138</v>
      </c>
      <c r="D353">
        <v>112.8</v>
      </c>
      <c r="E353" s="1">
        <v>43817</v>
      </c>
      <c r="F353">
        <v>7.6</v>
      </c>
      <c r="G353">
        <v>6.1</v>
      </c>
      <c r="H353">
        <v>7.8</v>
      </c>
      <c r="I353">
        <v>3.9</v>
      </c>
    </row>
    <row r="354" spans="1:9" x14ac:dyDescent="0.2">
      <c r="A354" t="s">
        <v>5</v>
      </c>
      <c r="B354">
        <v>47.444400000000002</v>
      </c>
      <c r="C354">
        <v>-122.3138</v>
      </c>
      <c r="D354">
        <v>112.8</v>
      </c>
      <c r="E354" s="1">
        <v>43818</v>
      </c>
      <c r="F354">
        <v>33.5</v>
      </c>
      <c r="G354">
        <v>6.7</v>
      </c>
      <c r="H354">
        <v>11.7</v>
      </c>
      <c r="I354">
        <v>5</v>
      </c>
    </row>
    <row r="355" spans="1:9" x14ac:dyDescent="0.2">
      <c r="A355" t="s">
        <v>5</v>
      </c>
      <c r="B355">
        <v>47.444400000000002</v>
      </c>
      <c r="C355">
        <v>-122.3138</v>
      </c>
      <c r="D355">
        <v>112.8</v>
      </c>
      <c r="E355" s="1">
        <v>43819</v>
      </c>
      <c r="F355">
        <v>82.6</v>
      </c>
      <c r="G355">
        <v>10.9</v>
      </c>
      <c r="H355">
        <v>12.2</v>
      </c>
      <c r="I355">
        <v>9.4</v>
      </c>
    </row>
    <row r="356" spans="1:9" x14ac:dyDescent="0.2">
      <c r="A356" t="s">
        <v>5</v>
      </c>
      <c r="B356">
        <v>47.444400000000002</v>
      </c>
      <c r="C356">
        <v>-122.3138</v>
      </c>
      <c r="D356">
        <v>112.8</v>
      </c>
      <c r="E356" s="1">
        <v>43820</v>
      </c>
      <c r="F356">
        <v>21.1</v>
      </c>
      <c r="G356">
        <v>9</v>
      </c>
      <c r="H356">
        <v>11.1</v>
      </c>
      <c r="I356">
        <v>6.1</v>
      </c>
    </row>
    <row r="357" spans="1:9" x14ac:dyDescent="0.2">
      <c r="A357" t="s">
        <v>5</v>
      </c>
      <c r="B357">
        <v>47.444400000000002</v>
      </c>
      <c r="C357">
        <v>-122.3138</v>
      </c>
      <c r="D357">
        <v>112.8</v>
      </c>
      <c r="E357" s="1">
        <v>43821</v>
      </c>
      <c r="F357">
        <v>3.6</v>
      </c>
      <c r="G357">
        <v>6.1</v>
      </c>
      <c r="H357">
        <v>6.7</v>
      </c>
      <c r="I357">
        <v>4.4000000000000004</v>
      </c>
    </row>
    <row r="358" spans="1:9" x14ac:dyDescent="0.2">
      <c r="A358" t="s">
        <v>5</v>
      </c>
      <c r="B358">
        <v>47.444400000000002</v>
      </c>
      <c r="C358">
        <v>-122.3138</v>
      </c>
      <c r="D358">
        <v>112.8</v>
      </c>
      <c r="E358" s="1">
        <v>43822</v>
      </c>
      <c r="F358">
        <v>7.4</v>
      </c>
      <c r="G358">
        <v>5.8</v>
      </c>
      <c r="H358">
        <v>6.7</v>
      </c>
      <c r="I358">
        <v>3.3</v>
      </c>
    </row>
    <row r="359" spans="1:9" x14ac:dyDescent="0.2">
      <c r="A359" t="s">
        <v>5</v>
      </c>
      <c r="B359">
        <v>47.444400000000002</v>
      </c>
      <c r="C359">
        <v>-122.3138</v>
      </c>
      <c r="D359">
        <v>112.8</v>
      </c>
      <c r="E359" s="1">
        <v>43823</v>
      </c>
      <c r="F359">
        <v>0</v>
      </c>
      <c r="G359">
        <v>3.4</v>
      </c>
      <c r="H359">
        <v>4.4000000000000004</v>
      </c>
      <c r="I359">
        <v>0.6</v>
      </c>
    </row>
    <row r="360" spans="1:9" x14ac:dyDescent="0.2">
      <c r="A360" t="s">
        <v>5</v>
      </c>
      <c r="B360">
        <v>47.444400000000002</v>
      </c>
      <c r="C360">
        <v>-122.3138</v>
      </c>
      <c r="D360">
        <v>112.8</v>
      </c>
      <c r="E360" s="1">
        <v>43824</v>
      </c>
      <c r="F360">
        <v>0</v>
      </c>
      <c r="G360">
        <v>4.2</v>
      </c>
      <c r="H360">
        <v>6.7</v>
      </c>
      <c r="I360">
        <v>0.6</v>
      </c>
    </row>
    <row r="361" spans="1:9" x14ac:dyDescent="0.2">
      <c r="A361" t="s">
        <v>5</v>
      </c>
      <c r="B361">
        <v>47.444400000000002</v>
      </c>
      <c r="C361">
        <v>-122.3138</v>
      </c>
      <c r="D361">
        <v>112.8</v>
      </c>
      <c r="E361" s="1">
        <v>43825</v>
      </c>
      <c r="F361">
        <v>1.3</v>
      </c>
      <c r="G361">
        <v>1.8</v>
      </c>
      <c r="H361">
        <v>3.9</v>
      </c>
      <c r="I361">
        <v>-1</v>
      </c>
    </row>
    <row r="362" spans="1:9" x14ac:dyDescent="0.2">
      <c r="A362" t="s">
        <v>5</v>
      </c>
      <c r="B362">
        <v>47.444400000000002</v>
      </c>
      <c r="C362">
        <v>-122.3138</v>
      </c>
      <c r="D362">
        <v>112.8</v>
      </c>
      <c r="E362" s="1">
        <v>43826</v>
      </c>
      <c r="F362">
        <v>0.3</v>
      </c>
      <c r="G362">
        <v>3.8</v>
      </c>
      <c r="H362">
        <v>7.2</v>
      </c>
      <c r="I362">
        <v>2.8</v>
      </c>
    </row>
    <row r="363" spans="1:9" x14ac:dyDescent="0.2">
      <c r="A363" t="s">
        <v>5</v>
      </c>
      <c r="B363">
        <v>47.444400000000002</v>
      </c>
      <c r="C363">
        <v>-122.3138</v>
      </c>
      <c r="D363">
        <v>112.8</v>
      </c>
      <c r="E363" s="1">
        <v>43827</v>
      </c>
      <c r="F363">
        <v>0</v>
      </c>
      <c r="G363">
        <v>6.4</v>
      </c>
      <c r="H363">
        <v>8.3000000000000007</v>
      </c>
      <c r="I363">
        <v>5</v>
      </c>
    </row>
    <row r="364" spans="1:9" x14ac:dyDescent="0.2">
      <c r="A364" t="s">
        <v>5</v>
      </c>
      <c r="B364">
        <v>47.444400000000002</v>
      </c>
      <c r="C364">
        <v>-122.3138</v>
      </c>
      <c r="D364">
        <v>112.8</v>
      </c>
      <c r="E364" s="1">
        <v>43828</v>
      </c>
      <c r="F364">
        <v>0.3</v>
      </c>
      <c r="G364">
        <v>7.4</v>
      </c>
      <c r="H364">
        <v>10.6</v>
      </c>
      <c r="I364">
        <v>4.4000000000000004</v>
      </c>
    </row>
    <row r="365" spans="1:9" x14ac:dyDescent="0.2">
      <c r="A365" t="s">
        <v>5</v>
      </c>
      <c r="B365">
        <v>47.444400000000002</v>
      </c>
      <c r="C365">
        <v>-122.3138</v>
      </c>
      <c r="D365">
        <v>112.8</v>
      </c>
      <c r="E365" s="1">
        <v>43829</v>
      </c>
      <c r="F365">
        <v>1</v>
      </c>
      <c r="G365">
        <v>7.8</v>
      </c>
      <c r="H365">
        <v>8.9</v>
      </c>
      <c r="I365">
        <v>6.1</v>
      </c>
    </row>
    <row r="366" spans="1:9" x14ac:dyDescent="0.2">
      <c r="A366" t="s">
        <v>5</v>
      </c>
      <c r="B366">
        <v>47.444400000000002</v>
      </c>
      <c r="C366">
        <v>-122.3138</v>
      </c>
      <c r="D366">
        <v>112.8</v>
      </c>
      <c r="E366" s="1">
        <v>43830</v>
      </c>
      <c r="F366">
        <v>6.6</v>
      </c>
      <c r="G366">
        <v>8.8000000000000007</v>
      </c>
      <c r="H366">
        <v>11.7</v>
      </c>
      <c r="I366">
        <v>7.8</v>
      </c>
    </row>
    <row r="368" spans="1:9" x14ac:dyDescent="0.2">
      <c r="E368" s="2" t="s">
        <v>11</v>
      </c>
      <c r="F368">
        <f t="shared" ref="F368:I368" si="0">COUNT(F2:F366)</f>
        <v>365</v>
      </c>
      <c r="G368">
        <f t="shared" si="0"/>
        <v>365</v>
      </c>
      <c r="H368">
        <f t="shared" si="0"/>
        <v>365</v>
      </c>
      <c r="I368">
        <f t="shared" si="0"/>
        <v>365</v>
      </c>
    </row>
    <row r="369" spans="5:9" x14ac:dyDescent="0.2">
      <c r="E369" s="2" t="s">
        <v>12</v>
      </c>
      <c r="F369">
        <f t="shared" ref="F369:I369" si="1">AVERAGE(F2:F366)</f>
        <v>2.3591780821917796</v>
      </c>
      <c r="G369">
        <f t="shared" si="1"/>
        <v>11.949589041095896</v>
      </c>
      <c r="H369">
        <f t="shared" si="1"/>
        <v>16.344931506849321</v>
      </c>
      <c r="I369">
        <f t="shared" si="1"/>
        <v>8.2336986301369901</v>
      </c>
    </row>
    <row r="370" spans="5:9" x14ac:dyDescent="0.2">
      <c r="E370" s="2" t="s">
        <v>13</v>
      </c>
      <c r="F370">
        <f t="shared" ref="F370:I370" si="2">MEDIAN(F2:F366)</f>
        <v>0</v>
      </c>
      <c r="G370">
        <f t="shared" si="2"/>
        <v>11.4</v>
      </c>
      <c r="H370">
        <f t="shared" si="2"/>
        <v>15.6</v>
      </c>
      <c r="I370">
        <f t="shared" si="2"/>
        <v>8.3000000000000007</v>
      </c>
    </row>
    <row r="371" spans="5:9" x14ac:dyDescent="0.2">
      <c r="E371" s="2" t="s">
        <v>14</v>
      </c>
      <c r="F371">
        <f t="shared" ref="F371:I371" si="3">MODE(F2:F366)</f>
        <v>0</v>
      </c>
      <c r="G371">
        <f t="shared" si="3"/>
        <v>10.6</v>
      </c>
      <c r="H371">
        <f t="shared" si="3"/>
        <v>10.6</v>
      </c>
      <c r="I371">
        <f t="shared" si="3"/>
        <v>7.2</v>
      </c>
    </row>
    <row r="372" spans="5:9" x14ac:dyDescent="0.2">
      <c r="E372" s="2" t="s">
        <v>15</v>
      </c>
      <c r="F372">
        <f t="shared" ref="F372:I372" si="4">MAX(F2:F366)</f>
        <v>82.6</v>
      </c>
      <c r="G372">
        <f t="shared" si="4"/>
        <v>25.3</v>
      </c>
      <c r="H372">
        <f t="shared" si="4"/>
        <v>35</v>
      </c>
      <c r="I372">
        <f t="shared" si="4"/>
        <v>18.899999999999999</v>
      </c>
    </row>
    <row r="373" spans="5:9" x14ac:dyDescent="0.2">
      <c r="E373" s="2" t="s">
        <v>16</v>
      </c>
      <c r="F373">
        <f t="shared" ref="F373:I373" si="5">MIN(F2:F366)</f>
        <v>0</v>
      </c>
      <c r="G373">
        <f t="shared" si="5"/>
        <v>-3</v>
      </c>
      <c r="H373">
        <f t="shared" si="5"/>
        <v>0</v>
      </c>
      <c r="I373">
        <f t="shared" si="5"/>
        <v>-6.6</v>
      </c>
    </row>
    <row r="374" spans="5:9" x14ac:dyDescent="0.2">
      <c r="E374" s="2" t="s">
        <v>17</v>
      </c>
      <c r="F374">
        <f t="shared" ref="F374:I374" si="6">F372-F373</f>
        <v>82.6</v>
      </c>
      <c r="G374">
        <f t="shared" si="6"/>
        <v>28.3</v>
      </c>
      <c r="H374">
        <f t="shared" si="6"/>
        <v>35</v>
      </c>
      <c r="I374">
        <f t="shared" si="6"/>
        <v>25.5</v>
      </c>
    </row>
    <row r="375" spans="5:9" x14ac:dyDescent="0.2">
      <c r="E375" s="2" t="s">
        <v>18</v>
      </c>
      <c r="F375">
        <f t="shared" ref="F375:I375" si="7">_xlfn.QUARTILE.INC((F2:F366),1)</f>
        <v>0</v>
      </c>
      <c r="G375">
        <f t="shared" si="7"/>
        <v>7.5</v>
      </c>
      <c r="H375">
        <f t="shared" si="7"/>
        <v>10.6</v>
      </c>
      <c r="I375">
        <f t="shared" si="7"/>
        <v>3.9</v>
      </c>
    </row>
    <row r="376" spans="5:9" x14ac:dyDescent="0.2">
      <c r="E376" s="2" t="s">
        <v>19</v>
      </c>
      <c r="F376">
        <f t="shared" ref="F376:I376" si="8">_xlfn.QUARTILE.INC((F2:F366),3)</f>
        <v>2.2999999999999998</v>
      </c>
      <c r="G376">
        <f t="shared" si="8"/>
        <v>16.899999999999999</v>
      </c>
      <c r="H376">
        <f t="shared" si="8"/>
        <v>22.2</v>
      </c>
      <c r="I376">
        <f t="shared" si="8"/>
        <v>12.8</v>
      </c>
    </row>
    <row r="377" spans="5:9" x14ac:dyDescent="0.2">
      <c r="E377" s="2" t="s">
        <v>20</v>
      </c>
      <c r="F377">
        <f t="shared" ref="F377:I377" si="9" xml:space="preserve">  (F376)-(F375)</f>
        <v>2.2999999999999998</v>
      </c>
      <c r="G377">
        <f t="shared" si="9"/>
        <v>9.3999999999999986</v>
      </c>
      <c r="H377">
        <f t="shared" si="9"/>
        <v>11.6</v>
      </c>
      <c r="I377">
        <f t="shared" si="9"/>
        <v>8.9</v>
      </c>
    </row>
    <row r="378" spans="5:9" x14ac:dyDescent="0.2">
      <c r="E378" s="2" t="s">
        <v>21</v>
      </c>
      <c r="F378">
        <f t="shared" ref="F378:I378" si="10">STDEV(F3:F367)</f>
        <v>6.2670902958385328</v>
      </c>
      <c r="G378">
        <f t="shared" si="10"/>
        <v>5.9136024876022928</v>
      </c>
      <c r="H378">
        <f t="shared" si="10"/>
        <v>7.1346172071004332</v>
      </c>
      <c r="I378">
        <f t="shared" si="10"/>
        <v>5.3817624025670634</v>
      </c>
    </row>
    <row r="379" spans="5:9" x14ac:dyDescent="0.2">
      <c r="E379" s="2" t="s">
        <v>22</v>
      </c>
      <c r="F379">
        <f t="shared" ref="F379:I379" si="11">VAR(F2:F366)</f>
        <v>39.183850970946871</v>
      </c>
      <c r="G379">
        <f t="shared" si="11"/>
        <v>35.090363841637661</v>
      </c>
      <c r="H379">
        <f t="shared" si="11"/>
        <v>51.019184404636391</v>
      </c>
      <c r="I379">
        <f t="shared" si="11"/>
        <v>29.044328315519774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9"/>
  <sheetViews>
    <sheetView topLeftCell="C1" zoomScaleNormal="100" workbookViewId="0">
      <pane ySplit="1" topLeftCell="A327" activePane="bottomLeft" state="frozen"/>
      <selection pane="bottomLeft" activeCell="F1" sqref="F1:F366"/>
    </sheetView>
  </sheetViews>
  <sheetFormatPr baseColWidth="10" defaultColWidth="8.83203125" defaultRowHeight="15" x14ac:dyDescent="0.2"/>
  <cols>
    <col min="1" max="1" width="49.1640625" bestFit="1" customWidth="1"/>
    <col min="2" max="4" width="19" customWidth="1"/>
    <col min="5" max="5" width="15.33203125" customWidth="1"/>
    <col min="6" max="6" width="18.5" bestFit="1" customWidth="1"/>
    <col min="7" max="9" width="19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  <c r="I1" t="s">
        <v>10</v>
      </c>
      <c r="K1" t="s">
        <v>31</v>
      </c>
      <c r="L1" t="s">
        <v>41</v>
      </c>
    </row>
    <row r="2" spans="1:12" x14ac:dyDescent="0.2">
      <c r="A2" t="s">
        <v>6</v>
      </c>
      <c r="B2">
        <v>44.883099999999999</v>
      </c>
      <c r="C2">
        <v>-93.228899999999996</v>
      </c>
      <c r="D2">
        <v>265.8</v>
      </c>
      <c r="E2" s="1">
        <v>43466</v>
      </c>
      <c r="F2">
        <v>0</v>
      </c>
      <c r="G2">
        <v>-13.1</v>
      </c>
      <c r="H2">
        <v>-11.6</v>
      </c>
      <c r="I2">
        <v>-17.7</v>
      </c>
      <c r="K2">
        <v>-40</v>
      </c>
      <c r="L2" s="5">
        <v>0</v>
      </c>
    </row>
    <row r="3" spans="1:12" x14ac:dyDescent="0.2">
      <c r="A3" t="s">
        <v>6</v>
      </c>
      <c r="B3">
        <v>44.883099999999999</v>
      </c>
      <c r="C3">
        <v>-93.228899999999996</v>
      </c>
      <c r="D3">
        <v>265.8</v>
      </c>
      <c r="E3" s="1">
        <v>43467</v>
      </c>
      <c r="F3">
        <v>0</v>
      </c>
      <c r="G3">
        <v>-11.9</v>
      </c>
      <c r="H3">
        <v>-3.2</v>
      </c>
      <c r="I3">
        <v>-16.600000000000001</v>
      </c>
      <c r="K3">
        <v>-30</v>
      </c>
      <c r="L3" s="5">
        <v>50</v>
      </c>
    </row>
    <row r="4" spans="1:12" x14ac:dyDescent="0.2">
      <c r="A4" t="s">
        <v>6</v>
      </c>
      <c r="B4">
        <v>44.883099999999999</v>
      </c>
      <c r="C4">
        <v>-93.228899999999996</v>
      </c>
      <c r="D4">
        <v>265.8</v>
      </c>
      <c r="E4" s="1">
        <v>43468</v>
      </c>
      <c r="F4">
        <v>0</v>
      </c>
      <c r="G4">
        <v>-2.2999999999999998</v>
      </c>
      <c r="H4">
        <v>5</v>
      </c>
      <c r="I4">
        <v>-6.6</v>
      </c>
      <c r="K4">
        <v>-20</v>
      </c>
      <c r="L4" s="5">
        <v>100</v>
      </c>
    </row>
    <row r="5" spans="1:12" x14ac:dyDescent="0.2">
      <c r="A5" t="s">
        <v>6</v>
      </c>
      <c r="B5">
        <v>44.883099999999999</v>
      </c>
      <c r="C5">
        <v>-93.228899999999996</v>
      </c>
      <c r="D5">
        <v>265.8</v>
      </c>
      <c r="E5" s="1">
        <v>43469</v>
      </c>
      <c r="F5">
        <v>0</v>
      </c>
      <c r="G5">
        <v>2</v>
      </c>
      <c r="H5">
        <v>8.3000000000000007</v>
      </c>
      <c r="I5">
        <v>-2.1</v>
      </c>
      <c r="K5">
        <v>-10</v>
      </c>
      <c r="L5" s="5">
        <v>150</v>
      </c>
    </row>
    <row r="6" spans="1:12" x14ac:dyDescent="0.2">
      <c r="A6" t="s">
        <v>6</v>
      </c>
      <c r="B6">
        <v>44.883099999999999</v>
      </c>
      <c r="C6">
        <v>-93.228899999999996</v>
      </c>
      <c r="D6">
        <v>265.8</v>
      </c>
      <c r="E6" s="1">
        <v>43470</v>
      </c>
      <c r="F6">
        <v>0</v>
      </c>
      <c r="G6">
        <v>2.8</v>
      </c>
      <c r="H6">
        <v>8.3000000000000007</v>
      </c>
      <c r="I6">
        <v>-2.7</v>
      </c>
      <c r="K6">
        <v>0</v>
      </c>
      <c r="L6" s="5">
        <v>200</v>
      </c>
    </row>
    <row r="7" spans="1:12" x14ac:dyDescent="0.2">
      <c r="A7" t="s">
        <v>6</v>
      </c>
      <c r="B7">
        <v>44.883099999999999</v>
      </c>
      <c r="C7">
        <v>-93.228899999999996</v>
      </c>
      <c r="D7">
        <v>265.8</v>
      </c>
      <c r="E7" s="1">
        <v>43471</v>
      </c>
      <c r="F7">
        <v>0</v>
      </c>
      <c r="G7">
        <v>-0.9</v>
      </c>
      <c r="H7">
        <v>3.3</v>
      </c>
      <c r="I7">
        <v>-4.3</v>
      </c>
      <c r="K7">
        <v>10</v>
      </c>
      <c r="L7" s="5">
        <v>250</v>
      </c>
    </row>
    <row r="8" spans="1:12" x14ac:dyDescent="0.2">
      <c r="A8" t="s">
        <v>6</v>
      </c>
      <c r="B8">
        <v>44.883099999999999</v>
      </c>
      <c r="C8">
        <v>-93.228899999999996</v>
      </c>
      <c r="D8">
        <v>265.8</v>
      </c>
      <c r="E8" s="1">
        <v>43472</v>
      </c>
      <c r="F8">
        <v>0</v>
      </c>
      <c r="G8">
        <v>3.3</v>
      </c>
      <c r="H8">
        <v>5.6</v>
      </c>
      <c r="I8">
        <v>1.1000000000000001</v>
      </c>
      <c r="K8">
        <v>20</v>
      </c>
      <c r="L8" s="5">
        <v>300</v>
      </c>
    </row>
    <row r="9" spans="1:12" x14ac:dyDescent="0.2">
      <c r="A9" t="s">
        <v>6</v>
      </c>
      <c r="B9">
        <v>44.883099999999999</v>
      </c>
      <c r="C9">
        <v>-93.228899999999996</v>
      </c>
      <c r="D9">
        <v>265.8</v>
      </c>
      <c r="E9" s="1">
        <v>43473</v>
      </c>
      <c r="F9">
        <v>0</v>
      </c>
      <c r="G9">
        <v>-0.8</v>
      </c>
      <c r="H9">
        <v>3.3</v>
      </c>
      <c r="I9">
        <v>-11.6</v>
      </c>
      <c r="K9">
        <v>30</v>
      </c>
      <c r="L9" s="5">
        <v>350</v>
      </c>
    </row>
    <row r="10" spans="1:12" x14ac:dyDescent="0.2">
      <c r="A10" t="s">
        <v>6</v>
      </c>
      <c r="B10">
        <v>44.883099999999999</v>
      </c>
      <c r="C10">
        <v>-93.228899999999996</v>
      </c>
      <c r="D10">
        <v>265.8</v>
      </c>
      <c r="E10" s="1">
        <v>43474</v>
      </c>
      <c r="F10">
        <v>0</v>
      </c>
      <c r="G10">
        <v>-11.4</v>
      </c>
      <c r="H10">
        <v>-8.8000000000000007</v>
      </c>
      <c r="I10">
        <v>-14.3</v>
      </c>
      <c r="L10" s="5">
        <v>400</v>
      </c>
    </row>
    <row r="11" spans="1:12" x14ac:dyDescent="0.2">
      <c r="A11" t="s">
        <v>6</v>
      </c>
      <c r="B11">
        <v>44.883099999999999</v>
      </c>
      <c r="C11">
        <v>-93.228899999999996</v>
      </c>
      <c r="D11">
        <v>265.8</v>
      </c>
      <c r="E11" s="1">
        <v>43475</v>
      </c>
      <c r="F11">
        <v>0</v>
      </c>
      <c r="G11">
        <v>-9.5</v>
      </c>
      <c r="H11">
        <v>-4.3</v>
      </c>
      <c r="I11">
        <v>-12.1</v>
      </c>
      <c r="L11" s="5">
        <v>450</v>
      </c>
    </row>
    <row r="12" spans="1:12" x14ac:dyDescent="0.2">
      <c r="A12" t="s">
        <v>6</v>
      </c>
      <c r="B12">
        <v>44.883099999999999</v>
      </c>
      <c r="C12">
        <v>-93.228899999999996</v>
      </c>
      <c r="D12">
        <v>265.8</v>
      </c>
      <c r="E12" s="1">
        <v>43476</v>
      </c>
      <c r="F12">
        <v>0</v>
      </c>
      <c r="G12">
        <v>-4.8</v>
      </c>
      <c r="H12">
        <v>0.6</v>
      </c>
      <c r="I12">
        <v>-7.7</v>
      </c>
      <c r="L12" s="5">
        <v>500</v>
      </c>
    </row>
    <row r="13" spans="1:12" x14ac:dyDescent="0.2">
      <c r="A13" t="s">
        <v>6</v>
      </c>
      <c r="B13">
        <v>44.883099999999999</v>
      </c>
      <c r="C13">
        <v>-93.228899999999996</v>
      </c>
      <c r="D13">
        <v>265.8</v>
      </c>
      <c r="E13" s="1">
        <v>43477</v>
      </c>
      <c r="F13">
        <v>0</v>
      </c>
      <c r="G13">
        <v>-3.2</v>
      </c>
      <c r="H13">
        <v>-0.5</v>
      </c>
      <c r="I13">
        <v>-6</v>
      </c>
      <c r="L13" s="5">
        <v>550</v>
      </c>
    </row>
    <row r="14" spans="1:12" x14ac:dyDescent="0.2">
      <c r="A14" t="s">
        <v>6</v>
      </c>
      <c r="B14">
        <v>44.883099999999999</v>
      </c>
      <c r="C14">
        <v>-93.228899999999996</v>
      </c>
      <c r="D14">
        <v>265.8</v>
      </c>
      <c r="E14" s="1">
        <v>43478</v>
      </c>
      <c r="F14">
        <v>0</v>
      </c>
      <c r="G14">
        <v>-0.8</v>
      </c>
      <c r="H14">
        <v>1.7</v>
      </c>
      <c r="I14">
        <v>-2.1</v>
      </c>
    </row>
    <row r="15" spans="1:12" x14ac:dyDescent="0.2">
      <c r="A15" t="s">
        <v>6</v>
      </c>
      <c r="B15">
        <v>44.883099999999999</v>
      </c>
      <c r="C15">
        <v>-93.228899999999996</v>
      </c>
      <c r="D15">
        <v>265.8</v>
      </c>
      <c r="E15" s="1">
        <v>43479</v>
      </c>
      <c r="F15">
        <v>0</v>
      </c>
      <c r="G15">
        <v>-0.3</v>
      </c>
      <c r="H15">
        <v>0</v>
      </c>
      <c r="I15">
        <v>-1.6</v>
      </c>
    </row>
    <row r="16" spans="1:12" x14ac:dyDescent="0.2">
      <c r="A16" t="s">
        <v>6</v>
      </c>
      <c r="B16">
        <v>44.883099999999999</v>
      </c>
      <c r="C16">
        <v>-93.228899999999996</v>
      </c>
      <c r="D16">
        <v>265.8</v>
      </c>
      <c r="E16" s="1">
        <v>43480</v>
      </c>
      <c r="F16">
        <v>0</v>
      </c>
      <c r="G16">
        <v>-1.7</v>
      </c>
      <c r="H16">
        <v>0.6</v>
      </c>
      <c r="I16">
        <v>-6.6</v>
      </c>
    </row>
    <row r="17" spans="1:9" x14ac:dyDescent="0.2">
      <c r="A17" t="s">
        <v>6</v>
      </c>
      <c r="B17">
        <v>44.883099999999999</v>
      </c>
      <c r="C17">
        <v>-93.228899999999996</v>
      </c>
      <c r="D17">
        <v>265.8</v>
      </c>
      <c r="E17" s="1">
        <v>43481</v>
      </c>
      <c r="F17">
        <v>0</v>
      </c>
      <c r="G17">
        <v>-8.1</v>
      </c>
      <c r="H17">
        <v>-6</v>
      </c>
      <c r="I17">
        <v>-13.8</v>
      </c>
    </row>
    <row r="18" spans="1:9" x14ac:dyDescent="0.2">
      <c r="A18" t="s">
        <v>6</v>
      </c>
      <c r="B18">
        <v>44.883099999999999</v>
      </c>
      <c r="C18">
        <v>-93.228899999999996</v>
      </c>
      <c r="D18">
        <v>265.8</v>
      </c>
      <c r="E18" s="1">
        <v>43482</v>
      </c>
      <c r="F18">
        <v>0</v>
      </c>
      <c r="G18">
        <v>-6.8</v>
      </c>
      <c r="H18">
        <v>-4.3</v>
      </c>
      <c r="I18">
        <v>-9.9</v>
      </c>
    </row>
    <row r="19" spans="1:9" x14ac:dyDescent="0.2">
      <c r="A19" t="s">
        <v>6</v>
      </c>
      <c r="B19">
        <v>44.883099999999999</v>
      </c>
      <c r="C19">
        <v>-93.228899999999996</v>
      </c>
      <c r="D19">
        <v>265.8</v>
      </c>
      <c r="E19" s="1">
        <v>43483</v>
      </c>
      <c r="F19">
        <v>0</v>
      </c>
      <c r="G19">
        <v>-11.1</v>
      </c>
      <c r="H19">
        <v>-9.9</v>
      </c>
      <c r="I19">
        <v>-14.3</v>
      </c>
    </row>
    <row r="20" spans="1:9" x14ac:dyDescent="0.2">
      <c r="A20" t="s">
        <v>6</v>
      </c>
      <c r="B20">
        <v>44.883099999999999</v>
      </c>
      <c r="C20">
        <v>-93.228899999999996</v>
      </c>
      <c r="D20">
        <v>265.8</v>
      </c>
      <c r="E20" s="1">
        <v>43484</v>
      </c>
      <c r="F20">
        <v>0</v>
      </c>
      <c r="G20">
        <v>-14.8</v>
      </c>
      <c r="H20">
        <v>-11.6</v>
      </c>
      <c r="I20">
        <v>-18.2</v>
      </c>
    </row>
    <row r="21" spans="1:9" x14ac:dyDescent="0.2">
      <c r="A21" t="s">
        <v>6</v>
      </c>
      <c r="B21">
        <v>44.883099999999999</v>
      </c>
      <c r="C21">
        <v>-93.228899999999996</v>
      </c>
      <c r="D21">
        <v>265.8</v>
      </c>
      <c r="E21" s="1">
        <v>43485</v>
      </c>
      <c r="F21">
        <v>0</v>
      </c>
      <c r="G21">
        <v>-16.8</v>
      </c>
      <c r="H21">
        <v>-11.6</v>
      </c>
      <c r="I21">
        <v>-20.5</v>
      </c>
    </row>
    <row r="22" spans="1:9" x14ac:dyDescent="0.2">
      <c r="A22" t="s">
        <v>6</v>
      </c>
      <c r="B22">
        <v>44.883099999999999</v>
      </c>
      <c r="C22">
        <v>-93.228899999999996</v>
      </c>
      <c r="D22">
        <v>265.8</v>
      </c>
      <c r="E22" s="1">
        <v>43486</v>
      </c>
      <c r="F22">
        <v>0</v>
      </c>
      <c r="G22">
        <v>-14.8</v>
      </c>
      <c r="H22">
        <v>-7.7</v>
      </c>
      <c r="I22">
        <v>-17.7</v>
      </c>
    </row>
    <row r="23" spans="1:9" x14ac:dyDescent="0.2">
      <c r="A23" t="s">
        <v>6</v>
      </c>
      <c r="B23">
        <v>44.883099999999999</v>
      </c>
      <c r="C23">
        <v>-93.228899999999996</v>
      </c>
      <c r="D23">
        <v>265.8</v>
      </c>
      <c r="E23" s="1">
        <v>43487</v>
      </c>
      <c r="F23">
        <v>30</v>
      </c>
      <c r="G23">
        <v>-8.5</v>
      </c>
      <c r="H23">
        <v>-6.6</v>
      </c>
      <c r="I23">
        <v>-12.1</v>
      </c>
    </row>
    <row r="24" spans="1:9" x14ac:dyDescent="0.2">
      <c r="A24" t="s">
        <v>6</v>
      </c>
      <c r="B24">
        <v>44.883099999999999</v>
      </c>
      <c r="C24">
        <v>-93.228899999999996</v>
      </c>
      <c r="D24">
        <v>265.8</v>
      </c>
      <c r="E24" s="1">
        <v>43488</v>
      </c>
      <c r="F24">
        <v>30</v>
      </c>
      <c r="G24">
        <v>-8.6999999999999993</v>
      </c>
      <c r="H24">
        <v>-4.3</v>
      </c>
      <c r="I24">
        <v>-12.7</v>
      </c>
    </row>
    <row r="25" spans="1:9" x14ac:dyDescent="0.2">
      <c r="A25" t="s">
        <v>6</v>
      </c>
      <c r="B25">
        <v>44.883099999999999</v>
      </c>
      <c r="C25">
        <v>-93.228899999999996</v>
      </c>
      <c r="D25">
        <v>265.8</v>
      </c>
      <c r="E25" s="1">
        <v>43489</v>
      </c>
      <c r="F25">
        <v>30</v>
      </c>
      <c r="G25">
        <v>-10.6</v>
      </c>
      <c r="H25">
        <v>-6.6</v>
      </c>
      <c r="I25">
        <v>-22.1</v>
      </c>
    </row>
    <row r="26" spans="1:9" x14ac:dyDescent="0.2">
      <c r="A26" t="s">
        <v>6</v>
      </c>
      <c r="B26">
        <v>44.883099999999999</v>
      </c>
      <c r="C26">
        <v>-93.228899999999996</v>
      </c>
      <c r="D26">
        <v>265.8</v>
      </c>
      <c r="E26" s="1">
        <v>43490</v>
      </c>
      <c r="F26">
        <v>30</v>
      </c>
      <c r="G26">
        <v>-19.899999999999999</v>
      </c>
      <c r="H26">
        <v>-14.9</v>
      </c>
      <c r="I26">
        <v>-22.7</v>
      </c>
    </row>
    <row r="27" spans="1:9" x14ac:dyDescent="0.2">
      <c r="A27" t="s">
        <v>6</v>
      </c>
      <c r="B27">
        <v>44.883099999999999</v>
      </c>
      <c r="C27">
        <v>-93.228899999999996</v>
      </c>
      <c r="D27">
        <v>265.8</v>
      </c>
      <c r="E27" s="1">
        <v>43491</v>
      </c>
      <c r="F27">
        <v>30</v>
      </c>
      <c r="G27">
        <v>-17.3</v>
      </c>
      <c r="H27">
        <v>-11.6</v>
      </c>
      <c r="I27">
        <v>-19.899999999999999</v>
      </c>
    </row>
    <row r="28" spans="1:9" x14ac:dyDescent="0.2">
      <c r="A28" t="s">
        <v>6</v>
      </c>
      <c r="B28">
        <v>44.883099999999999</v>
      </c>
      <c r="C28">
        <v>-93.228899999999996</v>
      </c>
      <c r="D28">
        <v>265.8</v>
      </c>
      <c r="E28" s="1">
        <v>43492</v>
      </c>
      <c r="F28">
        <v>30</v>
      </c>
      <c r="G28">
        <v>-18.600000000000001</v>
      </c>
      <c r="H28">
        <v>-14.3</v>
      </c>
      <c r="I28">
        <v>-22.7</v>
      </c>
    </row>
    <row r="29" spans="1:9" x14ac:dyDescent="0.2">
      <c r="A29" t="s">
        <v>6</v>
      </c>
      <c r="B29">
        <v>44.883099999999999</v>
      </c>
      <c r="C29">
        <v>-93.228899999999996</v>
      </c>
      <c r="D29">
        <v>265.8</v>
      </c>
      <c r="E29" s="1">
        <v>43493</v>
      </c>
      <c r="F29">
        <v>100</v>
      </c>
      <c r="G29">
        <v>-14.4</v>
      </c>
      <c r="H29">
        <v>-10.5</v>
      </c>
      <c r="I29">
        <v>-18.2</v>
      </c>
    </row>
    <row r="30" spans="1:9" x14ac:dyDescent="0.2">
      <c r="A30" t="s">
        <v>6</v>
      </c>
      <c r="B30">
        <v>44.883099999999999</v>
      </c>
      <c r="C30">
        <v>-93.228899999999996</v>
      </c>
      <c r="D30">
        <v>265.8</v>
      </c>
      <c r="E30" s="1">
        <v>43494</v>
      </c>
      <c r="F30">
        <v>130</v>
      </c>
      <c r="G30">
        <v>-20.399999999999999</v>
      </c>
      <c r="H30">
        <v>-18.2</v>
      </c>
      <c r="I30">
        <v>-31.6</v>
      </c>
    </row>
    <row r="31" spans="1:9" x14ac:dyDescent="0.2">
      <c r="A31" t="s">
        <v>6</v>
      </c>
      <c r="B31">
        <v>44.883099999999999</v>
      </c>
      <c r="C31">
        <v>-93.228899999999996</v>
      </c>
      <c r="D31">
        <v>265.8</v>
      </c>
      <c r="E31" s="1">
        <v>43495</v>
      </c>
      <c r="F31">
        <v>130</v>
      </c>
      <c r="G31">
        <v>-30.1</v>
      </c>
      <c r="H31">
        <v>-24.9</v>
      </c>
      <c r="I31">
        <v>-33.200000000000003</v>
      </c>
    </row>
    <row r="32" spans="1:9" x14ac:dyDescent="0.2">
      <c r="A32" t="s">
        <v>6</v>
      </c>
      <c r="B32">
        <v>44.883099999999999</v>
      </c>
      <c r="C32">
        <v>-93.228899999999996</v>
      </c>
      <c r="D32">
        <v>265.8</v>
      </c>
      <c r="E32" s="1">
        <v>43496</v>
      </c>
      <c r="F32">
        <v>130</v>
      </c>
      <c r="G32">
        <v>-27.4</v>
      </c>
      <c r="H32">
        <v>-19.3</v>
      </c>
      <c r="I32">
        <v>-30.5</v>
      </c>
    </row>
    <row r="33" spans="1:9" x14ac:dyDescent="0.2">
      <c r="A33" t="s">
        <v>6</v>
      </c>
      <c r="B33">
        <v>44.883099999999999</v>
      </c>
      <c r="C33">
        <v>-93.228899999999996</v>
      </c>
      <c r="D33">
        <v>265.8</v>
      </c>
      <c r="E33" s="1">
        <v>43497</v>
      </c>
      <c r="F33">
        <v>100</v>
      </c>
      <c r="G33">
        <v>-16.100000000000001</v>
      </c>
      <c r="H33">
        <v>-8.1999999999999993</v>
      </c>
      <c r="I33">
        <v>-19.3</v>
      </c>
    </row>
    <row r="34" spans="1:9" x14ac:dyDescent="0.2">
      <c r="A34" t="s">
        <v>6</v>
      </c>
      <c r="B34">
        <v>44.883099999999999</v>
      </c>
      <c r="C34">
        <v>-93.228899999999996</v>
      </c>
      <c r="D34">
        <v>265.8</v>
      </c>
      <c r="E34" s="1">
        <v>43498</v>
      </c>
      <c r="F34">
        <v>100</v>
      </c>
      <c r="G34">
        <v>-6.2</v>
      </c>
      <c r="H34">
        <v>3.9</v>
      </c>
      <c r="I34">
        <v>-11</v>
      </c>
    </row>
    <row r="35" spans="1:9" x14ac:dyDescent="0.2">
      <c r="A35" t="s">
        <v>6</v>
      </c>
      <c r="B35">
        <v>44.883099999999999</v>
      </c>
      <c r="C35">
        <v>-93.228899999999996</v>
      </c>
      <c r="D35">
        <v>265.8</v>
      </c>
      <c r="E35" s="1">
        <v>43499</v>
      </c>
      <c r="F35">
        <v>50</v>
      </c>
      <c r="G35">
        <v>2.2999999999999998</v>
      </c>
      <c r="H35">
        <v>3.9</v>
      </c>
      <c r="I35">
        <v>0</v>
      </c>
    </row>
    <row r="36" spans="1:9" x14ac:dyDescent="0.2">
      <c r="A36" t="s">
        <v>6</v>
      </c>
      <c r="B36">
        <v>44.883099999999999</v>
      </c>
      <c r="C36">
        <v>-93.228899999999996</v>
      </c>
      <c r="D36">
        <v>265.8</v>
      </c>
      <c r="E36" s="1">
        <v>43500</v>
      </c>
      <c r="F36">
        <v>30</v>
      </c>
      <c r="G36">
        <v>-4</v>
      </c>
      <c r="H36">
        <v>0.6</v>
      </c>
      <c r="I36">
        <v>-16.600000000000001</v>
      </c>
    </row>
    <row r="37" spans="1:9" x14ac:dyDescent="0.2">
      <c r="A37" t="s">
        <v>6</v>
      </c>
      <c r="B37">
        <v>44.883099999999999</v>
      </c>
      <c r="C37">
        <v>-93.228899999999996</v>
      </c>
      <c r="D37">
        <v>265.8</v>
      </c>
      <c r="E37" s="1">
        <v>43501</v>
      </c>
      <c r="F37">
        <v>0</v>
      </c>
      <c r="G37">
        <v>-15.3</v>
      </c>
      <c r="H37">
        <v>-10.5</v>
      </c>
      <c r="I37">
        <v>-16.600000000000001</v>
      </c>
    </row>
    <row r="38" spans="1:9" x14ac:dyDescent="0.2">
      <c r="A38" t="s">
        <v>6</v>
      </c>
      <c r="B38">
        <v>44.883099999999999</v>
      </c>
      <c r="C38">
        <v>-93.228899999999996</v>
      </c>
      <c r="D38">
        <v>265.8</v>
      </c>
      <c r="E38" s="1">
        <v>43502</v>
      </c>
      <c r="F38">
        <v>100</v>
      </c>
      <c r="G38">
        <v>-9.8000000000000007</v>
      </c>
      <c r="H38">
        <v>-6</v>
      </c>
      <c r="I38">
        <v>-11</v>
      </c>
    </row>
    <row r="39" spans="1:9" x14ac:dyDescent="0.2">
      <c r="A39" t="s">
        <v>6</v>
      </c>
      <c r="B39">
        <v>44.883099999999999</v>
      </c>
      <c r="C39">
        <v>-93.228899999999996</v>
      </c>
      <c r="D39">
        <v>265.8</v>
      </c>
      <c r="E39" s="1">
        <v>43503</v>
      </c>
      <c r="F39">
        <v>100</v>
      </c>
      <c r="G39">
        <v>-8</v>
      </c>
      <c r="H39">
        <v>-6.6</v>
      </c>
      <c r="I39">
        <v>-20.5</v>
      </c>
    </row>
    <row r="40" spans="1:9" x14ac:dyDescent="0.2">
      <c r="A40" t="s">
        <v>6</v>
      </c>
      <c r="B40">
        <v>44.883099999999999</v>
      </c>
      <c r="C40">
        <v>-93.228899999999996</v>
      </c>
      <c r="D40">
        <v>265.8</v>
      </c>
      <c r="E40" s="1">
        <v>43504</v>
      </c>
      <c r="F40">
        <v>230</v>
      </c>
      <c r="G40">
        <v>-19.5</v>
      </c>
      <c r="H40">
        <v>-17.100000000000001</v>
      </c>
      <c r="I40">
        <v>-23.8</v>
      </c>
    </row>
    <row r="41" spans="1:9" x14ac:dyDescent="0.2">
      <c r="A41" t="s">
        <v>6</v>
      </c>
      <c r="B41">
        <v>44.883099999999999</v>
      </c>
      <c r="C41">
        <v>-93.228899999999996</v>
      </c>
      <c r="D41">
        <v>265.8</v>
      </c>
      <c r="E41" s="1">
        <v>43505</v>
      </c>
      <c r="F41">
        <v>200</v>
      </c>
      <c r="G41">
        <v>-21.1</v>
      </c>
      <c r="H41">
        <v>-13.2</v>
      </c>
      <c r="I41">
        <v>-24.3</v>
      </c>
    </row>
    <row r="42" spans="1:9" x14ac:dyDescent="0.2">
      <c r="A42" t="s">
        <v>6</v>
      </c>
      <c r="B42">
        <v>44.883099999999999</v>
      </c>
      <c r="C42">
        <v>-93.228899999999996</v>
      </c>
      <c r="D42">
        <v>265.8</v>
      </c>
      <c r="E42" s="1">
        <v>43506</v>
      </c>
      <c r="F42">
        <v>200</v>
      </c>
      <c r="G42">
        <v>-12.2</v>
      </c>
      <c r="H42">
        <v>-7.7</v>
      </c>
      <c r="I42">
        <v>-14.3</v>
      </c>
    </row>
    <row r="43" spans="1:9" x14ac:dyDescent="0.2">
      <c r="A43" t="s">
        <v>6</v>
      </c>
      <c r="B43">
        <v>44.883099999999999</v>
      </c>
      <c r="C43">
        <v>-93.228899999999996</v>
      </c>
      <c r="D43">
        <v>265.8</v>
      </c>
      <c r="E43" s="1">
        <v>43507</v>
      </c>
      <c r="F43">
        <v>280</v>
      </c>
      <c r="G43">
        <v>-7.2</v>
      </c>
      <c r="H43">
        <v>-3.8</v>
      </c>
      <c r="I43">
        <v>-8.1999999999999993</v>
      </c>
    </row>
    <row r="44" spans="1:9" x14ac:dyDescent="0.2">
      <c r="A44" t="s">
        <v>6</v>
      </c>
      <c r="B44">
        <v>44.883099999999999</v>
      </c>
      <c r="C44">
        <v>-93.228899999999996</v>
      </c>
      <c r="D44">
        <v>265.8</v>
      </c>
      <c r="E44" s="1">
        <v>43508</v>
      </c>
      <c r="F44">
        <v>360</v>
      </c>
      <c r="G44">
        <v>-5.2</v>
      </c>
      <c r="H44">
        <v>-4.3</v>
      </c>
      <c r="I44">
        <v>-11.6</v>
      </c>
    </row>
    <row r="45" spans="1:9" x14ac:dyDescent="0.2">
      <c r="A45" t="s">
        <v>6</v>
      </c>
      <c r="B45">
        <v>44.883099999999999</v>
      </c>
      <c r="C45">
        <v>-93.228899999999996</v>
      </c>
      <c r="D45">
        <v>265.8</v>
      </c>
      <c r="E45" s="1">
        <v>43509</v>
      </c>
      <c r="F45">
        <v>360</v>
      </c>
      <c r="G45">
        <v>-11.4</v>
      </c>
      <c r="H45">
        <v>-6.6</v>
      </c>
      <c r="I45">
        <v>-15.5</v>
      </c>
    </row>
    <row r="46" spans="1:9" x14ac:dyDescent="0.2">
      <c r="A46" t="s">
        <v>6</v>
      </c>
      <c r="B46">
        <v>44.883099999999999</v>
      </c>
      <c r="C46">
        <v>-93.228899999999996</v>
      </c>
      <c r="D46">
        <v>265.8</v>
      </c>
      <c r="E46" s="1">
        <v>43510</v>
      </c>
      <c r="F46">
        <v>330</v>
      </c>
      <c r="G46">
        <v>-7.3</v>
      </c>
      <c r="H46">
        <v>-4.3</v>
      </c>
      <c r="I46">
        <v>-17.7</v>
      </c>
    </row>
    <row r="47" spans="1:9" x14ac:dyDescent="0.2">
      <c r="A47" t="s">
        <v>6</v>
      </c>
      <c r="B47">
        <v>44.883099999999999</v>
      </c>
      <c r="C47">
        <v>-93.228899999999996</v>
      </c>
      <c r="D47">
        <v>265.8</v>
      </c>
      <c r="E47" s="1">
        <v>43511</v>
      </c>
      <c r="F47">
        <v>300</v>
      </c>
      <c r="G47">
        <v>-15.2</v>
      </c>
      <c r="H47">
        <v>-9.3000000000000007</v>
      </c>
      <c r="I47">
        <v>-19.3</v>
      </c>
    </row>
    <row r="48" spans="1:9" x14ac:dyDescent="0.2">
      <c r="A48" t="s">
        <v>6</v>
      </c>
      <c r="B48">
        <v>44.883099999999999</v>
      </c>
      <c r="C48">
        <v>-93.228899999999996</v>
      </c>
      <c r="D48">
        <v>265.8</v>
      </c>
      <c r="E48" s="1">
        <v>43512</v>
      </c>
      <c r="F48">
        <v>300</v>
      </c>
      <c r="G48">
        <v>-13.7</v>
      </c>
      <c r="H48">
        <v>-6</v>
      </c>
      <c r="I48">
        <v>-18.8</v>
      </c>
    </row>
    <row r="49" spans="1:9" x14ac:dyDescent="0.2">
      <c r="A49" t="s">
        <v>6</v>
      </c>
      <c r="B49">
        <v>44.883099999999999</v>
      </c>
      <c r="C49">
        <v>-93.228899999999996</v>
      </c>
      <c r="D49">
        <v>265.8</v>
      </c>
      <c r="E49" s="1">
        <v>43513</v>
      </c>
      <c r="F49">
        <v>300</v>
      </c>
      <c r="G49">
        <v>-6.4</v>
      </c>
      <c r="H49">
        <v>-3.2</v>
      </c>
      <c r="I49">
        <v>-9.9</v>
      </c>
    </row>
    <row r="50" spans="1:9" x14ac:dyDescent="0.2">
      <c r="A50" t="s">
        <v>6</v>
      </c>
      <c r="B50">
        <v>44.883099999999999</v>
      </c>
      <c r="C50">
        <v>-93.228899999999996</v>
      </c>
      <c r="D50">
        <v>265.8</v>
      </c>
      <c r="E50" s="1">
        <v>43514</v>
      </c>
      <c r="F50">
        <v>280</v>
      </c>
      <c r="G50">
        <v>-9.1999999999999993</v>
      </c>
      <c r="H50">
        <v>-4.9000000000000004</v>
      </c>
      <c r="I50">
        <v>-14.9</v>
      </c>
    </row>
    <row r="51" spans="1:9" x14ac:dyDescent="0.2">
      <c r="A51" t="s">
        <v>6</v>
      </c>
      <c r="B51">
        <v>44.883099999999999</v>
      </c>
      <c r="C51">
        <v>-93.228899999999996</v>
      </c>
      <c r="D51">
        <v>265.8</v>
      </c>
      <c r="E51" s="1">
        <v>43515</v>
      </c>
      <c r="F51">
        <v>280</v>
      </c>
      <c r="G51">
        <v>-13</v>
      </c>
      <c r="H51">
        <v>-5.5</v>
      </c>
      <c r="I51">
        <v>-19.3</v>
      </c>
    </row>
    <row r="52" spans="1:9" x14ac:dyDescent="0.2">
      <c r="A52" t="s">
        <v>6</v>
      </c>
      <c r="B52">
        <v>44.883099999999999</v>
      </c>
      <c r="C52">
        <v>-93.228899999999996</v>
      </c>
      <c r="D52">
        <v>265.8</v>
      </c>
      <c r="E52" s="1">
        <v>43516</v>
      </c>
      <c r="F52">
        <v>280</v>
      </c>
      <c r="G52">
        <v>-6.6</v>
      </c>
      <c r="H52">
        <v>-2.1</v>
      </c>
      <c r="I52">
        <v>-9.3000000000000007</v>
      </c>
    </row>
    <row r="53" spans="1:9" x14ac:dyDescent="0.2">
      <c r="A53" t="s">
        <v>6</v>
      </c>
      <c r="B53">
        <v>44.883099999999999</v>
      </c>
      <c r="C53">
        <v>-93.228899999999996</v>
      </c>
      <c r="D53">
        <v>265.8</v>
      </c>
      <c r="E53" s="1">
        <v>43517</v>
      </c>
      <c r="F53">
        <v>410</v>
      </c>
      <c r="G53">
        <v>-9.1999999999999993</v>
      </c>
      <c r="H53">
        <v>-6</v>
      </c>
      <c r="I53">
        <v>-13.8</v>
      </c>
    </row>
    <row r="54" spans="1:9" x14ac:dyDescent="0.2">
      <c r="A54" t="s">
        <v>6</v>
      </c>
      <c r="B54">
        <v>44.883099999999999</v>
      </c>
      <c r="C54">
        <v>-93.228899999999996</v>
      </c>
      <c r="D54">
        <v>265.8</v>
      </c>
      <c r="E54" s="1">
        <v>43518</v>
      </c>
      <c r="F54">
        <v>410</v>
      </c>
      <c r="G54">
        <v>-8.6999999999999993</v>
      </c>
      <c r="H54">
        <v>-2.7</v>
      </c>
      <c r="I54">
        <v>-12.1</v>
      </c>
    </row>
    <row r="55" spans="1:9" x14ac:dyDescent="0.2">
      <c r="A55" t="s">
        <v>6</v>
      </c>
      <c r="B55">
        <v>44.883099999999999</v>
      </c>
      <c r="C55">
        <v>-93.228899999999996</v>
      </c>
      <c r="D55">
        <v>265.8</v>
      </c>
      <c r="E55" s="1">
        <v>43519</v>
      </c>
      <c r="F55">
        <v>380</v>
      </c>
      <c r="G55">
        <v>-2</v>
      </c>
      <c r="H55">
        <v>0</v>
      </c>
      <c r="I55">
        <v>-3.2</v>
      </c>
    </row>
    <row r="56" spans="1:9" x14ac:dyDescent="0.2">
      <c r="A56" t="s">
        <v>6</v>
      </c>
      <c r="B56">
        <v>44.883099999999999</v>
      </c>
      <c r="C56">
        <v>-93.228899999999996</v>
      </c>
      <c r="D56">
        <v>265.8</v>
      </c>
      <c r="E56" s="1">
        <v>43520</v>
      </c>
      <c r="F56">
        <v>430</v>
      </c>
      <c r="G56">
        <v>-5.9</v>
      </c>
      <c r="H56">
        <v>-1.6</v>
      </c>
      <c r="I56">
        <v>-18.8</v>
      </c>
    </row>
    <row r="57" spans="1:9" x14ac:dyDescent="0.2">
      <c r="A57" t="s">
        <v>6</v>
      </c>
      <c r="B57">
        <v>44.883099999999999</v>
      </c>
      <c r="C57">
        <v>-93.228899999999996</v>
      </c>
      <c r="D57">
        <v>265.8</v>
      </c>
      <c r="E57" s="1">
        <v>43521</v>
      </c>
      <c r="F57">
        <v>410</v>
      </c>
      <c r="G57">
        <v>-18.2</v>
      </c>
      <c r="H57">
        <v>-15.5</v>
      </c>
      <c r="I57">
        <v>-20.5</v>
      </c>
    </row>
    <row r="58" spans="1:9" x14ac:dyDescent="0.2">
      <c r="A58" t="s">
        <v>6</v>
      </c>
      <c r="B58">
        <v>44.883099999999999</v>
      </c>
      <c r="C58">
        <v>-93.228899999999996</v>
      </c>
      <c r="D58">
        <v>265.8</v>
      </c>
      <c r="E58" s="1">
        <v>43522</v>
      </c>
      <c r="F58">
        <v>410</v>
      </c>
      <c r="G58">
        <v>-16.7</v>
      </c>
      <c r="H58">
        <v>-13.2</v>
      </c>
      <c r="I58">
        <v>-17.7</v>
      </c>
    </row>
    <row r="59" spans="1:9" x14ac:dyDescent="0.2">
      <c r="A59" t="s">
        <v>6</v>
      </c>
      <c r="B59">
        <v>44.883099999999999</v>
      </c>
      <c r="C59">
        <v>-93.228899999999996</v>
      </c>
      <c r="D59">
        <v>265.8</v>
      </c>
      <c r="E59" s="1">
        <v>43523</v>
      </c>
      <c r="F59">
        <v>480</v>
      </c>
      <c r="G59">
        <v>-13.1</v>
      </c>
      <c r="H59">
        <v>-9.9</v>
      </c>
      <c r="I59">
        <v>-17.7</v>
      </c>
    </row>
    <row r="60" spans="1:9" x14ac:dyDescent="0.2">
      <c r="A60" t="s">
        <v>6</v>
      </c>
      <c r="B60">
        <v>44.883099999999999</v>
      </c>
      <c r="C60">
        <v>-93.228899999999996</v>
      </c>
      <c r="D60">
        <v>265.8</v>
      </c>
      <c r="E60" s="1">
        <v>43524</v>
      </c>
      <c r="F60">
        <v>460</v>
      </c>
      <c r="G60">
        <v>-14.2</v>
      </c>
      <c r="H60">
        <v>-6</v>
      </c>
      <c r="I60">
        <v>-19.3</v>
      </c>
    </row>
    <row r="61" spans="1:9" x14ac:dyDescent="0.2">
      <c r="A61" t="s">
        <v>6</v>
      </c>
      <c r="B61">
        <v>44.883099999999999</v>
      </c>
      <c r="C61">
        <v>-93.228899999999996</v>
      </c>
      <c r="D61">
        <v>265.8</v>
      </c>
      <c r="E61" s="1">
        <v>43525</v>
      </c>
      <c r="F61">
        <v>430</v>
      </c>
      <c r="G61">
        <v>-10.199999999999999</v>
      </c>
      <c r="H61">
        <v>-7.1</v>
      </c>
      <c r="I61">
        <v>-14.9</v>
      </c>
    </row>
    <row r="62" spans="1:9" x14ac:dyDescent="0.2">
      <c r="A62" t="s">
        <v>6</v>
      </c>
      <c r="B62">
        <v>44.883099999999999</v>
      </c>
      <c r="C62">
        <v>-93.228899999999996</v>
      </c>
      <c r="D62">
        <v>265.8</v>
      </c>
      <c r="E62" s="1">
        <v>43526</v>
      </c>
      <c r="F62">
        <v>530</v>
      </c>
      <c r="G62">
        <v>-11</v>
      </c>
      <c r="H62">
        <v>-7.7</v>
      </c>
      <c r="I62">
        <v>-18.2</v>
      </c>
    </row>
    <row r="63" spans="1:9" x14ac:dyDescent="0.2">
      <c r="A63" t="s">
        <v>6</v>
      </c>
      <c r="B63">
        <v>44.883099999999999</v>
      </c>
      <c r="C63">
        <v>-93.228899999999996</v>
      </c>
      <c r="D63">
        <v>265.8</v>
      </c>
      <c r="E63" s="1">
        <v>43527</v>
      </c>
      <c r="F63">
        <v>510</v>
      </c>
      <c r="G63">
        <v>-19</v>
      </c>
      <c r="H63">
        <v>-17.7</v>
      </c>
      <c r="I63">
        <v>-24.9</v>
      </c>
    </row>
    <row r="64" spans="1:9" x14ac:dyDescent="0.2">
      <c r="A64" t="s">
        <v>6</v>
      </c>
      <c r="B64">
        <v>44.883099999999999</v>
      </c>
      <c r="C64">
        <v>-93.228899999999996</v>
      </c>
      <c r="D64">
        <v>265.8</v>
      </c>
      <c r="E64" s="1">
        <v>43528</v>
      </c>
      <c r="F64">
        <v>510</v>
      </c>
      <c r="G64">
        <v>-19.399999999999999</v>
      </c>
      <c r="H64">
        <v>-12.7</v>
      </c>
      <c r="I64">
        <v>-23.2</v>
      </c>
    </row>
    <row r="65" spans="1:9" x14ac:dyDescent="0.2">
      <c r="A65" t="s">
        <v>6</v>
      </c>
      <c r="B65">
        <v>44.883099999999999</v>
      </c>
      <c r="C65">
        <v>-93.228899999999996</v>
      </c>
      <c r="D65">
        <v>265.8</v>
      </c>
      <c r="E65" s="1">
        <v>43529</v>
      </c>
      <c r="F65">
        <v>480</v>
      </c>
      <c r="G65">
        <v>-13.7</v>
      </c>
      <c r="H65">
        <v>-8.8000000000000007</v>
      </c>
      <c r="I65">
        <v>-17.100000000000001</v>
      </c>
    </row>
    <row r="66" spans="1:9" x14ac:dyDescent="0.2">
      <c r="A66" t="s">
        <v>6</v>
      </c>
      <c r="B66">
        <v>44.883099999999999</v>
      </c>
      <c r="C66">
        <v>-93.228899999999996</v>
      </c>
      <c r="D66">
        <v>265.8</v>
      </c>
      <c r="E66" s="1">
        <v>43530</v>
      </c>
      <c r="F66">
        <v>480</v>
      </c>
      <c r="G66">
        <v>-10.8</v>
      </c>
      <c r="H66">
        <v>-5.5</v>
      </c>
      <c r="I66">
        <v>-14.3</v>
      </c>
    </row>
    <row r="67" spans="1:9" x14ac:dyDescent="0.2">
      <c r="A67" t="s">
        <v>6</v>
      </c>
      <c r="B67">
        <v>44.883099999999999</v>
      </c>
      <c r="C67">
        <v>-93.228899999999996</v>
      </c>
      <c r="D67">
        <v>265.8</v>
      </c>
      <c r="E67" s="1">
        <v>43531</v>
      </c>
      <c r="F67">
        <v>460</v>
      </c>
      <c r="G67">
        <v>-11.1</v>
      </c>
      <c r="H67">
        <v>-6</v>
      </c>
      <c r="I67">
        <v>-16.600000000000001</v>
      </c>
    </row>
    <row r="68" spans="1:9" x14ac:dyDescent="0.2">
      <c r="A68" t="s">
        <v>6</v>
      </c>
      <c r="B68">
        <v>44.883099999999999</v>
      </c>
      <c r="C68">
        <v>-93.228899999999996</v>
      </c>
      <c r="D68">
        <v>265.8</v>
      </c>
      <c r="E68" s="1">
        <v>43532</v>
      </c>
      <c r="F68">
        <v>460</v>
      </c>
      <c r="G68">
        <v>-6.1</v>
      </c>
      <c r="H68">
        <v>0.6</v>
      </c>
      <c r="I68">
        <v>-8.8000000000000007</v>
      </c>
    </row>
    <row r="69" spans="1:9" x14ac:dyDescent="0.2">
      <c r="A69" t="s">
        <v>6</v>
      </c>
      <c r="B69">
        <v>44.883099999999999</v>
      </c>
      <c r="C69">
        <v>-93.228899999999996</v>
      </c>
      <c r="D69">
        <v>265.8</v>
      </c>
      <c r="E69" s="1">
        <v>43533</v>
      </c>
      <c r="F69">
        <v>410</v>
      </c>
      <c r="G69">
        <v>-0.4</v>
      </c>
      <c r="H69">
        <v>2.8</v>
      </c>
      <c r="I69">
        <v>-2.7</v>
      </c>
    </row>
    <row r="70" spans="1:9" x14ac:dyDescent="0.2">
      <c r="A70" t="s">
        <v>6</v>
      </c>
      <c r="B70">
        <v>44.883099999999999</v>
      </c>
      <c r="C70">
        <v>-93.228899999999996</v>
      </c>
      <c r="D70">
        <v>265.8</v>
      </c>
      <c r="E70" s="1">
        <v>43534</v>
      </c>
      <c r="F70">
        <v>480</v>
      </c>
      <c r="G70">
        <v>-1.4</v>
      </c>
      <c r="H70">
        <v>0</v>
      </c>
      <c r="I70">
        <v>-8.1999999999999993</v>
      </c>
    </row>
    <row r="71" spans="1:9" x14ac:dyDescent="0.2">
      <c r="A71" t="s">
        <v>6</v>
      </c>
      <c r="B71">
        <v>44.883099999999999</v>
      </c>
      <c r="C71">
        <v>-93.228899999999996</v>
      </c>
      <c r="D71">
        <v>265.8</v>
      </c>
      <c r="E71" s="1">
        <v>43535</v>
      </c>
      <c r="F71">
        <v>430</v>
      </c>
      <c r="G71">
        <v>-6.5</v>
      </c>
      <c r="H71">
        <v>0</v>
      </c>
      <c r="I71">
        <v>-11.6</v>
      </c>
    </row>
    <row r="72" spans="1:9" x14ac:dyDescent="0.2">
      <c r="A72" t="s">
        <v>6</v>
      </c>
      <c r="B72">
        <v>44.883099999999999</v>
      </c>
      <c r="C72">
        <v>-93.228899999999996</v>
      </c>
      <c r="D72">
        <v>265.8</v>
      </c>
      <c r="E72" s="1">
        <v>43536</v>
      </c>
      <c r="F72">
        <v>410</v>
      </c>
      <c r="G72">
        <v>-2.9</v>
      </c>
      <c r="H72">
        <v>3.3</v>
      </c>
      <c r="I72">
        <v>-7.7</v>
      </c>
    </row>
    <row r="73" spans="1:9" x14ac:dyDescent="0.2">
      <c r="A73" t="s">
        <v>6</v>
      </c>
      <c r="B73">
        <v>44.883099999999999</v>
      </c>
      <c r="C73">
        <v>-93.228899999999996</v>
      </c>
      <c r="D73">
        <v>265.8</v>
      </c>
      <c r="E73" s="1">
        <v>43537</v>
      </c>
      <c r="F73">
        <v>330</v>
      </c>
      <c r="G73">
        <v>2.4</v>
      </c>
      <c r="H73">
        <v>5.6</v>
      </c>
      <c r="I73">
        <v>1.1000000000000001</v>
      </c>
    </row>
    <row r="74" spans="1:9" x14ac:dyDescent="0.2">
      <c r="A74" t="s">
        <v>6</v>
      </c>
      <c r="B74">
        <v>44.883099999999999</v>
      </c>
      <c r="C74">
        <v>-93.228899999999996</v>
      </c>
      <c r="D74">
        <v>265.8</v>
      </c>
      <c r="E74" s="1">
        <v>43538</v>
      </c>
      <c r="F74">
        <v>180</v>
      </c>
      <c r="G74">
        <v>4.4000000000000004</v>
      </c>
      <c r="H74">
        <v>6.1</v>
      </c>
      <c r="I74">
        <v>0.6</v>
      </c>
    </row>
    <row r="75" spans="1:9" x14ac:dyDescent="0.2">
      <c r="A75" t="s">
        <v>6</v>
      </c>
      <c r="B75">
        <v>44.883099999999999</v>
      </c>
      <c r="C75">
        <v>-93.228899999999996</v>
      </c>
      <c r="D75">
        <v>265.8</v>
      </c>
      <c r="E75" s="1">
        <v>43539</v>
      </c>
      <c r="F75">
        <v>100</v>
      </c>
      <c r="G75">
        <v>0.3</v>
      </c>
      <c r="H75">
        <v>1.7</v>
      </c>
      <c r="I75">
        <v>-3.8</v>
      </c>
    </row>
    <row r="76" spans="1:9" x14ac:dyDescent="0.2">
      <c r="A76" t="s">
        <v>6</v>
      </c>
      <c r="B76">
        <v>44.883099999999999</v>
      </c>
      <c r="C76">
        <v>-93.228899999999996</v>
      </c>
      <c r="D76">
        <v>265.8</v>
      </c>
      <c r="E76" s="1">
        <v>43540</v>
      </c>
      <c r="F76">
        <v>80</v>
      </c>
      <c r="G76">
        <v>-2.6</v>
      </c>
      <c r="H76">
        <v>1.7</v>
      </c>
      <c r="I76">
        <v>-7.1</v>
      </c>
    </row>
    <row r="77" spans="1:9" x14ac:dyDescent="0.2">
      <c r="A77" t="s">
        <v>6</v>
      </c>
      <c r="B77">
        <v>44.883099999999999</v>
      </c>
      <c r="C77">
        <v>-93.228899999999996</v>
      </c>
      <c r="D77">
        <v>265.8</v>
      </c>
      <c r="E77" s="1">
        <v>43541</v>
      </c>
      <c r="F77">
        <v>80</v>
      </c>
      <c r="G77">
        <v>-1.5</v>
      </c>
      <c r="H77">
        <v>4.4000000000000004</v>
      </c>
      <c r="I77">
        <v>-4.9000000000000004</v>
      </c>
    </row>
    <row r="78" spans="1:9" x14ac:dyDescent="0.2">
      <c r="A78" t="s">
        <v>6</v>
      </c>
      <c r="B78">
        <v>44.883099999999999</v>
      </c>
      <c r="C78">
        <v>-93.228899999999996</v>
      </c>
      <c r="D78">
        <v>265.8</v>
      </c>
      <c r="E78" s="1">
        <v>43542</v>
      </c>
      <c r="F78">
        <v>50</v>
      </c>
      <c r="G78">
        <v>0.4</v>
      </c>
      <c r="H78">
        <v>4.4000000000000004</v>
      </c>
      <c r="I78">
        <v>-4.3</v>
      </c>
    </row>
    <row r="79" spans="1:9" x14ac:dyDescent="0.2">
      <c r="A79" t="s">
        <v>6</v>
      </c>
      <c r="B79">
        <v>44.883099999999999</v>
      </c>
      <c r="C79">
        <v>-93.228899999999996</v>
      </c>
      <c r="D79">
        <v>265.8</v>
      </c>
      <c r="E79" s="1">
        <v>43543</v>
      </c>
      <c r="F79">
        <v>30</v>
      </c>
      <c r="G79">
        <v>2.7</v>
      </c>
      <c r="H79">
        <v>7.8</v>
      </c>
      <c r="I79">
        <v>-2.1</v>
      </c>
    </row>
    <row r="80" spans="1:9" x14ac:dyDescent="0.2">
      <c r="A80" t="s">
        <v>6</v>
      </c>
      <c r="B80">
        <v>44.883099999999999</v>
      </c>
      <c r="C80">
        <v>-93.228899999999996</v>
      </c>
      <c r="D80">
        <v>265.8</v>
      </c>
      <c r="E80" s="1">
        <v>43544</v>
      </c>
      <c r="F80">
        <v>0</v>
      </c>
      <c r="G80">
        <v>3.9</v>
      </c>
      <c r="H80">
        <v>9.4</v>
      </c>
      <c r="I80">
        <v>0.6</v>
      </c>
    </row>
    <row r="81" spans="1:9" x14ac:dyDescent="0.2">
      <c r="A81" t="s">
        <v>6</v>
      </c>
      <c r="B81">
        <v>44.883099999999999</v>
      </c>
      <c r="C81">
        <v>-93.228899999999996</v>
      </c>
      <c r="D81">
        <v>265.8</v>
      </c>
      <c r="E81" s="1">
        <v>43545</v>
      </c>
      <c r="F81">
        <v>0</v>
      </c>
      <c r="G81">
        <v>4.4000000000000004</v>
      </c>
      <c r="H81">
        <v>10</v>
      </c>
      <c r="I81">
        <v>-0.5</v>
      </c>
    </row>
    <row r="82" spans="1:9" x14ac:dyDescent="0.2">
      <c r="A82" t="s">
        <v>6</v>
      </c>
      <c r="B82">
        <v>44.883099999999999</v>
      </c>
      <c r="C82">
        <v>-93.228899999999996</v>
      </c>
      <c r="D82">
        <v>265.8</v>
      </c>
      <c r="E82" s="1">
        <v>43546</v>
      </c>
      <c r="F82">
        <v>0</v>
      </c>
      <c r="G82">
        <v>4.5999999999999996</v>
      </c>
      <c r="H82">
        <v>10</v>
      </c>
      <c r="I82">
        <v>-1.6</v>
      </c>
    </row>
    <row r="83" spans="1:9" x14ac:dyDescent="0.2">
      <c r="A83" t="s">
        <v>6</v>
      </c>
      <c r="B83">
        <v>44.883099999999999</v>
      </c>
      <c r="C83">
        <v>-93.228899999999996</v>
      </c>
      <c r="D83">
        <v>265.8</v>
      </c>
      <c r="E83" s="1">
        <v>43547</v>
      </c>
      <c r="F83">
        <v>0</v>
      </c>
      <c r="G83">
        <v>4.2</v>
      </c>
      <c r="H83">
        <v>12.2</v>
      </c>
      <c r="I83">
        <v>-3.2</v>
      </c>
    </row>
    <row r="84" spans="1:9" x14ac:dyDescent="0.2">
      <c r="A84" t="s">
        <v>6</v>
      </c>
      <c r="B84">
        <v>44.883099999999999</v>
      </c>
      <c r="C84">
        <v>-93.228899999999996</v>
      </c>
      <c r="D84">
        <v>265.8</v>
      </c>
      <c r="E84" s="1">
        <v>43548</v>
      </c>
      <c r="F84">
        <v>0</v>
      </c>
      <c r="G84">
        <v>6.7</v>
      </c>
      <c r="H84">
        <v>12.2</v>
      </c>
      <c r="I84">
        <v>-0.5</v>
      </c>
    </row>
    <row r="85" spans="1:9" x14ac:dyDescent="0.2">
      <c r="A85" t="s">
        <v>6</v>
      </c>
      <c r="B85">
        <v>44.883099999999999</v>
      </c>
      <c r="C85">
        <v>-93.228899999999996</v>
      </c>
      <c r="D85">
        <v>265.8</v>
      </c>
      <c r="E85" s="1">
        <v>43549</v>
      </c>
      <c r="F85">
        <v>0</v>
      </c>
      <c r="G85">
        <v>1.9</v>
      </c>
      <c r="H85">
        <v>8.3000000000000007</v>
      </c>
      <c r="I85">
        <v>-2.1</v>
      </c>
    </row>
    <row r="86" spans="1:9" x14ac:dyDescent="0.2">
      <c r="A86" t="s">
        <v>6</v>
      </c>
      <c r="B86">
        <v>44.883099999999999</v>
      </c>
      <c r="C86">
        <v>-93.228899999999996</v>
      </c>
      <c r="D86">
        <v>265.8</v>
      </c>
      <c r="E86" s="1">
        <v>43550</v>
      </c>
      <c r="F86">
        <v>0</v>
      </c>
      <c r="G86">
        <v>2.9</v>
      </c>
      <c r="H86">
        <v>10.6</v>
      </c>
      <c r="I86">
        <v>-3.8</v>
      </c>
    </row>
    <row r="87" spans="1:9" x14ac:dyDescent="0.2">
      <c r="A87" t="s">
        <v>6</v>
      </c>
      <c r="B87">
        <v>44.883099999999999</v>
      </c>
      <c r="C87">
        <v>-93.228899999999996</v>
      </c>
      <c r="D87">
        <v>265.8</v>
      </c>
      <c r="E87" s="1">
        <v>43551</v>
      </c>
      <c r="F87">
        <v>0</v>
      </c>
      <c r="G87">
        <v>9.9</v>
      </c>
      <c r="H87">
        <v>17.8</v>
      </c>
      <c r="I87">
        <v>3.9</v>
      </c>
    </row>
    <row r="88" spans="1:9" x14ac:dyDescent="0.2">
      <c r="A88" t="s">
        <v>6</v>
      </c>
      <c r="B88">
        <v>44.883099999999999</v>
      </c>
      <c r="C88">
        <v>-93.228899999999996</v>
      </c>
      <c r="D88">
        <v>265.8</v>
      </c>
      <c r="E88" s="1">
        <v>43552</v>
      </c>
      <c r="F88">
        <v>0</v>
      </c>
      <c r="G88">
        <v>7.6</v>
      </c>
      <c r="H88">
        <v>11.7</v>
      </c>
      <c r="I88">
        <v>1.1000000000000001</v>
      </c>
    </row>
    <row r="89" spans="1:9" x14ac:dyDescent="0.2">
      <c r="A89" t="s">
        <v>6</v>
      </c>
      <c r="B89">
        <v>44.883099999999999</v>
      </c>
      <c r="C89">
        <v>-93.228899999999996</v>
      </c>
      <c r="D89">
        <v>265.8</v>
      </c>
      <c r="E89" s="1">
        <v>43553</v>
      </c>
      <c r="F89">
        <v>0</v>
      </c>
      <c r="G89">
        <v>2.9</v>
      </c>
      <c r="H89">
        <v>8.3000000000000007</v>
      </c>
      <c r="I89">
        <v>-2.7</v>
      </c>
    </row>
    <row r="90" spans="1:9" x14ac:dyDescent="0.2">
      <c r="A90" t="s">
        <v>6</v>
      </c>
      <c r="B90">
        <v>44.883099999999999</v>
      </c>
      <c r="C90">
        <v>-93.228899999999996</v>
      </c>
      <c r="D90">
        <v>265.8</v>
      </c>
      <c r="E90" s="1">
        <v>43554</v>
      </c>
      <c r="F90">
        <v>0</v>
      </c>
      <c r="G90">
        <v>1.7</v>
      </c>
      <c r="H90">
        <v>3.3</v>
      </c>
      <c r="I90">
        <v>-3.2</v>
      </c>
    </row>
    <row r="91" spans="1:9" x14ac:dyDescent="0.2">
      <c r="A91" t="s">
        <v>6</v>
      </c>
      <c r="B91">
        <v>44.883099999999999</v>
      </c>
      <c r="C91">
        <v>-93.228899999999996</v>
      </c>
      <c r="D91">
        <v>265.8</v>
      </c>
      <c r="E91" s="1">
        <v>43555</v>
      </c>
      <c r="F91">
        <v>0</v>
      </c>
      <c r="G91">
        <v>-1.6</v>
      </c>
      <c r="H91">
        <v>3.3</v>
      </c>
      <c r="I91">
        <v>-6.1</v>
      </c>
    </row>
    <row r="92" spans="1:9" x14ac:dyDescent="0.2">
      <c r="A92" t="s">
        <v>6</v>
      </c>
      <c r="B92">
        <v>44.883099999999999</v>
      </c>
      <c r="C92">
        <v>-93.228899999999996</v>
      </c>
      <c r="D92">
        <v>265.8</v>
      </c>
      <c r="E92" s="1">
        <v>43556</v>
      </c>
      <c r="F92">
        <v>0</v>
      </c>
      <c r="G92">
        <v>2</v>
      </c>
      <c r="H92">
        <v>7.2</v>
      </c>
      <c r="I92">
        <v>-1</v>
      </c>
    </row>
    <row r="93" spans="1:9" x14ac:dyDescent="0.2">
      <c r="A93" t="s">
        <v>6</v>
      </c>
      <c r="B93">
        <v>44.883099999999999</v>
      </c>
      <c r="C93">
        <v>-93.228899999999996</v>
      </c>
      <c r="D93">
        <v>265.8</v>
      </c>
      <c r="E93" s="1">
        <v>43557</v>
      </c>
      <c r="F93">
        <v>0</v>
      </c>
      <c r="G93">
        <v>3.9</v>
      </c>
      <c r="H93">
        <v>10</v>
      </c>
      <c r="I93">
        <v>-1</v>
      </c>
    </row>
    <row r="94" spans="1:9" x14ac:dyDescent="0.2">
      <c r="A94" t="s">
        <v>6</v>
      </c>
      <c r="B94">
        <v>44.883099999999999</v>
      </c>
      <c r="C94">
        <v>-93.228899999999996</v>
      </c>
      <c r="D94">
        <v>265.8</v>
      </c>
      <c r="E94" s="1">
        <v>43558</v>
      </c>
      <c r="F94">
        <v>0</v>
      </c>
      <c r="G94">
        <v>4</v>
      </c>
      <c r="H94">
        <v>10.6</v>
      </c>
      <c r="I94">
        <v>-1</v>
      </c>
    </row>
    <row r="95" spans="1:9" x14ac:dyDescent="0.2">
      <c r="A95" t="s">
        <v>6</v>
      </c>
      <c r="B95">
        <v>44.883099999999999</v>
      </c>
      <c r="C95">
        <v>-93.228899999999996</v>
      </c>
      <c r="D95">
        <v>265.8</v>
      </c>
      <c r="E95" s="1">
        <v>43559</v>
      </c>
      <c r="F95">
        <v>0</v>
      </c>
      <c r="G95">
        <v>4.5</v>
      </c>
      <c r="H95">
        <v>7.8</v>
      </c>
      <c r="I95">
        <v>1.1000000000000001</v>
      </c>
    </row>
    <row r="96" spans="1:9" x14ac:dyDescent="0.2">
      <c r="A96" t="s">
        <v>6</v>
      </c>
      <c r="B96">
        <v>44.883099999999999</v>
      </c>
      <c r="C96">
        <v>-93.228899999999996</v>
      </c>
      <c r="D96">
        <v>265.8</v>
      </c>
      <c r="E96" s="1">
        <v>43560</v>
      </c>
      <c r="F96">
        <v>0</v>
      </c>
      <c r="G96">
        <v>4.3</v>
      </c>
      <c r="H96">
        <v>11.1</v>
      </c>
      <c r="I96">
        <v>1.7</v>
      </c>
    </row>
    <row r="97" spans="1:9" x14ac:dyDescent="0.2">
      <c r="A97" t="s">
        <v>6</v>
      </c>
      <c r="B97">
        <v>44.883099999999999</v>
      </c>
      <c r="C97">
        <v>-93.228899999999996</v>
      </c>
      <c r="D97">
        <v>265.8</v>
      </c>
      <c r="E97" s="1">
        <v>43561</v>
      </c>
      <c r="F97">
        <v>0</v>
      </c>
      <c r="G97">
        <v>9.1999999999999993</v>
      </c>
      <c r="H97">
        <v>11.7</v>
      </c>
      <c r="I97">
        <v>7.8</v>
      </c>
    </row>
    <row r="98" spans="1:9" x14ac:dyDescent="0.2">
      <c r="A98" t="s">
        <v>6</v>
      </c>
      <c r="B98">
        <v>44.883099999999999</v>
      </c>
      <c r="C98">
        <v>-93.228899999999996</v>
      </c>
      <c r="D98">
        <v>265.8</v>
      </c>
      <c r="E98" s="1">
        <v>43562</v>
      </c>
      <c r="F98">
        <v>0</v>
      </c>
      <c r="G98">
        <v>12.1</v>
      </c>
      <c r="H98">
        <v>17.2</v>
      </c>
      <c r="I98">
        <v>7.2</v>
      </c>
    </row>
    <row r="99" spans="1:9" x14ac:dyDescent="0.2">
      <c r="A99" t="s">
        <v>6</v>
      </c>
      <c r="B99">
        <v>44.883099999999999</v>
      </c>
      <c r="C99">
        <v>-93.228899999999996</v>
      </c>
      <c r="D99">
        <v>265.8</v>
      </c>
      <c r="E99" s="1">
        <v>43563</v>
      </c>
      <c r="F99">
        <v>0</v>
      </c>
      <c r="G99">
        <v>12.4</v>
      </c>
      <c r="H99">
        <v>21.1</v>
      </c>
      <c r="I99">
        <v>5</v>
      </c>
    </row>
    <row r="100" spans="1:9" x14ac:dyDescent="0.2">
      <c r="A100" t="s">
        <v>6</v>
      </c>
      <c r="B100">
        <v>44.883099999999999</v>
      </c>
      <c r="C100">
        <v>-93.228899999999996</v>
      </c>
      <c r="D100">
        <v>265.8</v>
      </c>
      <c r="E100" s="1">
        <v>43564</v>
      </c>
      <c r="F100">
        <v>0</v>
      </c>
      <c r="G100">
        <v>10.199999999999999</v>
      </c>
      <c r="H100">
        <v>13.9</v>
      </c>
      <c r="I100">
        <v>0</v>
      </c>
    </row>
    <row r="101" spans="1:9" x14ac:dyDescent="0.2">
      <c r="A101" t="s">
        <v>6</v>
      </c>
      <c r="B101">
        <v>44.883099999999999</v>
      </c>
      <c r="C101">
        <v>-93.228899999999996</v>
      </c>
      <c r="D101">
        <v>265.8</v>
      </c>
      <c r="E101" s="1">
        <v>43565</v>
      </c>
      <c r="F101">
        <v>0</v>
      </c>
      <c r="G101">
        <v>0.6</v>
      </c>
      <c r="H101">
        <v>1.1000000000000001</v>
      </c>
      <c r="I101">
        <v>-1</v>
      </c>
    </row>
    <row r="102" spans="1:9" x14ac:dyDescent="0.2">
      <c r="A102" t="s">
        <v>6</v>
      </c>
      <c r="B102">
        <v>44.883099999999999</v>
      </c>
      <c r="C102">
        <v>-93.228899999999996</v>
      </c>
      <c r="D102">
        <v>265.8</v>
      </c>
      <c r="E102" s="1">
        <v>43566</v>
      </c>
      <c r="F102">
        <v>150</v>
      </c>
      <c r="G102">
        <v>-0.3</v>
      </c>
      <c r="H102">
        <v>2.2000000000000002</v>
      </c>
      <c r="I102">
        <v>-3.2</v>
      </c>
    </row>
    <row r="103" spans="1:9" x14ac:dyDescent="0.2">
      <c r="A103" t="s">
        <v>6</v>
      </c>
      <c r="B103">
        <v>44.883099999999999</v>
      </c>
      <c r="C103">
        <v>-93.228899999999996</v>
      </c>
      <c r="D103">
        <v>265.8</v>
      </c>
      <c r="E103" s="1">
        <v>43567</v>
      </c>
      <c r="F103">
        <v>80</v>
      </c>
      <c r="G103">
        <v>1.2</v>
      </c>
      <c r="H103">
        <v>2.8</v>
      </c>
      <c r="I103">
        <v>-0.5</v>
      </c>
    </row>
    <row r="104" spans="1:9" x14ac:dyDescent="0.2">
      <c r="A104" t="s">
        <v>6</v>
      </c>
      <c r="B104">
        <v>44.883099999999999</v>
      </c>
      <c r="C104">
        <v>-93.228899999999996</v>
      </c>
      <c r="D104">
        <v>265.8</v>
      </c>
      <c r="E104" s="1">
        <v>43568</v>
      </c>
      <c r="F104">
        <v>80</v>
      </c>
      <c r="G104">
        <v>0.7</v>
      </c>
      <c r="H104">
        <v>3.9</v>
      </c>
      <c r="I104">
        <v>-1.6</v>
      </c>
    </row>
    <row r="105" spans="1:9" x14ac:dyDescent="0.2">
      <c r="A105" t="s">
        <v>6</v>
      </c>
      <c r="B105">
        <v>44.883099999999999</v>
      </c>
      <c r="C105">
        <v>-93.228899999999996</v>
      </c>
      <c r="D105">
        <v>265.8</v>
      </c>
      <c r="E105" s="1">
        <v>43569</v>
      </c>
      <c r="F105">
        <v>30</v>
      </c>
      <c r="G105">
        <v>2.1</v>
      </c>
      <c r="H105">
        <v>8.9</v>
      </c>
      <c r="I105">
        <v>-4.3</v>
      </c>
    </row>
    <row r="106" spans="1:9" x14ac:dyDescent="0.2">
      <c r="A106" t="s">
        <v>6</v>
      </c>
      <c r="B106">
        <v>44.883099999999999</v>
      </c>
      <c r="C106">
        <v>-93.228899999999996</v>
      </c>
      <c r="D106">
        <v>265.8</v>
      </c>
      <c r="E106" s="1">
        <v>43570</v>
      </c>
      <c r="F106">
        <v>0</v>
      </c>
      <c r="G106">
        <v>5.3</v>
      </c>
      <c r="H106">
        <v>12.2</v>
      </c>
      <c r="I106">
        <v>-1</v>
      </c>
    </row>
    <row r="107" spans="1:9" x14ac:dyDescent="0.2">
      <c r="A107" t="s">
        <v>6</v>
      </c>
      <c r="B107">
        <v>44.883099999999999</v>
      </c>
      <c r="C107">
        <v>-93.228899999999996</v>
      </c>
      <c r="D107">
        <v>265.8</v>
      </c>
      <c r="E107" s="1">
        <v>43571</v>
      </c>
      <c r="F107">
        <v>0</v>
      </c>
      <c r="G107">
        <v>11.2</v>
      </c>
      <c r="H107">
        <v>20</v>
      </c>
      <c r="I107">
        <v>2.2000000000000002</v>
      </c>
    </row>
    <row r="108" spans="1:9" x14ac:dyDescent="0.2">
      <c r="A108" t="s">
        <v>6</v>
      </c>
      <c r="B108">
        <v>44.883099999999999</v>
      </c>
      <c r="C108">
        <v>-93.228899999999996</v>
      </c>
      <c r="D108">
        <v>265.8</v>
      </c>
      <c r="E108" s="1">
        <v>43572</v>
      </c>
      <c r="F108">
        <v>0</v>
      </c>
      <c r="G108">
        <v>11.2</v>
      </c>
      <c r="H108">
        <v>12.2</v>
      </c>
      <c r="I108">
        <v>5</v>
      </c>
    </row>
    <row r="109" spans="1:9" x14ac:dyDescent="0.2">
      <c r="A109" t="s">
        <v>6</v>
      </c>
      <c r="B109">
        <v>44.883099999999999</v>
      </c>
      <c r="C109">
        <v>-93.228899999999996</v>
      </c>
      <c r="D109">
        <v>265.8</v>
      </c>
      <c r="E109" s="1">
        <v>43573</v>
      </c>
      <c r="F109">
        <v>0</v>
      </c>
      <c r="G109">
        <v>7.2</v>
      </c>
      <c r="H109">
        <v>12.2</v>
      </c>
      <c r="I109">
        <v>4.4000000000000004</v>
      </c>
    </row>
    <row r="110" spans="1:9" x14ac:dyDescent="0.2">
      <c r="A110" t="s">
        <v>6</v>
      </c>
      <c r="B110">
        <v>44.883099999999999</v>
      </c>
      <c r="C110">
        <v>-93.228899999999996</v>
      </c>
      <c r="D110">
        <v>265.8</v>
      </c>
      <c r="E110" s="1">
        <v>43574</v>
      </c>
      <c r="F110">
        <v>0</v>
      </c>
      <c r="G110">
        <v>9.6</v>
      </c>
      <c r="H110">
        <v>17.8</v>
      </c>
      <c r="I110">
        <v>1.1000000000000001</v>
      </c>
    </row>
    <row r="111" spans="1:9" x14ac:dyDescent="0.2">
      <c r="A111" t="s">
        <v>6</v>
      </c>
      <c r="B111">
        <v>44.883099999999999</v>
      </c>
      <c r="C111">
        <v>-93.228899999999996</v>
      </c>
      <c r="D111">
        <v>265.8</v>
      </c>
      <c r="E111" s="1">
        <v>43575</v>
      </c>
      <c r="F111">
        <v>0</v>
      </c>
      <c r="G111">
        <v>14.9</v>
      </c>
      <c r="H111">
        <v>25.6</v>
      </c>
      <c r="I111">
        <v>6.7</v>
      </c>
    </row>
    <row r="112" spans="1:9" x14ac:dyDescent="0.2">
      <c r="A112" t="s">
        <v>6</v>
      </c>
      <c r="B112">
        <v>44.883099999999999</v>
      </c>
      <c r="C112">
        <v>-93.228899999999996</v>
      </c>
      <c r="D112">
        <v>265.8</v>
      </c>
      <c r="E112" s="1">
        <v>43576</v>
      </c>
      <c r="F112">
        <v>0</v>
      </c>
      <c r="G112">
        <v>18.8</v>
      </c>
      <c r="H112">
        <v>25</v>
      </c>
      <c r="I112">
        <v>9.4</v>
      </c>
    </row>
    <row r="113" spans="1:9" x14ac:dyDescent="0.2">
      <c r="A113" t="s">
        <v>6</v>
      </c>
      <c r="B113">
        <v>44.883099999999999</v>
      </c>
      <c r="C113">
        <v>-93.228899999999996</v>
      </c>
      <c r="D113">
        <v>265.8</v>
      </c>
      <c r="E113" s="1">
        <v>43577</v>
      </c>
      <c r="F113">
        <v>0</v>
      </c>
      <c r="G113">
        <v>9.4</v>
      </c>
      <c r="H113">
        <v>9.4</v>
      </c>
      <c r="I113">
        <v>4.4000000000000004</v>
      </c>
    </row>
    <row r="114" spans="1:9" x14ac:dyDescent="0.2">
      <c r="A114" t="s">
        <v>6</v>
      </c>
      <c r="B114">
        <v>44.883099999999999</v>
      </c>
      <c r="C114">
        <v>-93.228899999999996</v>
      </c>
      <c r="D114">
        <v>265.8</v>
      </c>
      <c r="E114" s="1">
        <v>43578</v>
      </c>
      <c r="F114">
        <v>0</v>
      </c>
      <c r="G114">
        <v>8.5</v>
      </c>
      <c r="H114">
        <v>18.3</v>
      </c>
      <c r="I114">
        <v>2.2000000000000002</v>
      </c>
    </row>
    <row r="115" spans="1:9" x14ac:dyDescent="0.2">
      <c r="A115" t="s">
        <v>6</v>
      </c>
      <c r="B115">
        <v>44.883099999999999</v>
      </c>
      <c r="C115">
        <v>-93.228899999999996</v>
      </c>
      <c r="D115">
        <v>265.8</v>
      </c>
      <c r="E115" s="1">
        <v>43579</v>
      </c>
      <c r="F115">
        <v>0</v>
      </c>
      <c r="G115">
        <v>15.8</v>
      </c>
      <c r="H115">
        <v>22.8</v>
      </c>
      <c r="I115">
        <v>10</v>
      </c>
    </row>
    <row r="116" spans="1:9" x14ac:dyDescent="0.2">
      <c r="A116" t="s">
        <v>6</v>
      </c>
      <c r="B116">
        <v>44.883099999999999</v>
      </c>
      <c r="C116">
        <v>-93.228899999999996</v>
      </c>
      <c r="D116">
        <v>265.8</v>
      </c>
      <c r="E116" s="1">
        <v>43580</v>
      </c>
      <c r="F116">
        <v>0</v>
      </c>
      <c r="G116">
        <v>17.600000000000001</v>
      </c>
      <c r="H116">
        <v>22.2</v>
      </c>
      <c r="I116">
        <v>10</v>
      </c>
    </row>
    <row r="117" spans="1:9" x14ac:dyDescent="0.2">
      <c r="A117" t="s">
        <v>6</v>
      </c>
      <c r="B117">
        <v>44.883099999999999</v>
      </c>
      <c r="C117">
        <v>-93.228899999999996</v>
      </c>
      <c r="D117">
        <v>265.8</v>
      </c>
      <c r="E117" s="1">
        <v>43581</v>
      </c>
      <c r="F117">
        <v>0</v>
      </c>
      <c r="G117">
        <v>11.8</v>
      </c>
      <c r="H117">
        <v>15</v>
      </c>
      <c r="I117">
        <v>6.1</v>
      </c>
    </row>
    <row r="118" spans="1:9" x14ac:dyDescent="0.2">
      <c r="A118" t="s">
        <v>6</v>
      </c>
      <c r="B118">
        <v>44.883099999999999</v>
      </c>
      <c r="C118">
        <v>-93.228899999999996</v>
      </c>
      <c r="D118">
        <v>265.8</v>
      </c>
      <c r="E118" s="1">
        <v>43582</v>
      </c>
      <c r="F118">
        <v>0</v>
      </c>
      <c r="G118">
        <v>8.3000000000000007</v>
      </c>
      <c r="H118">
        <v>10.6</v>
      </c>
      <c r="I118">
        <v>4.4000000000000004</v>
      </c>
    </row>
    <row r="119" spans="1:9" x14ac:dyDescent="0.2">
      <c r="A119" t="s">
        <v>6</v>
      </c>
      <c r="B119">
        <v>44.883099999999999</v>
      </c>
      <c r="C119">
        <v>-93.228899999999996</v>
      </c>
      <c r="D119">
        <v>265.8</v>
      </c>
      <c r="E119" s="1">
        <v>43583</v>
      </c>
      <c r="F119">
        <v>0</v>
      </c>
      <c r="G119">
        <v>7.5</v>
      </c>
      <c r="H119">
        <v>12.2</v>
      </c>
      <c r="I119">
        <v>2.2000000000000002</v>
      </c>
    </row>
    <row r="120" spans="1:9" x14ac:dyDescent="0.2">
      <c r="A120" t="s">
        <v>6</v>
      </c>
      <c r="B120">
        <v>44.883099999999999</v>
      </c>
      <c r="C120">
        <v>-93.228899999999996</v>
      </c>
      <c r="D120">
        <v>265.8</v>
      </c>
      <c r="E120" s="1">
        <v>43584</v>
      </c>
      <c r="F120">
        <v>0</v>
      </c>
      <c r="G120">
        <v>9.4</v>
      </c>
      <c r="H120">
        <v>14.4</v>
      </c>
      <c r="I120">
        <v>6.1</v>
      </c>
    </row>
    <row r="121" spans="1:9" x14ac:dyDescent="0.2">
      <c r="A121" t="s">
        <v>6</v>
      </c>
      <c r="B121">
        <v>44.883099999999999</v>
      </c>
      <c r="C121">
        <v>-93.228899999999996</v>
      </c>
      <c r="D121">
        <v>265.8</v>
      </c>
      <c r="E121" s="1">
        <v>43585</v>
      </c>
      <c r="F121">
        <v>0</v>
      </c>
      <c r="G121">
        <v>6.8</v>
      </c>
      <c r="H121">
        <v>7.2</v>
      </c>
      <c r="I121">
        <v>3.9</v>
      </c>
    </row>
    <row r="122" spans="1:9" x14ac:dyDescent="0.2">
      <c r="A122" t="s">
        <v>6</v>
      </c>
      <c r="B122">
        <v>44.883099999999999</v>
      </c>
      <c r="C122">
        <v>-93.228899999999996</v>
      </c>
      <c r="D122">
        <v>265.8</v>
      </c>
      <c r="E122" s="1">
        <v>43586</v>
      </c>
      <c r="F122">
        <v>0</v>
      </c>
      <c r="G122">
        <v>5.4</v>
      </c>
      <c r="H122">
        <v>7.8</v>
      </c>
      <c r="I122">
        <v>3.9</v>
      </c>
    </row>
    <row r="123" spans="1:9" x14ac:dyDescent="0.2">
      <c r="A123" t="s">
        <v>6</v>
      </c>
      <c r="B123">
        <v>44.883099999999999</v>
      </c>
      <c r="C123">
        <v>-93.228899999999996</v>
      </c>
      <c r="D123">
        <v>265.8</v>
      </c>
      <c r="E123" s="1">
        <v>43587</v>
      </c>
      <c r="F123">
        <v>0</v>
      </c>
      <c r="G123">
        <v>8.1</v>
      </c>
      <c r="H123">
        <v>13.9</v>
      </c>
      <c r="I123">
        <v>5</v>
      </c>
    </row>
    <row r="124" spans="1:9" x14ac:dyDescent="0.2">
      <c r="A124" t="s">
        <v>6</v>
      </c>
      <c r="B124">
        <v>44.883099999999999</v>
      </c>
      <c r="C124">
        <v>-93.228899999999996</v>
      </c>
      <c r="D124">
        <v>265.8</v>
      </c>
      <c r="E124" s="1">
        <v>43588</v>
      </c>
      <c r="F124">
        <v>0</v>
      </c>
      <c r="G124">
        <v>9.4</v>
      </c>
      <c r="H124">
        <v>16.7</v>
      </c>
      <c r="I124">
        <v>1.7</v>
      </c>
    </row>
    <row r="125" spans="1:9" x14ac:dyDescent="0.2">
      <c r="A125" t="s">
        <v>6</v>
      </c>
      <c r="B125">
        <v>44.883099999999999</v>
      </c>
      <c r="C125">
        <v>-93.228899999999996</v>
      </c>
      <c r="D125">
        <v>265.8</v>
      </c>
      <c r="E125" s="1">
        <v>43589</v>
      </c>
      <c r="F125">
        <v>0</v>
      </c>
      <c r="G125">
        <v>13.8</v>
      </c>
      <c r="H125">
        <v>21.7</v>
      </c>
      <c r="I125">
        <v>7.2</v>
      </c>
    </row>
    <row r="126" spans="1:9" x14ac:dyDescent="0.2">
      <c r="A126" t="s">
        <v>6</v>
      </c>
      <c r="B126">
        <v>44.883099999999999</v>
      </c>
      <c r="C126">
        <v>-93.228899999999996</v>
      </c>
      <c r="D126">
        <v>265.8</v>
      </c>
      <c r="E126" s="1">
        <v>43590</v>
      </c>
      <c r="F126">
        <v>0</v>
      </c>
      <c r="G126">
        <v>14.5</v>
      </c>
      <c r="H126">
        <v>17.8</v>
      </c>
      <c r="I126">
        <v>9.4</v>
      </c>
    </row>
    <row r="127" spans="1:9" x14ac:dyDescent="0.2">
      <c r="A127" t="s">
        <v>6</v>
      </c>
      <c r="B127">
        <v>44.883099999999999</v>
      </c>
      <c r="C127">
        <v>-93.228899999999996</v>
      </c>
      <c r="D127">
        <v>265.8</v>
      </c>
      <c r="E127" s="1">
        <v>43591</v>
      </c>
      <c r="F127">
        <v>0</v>
      </c>
      <c r="G127">
        <v>12.1</v>
      </c>
      <c r="H127">
        <v>15</v>
      </c>
      <c r="I127">
        <v>8.3000000000000007</v>
      </c>
    </row>
    <row r="128" spans="1:9" x14ac:dyDescent="0.2">
      <c r="A128" t="s">
        <v>6</v>
      </c>
      <c r="B128">
        <v>44.883099999999999</v>
      </c>
      <c r="C128">
        <v>-93.228899999999996</v>
      </c>
      <c r="D128">
        <v>265.8</v>
      </c>
      <c r="E128" s="1">
        <v>43592</v>
      </c>
      <c r="F128">
        <v>0</v>
      </c>
      <c r="G128">
        <v>11.2</v>
      </c>
      <c r="H128">
        <v>17.2</v>
      </c>
      <c r="I128">
        <v>4.4000000000000004</v>
      </c>
    </row>
    <row r="129" spans="1:9" x14ac:dyDescent="0.2">
      <c r="A129" t="s">
        <v>6</v>
      </c>
      <c r="B129">
        <v>44.883099999999999</v>
      </c>
      <c r="C129">
        <v>-93.228899999999996</v>
      </c>
      <c r="D129">
        <v>265.8</v>
      </c>
      <c r="E129" s="1">
        <v>43593</v>
      </c>
      <c r="F129">
        <v>0</v>
      </c>
      <c r="G129">
        <v>10.3</v>
      </c>
      <c r="H129">
        <v>12.8</v>
      </c>
      <c r="I129">
        <v>2.2000000000000002</v>
      </c>
    </row>
    <row r="130" spans="1:9" x14ac:dyDescent="0.2">
      <c r="A130" t="s">
        <v>6</v>
      </c>
      <c r="B130">
        <v>44.883099999999999</v>
      </c>
      <c r="C130">
        <v>-93.228899999999996</v>
      </c>
      <c r="D130">
        <v>265.8</v>
      </c>
      <c r="E130" s="1">
        <v>43594</v>
      </c>
      <c r="F130">
        <v>0</v>
      </c>
      <c r="G130">
        <v>5.2</v>
      </c>
      <c r="H130">
        <v>12.2</v>
      </c>
      <c r="I130">
        <v>1.7</v>
      </c>
    </row>
    <row r="131" spans="1:9" x14ac:dyDescent="0.2">
      <c r="A131" t="s">
        <v>6</v>
      </c>
      <c r="B131">
        <v>44.883099999999999</v>
      </c>
      <c r="C131">
        <v>-93.228899999999996</v>
      </c>
      <c r="D131">
        <v>265.8</v>
      </c>
      <c r="E131" s="1">
        <v>43595</v>
      </c>
      <c r="F131">
        <v>0</v>
      </c>
      <c r="G131">
        <v>9.6999999999999993</v>
      </c>
      <c r="H131">
        <v>16.100000000000001</v>
      </c>
      <c r="I131">
        <v>3.3</v>
      </c>
    </row>
    <row r="132" spans="1:9" x14ac:dyDescent="0.2">
      <c r="A132" t="s">
        <v>6</v>
      </c>
      <c r="B132">
        <v>44.883099999999999</v>
      </c>
      <c r="C132">
        <v>-93.228899999999996</v>
      </c>
      <c r="D132">
        <v>265.8</v>
      </c>
      <c r="E132" s="1">
        <v>43596</v>
      </c>
      <c r="F132">
        <v>0</v>
      </c>
      <c r="G132">
        <v>12.2</v>
      </c>
      <c r="H132">
        <v>18.3</v>
      </c>
      <c r="I132">
        <v>5.6</v>
      </c>
    </row>
    <row r="133" spans="1:9" x14ac:dyDescent="0.2">
      <c r="A133" t="s">
        <v>6</v>
      </c>
      <c r="B133">
        <v>44.883099999999999</v>
      </c>
      <c r="C133">
        <v>-93.228899999999996</v>
      </c>
      <c r="D133">
        <v>265.8</v>
      </c>
      <c r="E133" s="1">
        <v>43597</v>
      </c>
      <c r="F133">
        <v>0</v>
      </c>
      <c r="G133">
        <v>11.3</v>
      </c>
      <c r="H133">
        <v>16.7</v>
      </c>
      <c r="I133">
        <v>6.1</v>
      </c>
    </row>
    <row r="134" spans="1:9" x14ac:dyDescent="0.2">
      <c r="A134" t="s">
        <v>6</v>
      </c>
      <c r="B134">
        <v>44.883099999999999</v>
      </c>
      <c r="C134">
        <v>-93.228899999999996</v>
      </c>
      <c r="D134">
        <v>265.8</v>
      </c>
      <c r="E134" s="1">
        <v>43598</v>
      </c>
      <c r="F134">
        <v>0</v>
      </c>
      <c r="G134">
        <v>13.4</v>
      </c>
      <c r="H134">
        <v>19.399999999999999</v>
      </c>
      <c r="I134">
        <v>4.4000000000000004</v>
      </c>
    </row>
    <row r="135" spans="1:9" x14ac:dyDescent="0.2">
      <c r="A135" t="s">
        <v>6</v>
      </c>
      <c r="B135">
        <v>44.883099999999999</v>
      </c>
      <c r="C135">
        <v>-93.228899999999996</v>
      </c>
      <c r="D135">
        <v>265.8</v>
      </c>
      <c r="E135" s="1">
        <v>43599</v>
      </c>
      <c r="F135">
        <v>0</v>
      </c>
      <c r="G135">
        <v>16.100000000000001</v>
      </c>
      <c r="H135">
        <v>22.8</v>
      </c>
      <c r="I135">
        <v>8.9</v>
      </c>
    </row>
    <row r="136" spans="1:9" x14ac:dyDescent="0.2">
      <c r="A136" t="s">
        <v>6</v>
      </c>
      <c r="B136">
        <v>44.883099999999999</v>
      </c>
      <c r="C136">
        <v>-93.228899999999996</v>
      </c>
      <c r="D136">
        <v>265.8</v>
      </c>
      <c r="E136" s="1">
        <v>43600</v>
      </c>
      <c r="F136">
        <v>0</v>
      </c>
      <c r="G136">
        <v>18.3</v>
      </c>
      <c r="H136">
        <v>24.4</v>
      </c>
      <c r="I136">
        <v>12.2</v>
      </c>
    </row>
    <row r="137" spans="1:9" x14ac:dyDescent="0.2">
      <c r="A137" t="s">
        <v>6</v>
      </c>
      <c r="B137">
        <v>44.883099999999999</v>
      </c>
      <c r="C137">
        <v>-93.228899999999996</v>
      </c>
      <c r="D137">
        <v>265.8</v>
      </c>
      <c r="E137" s="1">
        <v>43601</v>
      </c>
      <c r="F137">
        <v>0</v>
      </c>
      <c r="G137">
        <v>22.6</v>
      </c>
      <c r="H137">
        <v>27.8</v>
      </c>
      <c r="I137">
        <v>13.9</v>
      </c>
    </row>
    <row r="138" spans="1:9" x14ac:dyDescent="0.2">
      <c r="A138" t="s">
        <v>6</v>
      </c>
      <c r="B138">
        <v>44.883099999999999</v>
      </c>
      <c r="C138">
        <v>-93.228899999999996</v>
      </c>
      <c r="D138">
        <v>265.8</v>
      </c>
      <c r="E138" s="1">
        <v>43602</v>
      </c>
      <c r="F138">
        <v>0</v>
      </c>
      <c r="G138">
        <v>15.8</v>
      </c>
      <c r="H138">
        <v>20.6</v>
      </c>
      <c r="I138">
        <v>10.6</v>
      </c>
    </row>
    <row r="139" spans="1:9" x14ac:dyDescent="0.2">
      <c r="A139" t="s">
        <v>6</v>
      </c>
      <c r="B139">
        <v>44.883099999999999</v>
      </c>
      <c r="C139">
        <v>-93.228899999999996</v>
      </c>
      <c r="D139">
        <v>265.8</v>
      </c>
      <c r="E139" s="1">
        <v>43603</v>
      </c>
      <c r="F139">
        <v>0</v>
      </c>
      <c r="G139">
        <v>11.7</v>
      </c>
      <c r="H139">
        <v>12.8</v>
      </c>
      <c r="I139">
        <v>7.2</v>
      </c>
    </row>
    <row r="140" spans="1:9" x14ac:dyDescent="0.2">
      <c r="A140" t="s">
        <v>6</v>
      </c>
      <c r="B140">
        <v>44.883099999999999</v>
      </c>
      <c r="C140">
        <v>-93.228899999999996</v>
      </c>
      <c r="D140">
        <v>265.8</v>
      </c>
      <c r="E140" s="1">
        <v>43604</v>
      </c>
      <c r="F140">
        <v>0</v>
      </c>
      <c r="G140">
        <v>6.9</v>
      </c>
      <c r="H140">
        <v>7.8</v>
      </c>
      <c r="I140">
        <v>3.3</v>
      </c>
    </row>
    <row r="141" spans="1:9" x14ac:dyDescent="0.2">
      <c r="A141" t="s">
        <v>6</v>
      </c>
      <c r="B141">
        <v>44.883099999999999</v>
      </c>
      <c r="C141">
        <v>-93.228899999999996</v>
      </c>
      <c r="D141">
        <v>265.8</v>
      </c>
      <c r="E141" s="1">
        <v>43605</v>
      </c>
      <c r="F141">
        <v>0</v>
      </c>
      <c r="G141">
        <v>8.1</v>
      </c>
      <c r="H141">
        <v>17.2</v>
      </c>
      <c r="I141">
        <v>2.2000000000000002</v>
      </c>
    </row>
    <row r="142" spans="1:9" x14ac:dyDescent="0.2">
      <c r="A142" t="s">
        <v>6</v>
      </c>
      <c r="B142">
        <v>44.883099999999999</v>
      </c>
      <c r="C142">
        <v>-93.228899999999996</v>
      </c>
      <c r="D142">
        <v>265.8</v>
      </c>
      <c r="E142" s="1">
        <v>43606</v>
      </c>
      <c r="F142">
        <v>0</v>
      </c>
      <c r="G142">
        <v>12.6</v>
      </c>
      <c r="H142">
        <v>16.100000000000001</v>
      </c>
      <c r="I142">
        <v>8.3000000000000007</v>
      </c>
    </row>
    <row r="143" spans="1:9" x14ac:dyDescent="0.2">
      <c r="A143" t="s">
        <v>6</v>
      </c>
      <c r="B143">
        <v>44.883099999999999</v>
      </c>
      <c r="C143">
        <v>-93.228899999999996</v>
      </c>
      <c r="D143">
        <v>265.8</v>
      </c>
      <c r="E143" s="1">
        <v>43607</v>
      </c>
      <c r="F143">
        <v>0</v>
      </c>
      <c r="G143">
        <v>11.6</v>
      </c>
      <c r="H143">
        <v>17.2</v>
      </c>
      <c r="I143">
        <v>8.3000000000000007</v>
      </c>
    </row>
    <row r="144" spans="1:9" x14ac:dyDescent="0.2">
      <c r="A144" t="s">
        <v>6</v>
      </c>
      <c r="B144">
        <v>44.883099999999999</v>
      </c>
      <c r="C144">
        <v>-93.228899999999996</v>
      </c>
      <c r="D144">
        <v>265.8</v>
      </c>
      <c r="E144" s="1">
        <v>43608</v>
      </c>
      <c r="F144">
        <v>0</v>
      </c>
      <c r="G144">
        <v>13.6</v>
      </c>
      <c r="H144">
        <v>15.6</v>
      </c>
      <c r="I144">
        <v>11.1</v>
      </c>
    </row>
    <row r="145" spans="1:9" x14ac:dyDescent="0.2">
      <c r="A145" t="s">
        <v>6</v>
      </c>
      <c r="B145">
        <v>44.883099999999999</v>
      </c>
      <c r="C145">
        <v>-93.228899999999996</v>
      </c>
      <c r="D145">
        <v>265.8</v>
      </c>
      <c r="E145" s="1">
        <v>43609</v>
      </c>
      <c r="F145">
        <v>0</v>
      </c>
      <c r="G145">
        <v>13.8</v>
      </c>
      <c r="H145">
        <v>22.8</v>
      </c>
      <c r="I145">
        <v>11.1</v>
      </c>
    </row>
    <row r="146" spans="1:9" x14ac:dyDescent="0.2">
      <c r="A146" t="s">
        <v>6</v>
      </c>
      <c r="B146">
        <v>44.883099999999999</v>
      </c>
      <c r="C146">
        <v>-93.228899999999996</v>
      </c>
      <c r="D146">
        <v>265.8</v>
      </c>
      <c r="E146" s="1">
        <v>43610</v>
      </c>
      <c r="F146">
        <v>0</v>
      </c>
      <c r="G146">
        <v>18.5</v>
      </c>
      <c r="H146">
        <v>20.6</v>
      </c>
      <c r="I146">
        <v>12.2</v>
      </c>
    </row>
    <row r="147" spans="1:9" x14ac:dyDescent="0.2">
      <c r="A147" t="s">
        <v>6</v>
      </c>
      <c r="B147">
        <v>44.883099999999999</v>
      </c>
      <c r="C147">
        <v>-93.228899999999996</v>
      </c>
      <c r="D147">
        <v>265.8</v>
      </c>
      <c r="E147" s="1">
        <v>43611</v>
      </c>
      <c r="F147">
        <v>0</v>
      </c>
      <c r="G147">
        <v>16</v>
      </c>
      <c r="H147">
        <v>23.3</v>
      </c>
      <c r="I147">
        <v>8.3000000000000007</v>
      </c>
    </row>
    <row r="148" spans="1:9" x14ac:dyDescent="0.2">
      <c r="A148" t="s">
        <v>6</v>
      </c>
      <c r="B148">
        <v>44.883099999999999</v>
      </c>
      <c r="C148">
        <v>-93.228899999999996</v>
      </c>
      <c r="D148">
        <v>265.8</v>
      </c>
      <c r="E148" s="1">
        <v>43612</v>
      </c>
      <c r="F148">
        <v>0</v>
      </c>
      <c r="G148">
        <v>15.5</v>
      </c>
      <c r="H148">
        <v>17.8</v>
      </c>
      <c r="I148">
        <v>8.9</v>
      </c>
    </row>
    <row r="149" spans="1:9" x14ac:dyDescent="0.2">
      <c r="A149" t="s">
        <v>6</v>
      </c>
      <c r="B149">
        <v>44.883099999999999</v>
      </c>
      <c r="C149">
        <v>-93.228899999999996</v>
      </c>
      <c r="D149">
        <v>265.8</v>
      </c>
      <c r="E149" s="1">
        <v>43613</v>
      </c>
      <c r="F149">
        <v>0</v>
      </c>
      <c r="G149">
        <v>11.7</v>
      </c>
      <c r="H149">
        <v>20.6</v>
      </c>
      <c r="I149">
        <v>7.2</v>
      </c>
    </row>
    <row r="150" spans="1:9" x14ac:dyDescent="0.2">
      <c r="A150" t="s">
        <v>6</v>
      </c>
      <c r="B150">
        <v>44.883099999999999</v>
      </c>
      <c r="C150">
        <v>-93.228899999999996</v>
      </c>
      <c r="D150">
        <v>265.8</v>
      </c>
      <c r="E150" s="1">
        <v>43614</v>
      </c>
      <c r="F150">
        <v>0</v>
      </c>
      <c r="G150">
        <v>16.5</v>
      </c>
      <c r="H150">
        <v>23.3</v>
      </c>
      <c r="I150">
        <v>11.1</v>
      </c>
    </row>
    <row r="151" spans="1:9" x14ac:dyDescent="0.2">
      <c r="A151" t="s">
        <v>6</v>
      </c>
      <c r="B151">
        <v>44.883099999999999</v>
      </c>
      <c r="C151">
        <v>-93.228899999999996</v>
      </c>
      <c r="D151">
        <v>265.8</v>
      </c>
      <c r="E151" s="1">
        <v>43615</v>
      </c>
      <c r="F151">
        <v>0</v>
      </c>
      <c r="G151">
        <v>19.7</v>
      </c>
      <c r="H151">
        <v>27.8</v>
      </c>
      <c r="I151">
        <v>12.8</v>
      </c>
    </row>
    <row r="152" spans="1:9" x14ac:dyDescent="0.2">
      <c r="A152" t="s">
        <v>6</v>
      </c>
      <c r="B152">
        <v>44.883099999999999</v>
      </c>
      <c r="C152">
        <v>-93.228899999999996</v>
      </c>
      <c r="D152">
        <v>265.8</v>
      </c>
      <c r="E152" s="1">
        <v>43616</v>
      </c>
      <c r="F152">
        <v>0</v>
      </c>
      <c r="G152">
        <v>24.3</v>
      </c>
      <c r="H152">
        <v>31.1</v>
      </c>
      <c r="I152">
        <v>17.8</v>
      </c>
    </row>
    <row r="153" spans="1:9" x14ac:dyDescent="0.2">
      <c r="A153" t="s">
        <v>6</v>
      </c>
      <c r="B153">
        <v>44.883099999999999</v>
      </c>
      <c r="C153">
        <v>-93.228899999999996</v>
      </c>
      <c r="D153">
        <v>265.8</v>
      </c>
      <c r="E153" s="1">
        <v>43617</v>
      </c>
      <c r="F153">
        <v>0</v>
      </c>
      <c r="G153">
        <v>19.7</v>
      </c>
      <c r="H153">
        <v>22.8</v>
      </c>
      <c r="I153">
        <v>12.8</v>
      </c>
    </row>
    <row r="154" spans="1:9" x14ac:dyDescent="0.2">
      <c r="A154" t="s">
        <v>6</v>
      </c>
      <c r="B154">
        <v>44.883099999999999</v>
      </c>
      <c r="C154">
        <v>-93.228899999999996</v>
      </c>
      <c r="D154">
        <v>265.8</v>
      </c>
      <c r="E154" s="1">
        <v>43618</v>
      </c>
      <c r="F154">
        <v>0</v>
      </c>
      <c r="G154">
        <v>18.2</v>
      </c>
      <c r="H154">
        <v>23.9</v>
      </c>
      <c r="I154">
        <v>10.6</v>
      </c>
    </row>
    <row r="155" spans="1:9" x14ac:dyDescent="0.2">
      <c r="A155" t="s">
        <v>6</v>
      </c>
      <c r="B155">
        <v>44.883099999999999</v>
      </c>
      <c r="C155">
        <v>-93.228899999999996</v>
      </c>
      <c r="D155">
        <v>265.8</v>
      </c>
      <c r="E155" s="1">
        <v>43619</v>
      </c>
      <c r="F155">
        <v>0</v>
      </c>
      <c r="G155">
        <v>19.600000000000001</v>
      </c>
      <c r="H155">
        <v>28.3</v>
      </c>
      <c r="I155">
        <v>12.2</v>
      </c>
    </row>
    <row r="156" spans="1:9" x14ac:dyDescent="0.2">
      <c r="A156" t="s">
        <v>6</v>
      </c>
      <c r="B156">
        <v>44.883099999999999</v>
      </c>
      <c r="C156">
        <v>-93.228899999999996</v>
      </c>
      <c r="D156">
        <v>265.8</v>
      </c>
      <c r="E156" s="1">
        <v>43620</v>
      </c>
      <c r="F156">
        <v>0</v>
      </c>
      <c r="G156">
        <v>22.2</v>
      </c>
      <c r="H156">
        <v>29.4</v>
      </c>
      <c r="I156">
        <v>15.6</v>
      </c>
    </row>
    <row r="157" spans="1:9" x14ac:dyDescent="0.2">
      <c r="A157" t="s">
        <v>6</v>
      </c>
      <c r="B157">
        <v>44.883099999999999</v>
      </c>
      <c r="C157">
        <v>-93.228899999999996</v>
      </c>
      <c r="D157">
        <v>265.8</v>
      </c>
      <c r="E157" s="1">
        <v>43621</v>
      </c>
      <c r="F157">
        <v>0</v>
      </c>
      <c r="G157">
        <v>21.7</v>
      </c>
      <c r="H157">
        <v>28.3</v>
      </c>
      <c r="I157">
        <v>17.8</v>
      </c>
    </row>
    <row r="158" spans="1:9" x14ac:dyDescent="0.2">
      <c r="A158" t="s">
        <v>6</v>
      </c>
      <c r="B158">
        <v>44.883099999999999</v>
      </c>
      <c r="C158">
        <v>-93.228899999999996</v>
      </c>
      <c r="D158">
        <v>265.8</v>
      </c>
      <c r="E158" s="1">
        <v>43622</v>
      </c>
      <c r="F158">
        <v>0</v>
      </c>
      <c r="G158">
        <v>22.8</v>
      </c>
      <c r="H158">
        <v>29.4</v>
      </c>
      <c r="I158">
        <v>15</v>
      </c>
    </row>
    <row r="159" spans="1:9" x14ac:dyDescent="0.2">
      <c r="A159" t="s">
        <v>6</v>
      </c>
      <c r="B159">
        <v>44.883099999999999</v>
      </c>
      <c r="C159">
        <v>-93.228899999999996</v>
      </c>
      <c r="D159">
        <v>265.8</v>
      </c>
      <c r="E159" s="1">
        <v>43623</v>
      </c>
      <c r="F159">
        <v>0</v>
      </c>
      <c r="G159">
        <v>26.3</v>
      </c>
      <c r="H159">
        <v>32.200000000000003</v>
      </c>
      <c r="I159">
        <v>20</v>
      </c>
    </row>
    <row r="160" spans="1:9" x14ac:dyDescent="0.2">
      <c r="A160" t="s">
        <v>6</v>
      </c>
      <c r="B160">
        <v>44.883099999999999</v>
      </c>
      <c r="C160">
        <v>-93.228899999999996</v>
      </c>
      <c r="D160">
        <v>265.8</v>
      </c>
      <c r="E160" s="1">
        <v>43624</v>
      </c>
      <c r="F160">
        <v>0</v>
      </c>
      <c r="G160">
        <v>25.9</v>
      </c>
      <c r="H160">
        <v>31.1</v>
      </c>
      <c r="I160">
        <v>19.399999999999999</v>
      </c>
    </row>
    <row r="161" spans="1:9" x14ac:dyDescent="0.2">
      <c r="A161" t="s">
        <v>6</v>
      </c>
      <c r="B161">
        <v>44.883099999999999</v>
      </c>
      <c r="C161">
        <v>-93.228899999999996</v>
      </c>
      <c r="D161">
        <v>265.8</v>
      </c>
      <c r="E161" s="1">
        <v>43625</v>
      </c>
      <c r="F161">
        <v>0</v>
      </c>
      <c r="G161">
        <v>21.2</v>
      </c>
      <c r="H161">
        <v>22.8</v>
      </c>
      <c r="I161">
        <v>13.9</v>
      </c>
    </row>
    <row r="162" spans="1:9" x14ac:dyDescent="0.2">
      <c r="A162" t="s">
        <v>6</v>
      </c>
      <c r="B162">
        <v>44.883099999999999</v>
      </c>
      <c r="C162">
        <v>-93.228899999999996</v>
      </c>
      <c r="D162">
        <v>265.8</v>
      </c>
      <c r="E162" s="1">
        <v>43626</v>
      </c>
      <c r="F162">
        <v>0</v>
      </c>
      <c r="G162">
        <v>18.3</v>
      </c>
      <c r="H162">
        <v>26.1</v>
      </c>
      <c r="I162">
        <v>11.1</v>
      </c>
    </row>
    <row r="163" spans="1:9" x14ac:dyDescent="0.2">
      <c r="A163" t="s">
        <v>6</v>
      </c>
      <c r="B163">
        <v>44.883099999999999</v>
      </c>
      <c r="C163">
        <v>-93.228899999999996</v>
      </c>
      <c r="D163">
        <v>265.8</v>
      </c>
      <c r="E163" s="1">
        <v>43627</v>
      </c>
      <c r="F163">
        <v>0</v>
      </c>
      <c r="G163">
        <v>17.399999999999999</v>
      </c>
      <c r="H163">
        <v>20.6</v>
      </c>
      <c r="I163">
        <v>14.4</v>
      </c>
    </row>
    <row r="164" spans="1:9" x14ac:dyDescent="0.2">
      <c r="A164" t="s">
        <v>6</v>
      </c>
      <c r="B164">
        <v>44.883099999999999</v>
      </c>
      <c r="C164">
        <v>-93.228899999999996</v>
      </c>
      <c r="D164">
        <v>265.8</v>
      </c>
      <c r="E164" s="1">
        <v>43628</v>
      </c>
      <c r="F164">
        <v>0</v>
      </c>
      <c r="G164">
        <v>16.7</v>
      </c>
      <c r="H164">
        <v>21.7</v>
      </c>
      <c r="I164">
        <v>12.2</v>
      </c>
    </row>
    <row r="165" spans="1:9" x14ac:dyDescent="0.2">
      <c r="A165" t="s">
        <v>6</v>
      </c>
      <c r="B165">
        <v>44.883099999999999</v>
      </c>
      <c r="C165">
        <v>-93.228899999999996</v>
      </c>
      <c r="D165">
        <v>265.8</v>
      </c>
      <c r="E165" s="1">
        <v>43629</v>
      </c>
      <c r="F165">
        <v>0</v>
      </c>
      <c r="G165">
        <v>15.9</v>
      </c>
      <c r="H165">
        <v>22.8</v>
      </c>
      <c r="I165">
        <v>8.9</v>
      </c>
    </row>
    <row r="166" spans="1:9" x14ac:dyDescent="0.2">
      <c r="A166" t="s">
        <v>6</v>
      </c>
      <c r="B166">
        <v>44.883099999999999</v>
      </c>
      <c r="C166">
        <v>-93.228899999999996</v>
      </c>
      <c r="D166">
        <v>265.8</v>
      </c>
      <c r="E166" s="1">
        <v>43630</v>
      </c>
      <c r="F166">
        <v>0</v>
      </c>
      <c r="G166">
        <v>22.3</v>
      </c>
      <c r="H166">
        <v>30</v>
      </c>
      <c r="I166">
        <v>17.8</v>
      </c>
    </row>
    <row r="167" spans="1:9" x14ac:dyDescent="0.2">
      <c r="A167" t="s">
        <v>6</v>
      </c>
      <c r="B167">
        <v>44.883099999999999</v>
      </c>
      <c r="C167">
        <v>-93.228899999999996</v>
      </c>
      <c r="D167">
        <v>265.8</v>
      </c>
      <c r="E167" s="1">
        <v>43631</v>
      </c>
      <c r="F167">
        <v>0</v>
      </c>
      <c r="G167">
        <v>21.6</v>
      </c>
      <c r="H167">
        <v>24.4</v>
      </c>
      <c r="I167">
        <v>17.2</v>
      </c>
    </row>
    <row r="168" spans="1:9" x14ac:dyDescent="0.2">
      <c r="A168" t="s">
        <v>6</v>
      </c>
      <c r="B168">
        <v>44.883099999999999</v>
      </c>
      <c r="C168">
        <v>-93.228899999999996</v>
      </c>
      <c r="D168">
        <v>265.8</v>
      </c>
      <c r="E168" s="1">
        <v>43632</v>
      </c>
      <c r="F168">
        <v>0</v>
      </c>
      <c r="G168">
        <v>18.600000000000001</v>
      </c>
      <c r="H168">
        <v>23.3</v>
      </c>
      <c r="I168">
        <v>15</v>
      </c>
    </row>
    <row r="169" spans="1:9" x14ac:dyDescent="0.2">
      <c r="A169" t="s">
        <v>6</v>
      </c>
      <c r="B169">
        <v>44.883099999999999</v>
      </c>
      <c r="C169">
        <v>-93.228899999999996</v>
      </c>
      <c r="D169">
        <v>265.8</v>
      </c>
      <c r="E169" s="1">
        <v>43633</v>
      </c>
      <c r="F169">
        <v>0</v>
      </c>
      <c r="G169">
        <v>18.600000000000001</v>
      </c>
      <c r="H169">
        <v>23.9</v>
      </c>
      <c r="I169">
        <v>14.4</v>
      </c>
    </row>
    <row r="170" spans="1:9" x14ac:dyDescent="0.2">
      <c r="A170" t="s">
        <v>6</v>
      </c>
      <c r="B170">
        <v>44.883099999999999</v>
      </c>
      <c r="C170">
        <v>-93.228899999999996</v>
      </c>
      <c r="D170">
        <v>265.8</v>
      </c>
      <c r="E170" s="1">
        <v>43634</v>
      </c>
      <c r="F170">
        <v>0</v>
      </c>
      <c r="G170">
        <v>19.5</v>
      </c>
      <c r="H170">
        <v>23.9</v>
      </c>
      <c r="I170">
        <v>12.8</v>
      </c>
    </row>
    <row r="171" spans="1:9" x14ac:dyDescent="0.2">
      <c r="A171" t="s">
        <v>6</v>
      </c>
      <c r="B171">
        <v>44.883099999999999</v>
      </c>
      <c r="C171">
        <v>-93.228899999999996</v>
      </c>
      <c r="D171">
        <v>265.8</v>
      </c>
      <c r="E171" s="1">
        <v>43635</v>
      </c>
      <c r="F171">
        <v>0</v>
      </c>
      <c r="G171">
        <v>20.399999999999999</v>
      </c>
      <c r="H171">
        <v>26.1</v>
      </c>
      <c r="I171">
        <v>13.9</v>
      </c>
    </row>
    <row r="172" spans="1:9" x14ac:dyDescent="0.2">
      <c r="A172" t="s">
        <v>6</v>
      </c>
      <c r="B172">
        <v>44.883099999999999</v>
      </c>
      <c r="C172">
        <v>-93.228899999999996</v>
      </c>
      <c r="D172">
        <v>265.8</v>
      </c>
      <c r="E172" s="1">
        <v>43636</v>
      </c>
      <c r="F172">
        <v>0</v>
      </c>
      <c r="G172">
        <v>20.5</v>
      </c>
      <c r="H172">
        <v>25.6</v>
      </c>
      <c r="I172">
        <v>16.7</v>
      </c>
    </row>
    <row r="173" spans="1:9" x14ac:dyDescent="0.2">
      <c r="A173" t="s">
        <v>6</v>
      </c>
      <c r="B173">
        <v>44.883099999999999</v>
      </c>
      <c r="C173">
        <v>-93.228899999999996</v>
      </c>
      <c r="D173">
        <v>265.8</v>
      </c>
      <c r="E173" s="1">
        <v>43637</v>
      </c>
      <c r="F173">
        <v>0</v>
      </c>
      <c r="G173">
        <v>19.600000000000001</v>
      </c>
      <c r="H173">
        <v>25</v>
      </c>
      <c r="I173">
        <v>17.2</v>
      </c>
    </row>
    <row r="174" spans="1:9" x14ac:dyDescent="0.2">
      <c r="A174" t="s">
        <v>6</v>
      </c>
      <c r="B174">
        <v>44.883099999999999</v>
      </c>
      <c r="C174">
        <v>-93.228899999999996</v>
      </c>
      <c r="D174">
        <v>265.8</v>
      </c>
      <c r="E174" s="1">
        <v>43638</v>
      </c>
      <c r="F174">
        <v>0</v>
      </c>
      <c r="G174">
        <v>20.9</v>
      </c>
      <c r="H174">
        <v>26.1</v>
      </c>
      <c r="I174">
        <v>16.7</v>
      </c>
    </row>
    <row r="175" spans="1:9" x14ac:dyDescent="0.2">
      <c r="A175" t="s">
        <v>6</v>
      </c>
      <c r="B175">
        <v>44.883099999999999</v>
      </c>
      <c r="C175">
        <v>-93.228899999999996</v>
      </c>
      <c r="D175">
        <v>265.8</v>
      </c>
      <c r="E175" s="1">
        <v>43639</v>
      </c>
      <c r="F175">
        <v>0</v>
      </c>
      <c r="G175">
        <v>21.8</v>
      </c>
      <c r="H175">
        <v>24.4</v>
      </c>
      <c r="I175">
        <v>17.8</v>
      </c>
    </row>
    <row r="176" spans="1:9" x14ac:dyDescent="0.2">
      <c r="A176" t="s">
        <v>6</v>
      </c>
      <c r="B176">
        <v>44.883099999999999</v>
      </c>
      <c r="C176">
        <v>-93.228899999999996</v>
      </c>
      <c r="D176">
        <v>265.8</v>
      </c>
      <c r="E176" s="1">
        <v>43640</v>
      </c>
      <c r="F176">
        <v>0</v>
      </c>
      <c r="G176">
        <v>18.899999999999999</v>
      </c>
      <c r="H176">
        <v>22.8</v>
      </c>
      <c r="I176">
        <v>16.100000000000001</v>
      </c>
    </row>
    <row r="177" spans="1:9" x14ac:dyDescent="0.2">
      <c r="A177" t="s">
        <v>6</v>
      </c>
      <c r="B177">
        <v>44.883099999999999</v>
      </c>
      <c r="C177">
        <v>-93.228899999999996</v>
      </c>
      <c r="D177">
        <v>265.8</v>
      </c>
      <c r="E177" s="1">
        <v>43641</v>
      </c>
      <c r="F177">
        <v>0</v>
      </c>
      <c r="G177">
        <v>21.1</v>
      </c>
      <c r="H177">
        <v>27.8</v>
      </c>
      <c r="I177">
        <v>16.100000000000001</v>
      </c>
    </row>
    <row r="178" spans="1:9" x14ac:dyDescent="0.2">
      <c r="A178" t="s">
        <v>6</v>
      </c>
      <c r="B178">
        <v>44.883099999999999</v>
      </c>
      <c r="C178">
        <v>-93.228899999999996</v>
      </c>
      <c r="D178">
        <v>265.8</v>
      </c>
      <c r="E178" s="1">
        <v>43642</v>
      </c>
      <c r="F178">
        <v>0</v>
      </c>
      <c r="G178">
        <v>23.5</v>
      </c>
      <c r="H178">
        <v>30</v>
      </c>
      <c r="I178">
        <v>17.2</v>
      </c>
    </row>
    <row r="179" spans="1:9" x14ac:dyDescent="0.2">
      <c r="A179" t="s">
        <v>6</v>
      </c>
      <c r="B179">
        <v>44.883099999999999</v>
      </c>
      <c r="C179">
        <v>-93.228899999999996</v>
      </c>
      <c r="D179">
        <v>265.8</v>
      </c>
      <c r="E179" s="1">
        <v>43643</v>
      </c>
      <c r="F179">
        <v>0</v>
      </c>
      <c r="G179">
        <v>23</v>
      </c>
      <c r="H179">
        <v>25.6</v>
      </c>
      <c r="I179">
        <v>19.399999999999999</v>
      </c>
    </row>
    <row r="180" spans="1:9" x14ac:dyDescent="0.2">
      <c r="A180" t="s">
        <v>6</v>
      </c>
      <c r="B180">
        <v>44.883099999999999</v>
      </c>
      <c r="C180">
        <v>-93.228899999999996</v>
      </c>
      <c r="D180">
        <v>265.8</v>
      </c>
      <c r="E180" s="1">
        <v>43644</v>
      </c>
      <c r="F180">
        <v>0</v>
      </c>
      <c r="G180">
        <v>24.1</v>
      </c>
      <c r="H180">
        <v>30</v>
      </c>
      <c r="I180">
        <v>20</v>
      </c>
    </row>
    <row r="181" spans="1:9" x14ac:dyDescent="0.2">
      <c r="A181" t="s">
        <v>6</v>
      </c>
      <c r="B181">
        <v>44.883099999999999</v>
      </c>
      <c r="C181">
        <v>-93.228899999999996</v>
      </c>
      <c r="D181">
        <v>265.8</v>
      </c>
      <c r="E181" s="1">
        <v>43645</v>
      </c>
      <c r="F181">
        <v>0</v>
      </c>
      <c r="G181">
        <v>26.4</v>
      </c>
      <c r="H181">
        <v>31.7</v>
      </c>
      <c r="I181">
        <v>20.6</v>
      </c>
    </row>
    <row r="182" spans="1:9" x14ac:dyDescent="0.2">
      <c r="A182" t="s">
        <v>6</v>
      </c>
      <c r="B182">
        <v>44.883099999999999</v>
      </c>
      <c r="C182">
        <v>-93.228899999999996</v>
      </c>
      <c r="D182">
        <v>265.8</v>
      </c>
      <c r="E182" s="1">
        <v>43646</v>
      </c>
      <c r="F182">
        <v>0</v>
      </c>
      <c r="G182">
        <v>25.6</v>
      </c>
      <c r="H182">
        <v>27.2</v>
      </c>
      <c r="I182">
        <v>19.399999999999999</v>
      </c>
    </row>
    <row r="183" spans="1:9" x14ac:dyDescent="0.2">
      <c r="A183" t="s">
        <v>6</v>
      </c>
      <c r="B183">
        <v>44.883099999999999</v>
      </c>
      <c r="C183">
        <v>-93.228899999999996</v>
      </c>
      <c r="D183">
        <v>265.8</v>
      </c>
      <c r="E183" s="1">
        <v>43647</v>
      </c>
      <c r="F183">
        <v>0</v>
      </c>
      <c r="G183">
        <v>22.6</v>
      </c>
      <c r="H183">
        <v>25.6</v>
      </c>
      <c r="I183">
        <v>20</v>
      </c>
    </row>
    <row r="184" spans="1:9" x14ac:dyDescent="0.2">
      <c r="A184" t="s">
        <v>6</v>
      </c>
      <c r="B184">
        <v>44.883099999999999</v>
      </c>
      <c r="C184">
        <v>-93.228899999999996</v>
      </c>
      <c r="D184">
        <v>265.8</v>
      </c>
      <c r="E184" s="1">
        <v>43648</v>
      </c>
      <c r="F184">
        <v>0</v>
      </c>
      <c r="G184">
        <v>23.5</v>
      </c>
      <c r="H184">
        <v>30.6</v>
      </c>
      <c r="I184">
        <v>20.6</v>
      </c>
    </row>
    <row r="185" spans="1:9" x14ac:dyDescent="0.2">
      <c r="A185" t="s">
        <v>6</v>
      </c>
      <c r="B185">
        <v>44.883099999999999</v>
      </c>
      <c r="C185">
        <v>-93.228899999999996</v>
      </c>
      <c r="D185">
        <v>265.8</v>
      </c>
      <c r="E185" s="1">
        <v>43649</v>
      </c>
      <c r="F185">
        <v>0</v>
      </c>
      <c r="G185">
        <v>25.2</v>
      </c>
      <c r="H185">
        <v>30.6</v>
      </c>
      <c r="I185">
        <v>19.399999999999999</v>
      </c>
    </row>
    <row r="186" spans="1:9" x14ac:dyDescent="0.2">
      <c r="A186" t="s">
        <v>6</v>
      </c>
      <c r="B186">
        <v>44.883099999999999</v>
      </c>
      <c r="C186">
        <v>-93.228899999999996</v>
      </c>
      <c r="D186">
        <v>265.8</v>
      </c>
      <c r="E186" s="1">
        <v>43650</v>
      </c>
      <c r="F186">
        <v>0</v>
      </c>
      <c r="G186">
        <v>24.9</v>
      </c>
      <c r="H186">
        <v>29.4</v>
      </c>
      <c r="I186">
        <v>21.7</v>
      </c>
    </row>
    <row r="187" spans="1:9" x14ac:dyDescent="0.2">
      <c r="A187" t="s">
        <v>6</v>
      </c>
      <c r="B187">
        <v>44.883099999999999</v>
      </c>
      <c r="C187">
        <v>-93.228899999999996</v>
      </c>
      <c r="D187">
        <v>265.8</v>
      </c>
      <c r="E187" s="1">
        <v>43651</v>
      </c>
      <c r="F187">
        <v>0</v>
      </c>
      <c r="G187">
        <v>24.1</v>
      </c>
      <c r="H187">
        <v>28.3</v>
      </c>
      <c r="I187">
        <v>20</v>
      </c>
    </row>
    <row r="188" spans="1:9" x14ac:dyDescent="0.2">
      <c r="A188" t="s">
        <v>6</v>
      </c>
      <c r="B188">
        <v>44.883099999999999</v>
      </c>
      <c r="C188">
        <v>-93.228899999999996</v>
      </c>
      <c r="D188">
        <v>265.8</v>
      </c>
      <c r="E188" s="1">
        <v>43652</v>
      </c>
      <c r="F188">
        <v>0</v>
      </c>
      <c r="G188">
        <v>23.4</v>
      </c>
      <c r="H188">
        <v>28.3</v>
      </c>
      <c r="I188">
        <v>20.6</v>
      </c>
    </row>
    <row r="189" spans="1:9" x14ac:dyDescent="0.2">
      <c r="A189" t="s">
        <v>6</v>
      </c>
      <c r="B189">
        <v>44.883099999999999</v>
      </c>
      <c r="C189">
        <v>-93.228899999999996</v>
      </c>
      <c r="D189">
        <v>265.8</v>
      </c>
      <c r="E189" s="1">
        <v>43653</v>
      </c>
      <c r="F189">
        <v>0</v>
      </c>
      <c r="G189">
        <v>24.2</v>
      </c>
      <c r="H189">
        <v>29.4</v>
      </c>
      <c r="I189">
        <v>18.3</v>
      </c>
    </row>
    <row r="190" spans="1:9" x14ac:dyDescent="0.2">
      <c r="A190" t="s">
        <v>6</v>
      </c>
      <c r="B190">
        <v>44.883099999999999</v>
      </c>
      <c r="C190">
        <v>-93.228899999999996</v>
      </c>
      <c r="D190">
        <v>265.8</v>
      </c>
      <c r="E190" s="1">
        <v>43654</v>
      </c>
      <c r="F190">
        <v>0</v>
      </c>
      <c r="G190">
        <v>25.4</v>
      </c>
      <c r="H190">
        <v>29.4</v>
      </c>
      <c r="I190">
        <v>20</v>
      </c>
    </row>
    <row r="191" spans="1:9" x14ac:dyDescent="0.2">
      <c r="A191" t="s">
        <v>6</v>
      </c>
      <c r="B191">
        <v>44.883099999999999</v>
      </c>
      <c r="C191">
        <v>-93.228899999999996</v>
      </c>
      <c r="D191">
        <v>265.8</v>
      </c>
      <c r="E191" s="1">
        <v>43655</v>
      </c>
      <c r="F191">
        <v>0</v>
      </c>
      <c r="G191">
        <v>24.1</v>
      </c>
      <c r="H191">
        <v>26.7</v>
      </c>
      <c r="I191">
        <v>21.1</v>
      </c>
    </row>
    <row r="192" spans="1:9" x14ac:dyDescent="0.2">
      <c r="A192" t="s">
        <v>6</v>
      </c>
      <c r="B192">
        <v>44.883099999999999</v>
      </c>
      <c r="C192">
        <v>-93.228899999999996</v>
      </c>
      <c r="D192">
        <v>265.8</v>
      </c>
      <c r="E192" s="1">
        <v>43656</v>
      </c>
      <c r="F192">
        <v>0</v>
      </c>
      <c r="G192">
        <v>23.2</v>
      </c>
      <c r="H192">
        <v>26.1</v>
      </c>
      <c r="I192">
        <v>20.6</v>
      </c>
    </row>
    <row r="193" spans="1:9" x14ac:dyDescent="0.2">
      <c r="A193" t="s">
        <v>6</v>
      </c>
      <c r="B193">
        <v>44.883099999999999</v>
      </c>
      <c r="C193">
        <v>-93.228899999999996</v>
      </c>
      <c r="D193">
        <v>265.8</v>
      </c>
      <c r="E193" s="1">
        <v>43657</v>
      </c>
      <c r="F193">
        <v>0</v>
      </c>
      <c r="G193">
        <v>22.9</v>
      </c>
      <c r="H193">
        <v>28.3</v>
      </c>
      <c r="I193">
        <v>18.3</v>
      </c>
    </row>
    <row r="194" spans="1:9" x14ac:dyDescent="0.2">
      <c r="A194" t="s">
        <v>6</v>
      </c>
      <c r="B194">
        <v>44.883099999999999</v>
      </c>
      <c r="C194">
        <v>-93.228899999999996</v>
      </c>
      <c r="D194">
        <v>265.8</v>
      </c>
      <c r="E194" s="1">
        <v>43658</v>
      </c>
      <c r="F194">
        <v>0</v>
      </c>
      <c r="G194">
        <v>24.9</v>
      </c>
      <c r="H194">
        <v>30</v>
      </c>
      <c r="I194">
        <v>20</v>
      </c>
    </row>
    <row r="195" spans="1:9" x14ac:dyDescent="0.2">
      <c r="A195" t="s">
        <v>6</v>
      </c>
      <c r="B195">
        <v>44.883099999999999</v>
      </c>
      <c r="C195">
        <v>-93.228899999999996</v>
      </c>
      <c r="D195">
        <v>265.8</v>
      </c>
      <c r="E195" s="1">
        <v>43659</v>
      </c>
      <c r="F195">
        <v>0</v>
      </c>
      <c r="G195">
        <v>25.8</v>
      </c>
      <c r="H195">
        <v>30.6</v>
      </c>
      <c r="I195">
        <v>20</v>
      </c>
    </row>
    <row r="196" spans="1:9" x14ac:dyDescent="0.2">
      <c r="A196" t="s">
        <v>6</v>
      </c>
      <c r="B196">
        <v>44.883099999999999</v>
      </c>
      <c r="C196">
        <v>-93.228899999999996</v>
      </c>
      <c r="D196">
        <v>265.8</v>
      </c>
      <c r="E196" s="1">
        <v>43660</v>
      </c>
      <c r="F196">
        <v>0</v>
      </c>
      <c r="G196">
        <v>27.1</v>
      </c>
      <c r="H196">
        <v>33.299999999999997</v>
      </c>
      <c r="I196">
        <v>22.2</v>
      </c>
    </row>
    <row r="197" spans="1:9" x14ac:dyDescent="0.2">
      <c r="A197" t="s">
        <v>6</v>
      </c>
      <c r="B197">
        <v>44.883099999999999</v>
      </c>
      <c r="C197">
        <v>-93.228899999999996</v>
      </c>
      <c r="D197">
        <v>265.8</v>
      </c>
      <c r="E197" s="1">
        <v>43661</v>
      </c>
      <c r="F197">
        <v>0</v>
      </c>
      <c r="G197">
        <v>27.8</v>
      </c>
      <c r="H197">
        <v>33.299999999999997</v>
      </c>
      <c r="I197">
        <v>21.7</v>
      </c>
    </row>
    <row r="198" spans="1:9" x14ac:dyDescent="0.2">
      <c r="A198" t="s">
        <v>6</v>
      </c>
      <c r="B198">
        <v>44.883099999999999</v>
      </c>
      <c r="C198">
        <v>-93.228899999999996</v>
      </c>
      <c r="D198">
        <v>265.8</v>
      </c>
      <c r="E198" s="1">
        <v>43662</v>
      </c>
      <c r="F198">
        <v>0</v>
      </c>
      <c r="G198">
        <v>24.4</v>
      </c>
      <c r="H198">
        <v>29.4</v>
      </c>
      <c r="I198">
        <v>21.7</v>
      </c>
    </row>
    <row r="199" spans="1:9" x14ac:dyDescent="0.2">
      <c r="A199" t="s">
        <v>6</v>
      </c>
      <c r="B199">
        <v>44.883099999999999</v>
      </c>
      <c r="C199">
        <v>-93.228899999999996</v>
      </c>
      <c r="D199">
        <v>265.8</v>
      </c>
      <c r="E199" s="1">
        <v>43663</v>
      </c>
      <c r="F199">
        <v>0</v>
      </c>
      <c r="G199">
        <v>25.2</v>
      </c>
      <c r="H199">
        <v>30</v>
      </c>
      <c r="I199">
        <v>21.1</v>
      </c>
    </row>
    <row r="200" spans="1:9" x14ac:dyDescent="0.2">
      <c r="A200" t="s">
        <v>6</v>
      </c>
      <c r="B200">
        <v>44.883099999999999</v>
      </c>
      <c r="C200">
        <v>-93.228899999999996</v>
      </c>
      <c r="D200">
        <v>265.8</v>
      </c>
      <c r="E200" s="1">
        <v>43664</v>
      </c>
      <c r="F200">
        <v>0</v>
      </c>
      <c r="G200">
        <v>26.1</v>
      </c>
      <c r="H200">
        <v>31.7</v>
      </c>
      <c r="I200">
        <v>22.8</v>
      </c>
    </row>
    <row r="201" spans="1:9" x14ac:dyDescent="0.2">
      <c r="A201" t="s">
        <v>6</v>
      </c>
      <c r="B201">
        <v>44.883099999999999</v>
      </c>
      <c r="C201">
        <v>-93.228899999999996</v>
      </c>
      <c r="D201">
        <v>265.8</v>
      </c>
      <c r="E201" s="1">
        <v>43665</v>
      </c>
      <c r="F201">
        <v>0</v>
      </c>
      <c r="G201">
        <v>28.2</v>
      </c>
      <c r="H201">
        <v>35</v>
      </c>
      <c r="I201">
        <v>22.8</v>
      </c>
    </row>
    <row r="202" spans="1:9" x14ac:dyDescent="0.2">
      <c r="A202" t="s">
        <v>6</v>
      </c>
      <c r="B202">
        <v>44.883099999999999</v>
      </c>
      <c r="C202">
        <v>-93.228899999999996</v>
      </c>
      <c r="D202">
        <v>265.8</v>
      </c>
      <c r="E202" s="1">
        <v>43666</v>
      </c>
      <c r="F202">
        <v>0</v>
      </c>
      <c r="G202">
        <v>23.3</v>
      </c>
      <c r="H202">
        <v>24.4</v>
      </c>
      <c r="I202">
        <v>16.7</v>
      </c>
    </row>
    <row r="203" spans="1:9" x14ac:dyDescent="0.2">
      <c r="A203" t="s">
        <v>6</v>
      </c>
      <c r="B203">
        <v>44.883099999999999</v>
      </c>
      <c r="C203">
        <v>-93.228899999999996</v>
      </c>
      <c r="D203">
        <v>265.8</v>
      </c>
      <c r="E203" s="1">
        <v>43667</v>
      </c>
      <c r="F203">
        <v>0</v>
      </c>
      <c r="G203">
        <v>21.9</v>
      </c>
      <c r="H203">
        <v>27.8</v>
      </c>
      <c r="I203">
        <v>16.100000000000001</v>
      </c>
    </row>
    <row r="204" spans="1:9" x14ac:dyDescent="0.2">
      <c r="A204" t="s">
        <v>6</v>
      </c>
      <c r="B204">
        <v>44.883099999999999</v>
      </c>
      <c r="C204">
        <v>-93.228899999999996</v>
      </c>
      <c r="D204">
        <v>265.8</v>
      </c>
      <c r="E204" s="1">
        <v>43668</v>
      </c>
      <c r="F204">
        <v>0</v>
      </c>
      <c r="G204">
        <v>21.7</v>
      </c>
      <c r="H204">
        <v>26.1</v>
      </c>
      <c r="I204">
        <v>15.6</v>
      </c>
    </row>
    <row r="205" spans="1:9" x14ac:dyDescent="0.2">
      <c r="A205" t="s">
        <v>6</v>
      </c>
      <c r="B205">
        <v>44.883099999999999</v>
      </c>
      <c r="C205">
        <v>-93.228899999999996</v>
      </c>
      <c r="D205">
        <v>265.8</v>
      </c>
      <c r="E205" s="1">
        <v>43669</v>
      </c>
      <c r="F205">
        <v>0</v>
      </c>
      <c r="G205">
        <v>22.4</v>
      </c>
      <c r="H205">
        <v>28.3</v>
      </c>
      <c r="I205">
        <v>16.7</v>
      </c>
    </row>
    <row r="206" spans="1:9" x14ac:dyDescent="0.2">
      <c r="A206" t="s">
        <v>6</v>
      </c>
      <c r="B206">
        <v>44.883099999999999</v>
      </c>
      <c r="C206">
        <v>-93.228899999999996</v>
      </c>
      <c r="D206">
        <v>265.8</v>
      </c>
      <c r="E206" s="1">
        <v>43670</v>
      </c>
      <c r="F206">
        <v>0</v>
      </c>
      <c r="G206">
        <v>23.9</v>
      </c>
      <c r="H206">
        <v>28.9</v>
      </c>
      <c r="I206">
        <v>18.3</v>
      </c>
    </row>
    <row r="207" spans="1:9" x14ac:dyDescent="0.2">
      <c r="A207" t="s">
        <v>6</v>
      </c>
      <c r="B207">
        <v>44.883099999999999</v>
      </c>
      <c r="C207">
        <v>-93.228899999999996</v>
      </c>
      <c r="D207">
        <v>265.8</v>
      </c>
      <c r="E207" s="1">
        <v>43671</v>
      </c>
      <c r="F207">
        <v>0</v>
      </c>
      <c r="G207">
        <v>23.7</v>
      </c>
      <c r="H207">
        <v>27.8</v>
      </c>
      <c r="I207">
        <v>18.899999999999999</v>
      </c>
    </row>
    <row r="208" spans="1:9" x14ac:dyDescent="0.2">
      <c r="A208" t="s">
        <v>6</v>
      </c>
      <c r="B208">
        <v>44.883099999999999</v>
      </c>
      <c r="C208">
        <v>-93.228899999999996</v>
      </c>
      <c r="D208">
        <v>265.8</v>
      </c>
      <c r="E208" s="1">
        <v>43672</v>
      </c>
      <c r="F208">
        <v>0</v>
      </c>
      <c r="G208">
        <v>23.7</v>
      </c>
      <c r="H208">
        <v>30</v>
      </c>
      <c r="I208">
        <v>20</v>
      </c>
    </row>
    <row r="209" spans="1:9" x14ac:dyDescent="0.2">
      <c r="A209" t="s">
        <v>6</v>
      </c>
      <c r="B209">
        <v>44.883099999999999</v>
      </c>
      <c r="C209">
        <v>-93.228899999999996</v>
      </c>
      <c r="D209">
        <v>265.8</v>
      </c>
      <c r="E209" s="1">
        <v>43673</v>
      </c>
      <c r="F209">
        <v>0</v>
      </c>
      <c r="G209">
        <v>25.7</v>
      </c>
      <c r="H209">
        <v>30</v>
      </c>
      <c r="I209">
        <v>20</v>
      </c>
    </row>
    <row r="210" spans="1:9" x14ac:dyDescent="0.2">
      <c r="A210" t="s">
        <v>6</v>
      </c>
      <c r="B210">
        <v>44.883099999999999</v>
      </c>
      <c r="C210">
        <v>-93.228899999999996</v>
      </c>
      <c r="D210">
        <v>265.8</v>
      </c>
      <c r="E210" s="1">
        <v>43674</v>
      </c>
      <c r="F210">
        <v>0</v>
      </c>
      <c r="G210">
        <v>23.8</v>
      </c>
      <c r="H210">
        <v>25</v>
      </c>
      <c r="I210">
        <v>18.899999999999999</v>
      </c>
    </row>
    <row r="211" spans="1:9" x14ac:dyDescent="0.2">
      <c r="A211" t="s">
        <v>6</v>
      </c>
      <c r="B211">
        <v>44.883099999999999</v>
      </c>
      <c r="C211">
        <v>-93.228899999999996</v>
      </c>
      <c r="D211">
        <v>265.8</v>
      </c>
      <c r="E211" s="1">
        <v>43675</v>
      </c>
      <c r="F211">
        <v>0</v>
      </c>
      <c r="G211">
        <v>21.8</v>
      </c>
      <c r="H211">
        <v>25.6</v>
      </c>
      <c r="I211">
        <v>17.2</v>
      </c>
    </row>
    <row r="212" spans="1:9" x14ac:dyDescent="0.2">
      <c r="A212" t="s">
        <v>6</v>
      </c>
      <c r="B212">
        <v>44.883099999999999</v>
      </c>
      <c r="C212">
        <v>-93.228899999999996</v>
      </c>
      <c r="D212">
        <v>265.8</v>
      </c>
      <c r="E212" s="1">
        <v>43676</v>
      </c>
      <c r="F212">
        <v>0</v>
      </c>
      <c r="G212">
        <v>19.5</v>
      </c>
      <c r="H212">
        <v>25</v>
      </c>
      <c r="I212">
        <v>15</v>
      </c>
    </row>
    <row r="213" spans="1:9" x14ac:dyDescent="0.2">
      <c r="A213" t="s">
        <v>6</v>
      </c>
      <c r="B213">
        <v>44.883099999999999</v>
      </c>
      <c r="C213">
        <v>-93.228899999999996</v>
      </c>
      <c r="D213">
        <v>265.8</v>
      </c>
      <c r="E213" s="1">
        <v>43677</v>
      </c>
      <c r="F213">
        <v>0</v>
      </c>
      <c r="G213">
        <v>20.9</v>
      </c>
      <c r="H213">
        <v>26.7</v>
      </c>
      <c r="I213">
        <v>15.6</v>
      </c>
    </row>
    <row r="214" spans="1:9" x14ac:dyDescent="0.2">
      <c r="A214" t="s">
        <v>6</v>
      </c>
      <c r="B214">
        <v>44.883099999999999</v>
      </c>
      <c r="C214">
        <v>-93.228899999999996</v>
      </c>
      <c r="D214">
        <v>265.8</v>
      </c>
      <c r="E214" s="1">
        <v>43678</v>
      </c>
      <c r="F214">
        <v>0</v>
      </c>
      <c r="G214">
        <v>23.3</v>
      </c>
      <c r="H214">
        <v>29.4</v>
      </c>
      <c r="I214">
        <v>17.8</v>
      </c>
    </row>
    <row r="215" spans="1:9" x14ac:dyDescent="0.2">
      <c r="A215" t="s">
        <v>6</v>
      </c>
      <c r="B215">
        <v>44.883099999999999</v>
      </c>
      <c r="C215">
        <v>-93.228899999999996</v>
      </c>
      <c r="D215">
        <v>265.8</v>
      </c>
      <c r="E215" s="1">
        <v>43679</v>
      </c>
      <c r="F215">
        <v>0</v>
      </c>
      <c r="G215">
        <v>25.4</v>
      </c>
      <c r="H215">
        <v>29.4</v>
      </c>
      <c r="I215">
        <v>20.6</v>
      </c>
    </row>
    <row r="216" spans="1:9" x14ac:dyDescent="0.2">
      <c r="A216" t="s">
        <v>6</v>
      </c>
      <c r="B216">
        <v>44.883099999999999</v>
      </c>
      <c r="C216">
        <v>-93.228899999999996</v>
      </c>
      <c r="D216">
        <v>265.8</v>
      </c>
      <c r="E216" s="1">
        <v>43680</v>
      </c>
      <c r="F216">
        <v>0</v>
      </c>
      <c r="G216">
        <v>26.1</v>
      </c>
      <c r="H216">
        <v>30.6</v>
      </c>
      <c r="I216">
        <v>21.1</v>
      </c>
    </row>
    <row r="217" spans="1:9" x14ac:dyDescent="0.2">
      <c r="A217" t="s">
        <v>6</v>
      </c>
      <c r="B217">
        <v>44.883099999999999</v>
      </c>
      <c r="C217">
        <v>-93.228899999999996</v>
      </c>
      <c r="D217">
        <v>265.8</v>
      </c>
      <c r="E217" s="1">
        <v>43681</v>
      </c>
      <c r="F217">
        <v>0</v>
      </c>
      <c r="G217">
        <v>25.3</v>
      </c>
      <c r="H217">
        <v>31.1</v>
      </c>
      <c r="I217">
        <v>21.7</v>
      </c>
    </row>
    <row r="218" spans="1:9" x14ac:dyDescent="0.2">
      <c r="A218" t="s">
        <v>6</v>
      </c>
      <c r="B218">
        <v>44.883099999999999</v>
      </c>
      <c r="C218">
        <v>-93.228899999999996</v>
      </c>
      <c r="D218">
        <v>265.8</v>
      </c>
      <c r="E218" s="1">
        <v>43682</v>
      </c>
      <c r="F218">
        <v>0</v>
      </c>
      <c r="G218">
        <v>25.8</v>
      </c>
      <c r="H218">
        <v>30</v>
      </c>
      <c r="I218">
        <v>21.1</v>
      </c>
    </row>
    <row r="219" spans="1:9" x14ac:dyDescent="0.2">
      <c r="A219" t="s">
        <v>6</v>
      </c>
      <c r="B219">
        <v>44.883099999999999</v>
      </c>
      <c r="C219">
        <v>-93.228899999999996</v>
      </c>
      <c r="D219">
        <v>265.8</v>
      </c>
      <c r="E219" s="1">
        <v>43683</v>
      </c>
      <c r="F219">
        <v>0</v>
      </c>
      <c r="G219">
        <v>24.2</v>
      </c>
      <c r="H219">
        <v>30</v>
      </c>
      <c r="I219">
        <v>18.899999999999999</v>
      </c>
    </row>
    <row r="220" spans="1:9" x14ac:dyDescent="0.2">
      <c r="A220" t="s">
        <v>6</v>
      </c>
      <c r="B220">
        <v>44.883099999999999</v>
      </c>
      <c r="C220">
        <v>-93.228899999999996</v>
      </c>
      <c r="D220">
        <v>265.8</v>
      </c>
      <c r="E220" s="1">
        <v>43684</v>
      </c>
      <c r="F220">
        <v>0</v>
      </c>
      <c r="G220">
        <v>25.9</v>
      </c>
      <c r="H220">
        <v>31.1</v>
      </c>
      <c r="I220">
        <v>20</v>
      </c>
    </row>
    <row r="221" spans="1:9" x14ac:dyDescent="0.2">
      <c r="A221" t="s">
        <v>6</v>
      </c>
      <c r="B221">
        <v>44.883099999999999</v>
      </c>
      <c r="C221">
        <v>-93.228899999999996</v>
      </c>
      <c r="D221">
        <v>265.8</v>
      </c>
      <c r="E221" s="1">
        <v>43685</v>
      </c>
      <c r="F221">
        <v>0</v>
      </c>
      <c r="G221">
        <v>22.1</v>
      </c>
      <c r="H221">
        <v>26.1</v>
      </c>
      <c r="I221">
        <v>14.4</v>
      </c>
    </row>
    <row r="222" spans="1:9" x14ac:dyDescent="0.2">
      <c r="A222" t="s">
        <v>6</v>
      </c>
      <c r="B222">
        <v>44.883099999999999</v>
      </c>
      <c r="C222">
        <v>-93.228899999999996</v>
      </c>
      <c r="D222">
        <v>265.8</v>
      </c>
      <c r="E222" s="1">
        <v>43686</v>
      </c>
      <c r="F222">
        <v>0</v>
      </c>
      <c r="G222">
        <v>21.1</v>
      </c>
      <c r="H222">
        <v>27.2</v>
      </c>
      <c r="I222">
        <v>14.4</v>
      </c>
    </row>
    <row r="223" spans="1:9" x14ac:dyDescent="0.2">
      <c r="A223" t="s">
        <v>6</v>
      </c>
      <c r="B223">
        <v>44.883099999999999</v>
      </c>
      <c r="C223">
        <v>-93.228899999999996</v>
      </c>
      <c r="D223">
        <v>265.8</v>
      </c>
      <c r="E223" s="1">
        <v>43687</v>
      </c>
      <c r="F223">
        <v>0</v>
      </c>
      <c r="G223">
        <v>21.3</v>
      </c>
      <c r="H223">
        <v>22.8</v>
      </c>
      <c r="I223">
        <v>18.899999999999999</v>
      </c>
    </row>
    <row r="224" spans="1:9" x14ac:dyDescent="0.2">
      <c r="A224" t="s">
        <v>6</v>
      </c>
      <c r="B224">
        <v>44.883099999999999</v>
      </c>
      <c r="C224">
        <v>-93.228899999999996</v>
      </c>
      <c r="D224">
        <v>265.8</v>
      </c>
      <c r="E224" s="1">
        <v>43688</v>
      </c>
      <c r="F224">
        <v>0</v>
      </c>
      <c r="G224">
        <v>20.8</v>
      </c>
      <c r="H224">
        <v>27.2</v>
      </c>
      <c r="I224">
        <v>18.899999999999999</v>
      </c>
    </row>
    <row r="225" spans="1:9" x14ac:dyDescent="0.2">
      <c r="A225" t="s">
        <v>6</v>
      </c>
      <c r="B225">
        <v>44.883099999999999</v>
      </c>
      <c r="C225">
        <v>-93.228899999999996</v>
      </c>
      <c r="D225">
        <v>265.8</v>
      </c>
      <c r="E225" s="1">
        <v>43689</v>
      </c>
      <c r="F225">
        <v>0</v>
      </c>
      <c r="G225">
        <v>22.8</v>
      </c>
      <c r="H225">
        <v>26.7</v>
      </c>
      <c r="I225">
        <v>19.399999999999999</v>
      </c>
    </row>
    <row r="226" spans="1:9" x14ac:dyDescent="0.2">
      <c r="A226" t="s">
        <v>6</v>
      </c>
      <c r="B226">
        <v>44.883099999999999</v>
      </c>
      <c r="C226">
        <v>-93.228899999999996</v>
      </c>
      <c r="D226">
        <v>265.8</v>
      </c>
      <c r="E226" s="1">
        <v>43690</v>
      </c>
      <c r="F226">
        <v>0</v>
      </c>
      <c r="G226">
        <v>22.2</v>
      </c>
      <c r="H226">
        <v>27.8</v>
      </c>
      <c r="I226">
        <v>16.7</v>
      </c>
    </row>
    <row r="227" spans="1:9" x14ac:dyDescent="0.2">
      <c r="A227" t="s">
        <v>6</v>
      </c>
      <c r="B227">
        <v>44.883099999999999</v>
      </c>
      <c r="C227">
        <v>-93.228899999999996</v>
      </c>
      <c r="D227">
        <v>265.8</v>
      </c>
      <c r="E227" s="1">
        <v>43691</v>
      </c>
      <c r="F227">
        <v>0</v>
      </c>
      <c r="G227">
        <v>20.6</v>
      </c>
      <c r="H227">
        <v>25.6</v>
      </c>
      <c r="I227">
        <v>17.2</v>
      </c>
    </row>
    <row r="228" spans="1:9" x14ac:dyDescent="0.2">
      <c r="A228" t="s">
        <v>6</v>
      </c>
      <c r="B228">
        <v>44.883099999999999</v>
      </c>
      <c r="C228">
        <v>-93.228899999999996</v>
      </c>
      <c r="D228">
        <v>265.8</v>
      </c>
      <c r="E228" s="1">
        <v>43692</v>
      </c>
      <c r="F228">
        <v>0</v>
      </c>
      <c r="G228">
        <v>21.9</v>
      </c>
      <c r="H228">
        <v>26.7</v>
      </c>
      <c r="I228">
        <v>17.2</v>
      </c>
    </row>
    <row r="229" spans="1:9" x14ac:dyDescent="0.2">
      <c r="A229" t="s">
        <v>6</v>
      </c>
      <c r="B229">
        <v>44.883099999999999</v>
      </c>
      <c r="C229">
        <v>-93.228899999999996</v>
      </c>
      <c r="D229">
        <v>265.8</v>
      </c>
      <c r="E229" s="1">
        <v>43693</v>
      </c>
      <c r="F229">
        <v>0</v>
      </c>
      <c r="G229">
        <v>21.4</v>
      </c>
      <c r="H229">
        <v>26.7</v>
      </c>
      <c r="I229">
        <v>17.8</v>
      </c>
    </row>
    <row r="230" spans="1:9" x14ac:dyDescent="0.2">
      <c r="A230" t="s">
        <v>6</v>
      </c>
      <c r="B230">
        <v>44.883099999999999</v>
      </c>
      <c r="C230">
        <v>-93.228899999999996</v>
      </c>
      <c r="D230">
        <v>265.8</v>
      </c>
      <c r="E230" s="1">
        <v>43694</v>
      </c>
      <c r="F230">
        <v>0</v>
      </c>
      <c r="G230">
        <v>23.2</v>
      </c>
      <c r="H230">
        <v>28.3</v>
      </c>
      <c r="I230">
        <v>17.2</v>
      </c>
    </row>
    <row r="231" spans="1:9" x14ac:dyDescent="0.2">
      <c r="A231" t="s">
        <v>6</v>
      </c>
      <c r="B231">
        <v>44.883099999999999</v>
      </c>
      <c r="C231">
        <v>-93.228899999999996</v>
      </c>
      <c r="D231">
        <v>265.8</v>
      </c>
      <c r="E231" s="1">
        <v>43695</v>
      </c>
      <c r="F231">
        <v>0</v>
      </c>
      <c r="G231">
        <v>21.6</v>
      </c>
      <c r="H231">
        <v>23.9</v>
      </c>
      <c r="I231">
        <v>16.100000000000001</v>
      </c>
    </row>
    <row r="232" spans="1:9" x14ac:dyDescent="0.2">
      <c r="A232" t="s">
        <v>6</v>
      </c>
      <c r="B232">
        <v>44.883099999999999</v>
      </c>
      <c r="C232">
        <v>-93.228899999999996</v>
      </c>
      <c r="D232">
        <v>265.8</v>
      </c>
      <c r="E232" s="1">
        <v>43696</v>
      </c>
      <c r="F232">
        <v>0</v>
      </c>
      <c r="G232">
        <v>20.100000000000001</v>
      </c>
      <c r="H232">
        <v>27.2</v>
      </c>
      <c r="I232">
        <v>14.4</v>
      </c>
    </row>
    <row r="233" spans="1:9" x14ac:dyDescent="0.2">
      <c r="A233" t="s">
        <v>6</v>
      </c>
      <c r="B233">
        <v>44.883099999999999</v>
      </c>
      <c r="C233">
        <v>-93.228899999999996</v>
      </c>
      <c r="D233">
        <v>265.8</v>
      </c>
      <c r="E233" s="1">
        <v>43697</v>
      </c>
      <c r="F233">
        <v>0</v>
      </c>
      <c r="G233">
        <v>22.4</v>
      </c>
      <c r="H233">
        <v>28.3</v>
      </c>
      <c r="I233">
        <v>18.3</v>
      </c>
    </row>
    <row r="234" spans="1:9" x14ac:dyDescent="0.2">
      <c r="A234" t="s">
        <v>6</v>
      </c>
      <c r="B234">
        <v>44.883099999999999</v>
      </c>
      <c r="C234">
        <v>-93.228899999999996</v>
      </c>
      <c r="D234">
        <v>265.8</v>
      </c>
      <c r="E234" s="1">
        <v>43698</v>
      </c>
      <c r="F234">
        <v>0</v>
      </c>
      <c r="G234">
        <v>21.8</v>
      </c>
      <c r="H234">
        <v>25</v>
      </c>
      <c r="I234">
        <v>15</v>
      </c>
    </row>
    <row r="235" spans="1:9" x14ac:dyDescent="0.2">
      <c r="A235" t="s">
        <v>6</v>
      </c>
      <c r="B235">
        <v>44.883099999999999</v>
      </c>
      <c r="C235">
        <v>-93.228899999999996</v>
      </c>
      <c r="D235">
        <v>265.8</v>
      </c>
      <c r="E235" s="1">
        <v>43699</v>
      </c>
      <c r="F235">
        <v>0</v>
      </c>
      <c r="G235">
        <v>19.7</v>
      </c>
      <c r="H235">
        <v>23.9</v>
      </c>
      <c r="I235">
        <v>15.6</v>
      </c>
    </row>
    <row r="236" spans="1:9" x14ac:dyDescent="0.2">
      <c r="A236" t="s">
        <v>6</v>
      </c>
      <c r="B236">
        <v>44.883099999999999</v>
      </c>
      <c r="C236">
        <v>-93.228899999999996</v>
      </c>
      <c r="D236">
        <v>265.8</v>
      </c>
      <c r="E236" s="1">
        <v>43700</v>
      </c>
      <c r="F236">
        <v>0</v>
      </c>
      <c r="G236">
        <v>19.3</v>
      </c>
      <c r="H236">
        <v>25</v>
      </c>
      <c r="I236">
        <v>14.4</v>
      </c>
    </row>
    <row r="237" spans="1:9" x14ac:dyDescent="0.2">
      <c r="A237" t="s">
        <v>6</v>
      </c>
      <c r="B237">
        <v>44.883099999999999</v>
      </c>
      <c r="C237">
        <v>-93.228899999999996</v>
      </c>
      <c r="D237">
        <v>265.8</v>
      </c>
      <c r="E237" s="1">
        <v>43701</v>
      </c>
      <c r="F237">
        <v>0</v>
      </c>
      <c r="G237">
        <v>20.3</v>
      </c>
      <c r="H237">
        <v>24.4</v>
      </c>
      <c r="I237">
        <v>16.7</v>
      </c>
    </row>
    <row r="238" spans="1:9" x14ac:dyDescent="0.2">
      <c r="A238" t="s">
        <v>6</v>
      </c>
      <c r="B238">
        <v>44.883099999999999</v>
      </c>
      <c r="C238">
        <v>-93.228899999999996</v>
      </c>
      <c r="D238">
        <v>265.8</v>
      </c>
      <c r="E238" s="1">
        <v>43702</v>
      </c>
      <c r="F238">
        <v>0</v>
      </c>
      <c r="G238">
        <v>19.7</v>
      </c>
      <c r="H238">
        <v>23.9</v>
      </c>
      <c r="I238">
        <v>16.100000000000001</v>
      </c>
    </row>
    <row r="239" spans="1:9" x14ac:dyDescent="0.2">
      <c r="A239" t="s">
        <v>6</v>
      </c>
      <c r="B239">
        <v>44.883099999999999</v>
      </c>
      <c r="C239">
        <v>-93.228899999999996</v>
      </c>
      <c r="D239">
        <v>265.8</v>
      </c>
      <c r="E239" s="1">
        <v>43703</v>
      </c>
      <c r="F239">
        <v>0</v>
      </c>
      <c r="G239">
        <v>19</v>
      </c>
      <c r="H239">
        <v>21.7</v>
      </c>
      <c r="I239">
        <v>17.8</v>
      </c>
    </row>
    <row r="240" spans="1:9" x14ac:dyDescent="0.2">
      <c r="A240" t="s">
        <v>6</v>
      </c>
      <c r="B240">
        <v>44.883099999999999</v>
      </c>
      <c r="C240">
        <v>-93.228899999999996</v>
      </c>
      <c r="D240">
        <v>265.8</v>
      </c>
      <c r="E240" s="1">
        <v>43704</v>
      </c>
      <c r="F240">
        <v>0</v>
      </c>
      <c r="G240">
        <v>18.899999999999999</v>
      </c>
      <c r="H240">
        <v>22.8</v>
      </c>
      <c r="I240">
        <v>15</v>
      </c>
    </row>
    <row r="241" spans="1:9" x14ac:dyDescent="0.2">
      <c r="A241" t="s">
        <v>6</v>
      </c>
      <c r="B241">
        <v>44.883099999999999</v>
      </c>
      <c r="C241">
        <v>-93.228899999999996</v>
      </c>
      <c r="D241">
        <v>265.8</v>
      </c>
      <c r="E241" s="1">
        <v>43705</v>
      </c>
      <c r="F241">
        <v>0</v>
      </c>
      <c r="G241">
        <v>17.8</v>
      </c>
      <c r="H241">
        <v>23.3</v>
      </c>
      <c r="I241">
        <v>13.9</v>
      </c>
    </row>
    <row r="242" spans="1:9" x14ac:dyDescent="0.2">
      <c r="A242" t="s">
        <v>6</v>
      </c>
      <c r="B242">
        <v>44.883099999999999</v>
      </c>
      <c r="C242">
        <v>-93.228899999999996</v>
      </c>
      <c r="D242">
        <v>265.8</v>
      </c>
      <c r="E242" s="1">
        <v>43706</v>
      </c>
      <c r="F242">
        <v>0</v>
      </c>
      <c r="G242">
        <v>19.399999999999999</v>
      </c>
      <c r="H242">
        <v>24.4</v>
      </c>
      <c r="I242">
        <v>13.9</v>
      </c>
    </row>
    <row r="243" spans="1:9" x14ac:dyDescent="0.2">
      <c r="A243" t="s">
        <v>6</v>
      </c>
      <c r="B243">
        <v>44.883099999999999</v>
      </c>
      <c r="C243">
        <v>-93.228899999999996</v>
      </c>
      <c r="D243">
        <v>265.8</v>
      </c>
      <c r="E243" s="1">
        <v>43707</v>
      </c>
      <c r="F243">
        <v>0</v>
      </c>
      <c r="G243">
        <v>17.8</v>
      </c>
      <c r="H243">
        <v>23.9</v>
      </c>
      <c r="I243">
        <v>11.7</v>
      </c>
    </row>
    <row r="244" spans="1:9" x14ac:dyDescent="0.2">
      <c r="A244" t="s">
        <v>6</v>
      </c>
      <c r="B244">
        <v>44.883099999999999</v>
      </c>
      <c r="C244">
        <v>-93.228899999999996</v>
      </c>
      <c r="D244">
        <v>265.8</v>
      </c>
      <c r="E244" s="1">
        <v>43708</v>
      </c>
      <c r="F244">
        <v>0</v>
      </c>
      <c r="G244">
        <v>17.899999999999999</v>
      </c>
      <c r="H244">
        <v>22.2</v>
      </c>
      <c r="I244">
        <v>14.4</v>
      </c>
    </row>
    <row r="245" spans="1:9" x14ac:dyDescent="0.2">
      <c r="A245" t="s">
        <v>6</v>
      </c>
      <c r="B245">
        <v>44.883099999999999</v>
      </c>
      <c r="C245">
        <v>-93.228899999999996</v>
      </c>
      <c r="D245">
        <v>265.8</v>
      </c>
      <c r="E245" s="1">
        <v>43709</v>
      </c>
      <c r="F245">
        <v>0</v>
      </c>
      <c r="G245">
        <v>18.7</v>
      </c>
      <c r="H245">
        <v>23.9</v>
      </c>
      <c r="I245">
        <v>15</v>
      </c>
    </row>
    <row r="246" spans="1:9" x14ac:dyDescent="0.2">
      <c r="A246" t="s">
        <v>6</v>
      </c>
      <c r="B246">
        <v>44.883099999999999</v>
      </c>
      <c r="C246">
        <v>-93.228899999999996</v>
      </c>
      <c r="D246">
        <v>265.8</v>
      </c>
      <c r="E246" s="1">
        <v>43710</v>
      </c>
      <c r="F246">
        <v>0</v>
      </c>
      <c r="G246">
        <v>20.8</v>
      </c>
      <c r="H246">
        <v>24.4</v>
      </c>
      <c r="I246">
        <v>17.2</v>
      </c>
    </row>
    <row r="247" spans="1:9" x14ac:dyDescent="0.2">
      <c r="A247" t="s">
        <v>6</v>
      </c>
      <c r="B247">
        <v>44.883099999999999</v>
      </c>
      <c r="C247">
        <v>-93.228899999999996</v>
      </c>
      <c r="D247">
        <v>265.8</v>
      </c>
      <c r="E247" s="1">
        <v>43711</v>
      </c>
      <c r="F247">
        <v>0</v>
      </c>
      <c r="G247">
        <v>21.8</v>
      </c>
      <c r="H247">
        <v>25</v>
      </c>
      <c r="I247">
        <v>16.7</v>
      </c>
    </row>
    <row r="248" spans="1:9" x14ac:dyDescent="0.2">
      <c r="A248" t="s">
        <v>6</v>
      </c>
      <c r="B248">
        <v>44.883099999999999</v>
      </c>
      <c r="C248">
        <v>-93.228899999999996</v>
      </c>
      <c r="D248">
        <v>265.8</v>
      </c>
      <c r="E248" s="1">
        <v>43712</v>
      </c>
      <c r="F248">
        <v>0</v>
      </c>
      <c r="G248">
        <v>17.8</v>
      </c>
      <c r="H248">
        <v>22.8</v>
      </c>
      <c r="I248">
        <v>14.4</v>
      </c>
    </row>
    <row r="249" spans="1:9" x14ac:dyDescent="0.2">
      <c r="A249" t="s">
        <v>6</v>
      </c>
      <c r="B249">
        <v>44.883099999999999</v>
      </c>
      <c r="C249">
        <v>-93.228899999999996</v>
      </c>
      <c r="D249">
        <v>265.8</v>
      </c>
      <c r="E249" s="1">
        <v>43713</v>
      </c>
      <c r="F249">
        <v>0</v>
      </c>
      <c r="G249">
        <v>18.7</v>
      </c>
      <c r="H249">
        <v>26.1</v>
      </c>
      <c r="I249">
        <v>13.3</v>
      </c>
    </row>
    <row r="250" spans="1:9" x14ac:dyDescent="0.2">
      <c r="A250" t="s">
        <v>6</v>
      </c>
      <c r="B250">
        <v>44.883099999999999</v>
      </c>
      <c r="C250">
        <v>-93.228899999999996</v>
      </c>
      <c r="D250">
        <v>265.8</v>
      </c>
      <c r="E250" s="1">
        <v>43714</v>
      </c>
      <c r="F250">
        <v>0</v>
      </c>
      <c r="G250">
        <v>21.6</v>
      </c>
      <c r="H250">
        <v>25.6</v>
      </c>
      <c r="I250">
        <v>17.2</v>
      </c>
    </row>
    <row r="251" spans="1:9" x14ac:dyDescent="0.2">
      <c r="A251" t="s">
        <v>6</v>
      </c>
      <c r="B251">
        <v>44.883099999999999</v>
      </c>
      <c r="C251">
        <v>-93.228899999999996</v>
      </c>
      <c r="D251">
        <v>265.8</v>
      </c>
      <c r="E251" s="1">
        <v>43715</v>
      </c>
      <c r="F251">
        <v>0</v>
      </c>
      <c r="G251">
        <v>17.8</v>
      </c>
      <c r="H251">
        <v>19.399999999999999</v>
      </c>
      <c r="I251">
        <v>12.8</v>
      </c>
    </row>
    <row r="252" spans="1:9" x14ac:dyDescent="0.2">
      <c r="A252" t="s">
        <v>6</v>
      </c>
      <c r="B252">
        <v>44.883099999999999</v>
      </c>
      <c r="C252">
        <v>-93.228899999999996</v>
      </c>
      <c r="D252">
        <v>265.8</v>
      </c>
      <c r="E252" s="1">
        <v>43716</v>
      </c>
      <c r="F252">
        <v>0</v>
      </c>
      <c r="G252">
        <v>14.1</v>
      </c>
      <c r="H252">
        <v>16.7</v>
      </c>
      <c r="I252">
        <v>12.2</v>
      </c>
    </row>
    <row r="253" spans="1:9" x14ac:dyDescent="0.2">
      <c r="A253" t="s">
        <v>6</v>
      </c>
      <c r="B253">
        <v>44.883099999999999</v>
      </c>
      <c r="C253">
        <v>-93.228899999999996</v>
      </c>
      <c r="D253">
        <v>265.8</v>
      </c>
      <c r="E253" s="1">
        <v>43717</v>
      </c>
      <c r="F253">
        <v>0</v>
      </c>
      <c r="G253">
        <v>15.4</v>
      </c>
      <c r="H253">
        <v>21.1</v>
      </c>
      <c r="I253">
        <v>14.4</v>
      </c>
    </row>
    <row r="254" spans="1:9" x14ac:dyDescent="0.2">
      <c r="A254" t="s">
        <v>6</v>
      </c>
      <c r="B254">
        <v>44.883099999999999</v>
      </c>
      <c r="C254">
        <v>-93.228899999999996</v>
      </c>
      <c r="D254">
        <v>265.8</v>
      </c>
      <c r="E254" s="1">
        <v>43718</v>
      </c>
      <c r="F254">
        <v>0</v>
      </c>
      <c r="G254">
        <v>21.7</v>
      </c>
      <c r="H254">
        <v>26.1</v>
      </c>
      <c r="I254">
        <v>18.899999999999999</v>
      </c>
    </row>
    <row r="255" spans="1:9" x14ac:dyDescent="0.2">
      <c r="A255" t="s">
        <v>6</v>
      </c>
      <c r="B255">
        <v>44.883099999999999</v>
      </c>
      <c r="C255">
        <v>-93.228899999999996</v>
      </c>
      <c r="D255">
        <v>265.8</v>
      </c>
      <c r="E255" s="1">
        <v>43719</v>
      </c>
      <c r="F255">
        <v>0</v>
      </c>
      <c r="G255">
        <v>18.8</v>
      </c>
      <c r="H255">
        <v>19.399999999999999</v>
      </c>
      <c r="I255">
        <v>14.4</v>
      </c>
    </row>
    <row r="256" spans="1:9" x14ac:dyDescent="0.2">
      <c r="A256" t="s">
        <v>6</v>
      </c>
      <c r="B256">
        <v>44.883099999999999</v>
      </c>
      <c r="C256">
        <v>-93.228899999999996</v>
      </c>
      <c r="D256">
        <v>265.8</v>
      </c>
      <c r="E256" s="1">
        <v>43720</v>
      </c>
      <c r="F256">
        <v>0</v>
      </c>
      <c r="G256">
        <v>15.9</v>
      </c>
      <c r="H256">
        <v>19.399999999999999</v>
      </c>
      <c r="I256">
        <v>14.4</v>
      </c>
    </row>
    <row r="257" spans="1:9" x14ac:dyDescent="0.2">
      <c r="A257" t="s">
        <v>6</v>
      </c>
      <c r="B257">
        <v>44.883099999999999</v>
      </c>
      <c r="C257">
        <v>-93.228899999999996</v>
      </c>
      <c r="D257">
        <v>265.8</v>
      </c>
      <c r="E257" s="1">
        <v>43721</v>
      </c>
      <c r="F257">
        <v>0</v>
      </c>
      <c r="G257">
        <v>16.2</v>
      </c>
      <c r="H257">
        <v>17.8</v>
      </c>
      <c r="I257">
        <v>13.3</v>
      </c>
    </row>
    <row r="258" spans="1:9" x14ac:dyDescent="0.2">
      <c r="A258" t="s">
        <v>6</v>
      </c>
      <c r="B258">
        <v>44.883099999999999</v>
      </c>
      <c r="C258">
        <v>-93.228899999999996</v>
      </c>
      <c r="D258">
        <v>265.8</v>
      </c>
      <c r="E258" s="1">
        <v>43722</v>
      </c>
      <c r="F258">
        <v>0</v>
      </c>
      <c r="G258">
        <v>16.100000000000001</v>
      </c>
      <c r="H258">
        <v>23.9</v>
      </c>
      <c r="I258">
        <v>10.6</v>
      </c>
    </row>
    <row r="259" spans="1:9" x14ac:dyDescent="0.2">
      <c r="A259" t="s">
        <v>6</v>
      </c>
      <c r="B259">
        <v>44.883099999999999</v>
      </c>
      <c r="C259">
        <v>-93.228899999999996</v>
      </c>
      <c r="D259">
        <v>265.8</v>
      </c>
      <c r="E259" s="1">
        <v>43723</v>
      </c>
      <c r="F259">
        <v>0</v>
      </c>
      <c r="G259">
        <v>21.1</v>
      </c>
      <c r="H259">
        <v>27.8</v>
      </c>
      <c r="I259">
        <v>16.7</v>
      </c>
    </row>
    <row r="260" spans="1:9" x14ac:dyDescent="0.2">
      <c r="A260" t="s">
        <v>6</v>
      </c>
      <c r="B260">
        <v>44.883099999999999</v>
      </c>
      <c r="C260">
        <v>-93.228899999999996</v>
      </c>
      <c r="D260">
        <v>265.8</v>
      </c>
      <c r="E260" s="1">
        <v>43724</v>
      </c>
      <c r="F260">
        <v>0</v>
      </c>
      <c r="G260">
        <v>23.4</v>
      </c>
      <c r="H260">
        <v>30.6</v>
      </c>
      <c r="I260">
        <v>17.2</v>
      </c>
    </row>
    <row r="261" spans="1:9" x14ac:dyDescent="0.2">
      <c r="A261" t="s">
        <v>6</v>
      </c>
      <c r="B261">
        <v>44.883099999999999</v>
      </c>
      <c r="C261">
        <v>-93.228899999999996</v>
      </c>
      <c r="D261">
        <v>265.8</v>
      </c>
      <c r="E261" s="1">
        <v>43725</v>
      </c>
      <c r="F261">
        <v>0</v>
      </c>
      <c r="G261">
        <v>25.5</v>
      </c>
      <c r="H261">
        <v>31.1</v>
      </c>
      <c r="I261">
        <v>21.1</v>
      </c>
    </row>
    <row r="262" spans="1:9" x14ac:dyDescent="0.2">
      <c r="A262" t="s">
        <v>6</v>
      </c>
      <c r="B262">
        <v>44.883099999999999</v>
      </c>
      <c r="C262">
        <v>-93.228899999999996</v>
      </c>
      <c r="D262">
        <v>265.8</v>
      </c>
      <c r="E262" s="1">
        <v>43726</v>
      </c>
      <c r="F262">
        <v>0</v>
      </c>
      <c r="G262">
        <v>24.4</v>
      </c>
      <c r="H262">
        <v>27.8</v>
      </c>
      <c r="I262">
        <v>21.1</v>
      </c>
    </row>
    <row r="263" spans="1:9" x14ac:dyDescent="0.2">
      <c r="A263" t="s">
        <v>6</v>
      </c>
      <c r="B263">
        <v>44.883099999999999</v>
      </c>
      <c r="C263">
        <v>-93.228899999999996</v>
      </c>
      <c r="D263">
        <v>265.8</v>
      </c>
      <c r="E263" s="1">
        <v>43727</v>
      </c>
      <c r="F263">
        <v>0</v>
      </c>
      <c r="G263">
        <v>23.3</v>
      </c>
      <c r="H263">
        <v>28.9</v>
      </c>
      <c r="I263">
        <v>17.8</v>
      </c>
    </row>
    <row r="264" spans="1:9" x14ac:dyDescent="0.2">
      <c r="A264" t="s">
        <v>6</v>
      </c>
      <c r="B264">
        <v>44.883099999999999</v>
      </c>
      <c r="C264">
        <v>-93.228899999999996</v>
      </c>
      <c r="D264">
        <v>265.8</v>
      </c>
      <c r="E264" s="1">
        <v>43728</v>
      </c>
      <c r="F264">
        <v>0</v>
      </c>
      <c r="G264">
        <v>23.7</v>
      </c>
      <c r="H264">
        <v>30</v>
      </c>
      <c r="I264">
        <v>19.399999999999999</v>
      </c>
    </row>
    <row r="265" spans="1:9" x14ac:dyDescent="0.2">
      <c r="A265" t="s">
        <v>6</v>
      </c>
      <c r="B265">
        <v>44.883099999999999</v>
      </c>
      <c r="C265">
        <v>-93.228899999999996</v>
      </c>
      <c r="D265">
        <v>265.8</v>
      </c>
      <c r="E265" s="1">
        <v>43729</v>
      </c>
      <c r="F265">
        <v>0</v>
      </c>
      <c r="G265">
        <v>24.3</v>
      </c>
      <c r="H265">
        <v>27.2</v>
      </c>
      <c r="I265">
        <v>20.6</v>
      </c>
    </row>
    <row r="266" spans="1:9" x14ac:dyDescent="0.2">
      <c r="A266" t="s">
        <v>6</v>
      </c>
      <c r="B266">
        <v>44.883099999999999</v>
      </c>
      <c r="C266">
        <v>-93.228899999999996</v>
      </c>
      <c r="D266">
        <v>265.8</v>
      </c>
      <c r="E266" s="1">
        <v>43730</v>
      </c>
      <c r="F266">
        <v>0</v>
      </c>
      <c r="G266">
        <v>19.7</v>
      </c>
      <c r="H266">
        <v>20.6</v>
      </c>
      <c r="I266">
        <v>13.9</v>
      </c>
    </row>
    <row r="267" spans="1:9" x14ac:dyDescent="0.2">
      <c r="A267" t="s">
        <v>6</v>
      </c>
      <c r="B267">
        <v>44.883099999999999</v>
      </c>
      <c r="C267">
        <v>-93.228899999999996</v>
      </c>
      <c r="D267">
        <v>265.8</v>
      </c>
      <c r="E267" s="1">
        <v>43731</v>
      </c>
      <c r="F267">
        <v>0</v>
      </c>
      <c r="G267">
        <v>17.100000000000001</v>
      </c>
      <c r="H267">
        <v>24.4</v>
      </c>
      <c r="I267">
        <v>12.2</v>
      </c>
    </row>
    <row r="268" spans="1:9" x14ac:dyDescent="0.2">
      <c r="A268" t="s">
        <v>6</v>
      </c>
      <c r="B268">
        <v>44.883099999999999</v>
      </c>
      <c r="C268">
        <v>-93.228899999999996</v>
      </c>
      <c r="D268">
        <v>265.8</v>
      </c>
      <c r="E268" s="1">
        <v>43732</v>
      </c>
      <c r="F268">
        <v>0</v>
      </c>
      <c r="G268">
        <v>19.8</v>
      </c>
      <c r="H268">
        <v>27.2</v>
      </c>
      <c r="I268">
        <v>13.9</v>
      </c>
    </row>
    <row r="269" spans="1:9" x14ac:dyDescent="0.2">
      <c r="A269" t="s">
        <v>6</v>
      </c>
      <c r="B269">
        <v>44.883099999999999</v>
      </c>
      <c r="C269">
        <v>-93.228899999999996</v>
      </c>
      <c r="D269">
        <v>265.8</v>
      </c>
      <c r="E269" s="1">
        <v>43733</v>
      </c>
      <c r="F269">
        <v>0</v>
      </c>
      <c r="G269">
        <v>19.100000000000001</v>
      </c>
      <c r="H269">
        <v>21.7</v>
      </c>
      <c r="I269">
        <v>12.8</v>
      </c>
    </row>
    <row r="270" spans="1:9" x14ac:dyDescent="0.2">
      <c r="A270" t="s">
        <v>6</v>
      </c>
      <c r="B270">
        <v>44.883099999999999</v>
      </c>
      <c r="C270">
        <v>-93.228899999999996</v>
      </c>
      <c r="D270">
        <v>265.8</v>
      </c>
      <c r="E270" s="1">
        <v>43734</v>
      </c>
      <c r="F270">
        <v>0</v>
      </c>
      <c r="G270">
        <v>14.5</v>
      </c>
      <c r="H270">
        <v>20.6</v>
      </c>
      <c r="I270">
        <v>9.4</v>
      </c>
    </row>
    <row r="271" spans="1:9" x14ac:dyDescent="0.2">
      <c r="A271" t="s">
        <v>6</v>
      </c>
      <c r="B271">
        <v>44.883099999999999</v>
      </c>
      <c r="C271">
        <v>-93.228899999999996</v>
      </c>
      <c r="D271">
        <v>265.8</v>
      </c>
      <c r="E271" s="1">
        <v>43735</v>
      </c>
      <c r="F271">
        <v>0</v>
      </c>
      <c r="G271">
        <v>17.7</v>
      </c>
      <c r="H271">
        <v>19.399999999999999</v>
      </c>
      <c r="I271">
        <v>10.6</v>
      </c>
    </row>
    <row r="272" spans="1:9" x14ac:dyDescent="0.2">
      <c r="A272" t="s">
        <v>6</v>
      </c>
      <c r="B272">
        <v>44.883099999999999</v>
      </c>
      <c r="C272">
        <v>-93.228899999999996</v>
      </c>
      <c r="D272">
        <v>265.8</v>
      </c>
      <c r="E272" s="1">
        <v>43736</v>
      </c>
      <c r="F272">
        <v>0</v>
      </c>
      <c r="G272">
        <v>12.9</v>
      </c>
      <c r="H272">
        <v>17.8</v>
      </c>
      <c r="I272">
        <v>7.2</v>
      </c>
    </row>
    <row r="273" spans="1:9" x14ac:dyDescent="0.2">
      <c r="A273" t="s">
        <v>6</v>
      </c>
      <c r="B273">
        <v>44.883099999999999</v>
      </c>
      <c r="C273">
        <v>-93.228899999999996</v>
      </c>
      <c r="D273">
        <v>265.8</v>
      </c>
      <c r="E273" s="1">
        <v>43737</v>
      </c>
      <c r="F273">
        <v>0</v>
      </c>
      <c r="G273">
        <v>12.4</v>
      </c>
      <c r="H273">
        <v>15.6</v>
      </c>
      <c r="I273">
        <v>10</v>
      </c>
    </row>
    <row r="274" spans="1:9" x14ac:dyDescent="0.2">
      <c r="A274" t="s">
        <v>6</v>
      </c>
      <c r="B274">
        <v>44.883099999999999</v>
      </c>
      <c r="C274">
        <v>-93.228899999999996</v>
      </c>
      <c r="D274">
        <v>265.8</v>
      </c>
      <c r="E274" s="1">
        <v>43738</v>
      </c>
      <c r="F274">
        <v>0</v>
      </c>
      <c r="G274">
        <v>20.6</v>
      </c>
      <c r="H274">
        <v>30</v>
      </c>
      <c r="I274">
        <v>15.6</v>
      </c>
    </row>
    <row r="275" spans="1:9" x14ac:dyDescent="0.2">
      <c r="A275" t="s">
        <v>6</v>
      </c>
      <c r="B275">
        <v>44.883099999999999</v>
      </c>
      <c r="C275">
        <v>-93.228899999999996</v>
      </c>
      <c r="D275">
        <v>265.8</v>
      </c>
      <c r="E275" s="1">
        <v>43739</v>
      </c>
      <c r="F275">
        <v>0</v>
      </c>
      <c r="G275">
        <v>15.9</v>
      </c>
      <c r="H275">
        <v>18.3</v>
      </c>
      <c r="I275">
        <v>10</v>
      </c>
    </row>
    <row r="276" spans="1:9" x14ac:dyDescent="0.2">
      <c r="A276" t="s">
        <v>6</v>
      </c>
      <c r="B276">
        <v>44.883099999999999</v>
      </c>
      <c r="C276">
        <v>-93.228899999999996</v>
      </c>
      <c r="D276">
        <v>265.8</v>
      </c>
      <c r="E276" s="1">
        <v>43740</v>
      </c>
      <c r="F276">
        <v>0</v>
      </c>
      <c r="G276">
        <v>10.4</v>
      </c>
      <c r="H276">
        <v>12.2</v>
      </c>
      <c r="I276">
        <v>8.9</v>
      </c>
    </row>
    <row r="277" spans="1:9" x14ac:dyDescent="0.2">
      <c r="A277" t="s">
        <v>6</v>
      </c>
      <c r="B277">
        <v>44.883099999999999</v>
      </c>
      <c r="C277">
        <v>-93.228899999999996</v>
      </c>
      <c r="D277">
        <v>265.8</v>
      </c>
      <c r="E277" s="1">
        <v>43741</v>
      </c>
      <c r="F277">
        <v>0</v>
      </c>
      <c r="G277">
        <v>9.1</v>
      </c>
      <c r="H277">
        <v>10</v>
      </c>
      <c r="I277">
        <v>6.7</v>
      </c>
    </row>
    <row r="278" spans="1:9" x14ac:dyDescent="0.2">
      <c r="A278" t="s">
        <v>6</v>
      </c>
      <c r="B278">
        <v>44.883099999999999</v>
      </c>
      <c r="C278">
        <v>-93.228899999999996</v>
      </c>
      <c r="D278">
        <v>265.8</v>
      </c>
      <c r="E278" s="1">
        <v>43742</v>
      </c>
      <c r="F278">
        <v>0</v>
      </c>
      <c r="G278">
        <v>8.3000000000000007</v>
      </c>
      <c r="H278">
        <v>10</v>
      </c>
      <c r="I278">
        <v>6.7</v>
      </c>
    </row>
    <row r="279" spans="1:9" x14ac:dyDescent="0.2">
      <c r="A279" t="s">
        <v>6</v>
      </c>
      <c r="B279">
        <v>44.883099999999999</v>
      </c>
      <c r="C279">
        <v>-93.228899999999996</v>
      </c>
      <c r="D279">
        <v>265.8</v>
      </c>
      <c r="E279" s="1">
        <v>43743</v>
      </c>
      <c r="F279">
        <v>0</v>
      </c>
      <c r="G279">
        <v>9.9</v>
      </c>
      <c r="H279">
        <v>14.4</v>
      </c>
      <c r="I279">
        <v>8.9</v>
      </c>
    </row>
    <row r="280" spans="1:9" x14ac:dyDescent="0.2">
      <c r="A280" t="s">
        <v>6</v>
      </c>
      <c r="B280">
        <v>44.883099999999999</v>
      </c>
      <c r="C280">
        <v>-93.228899999999996</v>
      </c>
      <c r="D280">
        <v>265.8</v>
      </c>
      <c r="E280" s="1">
        <v>43744</v>
      </c>
      <c r="F280">
        <v>0</v>
      </c>
      <c r="G280">
        <v>12.2</v>
      </c>
      <c r="H280">
        <v>18.3</v>
      </c>
      <c r="I280">
        <v>8.3000000000000007</v>
      </c>
    </row>
    <row r="281" spans="1:9" x14ac:dyDescent="0.2">
      <c r="A281" t="s">
        <v>6</v>
      </c>
      <c r="B281">
        <v>44.883099999999999</v>
      </c>
      <c r="C281">
        <v>-93.228899999999996</v>
      </c>
      <c r="D281">
        <v>265.8</v>
      </c>
      <c r="E281" s="1">
        <v>43745</v>
      </c>
      <c r="F281">
        <v>0</v>
      </c>
      <c r="G281">
        <v>13.6</v>
      </c>
      <c r="H281">
        <v>19.399999999999999</v>
      </c>
      <c r="I281">
        <v>7.2</v>
      </c>
    </row>
    <row r="282" spans="1:9" x14ac:dyDescent="0.2">
      <c r="A282" t="s">
        <v>6</v>
      </c>
      <c r="B282">
        <v>44.883099999999999</v>
      </c>
      <c r="C282">
        <v>-93.228899999999996</v>
      </c>
      <c r="D282">
        <v>265.8</v>
      </c>
      <c r="E282" s="1">
        <v>43746</v>
      </c>
      <c r="F282">
        <v>0</v>
      </c>
      <c r="G282">
        <v>15.2</v>
      </c>
      <c r="H282">
        <v>22.2</v>
      </c>
      <c r="I282">
        <v>8.3000000000000007</v>
      </c>
    </row>
    <row r="283" spans="1:9" x14ac:dyDescent="0.2">
      <c r="A283" t="s">
        <v>6</v>
      </c>
      <c r="B283">
        <v>44.883099999999999</v>
      </c>
      <c r="C283">
        <v>-93.228899999999996</v>
      </c>
      <c r="D283">
        <v>265.8</v>
      </c>
      <c r="E283" s="1">
        <v>43747</v>
      </c>
      <c r="F283">
        <v>0</v>
      </c>
      <c r="G283">
        <v>16.600000000000001</v>
      </c>
      <c r="H283">
        <v>22.8</v>
      </c>
      <c r="I283">
        <v>11.7</v>
      </c>
    </row>
    <row r="284" spans="1:9" x14ac:dyDescent="0.2">
      <c r="A284" t="s">
        <v>6</v>
      </c>
      <c r="B284">
        <v>44.883099999999999</v>
      </c>
      <c r="C284">
        <v>-93.228899999999996</v>
      </c>
      <c r="D284">
        <v>265.8</v>
      </c>
      <c r="E284" s="1">
        <v>43748</v>
      </c>
      <c r="F284">
        <v>0</v>
      </c>
      <c r="G284">
        <v>14.3</v>
      </c>
      <c r="H284">
        <v>15.6</v>
      </c>
      <c r="I284">
        <v>5</v>
      </c>
    </row>
    <row r="285" spans="1:9" x14ac:dyDescent="0.2">
      <c r="A285" t="s">
        <v>6</v>
      </c>
      <c r="B285">
        <v>44.883099999999999</v>
      </c>
      <c r="C285">
        <v>-93.228899999999996</v>
      </c>
      <c r="D285">
        <v>265.8</v>
      </c>
      <c r="E285" s="1">
        <v>43749</v>
      </c>
      <c r="F285">
        <v>0</v>
      </c>
      <c r="G285">
        <v>5.8</v>
      </c>
      <c r="H285">
        <v>5</v>
      </c>
      <c r="I285">
        <v>1.1000000000000001</v>
      </c>
    </row>
    <row r="286" spans="1:9" x14ac:dyDescent="0.2">
      <c r="A286" t="s">
        <v>6</v>
      </c>
      <c r="B286">
        <v>44.883099999999999</v>
      </c>
      <c r="C286">
        <v>-93.228899999999996</v>
      </c>
      <c r="D286">
        <v>265.8</v>
      </c>
      <c r="E286" s="1">
        <v>43750</v>
      </c>
      <c r="F286">
        <v>0</v>
      </c>
      <c r="G286">
        <v>1.9</v>
      </c>
      <c r="H286">
        <v>3.9</v>
      </c>
      <c r="I286">
        <v>0.6</v>
      </c>
    </row>
    <row r="287" spans="1:9" x14ac:dyDescent="0.2">
      <c r="A287" t="s">
        <v>6</v>
      </c>
      <c r="B287">
        <v>44.883099999999999</v>
      </c>
      <c r="C287">
        <v>-93.228899999999996</v>
      </c>
      <c r="D287">
        <v>265.8</v>
      </c>
      <c r="E287" s="1">
        <v>43751</v>
      </c>
      <c r="F287">
        <v>0</v>
      </c>
      <c r="G287">
        <v>3.3</v>
      </c>
      <c r="H287">
        <v>7.2</v>
      </c>
      <c r="I287">
        <v>1.7</v>
      </c>
    </row>
    <row r="288" spans="1:9" x14ac:dyDescent="0.2">
      <c r="A288" t="s">
        <v>6</v>
      </c>
      <c r="B288">
        <v>44.883099999999999</v>
      </c>
      <c r="C288">
        <v>-93.228899999999996</v>
      </c>
      <c r="D288">
        <v>265.8</v>
      </c>
      <c r="E288" s="1">
        <v>43752</v>
      </c>
      <c r="F288">
        <v>0</v>
      </c>
      <c r="G288">
        <v>4.7</v>
      </c>
      <c r="H288">
        <v>10</v>
      </c>
      <c r="I288">
        <v>2.2000000000000002</v>
      </c>
    </row>
    <row r="289" spans="1:9" x14ac:dyDescent="0.2">
      <c r="A289" t="s">
        <v>6</v>
      </c>
      <c r="B289">
        <v>44.883099999999999</v>
      </c>
      <c r="C289">
        <v>-93.228899999999996</v>
      </c>
      <c r="D289">
        <v>265.8</v>
      </c>
      <c r="E289" s="1">
        <v>43753</v>
      </c>
      <c r="F289">
        <v>0</v>
      </c>
      <c r="G289">
        <v>7.9</v>
      </c>
      <c r="H289">
        <v>11.1</v>
      </c>
      <c r="I289">
        <v>5.6</v>
      </c>
    </row>
    <row r="290" spans="1:9" x14ac:dyDescent="0.2">
      <c r="A290" t="s">
        <v>6</v>
      </c>
      <c r="B290">
        <v>44.883099999999999</v>
      </c>
      <c r="C290">
        <v>-93.228899999999996</v>
      </c>
      <c r="D290">
        <v>265.8</v>
      </c>
      <c r="E290" s="1">
        <v>43754</v>
      </c>
      <c r="F290">
        <v>0</v>
      </c>
      <c r="G290">
        <v>6.8</v>
      </c>
      <c r="H290">
        <v>8.9</v>
      </c>
      <c r="I290">
        <v>5</v>
      </c>
    </row>
    <row r="291" spans="1:9" x14ac:dyDescent="0.2">
      <c r="A291" t="s">
        <v>6</v>
      </c>
      <c r="B291">
        <v>44.883099999999999</v>
      </c>
      <c r="C291">
        <v>-93.228899999999996</v>
      </c>
      <c r="D291">
        <v>265.8</v>
      </c>
      <c r="E291" s="1">
        <v>43755</v>
      </c>
      <c r="F291">
        <v>0</v>
      </c>
      <c r="G291">
        <v>7.2</v>
      </c>
      <c r="H291">
        <v>13.9</v>
      </c>
      <c r="I291">
        <v>1.7</v>
      </c>
    </row>
    <row r="292" spans="1:9" x14ac:dyDescent="0.2">
      <c r="A292" t="s">
        <v>6</v>
      </c>
      <c r="B292">
        <v>44.883099999999999</v>
      </c>
      <c r="C292">
        <v>-93.228899999999996</v>
      </c>
      <c r="D292">
        <v>265.8</v>
      </c>
      <c r="E292" s="1">
        <v>43756</v>
      </c>
      <c r="F292">
        <v>0</v>
      </c>
      <c r="G292">
        <v>11.5</v>
      </c>
      <c r="H292">
        <v>20.6</v>
      </c>
      <c r="I292">
        <v>7.2</v>
      </c>
    </row>
    <row r="293" spans="1:9" x14ac:dyDescent="0.2">
      <c r="A293" t="s">
        <v>6</v>
      </c>
      <c r="B293">
        <v>44.883099999999999</v>
      </c>
      <c r="C293">
        <v>-93.228899999999996</v>
      </c>
      <c r="D293">
        <v>265.8</v>
      </c>
      <c r="E293" s="1">
        <v>43757</v>
      </c>
      <c r="F293">
        <v>0</v>
      </c>
      <c r="G293">
        <v>14.6</v>
      </c>
      <c r="H293">
        <v>19.399999999999999</v>
      </c>
      <c r="I293">
        <v>7.2</v>
      </c>
    </row>
    <row r="294" spans="1:9" x14ac:dyDescent="0.2">
      <c r="A294" t="s">
        <v>6</v>
      </c>
      <c r="B294">
        <v>44.883099999999999</v>
      </c>
      <c r="C294">
        <v>-93.228899999999996</v>
      </c>
      <c r="D294">
        <v>265.8</v>
      </c>
      <c r="E294" s="1">
        <v>43758</v>
      </c>
      <c r="F294">
        <v>0</v>
      </c>
      <c r="G294">
        <v>11.3</v>
      </c>
      <c r="H294">
        <v>19.399999999999999</v>
      </c>
      <c r="I294">
        <v>3.9</v>
      </c>
    </row>
    <row r="295" spans="1:9" x14ac:dyDescent="0.2">
      <c r="A295" t="s">
        <v>6</v>
      </c>
      <c r="B295">
        <v>44.883099999999999</v>
      </c>
      <c r="C295">
        <v>-93.228899999999996</v>
      </c>
      <c r="D295">
        <v>265.8</v>
      </c>
      <c r="E295" s="1">
        <v>43759</v>
      </c>
      <c r="F295">
        <v>0</v>
      </c>
      <c r="G295">
        <v>11.9</v>
      </c>
      <c r="H295">
        <v>13.3</v>
      </c>
      <c r="I295">
        <v>7.8</v>
      </c>
    </row>
    <row r="296" spans="1:9" x14ac:dyDescent="0.2">
      <c r="A296" t="s">
        <v>6</v>
      </c>
      <c r="B296">
        <v>44.883099999999999</v>
      </c>
      <c r="C296">
        <v>-93.228899999999996</v>
      </c>
      <c r="D296">
        <v>265.8</v>
      </c>
      <c r="E296" s="1">
        <v>43760</v>
      </c>
      <c r="F296">
        <v>0</v>
      </c>
      <c r="G296">
        <v>7</v>
      </c>
      <c r="H296">
        <v>7.8</v>
      </c>
      <c r="I296">
        <v>4.4000000000000004</v>
      </c>
    </row>
    <row r="297" spans="1:9" x14ac:dyDescent="0.2">
      <c r="A297" t="s">
        <v>6</v>
      </c>
      <c r="B297">
        <v>44.883099999999999</v>
      </c>
      <c r="C297">
        <v>-93.228899999999996</v>
      </c>
      <c r="D297">
        <v>265.8</v>
      </c>
      <c r="E297" s="1">
        <v>43761</v>
      </c>
      <c r="F297">
        <v>0</v>
      </c>
      <c r="G297">
        <v>5.0999999999999996</v>
      </c>
      <c r="H297">
        <v>7.8</v>
      </c>
      <c r="I297">
        <v>1.1000000000000001</v>
      </c>
    </row>
    <row r="298" spans="1:9" x14ac:dyDescent="0.2">
      <c r="A298" t="s">
        <v>6</v>
      </c>
      <c r="B298">
        <v>44.883099999999999</v>
      </c>
      <c r="C298">
        <v>-93.228899999999996</v>
      </c>
      <c r="D298">
        <v>265.8</v>
      </c>
      <c r="E298" s="1">
        <v>43762</v>
      </c>
      <c r="F298">
        <v>0</v>
      </c>
      <c r="G298">
        <v>4.3</v>
      </c>
      <c r="H298">
        <v>6.7</v>
      </c>
      <c r="I298">
        <v>0</v>
      </c>
    </row>
    <row r="299" spans="1:9" x14ac:dyDescent="0.2">
      <c r="A299" t="s">
        <v>6</v>
      </c>
      <c r="B299">
        <v>44.883099999999999</v>
      </c>
      <c r="C299">
        <v>-93.228899999999996</v>
      </c>
      <c r="D299">
        <v>265.8</v>
      </c>
      <c r="E299" s="1">
        <v>43763</v>
      </c>
      <c r="F299">
        <v>0</v>
      </c>
      <c r="G299">
        <v>4.8</v>
      </c>
      <c r="H299">
        <v>13.3</v>
      </c>
      <c r="I299">
        <v>-1.6</v>
      </c>
    </row>
    <row r="300" spans="1:9" x14ac:dyDescent="0.2">
      <c r="A300" t="s">
        <v>6</v>
      </c>
      <c r="B300">
        <v>44.883099999999999</v>
      </c>
      <c r="C300">
        <v>-93.228899999999996</v>
      </c>
      <c r="D300">
        <v>265.8</v>
      </c>
      <c r="E300" s="1">
        <v>43764</v>
      </c>
      <c r="F300">
        <v>0</v>
      </c>
      <c r="G300">
        <v>8.9</v>
      </c>
      <c r="H300">
        <v>13.3</v>
      </c>
      <c r="I300">
        <v>3.9</v>
      </c>
    </row>
    <row r="301" spans="1:9" x14ac:dyDescent="0.2">
      <c r="A301" t="s">
        <v>6</v>
      </c>
      <c r="B301">
        <v>44.883099999999999</v>
      </c>
      <c r="C301">
        <v>-93.228899999999996</v>
      </c>
      <c r="D301">
        <v>265.8</v>
      </c>
      <c r="E301" s="1">
        <v>43765</v>
      </c>
      <c r="F301">
        <v>0</v>
      </c>
      <c r="G301">
        <v>5.2</v>
      </c>
      <c r="H301">
        <v>7.2</v>
      </c>
      <c r="I301">
        <v>0.6</v>
      </c>
    </row>
    <row r="302" spans="1:9" x14ac:dyDescent="0.2">
      <c r="A302" t="s">
        <v>6</v>
      </c>
      <c r="B302">
        <v>44.883099999999999</v>
      </c>
      <c r="C302">
        <v>-93.228899999999996</v>
      </c>
      <c r="D302">
        <v>265.8</v>
      </c>
      <c r="E302" s="1">
        <v>43766</v>
      </c>
      <c r="F302">
        <v>0</v>
      </c>
      <c r="G302">
        <v>1.3</v>
      </c>
      <c r="H302">
        <v>3.3</v>
      </c>
      <c r="I302">
        <v>-1.6</v>
      </c>
    </row>
    <row r="303" spans="1:9" x14ac:dyDescent="0.2">
      <c r="A303" t="s">
        <v>6</v>
      </c>
      <c r="B303">
        <v>44.883099999999999</v>
      </c>
      <c r="C303">
        <v>-93.228899999999996</v>
      </c>
      <c r="D303">
        <v>265.8</v>
      </c>
      <c r="E303" s="1">
        <v>43767</v>
      </c>
      <c r="F303">
        <v>0</v>
      </c>
      <c r="G303">
        <v>1</v>
      </c>
      <c r="H303">
        <v>4.4000000000000004</v>
      </c>
      <c r="I303">
        <v>-2.7</v>
      </c>
    </row>
    <row r="304" spans="1:9" x14ac:dyDescent="0.2">
      <c r="A304" t="s">
        <v>6</v>
      </c>
      <c r="B304">
        <v>44.883099999999999</v>
      </c>
      <c r="C304">
        <v>-93.228899999999996</v>
      </c>
      <c r="D304">
        <v>265.8</v>
      </c>
      <c r="E304" s="1">
        <v>43768</v>
      </c>
      <c r="F304">
        <v>0</v>
      </c>
      <c r="G304">
        <v>-1.4</v>
      </c>
      <c r="H304">
        <v>2.2000000000000002</v>
      </c>
      <c r="I304">
        <v>-4.9000000000000004</v>
      </c>
    </row>
    <row r="305" spans="1:9" x14ac:dyDescent="0.2">
      <c r="A305" t="s">
        <v>6</v>
      </c>
      <c r="B305">
        <v>44.883099999999999</v>
      </c>
      <c r="C305">
        <v>-93.228899999999996</v>
      </c>
      <c r="D305">
        <v>265.8</v>
      </c>
      <c r="E305" s="1">
        <v>43769</v>
      </c>
      <c r="F305">
        <v>0</v>
      </c>
      <c r="G305">
        <v>-1.3</v>
      </c>
      <c r="H305">
        <v>2.2000000000000002</v>
      </c>
      <c r="I305">
        <v>-3.2</v>
      </c>
    </row>
    <row r="306" spans="1:9" x14ac:dyDescent="0.2">
      <c r="A306" t="s">
        <v>6</v>
      </c>
      <c r="B306">
        <v>44.883099999999999</v>
      </c>
      <c r="C306">
        <v>-93.228899999999996</v>
      </c>
      <c r="D306">
        <v>265.8</v>
      </c>
      <c r="E306" s="1">
        <v>43770</v>
      </c>
      <c r="F306">
        <v>0</v>
      </c>
      <c r="G306">
        <v>2.1</v>
      </c>
      <c r="H306">
        <v>5.6</v>
      </c>
      <c r="I306">
        <v>0</v>
      </c>
    </row>
    <row r="307" spans="1:9" x14ac:dyDescent="0.2">
      <c r="A307" t="s">
        <v>6</v>
      </c>
      <c r="B307">
        <v>44.883099999999999</v>
      </c>
      <c r="C307">
        <v>-93.228899999999996</v>
      </c>
      <c r="D307">
        <v>265.8</v>
      </c>
      <c r="E307" s="1">
        <v>43771</v>
      </c>
      <c r="F307">
        <v>0</v>
      </c>
      <c r="G307">
        <v>1.6</v>
      </c>
      <c r="H307">
        <v>1.7</v>
      </c>
      <c r="I307">
        <v>-1</v>
      </c>
    </row>
    <row r="308" spans="1:9" x14ac:dyDescent="0.2">
      <c r="A308" t="s">
        <v>6</v>
      </c>
      <c r="B308">
        <v>44.883099999999999</v>
      </c>
      <c r="C308">
        <v>-93.228899999999996</v>
      </c>
      <c r="D308">
        <v>265.8</v>
      </c>
      <c r="E308" s="1">
        <v>43772</v>
      </c>
      <c r="F308">
        <v>0</v>
      </c>
      <c r="G308">
        <v>1.8</v>
      </c>
      <c r="H308">
        <v>7.2</v>
      </c>
      <c r="I308">
        <v>-1.6</v>
      </c>
    </row>
    <row r="309" spans="1:9" x14ac:dyDescent="0.2">
      <c r="A309" t="s">
        <v>6</v>
      </c>
      <c r="B309">
        <v>44.883099999999999</v>
      </c>
      <c r="C309">
        <v>-93.228899999999996</v>
      </c>
      <c r="D309">
        <v>265.8</v>
      </c>
      <c r="E309" s="1">
        <v>43773</v>
      </c>
      <c r="F309">
        <v>0</v>
      </c>
      <c r="G309">
        <v>3.6</v>
      </c>
      <c r="H309">
        <v>4.4000000000000004</v>
      </c>
      <c r="I309">
        <v>-1.6</v>
      </c>
    </row>
    <row r="310" spans="1:9" x14ac:dyDescent="0.2">
      <c r="A310" t="s">
        <v>6</v>
      </c>
      <c r="B310">
        <v>44.883099999999999</v>
      </c>
      <c r="C310">
        <v>-93.228899999999996</v>
      </c>
      <c r="D310">
        <v>265.8</v>
      </c>
      <c r="E310" s="1">
        <v>43774</v>
      </c>
      <c r="F310">
        <v>0</v>
      </c>
      <c r="G310">
        <v>-1.7</v>
      </c>
      <c r="H310">
        <v>0</v>
      </c>
      <c r="I310">
        <v>-5.5</v>
      </c>
    </row>
    <row r="311" spans="1:9" x14ac:dyDescent="0.2">
      <c r="A311" t="s">
        <v>6</v>
      </c>
      <c r="B311">
        <v>44.883099999999999</v>
      </c>
      <c r="C311">
        <v>-93.228899999999996</v>
      </c>
      <c r="D311">
        <v>265.8</v>
      </c>
      <c r="E311" s="1">
        <v>43775</v>
      </c>
      <c r="F311">
        <v>0</v>
      </c>
      <c r="G311">
        <v>-1.9</v>
      </c>
      <c r="H311">
        <v>-0.5</v>
      </c>
      <c r="I311">
        <v>-7.1</v>
      </c>
    </row>
    <row r="312" spans="1:9" x14ac:dyDescent="0.2">
      <c r="A312" t="s">
        <v>6</v>
      </c>
      <c r="B312">
        <v>44.883099999999999</v>
      </c>
      <c r="C312">
        <v>-93.228899999999996</v>
      </c>
      <c r="D312">
        <v>265.8</v>
      </c>
      <c r="E312" s="1">
        <v>43776</v>
      </c>
      <c r="F312">
        <v>0</v>
      </c>
      <c r="G312">
        <v>-6.1</v>
      </c>
      <c r="H312">
        <v>-2.1</v>
      </c>
      <c r="I312">
        <v>-9.3000000000000007</v>
      </c>
    </row>
    <row r="313" spans="1:9" x14ac:dyDescent="0.2">
      <c r="A313" t="s">
        <v>6</v>
      </c>
      <c r="B313">
        <v>44.883099999999999</v>
      </c>
      <c r="C313">
        <v>-93.228899999999996</v>
      </c>
      <c r="D313">
        <v>265.8</v>
      </c>
      <c r="E313" s="1">
        <v>43777</v>
      </c>
      <c r="F313">
        <v>0</v>
      </c>
      <c r="G313">
        <v>-5.0999999999999996</v>
      </c>
      <c r="H313">
        <v>2.8</v>
      </c>
      <c r="I313">
        <v>-9.3000000000000007</v>
      </c>
    </row>
    <row r="314" spans="1:9" x14ac:dyDescent="0.2">
      <c r="A314" t="s">
        <v>6</v>
      </c>
      <c r="B314">
        <v>44.883099999999999</v>
      </c>
      <c r="C314">
        <v>-93.228899999999996</v>
      </c>
      <c r="D314">
        <v>265.8</v>
      </c>
      <c r="E314" s="1">
        <v>43778</v>
      </c>
      <c r="F314">
        <v>0</v>
      </c>
      <c r="G314">
        <v>1.9</v>
      </c>
      <c r="H314">
        <v>7.2</v>
      </c>
      <c r="I314">
        <v>-1.6</v>
      </c>
    </row>
    <row r="315" spans="1:9" x14ac:dyDescent="0.2">
      <c r="A315" t="s">
        <v>6</v>
      </c>
      <c r="B315">
        <v>44.883099999999999</v>
      </c>
      <c r="C315">
        <v>-93.228899999999996</v>
      </c>
      <c r="D315">
        <v>265.8</v>
      </c>
      <c r="E315" s="1">
        <v>43779</v>
      </c>
      <c r="F315">
        <v>0</v>
      </c>
      <c r="G315">
        <v>-0.7</v>
      </c>
      <c r="H315">
        <v>0.6</v>
      </c>
      <c r="I315">
        <v>-7.7</v>
      </c>
    </row>
    <row r="316" spans="1:9" x14ac:dyDescent="0.2">
      <c r="A316" t="s">
        <v>6</v>
      </c>
      <c r="B316">
        <v>44.883099999999999</v>
      </c>
      <c r="C316">
        <v>-93.228899999999996</v>
      </c>
      <c r="D316">
        <v>265.8</v>
      </c>
      <c r="E316" s="1">
        <v>43780</v>
      </c>
      <c r="F316">
        <v>0</v>
      </c>
      <c r="G316">
        <v>-8.5</v>
      </c>
      <c r="H316">
        <v>-7.7</v>
      </c>
      <c r="I316">
        <v>-13.2</v>
      </c>
    </row>
    <row r="317" spans="1:9" x14ac:dyDescent="0.2">
      <c r="A317" t="s">
        <v>6</v>
      </c>
      <c r="B317">
        <v>44.883099999999999</v>
      </c>
      <c r="C317">
        <v>-93.228899999999996</v>
      </c>
      <c r="D317">
        <v>265.8</v>
      </c>
      <c r="E317" s="1">
        <v>43781</v>
      </c>
      <c r="F317">
        <v>0</v>
      </c>
      <c r="G317">
        <v>-11.7</v>
      </c>
      <c r="H317">
        <v>-6.6</v>
      </c>
      <c r="I317">
        <v>-14.9</v>
      </c>
    </row>
    <row r="318" spans="1:9" x14ac:dyDescent="0.2">
      <c r="A318" t="s">
        <v>6</v>
      </c>
      <c r="B318">
        <v>44.883099999999999</v>
      </c>
      <c r="C318">
        <v>-93.228899999999996</v>
      </c>
      <c r="D318">
        <v>265.8</v>
      </c>
      <c r="E318" s="1">
        <v>43782</v>
      </c>
      <c r="F318">
        <v>0</v>
      </c>
      <c r="G318">
        <v>-5.7</v>
      </c>
      <c r="H318">
        <v>-2.1</v>
      </c>
      <c r="I318">
        <v>-7.7</v>
      </c>
    </row>
    <row r="319" spans="1:9" x14ac:dyDescent="0.2">
      <c r="A319" t="s">
        <v>6</v>
      </c>
      <c r="B319">
        <v>44.883099999999999</v>
      </c>
      <c r="C319">
        <v>-93.228899999999996</v>
      </c>
      <c r="D319">
        <v>265.8</v>
      </c>
      <c r="E319" s="1">
        <v>43783</v>
      </c>
      <c r="F319">
        <v>0</v>
      </c>
      <c r="G319">
        <v>-3.3</v>
      </c>
      <c r="H319">
        <v>0</v>
      </c>
      <c r="I319">
        <v>-7.1</v>
      </c>
    </row>
    <row r="320" spans="1:9" x14ac:dyDescent="0.2">
      <c r="A320" t="s">
        <v>6</v>
      </c>
      <c r="B320">
        <v>44.883099999999999</v>
      </c>
      <c r="C320">
        <v>-93.228899999999996</v>
      </c>
      <c r="D320">
        <v>265.8</v>
      </c>
      <c r="E320" s="1">
        <v>43784</v>
      </c>
      <c r="F320">
        <v>0</v>
      </c>
      <c r="G320">
        <v>0.7</v>
      </c>
      <c r="H320">
        <v>3.9</v>
      </c>
      <c r="I320">
        <v>-1</v>
      </c>
    </row>
    <row r="321" spans="1:9" x14ac:dyDescent="0.2">
      <c r="A321" t="s">
        <v>6</v>
      </c>
      <c r="B321">
        <v>44.883099999999999</v>
      </c>
      <c r="C321">
        <v>-93.228899999999996</v>
      </c>
      <c r="D321">
        <v>265.8</v>
      </c>
      <c r="E321" s="1">
        <v>43785</v>
      </c>
      <c r="F321">
        <v>0</v>
      </c>
      <c r="G321">
        <v>2.6</v>
      </c>
      <c r="H321">
        <v>7.8</v>
      </c>
      <c r="I321">
        <v>0</v>
      </c>
    </row>
    <row r="322" spans="1:9" x14ac:dyDescent="0.2">
      <c r="A322" t="s">
        <v>6</v>
      </c>
      <c r="B322">
        <v>44.883099999999999</v>
      </c>
      <c r="C322">
        <v>-93.228899999999996</v>
      </c>
      <c r="D322">
        <v>265.8</v>
      </c>
      <c r="E322" s="1">
        <v>43786</v>
      </c>
      <c r="F322">
        <v>0</v>
      </c>
      <c r="G322">
        <v>3.3</v>
      </c>
      <c r="H322">
        <v>3.9</v>
      </c>
      <c r="I322">
        <v>0</v>
      </c>
    </row>
    <row r="323" spans="1:9" x14ac:dyDescent="0.2">
      <c r="A323" t="s">
        <v>6</v>
      </c>
      <c r="B323">
        <v>44.883099999999999</v>
      </c>
      <c r="C323">
        <v>-93.228899999999996</v>
      </c>
      <c r="D323">
        <v>265.8</v>
      </c>
      <c r="E323" s="1">
        <v>43787</v>
      </c>
      <c r="F323">
        <v>0</v>
      </c>
      <c r="G323">
        <v>0.7</v>
      </c>
      <c r="H323">
        <v>2.8</v>
      </c>
      <c r="I323">
        <v>-0.5</v>
      </c>
    </row>
    <row r="324" spans="1:9" x14ac:dyDescent="0.2">
      <c r="A324" t="s">
        <v>6</v>
      </c>
      <c r="B324">
        <v>44.883099999999999</v>
      </c>
      <c r="C324">
        <v>-93.228899999999996</v>
      </c>
      <c r="D324">
        <v>265.8</v>
      </c>
      <c r="E324" s="1">
        <v>43788</v>
      </c>
      <c r="F324">
        <v>0</v>
      </c>
      <c r="G324">
        <v>2.8</v>
      </c>
      <c r="H324">
        <v>6.1</v>
      </c>
      <c r="I324">
        <v>1.1000000000000001</v>
      </c>
    </row>
    <row r="325" spans="1:9" x14ac:dyDescent="0.2">
      <c r="A325" t="s">
        <v>6</v>
      </c>
      <c r="B325">
        <v>44.883099999999999</v>
      </c>
      <c r="C325">
        <v>-93.228899999999996</v>
      </c>
      <c r="D325">
        <v>265.8</v>
      </c>
      <c r="E325" s="1">
        <v>43789</v>
      </c>
      <c r="F325">
        <v>0</v>
      </c>
      <c r="G325">
        <v>4.8</v>
      </c>
      <c r="H325">
        <v>7.2</v>
      </c>
      <c r="I325">
        <v>3.3</v>
      </c>
    </row>
    <row r="326" spans="1:9" x14ac:dyDescent="0.2">
      <c r="A326" t="s">
        <v>6</v>
      </c>
      <c r="B326">
        <v>44.883099999999999</v>
      </c>
      <c r="C326">
        <v>-93.228899999999996</v>
      </c>
      <c r="D326">
        <v>265.8</v>
      </c>
      <c r="E326" s="1">
        <v>43790</v>
      </c>
      <c r="F326">
        <v>0</v>
      </c>
      <c r="G326">
        <v>3.7</v>
      </c>
      <c r="H326">
        <v>6.7</v>
      </c>
      <c r="I326">
        <v>-5.5</v>
      </c>
    </row>
    <row r="327" spans="1:9" x14ac:dyDescent="0.2">
      <c r="A327" t="s">
        <v>6</v>
      </c>
      <c r="B327">
        <v>44.883099999999999</v>
      </c>
      <c r="C327">
        <v>-93.228899999999996</v>
      </c>
      <c r="D327">
        <v>265.8</v>
      </c>
      <c r="E327" s="1">
        <v>43791</v>
      </c>
      <c r="F327">
        <v>0</v>
      </c>
      <c r="G327">
        <v>-4.5999999999999996</v>
      </c>
      <c r="H327">
        <v>-1</v>
      </c>
      <c r="I327">
        <v>-7.1</v>
      </c>
    </row>
    <row r="328" spans="1:9" x14ac:dyDescent="0.2">
      <c r="A328" t="s">
        <v>6</v>
      </c>
      <c r="B328">
        <v>44.883099999999999</v>
      </c>
      <c r="C328">
        <v>-93.228899999999996</v>
      </c>
      <c r="D328">
        <v>265.8</v>
      </c>
      <c r="E328" s="1">
        <v>43792</v>
      </c>
      <c r="F328">
        <v>0</v>
      </c>
      <c r="G328">
        <v>0.2</v>
      </c>
      <c r="H328">
        <v>7.2</v>
      </c>
      <c r="I328">
        <v>-2.7</v>
      </c>
    </row>
    <row r="329" spans="1:9" x14ac:dyDescent="0.2">
      <c r="A329" t="s">
        <v>6</v>
      </c>
      <c r="B329">
        <v>44.883099999999999</v>
      </c>
      <c r="C329">
        <v>-93.228899999999996</v>
      </c>
      <c r="D329">
        <v>265.8</v>
      </c>
      <c r="E329" s="1">
        <v>43793</v>
      </c>
      <c r="F329">
        <v>0</v>
      </c>
      <c r="G329">
        <v>3.2</v>
      </c>
      <c r="H329">
        <v>7.2</v>
      </c>
      <c r="I329">
        <v>0.6</v>
      </c>
    </row>
    <row r="330" spans="1:9" x14ac:dyDescent="0.2">
      <c r="A330" t="s">
        <v>6</v>
      </c>
      <c r="B330">
        <v>44.883099999999999</v>
      </c>
      <c r="C330">
        <v>-93.228899999999996</v>
      </c>
      <c r="D330">
        <v>265.8</v>
      </c>
      <c r="E330" s="1">
        <v>43794</v>
      </c>
      <c r="F330">
        <v>0</v>
      </c>
      <c r="G330">
        <v>5.0999999999999996</v>
      </c>
      <c r="H330">
        <v>7.2</v>
      </c>
      <c r="I330">
        <v>2.8</v>
      </c>
    </row>
    <row r="331" spans="1:9" x14ac:dyDescent="0.2">
      <c r="A331" t="s">
        <v>6</v>
      </c>
      <c r="B331">
        <v>44.883099999999999</v>
      </c>
      <c r="C331">
        <v>-93.228899999999996</v>
      </c>
      <c r="D331">
        <v>265.8</v>
      </c>
      <c r="E331" s="1">
        <v>43795</v>
      </c>
      <c r="F331">
        <v>0</v>
      </c>
      <c r="G331">
        <v>2.7</v>
      </c>
      <c r="H331">
        <v>3.3</v>
      </c>
      <c r="I331">
        <v>-0.5</v>
      </c>
    </row>
    <row r="332" spans="1:9" x14ac:dyDescent="0.2">
      <c r="A332" t="s">
        <v>6</v>
      </c>
      <c r="B332">
        <v>44.883099999999999</v>
      </c>
      <c r="C332">
        <v>-93.228899999999996</v>
      </c>
      <c r="D332">
        <v>265.8</v>
      </c>
      <c r="E332" s="1">
        <v>43796</v>
      </c>
      <c r="F332">
        <v>150</v>
      </c>
      <c r="G332">
        <v>-0.3</v>
      </c>
      <c r="H332">
        <v>0</v>
      </c>
      <c r="I332">
        <v>-3.2</v>
      </c>
    </row>
    <row r="333" spans="1:9" x14ac:dyDescent="0.2">
      <c r="A333" t="s">
        <v>6</v>
      </c>
      <c r="B333">
        <v>44.883099999999999</v>
      </c>
      <c r="C333">
        <v>-93.228899999999996</v>
      </c>
      <c r="D333">
        <v>265.8</v>
      </c>
      <c r="E333" s="1">
        <v>43797</v>
      </c>
      <c r="F333">
        <v>180</v>
      </c>
      <c r="G333">
        <v>-3.2</v>
      </c>
      <c r="H333">
        <v>-2.1</v>
      </c>
      <c r="I333">
        <v>-5.5</v>
      </c>
    </row>
    <row r="334" spans="1:9" x14ac:dyDescent="0.2">
      <c r="A334" t="s">
        <v>6</v>
      </c>
      <c r="B334">
        <v>44.883099999999999</v>
      </c>
      <c r="C334">
        <v>-93.228899999999996</v>
      </c>
      <c r="D334">
        <v>265.8</v>
      </c>
      <c r="E334" s="1">
        <v>43798</v>
      </c>
      <c r="F334">
        <v>150</v>
      </c>
      <c r="G334">
        <v>-1.3</v>
      </c>
      <c r="H334">
        <v>0.6</v>
      </c>
      <c r="I334">
        <v>-2.1</v>
      </c>
    </row>
    <row r="335" spans="1:9" x14ac:dyDescent="0.2">
      <c r="A335" t="s">
        <v>6</v>
      </c>
      <c r="B335">
        <v>44.883099999999999</v>
      </c>
      <c r="C335">
        <v>-93.228899999999996</v>
      </c>
      <c r="D335">
        <v>265.8</v>
      </c>
      <c r="E335" s="1">
        <v>43799</v>
      </c>
      <c r="F335">
        <v>180</v>
      </c>
      <c r="G335">
        <v>0.3</v>
      </c>
      <c r="H335">
        <v>1.1000000000000001</v>
      </c>
      <c r="I335">
        <v>-0.5</v>
      </c>
    </row>
    <row r="336" spans="1:9" x14ac:dyDescent="0.2">
      <c r="A336" t="s">
        <v>6</v>
      </c>
      <c r="B336">
        <v>44.883099999999999</v>
      </c>
      <c r="C336">
        <v>-93.228899999999996</v>
      </c>
      <c r="D336">
        <v>265.8</v>
      </c>
      <c r="E336" s="1">
        <v>43800</v>
      </c>
      <c r="F336">
        <v>180</v>
      </c>
      <c r="G336">
        <v>-0.8</v>
      </c>
      <c r="H336">
        <v>0</v>
      </c>
      <c r="I336">
        <v>-7.1</v>
      </c>
    </row>
    <row r="337" spans="1:11" x14ac:dyDescent="0.2">
      <c r="A337" t="s">
        <v>6</v>
      </c>
      <c r="B337">
        <v>44.883099999999999</v>
      </c>
      <c r="C337">
        <v>-93.228899999999996</v>
      </c>
      <c r="D337">
        <v>265.8</v>
      </c>
      <c r="E337" s="1">
        <v>43801</v>
      </c>
      <c r="F337">
        <v>150</v>
      </c>
      <c r="G337">
        <v>-6.4</v>
      </c>
      <c r="H337">
        <v>-2.7</v>
      </c>
      <c r="I337">
        <v>-11</v>
      </c>
    </row>
    <row r="338" spans="1:11" x14ac:dyDescent="0.2">
      <c r="A338" t="s">
        <v>6</v>
      </c>
      <c r="B338">
        <v>44.883099999999999</v>
      </c>
      <c r="C338">
        <v>-93.228899999999996</v>
      </c>
      <c r="D338">
        <v>265.8</v>
      </c>
      <c r="E338" s="1">
        <v>43802</v>
      </c>
      <c r="F338">
        <v>150</v>
      </c>
      <c r="G338">
        <v>-2.7</v>
      </c>
      <c r="H338">
        <v>3.3</v>
      </c>
      <c r="I338">
        <v>-6.6</v>
      </c>
    </row>
    <row r="339" spans="1:11" x14ac:dyDescent="0.2">
      <c r="A339" t="s">
        <v>6</v>
      </c>
      <c r="B339">
        <v>44.883099999999999</v>
      </c>
      <c r="C339">
        <v>-93.228899999999996</v>
      </c>
      <c r="D339">
        <v>265.8</v>
      </c>
      <c r="E339" s="1">
        <v>43803</v>
      </c>
      <c r="F339">
        <v>150</v>
      </c>
      <c r="G339">
        <v>0.3</v>
      </c>
      <c r="H339">
        <v>3.9</v>
      </c>
      <c r="I339">
        <v>-4.3</v>
      </c>
      <c r="K339">
        <v>-40</v>
      </c>
    </row>
    <row r="340" spans="1:11" x14ac:dyDescent="0.2">
      <c r="A340" t="s">
        <v>6</v>
      </c>
      <c r="B340">
        <v>44.883099999999999</v>
      </c>
      <c r="C340">
        <v>-93.228899999999996</v>
      </c>
      <c r="D340">
        <v>265.8</v>
      </c>
      <c r="E340" s="1">
        <v>43804</v>
      </c>
      <c r="F340">
        <v>130</v>
      </c>
      <c r="G340">
        <v>-1.9</v>
      </c>
      <c r="H340">
        <v>2.8</v>
      </c>
      <c r="I340">
        <v>-5.5</v>
      </c>
      <c r="K340">
        <v>-30</v>
      </c>
    </row>
    <row r="341" spans="1:11" x14ac:dyDescent="0.2">
      <c r="A341" t="s">
        <v>6</v>
      </c>
      <c r="B341">
        <v>44.883099999999999</v>
      </c>
      <c r="C341">
        <v>-93.228899999999996</v>
      </c>
      <c r="D341">
        <v>265.8</v>
      </c>
      <c r="E341" s="1">
        <v>43805</v>
      </c>
      <c r="F341">
        <v>130</v>
      </c>
      <c r="G341">
        <v>-3.2</v>
      </c>
      <c r="H341">
        <v>0</v>
      </c>
      <c r="I341">
        <v>-8.1999999999999993</v>
      </c>
      <c r="K341">
        <v>-20</v>
      </c>
    </row>
    <row r="342" spans="1:11" x14ac:dyDescent="0.2">
      <c r="A342" t="s">
        <v>6</v>
      </c>
      <c r="B342">
        <v>44.883099999999999</v>
      </c>
      <c r="C342">
        <v>-93.228899999999996</v>
      </c>
      <c r="D342">
        <v>265.8</v>
      </c>
      <c r="E342" s="1">
        <v>43806</v>
      </c>
      <c r="F342">
        <v>130</v>
      </c>
      <c r="G342">
        <v>-2.9</v>
      </c>
      <c r="H342">
        <v>5.6</v>
      </c>
      <c r="I342">
        <v>-5.5</v>
      </c>
      <c r="K342">
        <v>-10</v>
      </c>
    </row>
    <row r="343" spans="1:11" x14ac:dyDescent="0.2">
      <c r="A343" t="s">
        <v>6</v>
      </c>
      <c r="B343">
        <v>44.883099999999999</v>
      </c>
      <c r="C343">
        <v>-93.228899999999996</v>
      </c>
      <c r="D343">
        <v>265.8</v>
      </c>
      <c r="E343" s="1">
        <v>43807</v>
      </c>
      <c r="F343">
        <v>130</v>
      </c>
      <c r="G343">
        <v>2.1</v>
      </c>
      <c r="H343">
        <v>5</v>
      </c>
      <c r="I343">
        <v>-0.5</v>
      </c>
      <c r="K343">
        <v>0</v>
      </c>
    </row>
    <row r="344" spans="1:11" x14ac:dyDescent="0.2">
      <c r="A344" t="s">
        <v>6</v>
      </c>
      <c r="B344">
        <v>44.883099999999999</v>
      </c>
      <c r="C344">
        <v>-93.228899999999996</v>
      </c>
      <c r="D344">
        <v>265.8</v>
      </c>
      <c r="E344" s="1">
        <v>43808</v>
      </c>
      <c r="F344">
        <v>130</v>
      </c>
      <c r="G344">
        <v>-2.9</v>
      </c>
      <c r="H344">
        <v>1.1000000000000001</v>
      </c>
      <c r="I344">
        <v>-18.2</v>
      </c>
      <c r="K344">
        <v>10</v>
      </c>
    </row>
    <row r="345" spans="1:11" x14ac:dyDescent="0.2">
      <c r="A345" t="s">
        <v>6</v>
      </c>
      <c r="B345">
        <v>44.883099999999999</v>
      </c>
      <c r="C345">
        <v>-93.228899999999996</v>
      </c>
      <c r="D345">
        <v>265.8</v>
      </c>
      <c r="E345" s="1">
        <v>43809</v>
      </c>
      <c r="F345">
        <v>180</v>
      </c>
      <c r="G345">
        <v>-16.399999999999999</v>
      </c>
      <c r="H345">
        <v>-13.2</v>
      </c>
      <c r="I345">
        <v>-19.899999999999999</v>
      </c>
      <c r="K345">
        <v>20</v>
      </c>
    </row>
    <row r="346" spans="1:11" x14ac:dyDescent="0.2">
      <c r="A346" t="s">
        <v>6</v>
      </c>
      <c r="B346">
        <v>44.883099999999999</v>
      </c>
      <c r="C346">
        <v>-93.228899999999996</v>
      </c>
      <c r="D346">
        <v>265.8</v>
      </c>
      <c r="E346" s="1">
        <v>43810</v>
      </c>
      <c r="F346">
        <v>180</v>
      </c>
      <c r="G346">
        <v>-17.8</v>
      </c>
      <c r="H346">
        <v>-12.7</v>
      </c>
      <c r="I346">
        <v>-20.5</v>
      </c>
      <c r="K346">
        <v>30</v>
      </c>
    </row>
    <row r="347" spans="1:11" x14ac:dyDescent="0.2">
      <c r="A347" t="s">
        <v>6</v>
      </c>
      <c r="B347">
        <v>44.883099999999999</v>
      </c>
      <c r="C347">
        <v>-93.228899999999996</v>
      </c>
      <c r="D347">
        <v>265.8</v>
      </c>
      <c r="E347" s="1">
        <v>43811</v>
      </c>
      <c r="F347">
        <v>180</v>
      </c>
      <c r="G347">
        <v>-10.7</v>
      </c>
      <c r="H347">
        <v>-7.1</v>
      </c>
      <c r="I347">
        <v>-12.7</v>
      </c>
    </row>
    <row r="348" spans="1:11" x14ac:dyDescent="0.2">
      <c r="A348" t="s">
        <v>6</v>
      </c>
      <c r="B348">
        <v>44.883099999999999</v>
      </c>
      <c r="C348">
        <v>-93.228899999999996</v>
      </c>
      <c r="D348">
        <v>265.8</v>
      </c>
      <c r="E348" s="1">
        <v>43812</v>
      </c>
      <c r="F348">
        <v>200</v>
      </c>
      <c r="G348">
        <v>-9.3000000000000007</v>
      </c>
      <c r="H348">
        <v>-7.7</v>
      </c>
      <c r="I348">
        <v>-12.7</v>
      </c>
    </row>
    <row r="349" spans="1:11" x14ac:dyDescent="0.2">
      <c r="A349" t="s">
        <v>6</v>
      </c>
      <c r="B349">
        <v>44.883099999999999</v>
      </c>
      <c r="C349">
        <v>-93.228899999999996</v>
      </c>
      <c r="D349">
        <v>265.8</v>
      </c>
      <c r="E349" s="1">
        <v>43813</v>
      </c>
      <c r="F349">
        <v>200</v>
      </c>
      <c r="G349">
        <v>-8.9</v>
      </c>
      <c r="H349">
        <v>-6.6</v>
      </c>
      <c r="I349">
        <v>-17.100000000000001</v>
      </c>
    </row>
    <row r="350" spans="1:11" x14ac:dyDescent="0.2">
      <c r="A350" t="s">
        <v>6</v>
      </c>
      <c r="B350">
        <v>44.883099999999999</v>
      </c>
      <c r="C350">
        <v>-93.228899999999996</v>
      </c>
      <c r="D350">
        <v>265.8</v>
      </c>
      <c r="E350" s="1">
        <v>43814</v>
      </c>
      <c r="F350">
        <v>200</v>
      </c>
      <c r="G350">
        <v>-15.3</v>
      </c>
      <c r="H350">
        <v>-8.1999999999999993</v>
      </c>
      <c r="I350">
        <v>-18.2</v>
      </c>
    </row>
    <row r="351" spans="1:11" x14ac:dyDescent="0.2">
      <c r="A351" t="s">
        <v>6</v>
      </c>
      <c r="B351">
        <v>44.883099999999999</v>
      </c>
      <c r="C351">
        <v>-93.228899999999996</v>
      </c>
      <c r="D351">
        <v>265.8</v>
      </c>
      <c r="E351" s="1">
        <v>43815</v>
      </c>
      <c r="F351">
        <v>180</v>
      </c>
      <c r="G351">
        <v>-7.1</v>
      </c>
      <c r="H351">
        <v>-2.7</v>
      </c>
      <c r="I351">
        <v>-8.1999999999999993</v>
      </c>
    </row>
    <row r="352" spans="1:11" x14ac:dyDescent="0.2">
      <c r="A352" t="s">
        <v>6</v>
      </c>
      <c r="B352">
        <v>44.883099999999999</v>
      </c>
      <c r="C352">
        <v>-93.228899999999996</v>
      </c>
      <c r="D352">
        <v>265.8</v>
      </c>
      <c r="E352" s="1">
        <v>43816</v>
      </c>
      <c r="F352">
        <v>180</v>
      </c>
      <c r="G352">
        <v>-5.6</v>
      </c>
      <c r="H352">
        <v>-3.2</v>
      </c>
      <c r="I352">
        <v>-16.600000000000001</v>
      </c>
    </row>
    <row r="353" spans="1:9" x14ac:dyDescent="0.2">
      <c r="A353" t="s">
        <v>6</v>
      </c>
      <c r="B353">
        <v>44.883099999999999</v>
      </c>
      <c r="C353">
        <v>-93.228899999999996</v>
      </c>
      <c r="D353">
        <v>265.8</v>
      </c>
      <c r="E353" s="1">
        <v>43817</v>
      </c>
      <c r="F353">
        <v>180</v>
      </c>
      <c r="G353">
        <v>-15.2</v>
      </c>
      <c r="H353">
        <v>-9.3000000000000007</v>
      </c>
      <c r="I353">
        <v>-18.8</v>
      </c>
    </row>
    <row r="354" spans="1:9" x14ac:dyDescent="0.2">
      <c r="A354" t="s">
        <v>6</v>
      </c>
      <c r="B354">
        <v>44.883099999999999</v>
      </c>
      <c r="C354">
        <v>-93.228899999999996</v>
      </c>
      <c r="D354">
        <v>265.8</v>
      </c>
      <c r="E354" s="1">
        <v>43818</v>
      </c>
      <c r="F354">
        <v>180</v>
      </c>
      <c r="G354">
        <v>-8.1999999999999993</v>
      </c>
      <c r="H354">
        <v>-1.6</v>
      </c>
      <c r="I354">
        <v>-11.6</v>
      </c>
    </row>
    <row r="355" spans="1:9" x14ac:dyDescent="0.2">
      <c r="A355" t="s">
        <v>6</v>
      </c>
      <c r="B355">
        <v>44.883099999999999</v>
      </c>
      <c r="C355">
        <v>-93.228899999999996</v>
      </c>
      <c r="D355">
        <v>265.8</v>
      </c>
      <c r="E355" s="1">
        <v>43819</v>
      </c>
      <c r="F355">
        <v>180</v>
      </c>
      <c r="G355">
        <v>-2.7</v>
      </c>
      <c r="H355">
        <v>3.9</v>
      </c>
      <c r="I355">
        <v>-6</v>
      </c>
    </row>
    <row r="356" spans="1:9" x14ac:dyDescent="0.2">
      <c r="A356" t="s">
        <v>6</v>
      </c>
      <c r="B356">
        <v>44.883099999999999</v>
      </c>
      <c r="C356">
        <v>-93.228899999999996</v>
      </c>
      <c r="D356">
        <v>265.8</v>
      </c>
      <c r="E356" s="1">
        <v>43820</v>
      </c>
      <c r="F356">
        <v>180</v>
      </c>
      <c r="G356">
        <v>-3.1</v>
      </c>
      <c r="H356">
        <v>6.7</v>
      </c>
      <c r="I356">
        <v>-7.1</v>
      </c>
    </row>
    <row r="357" spans="1:9" x14ac:dyDescent="0.2">
      <c r="A357" t="s">
        <v>6</v>
      </c>
      <c r="B357">
        <v>44.883099999999999</v>
      </c>
      <c r="C357">
        <v>-93.228899999999996</v>
      </c>
      <c r="D357">
        <v>265.8</v>
      </c>
      <c r="E357" s="1">
        <v>43821</v>
      </c>
      <c r="F357">
        <v>150</v>
      </c>
      <c r="G357">
        <v>2.7</v>
      </c>
      <c r="H357">
        <v>5.6</v>
      </c>
      <c r="I357">
        <v>-3.8</v>
      </c>
    </row>
    <row r="358" spans="1:9" x14ac:dyDescent="0.2">
      <c r="A358" t="s">
        <v>6</v>
      </c>
      <c r="B358">
        <v>44.883099999999999</v>
      </c>
      <c r="C358">
        <v>-93.228899999999996</v>
      </c>
      <c r="D358">
        <v>265.8</v>
      </c>
      <c r="E358" s="1">
        <v>43822</v>
      </c>
      <c r="F358">
        <v>150</v>
      </c>
      <c r="G358">
        <v>-0.7</v>
      </c>
      <c r="H358">
        <v>3.9</v>
      </c>
      <c r="I358">
        <v>-5.5</v>
      </c>
    </row>
    <row r="359" spans="1:9" x14ac:dyDescent="0.2">
      <c r="A359" t="s">
        <v>6</v>
      </c>
      <c r="B359">
        <v>44.883099999999999</v>
      </c>
      <c r="C359">
        <v>-93.228899999999996</v>
      </c>
      <c r="D359">
        <v>265.8</v>
      </c>
      <c r="E359" s="1">
        <v>43823</v>
      </c>
      <c r="F359">
        <v>150</v>
      </c>
      <c r="G359">
        <v>1.5</v>
      </c>
      <c r="H359">
        <v>2.8</v>
      </c>
      <c r="I359">
        <v>0</v>
      </c>
    </row>
    <row r="360" spans="1:9" x14ac:dyDescent="0.2">
      <c r="A360" t="s">
        <v>6</v>
      </c>
      <c r="B360">
        <v>44.883099999999999</v>
      </c>
      <c r="C360">
        <v>-93.228899999999996</v>
      </c>
      <c r="D360">
        <v>265.8</v>
      </c>
      <c r="E360" s="1">
        <v>43824</v>
      </c>
      <c r="F360">
        <v>150</v>
      </c>
      <c r="G360">
        <v>0.1</v>
      </c>
      <c r="H360">
        <v>0.6</v>
      </c>
      <c r="I360">
        <v>-1</v>
      </c>
    </row>
    <row r="361" spans="1:9" x14ac:dyDescent="0.2">
      <c r="A361" t="s">
        <v>6</v>
      </c>
      <c r="B361">
        <v>44.883099999999999</v>
      </c>
      <c r="C361">
        <v>-93.228899999999996</v>
      </c>
      <c r="D361">
        <v>265.8</v>
      </c>
      <c r="E361" s="1">
        <v>43825</v>
      </c>
      <c r="F361">
        <v>150</v>
      </c>
      <c r="G361">
        <v>-0.6</v>
      </c>
      <c r="H361">
        <v>0.6</v>
      </c>
      <c r="I361">
        <v>-2.7</v>
      </c>
    </row>
    <row r="362" spans="1:9" x14ac:dyDescent="0.2">
      <c r="A362" t="s">
        <v>6</v>
      </c>
      <c r="B362">
        <v>44.883099999999999</v>
      </c>
      <c r="C362">
        <v>-93.228899999999996</v>
      </c>
      <c r="D362">
        <v>265.8</v>
      </c>
      <c r="E362" s="1">
        <v>43826</v>
      </c>
      <c r="F362">
        <v>100</v>
      </c>
      <c r="G362">
        <v>-2.6</v>
      </c>
      <c r="H362">
        <v>-1.6</v>
      </c>
      <c r="I362">
        <v>-4.9000000000000004</v>
      </c>
    </row>
    <row r="363" spans="1:9" x14ac:dyDescent="0.2">
      <c r="A363" t="s">
        <v>6</v>
      </c>
      <c r="B363">
        <v>44.883099999999999</v>
      </c>
      <c r="C363">
        <v>-93.228899999999996</v>
      </c>
      <c r="D363">
        <v>265.8</v>
      </c>
      <c r="E363" s="1">
        <v>43827</v>
      </c>
      <c r="F363">
        <v>100</v>
      </c>
      <c r="G363">
        <v>-1.6</v>
      </c>
      <c r="H363">
        <v>1.7</v>
      </c>
      <c r="I363">
        <v>-3.8</v>
      </c>
    </row>
    <row r="364" spans="1:9" x14ac:dyDescent="0.2">
      <c r="A364" t="s">
        <v>6</v>
      </c>
      <c r="B364">
        <v>44.883099999999999</v>
      </c>
      <c r="C364">
        <v>-93.228899999999996</v>
      </c>
      <c r="D364">
        <v>265.8</v>
      </c>
      <c r="E364" s="1">
        <v>43828</v>
      </c>
      <c r="F364">
        <v>80</v>
      </c>
      <c r="G364">
        <v>2.4</v>
      </c>
      <c r="H364">
        <v>5.6</v>
      </c>
      <c r="I364">
        <v>1.1000000000000001</v>
      </c>
    </row>
    <row r="365" spans="1:9" x14ac:dyDescent="0.2">
      <c r="A365" t="s">
        <v>6</v>
      </c>
      <c r="B365">
        <v>44.883099999999999</v>
      </c>
      <c r="C365">
        <v>-93.228899999999996</v>
      </c>
      <c r="D365">
        <v>265.8</v>
      </c>
      <c r="E365" s="1">
        <v>43829</v>
      </c>
      <c r="F365">
        <v>50</v>
      </c>
      <c r="G365">
        <v>0.1</v>
      </c>
      <c r="H365">
        <v>1.1000000000000001</v>
      </c>
      <c r="I365">
        <v>-6</v>
      </c>
    </row>
    <row r="366" spans="1:9" x14ac:dyDescent="0.2">
      <c r="A366" t="s">
        <v>6</v>
      </c>
      <c r="B366">
        <v>44.883099999999999</v>
      </c>
      <c r="C366">
        <v>-93.228899999999996</v>
      </c>
      <c r="D366">
        <v>265.8</v>
      </c>
      <c r="E366" s="1">
        <v>43830</v>
      </c>
      <c r="F366">
        <v>130</v>
      </c>
      <c r="G366">
        <v>-5.7</v>
      </c>
      <c r="H366">
        <v>-4.3</v>
      </c>
      <c r="I366">
        <v>-10.5</v>
      </c>
    </row>
    <row r="368" spans="1:9" x14ac:dyDescent="0.2">
      <c r="E368" s="2" t="s">
        <v>11</v>
      </c>
      <c r="F368">
        <f t="shared" ref="F368:I368" si="0">COUNT(F2:F366)</f>
        <v>365</v>
      </c>
      <c r="G368">
        <f t="shared" si="0"/>
        <v>365</v>
      </c>
      <c r="H368">
        <f t="shared" si="0"/>
        <v>365</v>
      </c>
      <c r="I368">
        <f t="shared" si="0"/>
        <v>365</v>
      </c>
    </row>
    <row r="369" spans="5:9" x14ac:dyDescent="0.2">
      <c r="E369" s="2" t="s">
        <v>12</v>
      </c>
      <c r="F369">
        <f t="shared" ref="F369:I369" si="1">AVERAGE(F2:F366)</f>
        <v>55.863013698630134</v>
      </c>
      <c r="G369">
        <f t="shared" si="1"/>
        <v>7.4290410958904172</v>
      </c>
      <c r="H369">
        <f t="shared" si="1"/>
        <v>11.861643835616436</v>
      </c>
      <c r="I369">
        <f t="shared" si="1"/>
        <v>2.8684931506849352</v>
      </c>
    </row>
    <row r="370" spans="5:9" x14ac:dyDescent="0.2">
      <c r="E370" s="2" t="s">
        <v>13</v>
      </c>
      <c r="F370">
        <f t="shared" ref="F370:I370" si="2">MEDIAN(F2:F366)</f>
        <v>0</v>
      </c>
      <c r="G370">
        <f t="shared" si="2"/>
        <v>7.9</v>
      </c>
      <c r="H370">
        <f t="shared" si="2"/>
        <v>12.2</v>
      </c>
      <c r="I370">
        <f t="shared" si="2"/>
        <v>3.3</v>
      </c>
    </row>
    <row r="371" spans="5:9" x14ac:dyDescent="0.2">
      <c r="E371" s="2" t="s">
        <v>14</v>
      </c>
      <c r="F371">
        <f t="shared" ref="F371:I371" si="3">MODE(F2:F366)</f>
        <v>0</v>
      </c>
      <c r="G371">
        <f t="shared" si="3"/>
        <v>19.7</v>
      </c>
      <c r="H371">
        <f t="shared" si="3"/>
        <v>22.8</v>
      </c>
      <c r="I371">
        <f t="shared" si="3"/>
        <v>14.4</v>
      </c>
    </row>
    <row r="372" spans="5:9" x14ac:dyDescent="0.2">
      <c r="E372" s="2" t="s">
        <v>15</v>
      </c>
      <c r="F372">
        <f t="shared" ref="F372:I372" si="4">MAX(F2:F366)</f>
        <v>530</v>
      </c>
      <c r="G372">
        <f t="shared" si="4"/>
        <v>28.2</v>
      </c>
      <c r="H372">
        <f t="shared" si="4"/>
        <v>35</v>
      </c>
      <c r="I372">
        <f t="shared" si="4"/>
        <v>22.8</v>
      </c>
    </row>
    <row r="373" spans="5:9" x14ac:dyDescent="0.2">
      <c r="E373" s="2" t="s">
        <v>16</v>
      </c>
      <c r="F373">
        <f t="shared" ref="F373:I373" si="5">MIN(F2:F366)</f>
        <v>0</v>
      </c>
      <c r="G373">
        <f t="shared" si="5"/>
        <v>-30.1</v>
      </c>
      <c r="H373">
        <f t="shared" si="5"/>
        <v>-24.9</v>
      </c>
      <c r="I373">
        <f t="shared" si="5"/>
        <v>-33.200000000000003</v>
      </c>
    </row>
    <row r="374" spans="5:9" x14ac:dyDescent="0.2">
      <c r="E374" s="2" t="s">
        <v>17</v>
      </c>
      <c r="F374">
        <f t="shared" ref="F374:I374" si="6">F372-F373</f>
        <v>530</v>
      </c>
      <c r="G374">
        <f t="shared" si="6"/>
        <v>58.3</v>
      </c>
      <c r="H374">
        <f t="shared" si="6"/>
        <v>59.9</v>
      </c>
      <c r="I374">
        <f t="shared" si="6"/>
        <v>56</v>
      </c>
    </row>
    <row r="375" spans="5:9" x14ac:dyDescent="0.2">
      <c r="E375" s="2" t="s">
        <v>18</v>
      </c>
      <c r="F375">
        <f t="shared" ref="F375:I375" si="7">_xlfn.QUARTILE.INC((F2:F366),1)</f>
        <v>0</v>
      </c>
      <c r="G375">
        <f t="shared" si="7"/>
        <v>-1.7</v>
      </c>
      <c r="H375">
        <f t="shared" si="7"/>
        <v>1.1000000000000001</v>
      </c>
      <c r="I375">
        <f t="shared" si="7"/>
        <v>-6</v>
      </c>
    </row>
    <row r="376" spans="5:9" x14ac:dyDescent="0.2">
      <c r="E376" s="2" t="s">
        <v>19</v>
      </c>
      <c r="F376">
        <f t="shared" ref="F376:I376" si="8">_xlfn.QUARTILE.INC((F2:F366),3)</f>
        <v>30</v>
      </c>
      <c r="G376">
        <f t="shared" si="8"/>
        <v>19.600000000000001</v>
      </c>
      <c r="H376">
        <f t="shared" si="8"/>
        <v>24.4</v>
      </c>
      <c r="I376">
        <f t="shared" si="8"/>
        <v>14.4</v>
      </c>
    </row>
    <row r="377" spans="5:9" x14ac:dyDescent="0.2">
      <c r="E377" s="2" t="s">
        <v>20</v>
      </c>
      <c r="F377">
        <f t="shared" ref="F377:I377" si="9" xml:space="preserve">  (F376)-(F375)</f>
        <v>30</v>
      </c>
      <c r="G377">
        <f t="shared" si="9"/>
        <v>21.3</v>
      </c>
      <c r="H377">
        <f t="shared" si="9"/>
        <v>23.299999999999997</v>
      </c>
      <c r="I377">
        <f t="shared" si="9"/>
        <v>20.399999999999999</v>
      </c>
    </row>
    <row r="378" spans="5:9" x14ac:dyDescent="0.2">
      <c r="E378" s="2" t="s">
        <v>21</v>
      </c>
      <c r="F378">
        <f t="shared" ref="F378:I378" si="10">STDEV(F3:F367)</f>
        <v>119.51375200213499</v>
      </c>
      <c r="G378">
        <f t="shared" si="10"/>
        <v>13.010920696938086</v>
      </c>
      <c r="H378">
        <f t="shared" si="10"/>
        <v>13.475144147962711</v>
      </c>
      <c r="I378">
        <f t="shared" si="10"/>
        <v>12.81691187562542</v>
      </c>
    </row>
    <row r="379" spans="5:9" x14ac:dyDescent="0.2">
      <c r="E379" s="2" t="s">
        <v>22</v>
      </c>
      <c r="F379">
        <f t="shared" ref="F379:I379" si="11">VAR(F2:F366)</f>
        <v>14252.893271112449</v>
      </c>
      <c r="G379">
        <f t="shared" si="11"/>
        <v>169.97997847358113</v>
      </c>
      <c r="H379">
        <f t="shared" si="11"/>
        <v>182.59704124642496</v>
      </c>
      <c r="I379">
        <f t="shared" si="11"/>
        <v>164.98738371217792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7658-EA94-43E0-9718-4133FEA030F7}">
  <dimension ref="A1:AK367"/>
  <sheetViews>
    <sheetView tabSelected="1" topLeftCell="D1" zoomScale="140" zoomScaleNormal="55" workbookViewId="0">
      <selection activeCell="P11" sqref="P11"/>
    </sheetView>
  </sheetViews>
  <sheetFormatPr baseColWidth="10" defaultColWidth="8.83203125" defaultRowHeight="15" x14ac:dyDescent="0.2"/>
  <sheetData>
    <row r="1" spans="1:37" x14ac:dyDescent="0.2">
      <c r="A1" s="4" t="s">
        <v>7</v>
      </c>
      <c r="B1" s="4"/>
      <c r="C1" s="4" t="s">
        <v>28</v>
      </c>
      <c r="D1" s="4"/>
      <c r="E1" s="4" t="s">
        <v>29</v>
      </c>
      <c r="F1" s="4"/>
      <c r="G1" s="4" t="s">
        <v>30</v>
      </c>
      <c r="H1" s="4"/>
    </row>
    <row r="2" spans="1:37" x14ac:dyDescent="0.2">
      <c r="Y2" t="s">
        <v>53</v>
      </c>
      <c r="Z2" t="s">
        <v>54</v>
      </c>
      <c r="AJ2" t="s">
        <v>7</v>
      </c>
      <c r="AK2" t="s">
        <v>7</v>
      </c>
    </row>
    <row r="3" spans="1:37" x14ac:dyDescent="0.2">
      <c r="A3" t="s">
        <v>12</v>
      </c>
      <c r="B3">
        <v>2.3591780821917796</v>
      </c>
      <c r="C3" t="s">
        <v>12</v>
      </c>
      <c r="D3">
        <v>11.949589041095896</v>
      </c>
      <c r="E3" t="s">
        <v>12</v>
      </c>
      <c r="F3">
        <v>16.344931506849321</v>
      </c>
      <c r="G3" t="s">
        <v>12</v>
      </c>
      <c r="H3">
        <v>8.2336986301369901</v>
      </c>
      <c r="Y3">
        <v>3.1</v>
      </c>
      <c r="Z3">
        <v>-13.1</v>
      </c>
      <c r="AJ3">
        <v>0</v>
      </c>
      <c r="AK3">
        <v>0</v>
      </c>
    </row>
    <row r="4" spans="1:37" x14ac:dyDescent="0.2">
      <c r="A4" t="s">
        <v>23</v>
      </c>
      <c r="B4">
        <v>0.32764770159236367</v>
      </c>
      <c r="C4" t="s">
        <v>23</v>
      </c>
      <c r="D4">
        <v>0.31006125705701193</v>
      </c>
      <c r="E4" t="s">
        <v>23</v>
      </c>
      <c r="F4">
        <v>0.37386974658290117</v>
      </c>
      <c r="G4" t="s">
        <v>23</v>
      </c>
      <c r="H4">
        <v>0.2820877562644305</v>
      </c>
      <c r="Y4">
        <v>2.8</v>
      </c>
      <c r="Z4">
        <v>-11.9</v>
      </c>
      <c r="AJ4">
        <v>1</v>
      </c>
      <c r="AK4">
        <v>0</v>
      </c>
    </row>
    <row r="5" spans="1:37" x14ac:dyDescent="0.2">
      <c r="A5" t="s">
        <v>13</v>
      </c>
      <c r="B5">
        <v>0</v>
      </c>
      <c r="C5" t="s">
        <v>13</v>
      </c>
      <c r="D5">
        <v>11.4</v>
      </c>
      <c r="E5" t="s">
        <v>13</v>
      </c>
      <c r="F5">
        <v>15.6</v>
      </c>
      <c r="G5" t="s">
        <v>13</v>
      </c>
      <c r="H5">
        <v>8.3000000000000007</v>
      </c>
      <c r="Y5">
        <v>8.1999999999999993</v>
      </c>
      <c r="Z5">
        <v>-2.2999999999999998</v>
      </c>
      <c r="AJ5">
        <v>19.8</v>
      </c>
      <c r="AK5">
        <v>0</v>
      </c>
    </row>
    <row r="6" spans="1:37" x14ac:dyDescent="0.2">
      <c r="A6" t="s">
        <v>14</v>
      </c>
      <c r="B6">
        <v>0</v>
      </c>
      <c r="C6" t="s">
        <v>14</v>
      </c>
      <c r="D6">
        <v>10.6</v>
      </c>
      <c r="E6" t="s">
        <v>14</v>
      </c>
      <c r="F6">
        <v>10.6</v>
      </c>
      <c r="G6" t="s">
        <v>14</v>
      </c>
      <c r="H6">
        <v>7.2</v>
      </c>
      <c r="Y6">
        <v>10.3</v>
      </c>
      <c r="Z6">
        <v>2</v>
      </c>
      <c r="AJ6">
        <v>2</v>
      </c>
      <c r="AK6">
        <v>0</v>
      </c>
    </row>
    <row r="7" spans="1:37" x14ac:dyDescent="0.2">
      <c r="A7" t="s">
        <v>21</v>
      </c>
      <c r="B7">
        <v>6.2597005496227114</v>
      </c>
      <c r="C7" t="s">
        <v>21</v>
      </c>
      <c r="D7">
        <v>5.9237119985392317</v>
      </c>
      <c r="E7" t="s">
        <v>21</v>
      </c>
      <c r="F7">
        <v>7.1427714792394408</v>
      </c>
      <c r="G7" t="s">
        <v>21</v>
      </c>
      <c r="H7">
        <v>5.3892790162989126</v>
      </c>
      <c r="Y7">
        <v>8</v>
      </c>
      <c r="Z7">
        <v>2.8</v>
      </c>
      <c r="AJ7">
        <v>1</v>
      </c>
      <c r="AK7">
        <v>0</v>
      </c>
    </row>
    <row r="8" spans="1:37" x14ac:dyDescent="0.2">
      <c r="A8" t="s">
        <v>24</v>
      </c>
      <c r="B8">
        <v>39.183850970946871</v>
      </c>
      <c r="C8" t="s">
        <v>24</v>
      </c>
      <c r="D8">
        <v>35.090363841637661</v>
      </c>
      <c r="E8" t="s">
        <v>24</v>
      </c>
      <c r="F8">
        <v>51.019184404636391</v>
      </c>
      <c r="G8" t="s">
        <v>24</v>
      </c>
      <c r="H8">
        <v>29.044328315519774</v>
      </c>
      <c r="Y8">
        <v>7.4</v>
      </c>
      <c r="Z8">
        <v>-0.9</v>
      </c>
      <c r="AJ8">
        <v>10.199999999999999</v>
      </c>
      <c r="AK8">
        <v>0</v>
      </c>
    </row>
    <row r="9" spans="1:37" x14ac:dyDescent="0.2">
      <c r="A9" t="s">
        <v>25</v>
      </c>
      <c r="B9">
        <v>77.340750289916599</v>
      </c>
      <c r="C9" t="s">
        <v>25</v>
      </c>
      <c r="D9">
        <v>-0.81072112101741034</v>
      </c>
      <c r="E9" t="s">
        <v>25</v>
      </c>
      <c r="F9">
        <v>-0.82073059702212969</v>
      </c>
      <c r="G9" t="s">
        <v>25</v>
      </c>
      <c r="H9">
        <v>-0.73076317611669594</v>
      </c>
      <c r="Y9">
        <v>4.3</v>
      </c>
      <c r="Z9">
        <v>3.3</v>
      </c>
      <c r="AJ9">
        <v>0</v>
      </c>
      <c r="AK9">
        <v>0</v>
      </c>
    </row>
    <row r="10" spans="1:37" x14ac:dyDescent="0.2">
      <c r="A10" t="s">
        <v>26</v>
      </c>
      <c r="B10">
        <v>7.1392752432384041</v>
      </c>
      <c r="C10" t="s">
        <v>26</v>
      </c>
      <c r="D10">
        <v>-5.0902089414139477E-2</v>
      </c>
      <c r="E10" t="s">
        <v>26</v>
      </c>
      <c r="F10">
        <v>0.13250724808417944</v>
      </c>
      <c r="G10" t="s">
        <v>26</v>
      </c>
      <c r="H10">
        <v>-0.2291453262797005</v>
      </c>
      <c r="Y10">
        <v>4.8</v>
      </c>
      <c r="Z10">
        <v>-0.8</v>
      </c>
      <c r="AJ10">
        <v>3.8</v>
      </c>
      <c r="AK10">
        <v>0</v>
      </c>
    </row>
    <row r="11" spans="1:37" x14ac:dyDescent="0.2">
      <c r="A11" t="s">
        <v>17</v>
      </c>
      <c r="B11">
        <v>82.6</v>
      </c>
      <c r="C11" t="s">
        <v>17</v>
      </c>
      <c r="D11">
        <v>28.3</v>
      </c>
      <c r="E11" t="s">
        <v>17</v>
      </c>
      <c r="F11">
        <v>35</v>
      </c>
      <c r="G11" t="s">
        <v>17</v>
      </c>
      <c r="H11">
        <v>25.5</v>
      </c>
      <c r="Y11">
        <v>8.4</v>
      </c>
      <c r="Z11">
        <v>-11.4</v>
      </c>
      <c r="AJ11">
        <v>5.0999999999999996</v>
      </c>
      <c r="AK11">
        <v>0</v>
      </c>
    </row>
    <row r="12" spans="1:37" x14ac:dyDescent="0.2">
      <c r="A12" t="s">
        <v>16</v>
      </c>
      <c r="B12">
        <v>0</v>
      </c>
      <c r="C12" t="s">
        <v>16</v>
      </c>
      <c r="D12">
        <v>-3</v>
      </c>
      <c r="E12" t="s">
        <v>16</v>
      </c>
      <c r="F12">
        <v>0</v>
      </c>
      <c r="G12" t="s">
        <v>16</v>
      </c>
      <c r="H12">
        <v>-6.6</v>
      </c>
      <c r="Y12">
        <v>10.199999999999999</v>
      </c>
      <c r="Z12">
        <v>-9.5</v>
      </c>
      <c r="AJ12">
        <v>6.6</v>
      </c>
      <c r="AK12">
        <v>0</v>
      </c>
    </row>
    <row r="13" spans="1:37" x14ac:dyDescent="0.2">
      <c r="A13" t="s">
        <v>15</v>
      </c>
      <c r="B13">
        <v>82.6</v>
      </c>
      <c r="C13" t="s">
        <v>15</v>
      </c>
      <c r="D13">
        <v>25.3</v>
      </c>
      <c r="E13" t="s">
        <v>15</v>
      </c>
      <c r="F13">
        <v>35</v>
      </c>
      <c r="G13" t="s">
        <v>15</v>
      </c>
      <c r="H13">
        <v>18.899999999999999</v>
      </c>
      <c r="Y13">
        <v>10.3</v>
      </c>
      <c r="Z13">
        <v>-4.8</v>
      </c>
      <c r="AJ13">
        <v>0</v>
      </c>
      <c r="AK13">
        <v>0</v>
      </c>
    </row>
    <row r="14" spans="1:37" x14ac:dyDescent="0.2">
      <c r="A14" t="s">
        <v>27</v>
      </c>
      <c r="B14">
        <v>861.09999999999957</v>
      </c>
      <c r="C14" t="s">
        <v>27</v>
      </c>
      <c r="D14">
        <v>4361.6000000000022</v>
      </c>
      <c r="E14" t="s">
        <v>27</v>
      </c>
      <c r="F14">
        <v>5965.9000000000015</v>
      </c>
      <c r="G14" t="s">
        <v>27</v>
      </c>
      <c r="H14">
        <v>3005.3000000000011</v>
      </c>
      <c r="Y14">
        <v>10.4</v>
      </c>
      <c r="Z14">
        <v>-3.2</v>
      </c>
      <c r="AJ14">
        <v>0</v>
      </c>
      <c r="AK14">
        <v>0</v>
      </c>
    </row>
    <row r="15" spans="1:37" ht="16" thickBot="1" x14ac:dyDescent="0.25">
      <c r="A15" s="3" t="s">
        <v>11</v>
      </c>
      <c r="B15" s="3">
        <v>365</v>
      </c>
      <c r="C15" s="3" t="s">
        <v>11</v>
      </c>
      <c r="D15" s="3">
        <v>365</v>
      </c>
      <c r="E15" s="3" t="s">
        <v>11</v>
      </c>
      <c r="F15" s="3">
        <v>365</v>
      </c>
      <c r="G15" s="3" t="s">
        <v>11</v>
      </c>
      <c r="H15" s="3">
        <v>365</v>
      </c>
      <c r="Y15">
        <v>8.6</v>
      </c>
      <c r="Z15">
        <v>-0.8</v>
      </c>
      <c r="AJ15">
        <v>0</v>
      </c>
      <c r="AK15">
        <v>0</v>
      </c>
    </row>
    <row r="16" spans="1:37" x14ac:dyDescent="0.2">
      <c r="Y16">
        <v>5.9</v>
      </c>
      <c r="Z16">
        <v>-0.3</v>
      </c>
      <c r="AJ16">
        <v>0</v>
      </c>
      <c r="AK16">
        <v>0</v>
      </c>
    </row>
    <row r="17" spans="2:37" x14ac:dyDescent="0.2">
      <c r="Y17">
        <v>3.8</v>
      </c>
      <c r="Z17">
        <v>-1.7</v>
      </c>
      <c r="AJ17">
        <v>0</v>
      </c>
      <c r="AK17">
        <v>0</v>
      </c>
    </row>
    <row r="18" spans="2:37" x14ac:dyDescent="0.2">
      <c r="Y18">
        <v>6.4</v>
      </c>
      <c r="Z18">
        <v>-8.1</v>
      </c>
      <c r="AJ18">
        <v>0</v>
      </c>
      <c r="AK18">
        <v>0</v>
      </c>
    </row>
    <row r="19" spans="2:37" ht="16" thickBot="1" x14ac:dyDescent="0.25">
      <c r="Y19">
        <v>10.6</v>
      </c>
      <c r="Z19">
        <v>-6.8</v>
      </c>
      <c r="AJ19">
        <v>1.3</v>
      </c>
      <c r="AK19">
        <v>0</v>
      </c>
    </row>
    <row r="20" spans="2:37" x14ac:dyDescent="0.2">
      <c r="B20" s="4" t="s">
        <v>32</v>
      </c>
      <c r="C20" s="4" t="s">
        <v>33</v>
      </c>
      <c r="M20" s="4" t="s">
        <v>32</v>
      </c>
      <c r="N20" s="4" t="s">
        <v>33</v>
      </c>
      <c r="Y20">
        <v>9.8000000000000007</v>
      </c>
      <c r="Z20">
        <v>-11.1</v>
      </c>
      <c r="AJ20">
        <v>10.4</v>
      </c>
      <c r="AK20">
        <v>0</v>
      </c>
    </row>
    <row r="21" spans="2:37" x14ac:dyDescent="0.2">
      <c r="B21">
        <v>0</v>
      </c>
      <c r="C21">
        <v>224</v>
      </c>
      <c r="M21">
        <v>0</v>
      </c>
      <c r="N21">
        <v>270</v>
      </c>
      <c r="Y21">
        <v>8.8000000000000007</v>
      </c>
      <c r="Z21">
        <v>-14.8</v>
      </c>
      <c r="AJ21">
        <v>2.5</v>
      </c>
      <c r="AK21">
        <v>0</v>
      </c>
    </row>
    <row r="22" spans="2:37" x14ac:dyDescent="0.2">
      <c r="B22" s="5" t="s">
        <v>42</v>
      </c>
      <c r="C22">
        <v>140</v>
      </c>
      <c r="M22" s="5" t="s">
        <v>42</v>
      </c>
      <c r="N22">
        <v>12</v>
      </c>
      <c r="Y22">
        <v>6.5</v>
      </c>
      <c r="Z22">
        <v>-16.8</v>
      </c>
      <c r="AJ22">
        <v>0</v>
      </c>
      <c r="AK22">
        <v>0</v>
      </c>
    </row>
    <row r="23" spans="2:37" x14ac:dyDescent="0.2">
      <c r="B23" s="5" t="s">
        <v>43</v>
      </c>
      <c r="C23">
        <v>1</v>
      </c>
      <c r="M23" s="5" t="s">
        <v>43</v>
      </c>
      <c r="N23">
        <v>13</v>
      </c>
      <c r="Y23">
        <v>5.2</v>
      </c>
      <c r="Z23">
        <v>-14.8</v>
      </c>
      <c r="AJ23">
        <v>0</v>
      </c>
      <c r="AK23">
        <v>0</v>
      </c>
    </row>
    <row r="24" spans="2:37" x14ac:dyDescent="0.2">
      <c r="B24" s="5" t="s">
        <v>45</v>
      </c>
      <c r="C24">
        <v>0</v>
      </c>
      <c r="M24" s="5" t="s">
        <v>45</v>
      </c>
      <c r="N24">
        <v>20</v>
      </c>
      <c r="Y24">
        <v>5.9</v>
      </c>
      <c r="Z24">
        <v>-8.5</v>
      </c>
      <c r="AJ24">
        <v>21.6</v>
      </c>
      <c r="AK24">
        <v>30</v>
      </c>
    </row>
    <row r="25" spans="2:37" x14ac:dyDescent="0.2">
      <c r="B25" s="5" t="s">
        <v>44</v>
      </c>
      <c r="C25">
        <v>0</v>
      </c>
      <c r="M25" s="5" t="s">
        <v>44</v>
      </c>
      <c r="N25">
        <v>18</v>
      </c>
      <c r="Y25">
        <v>8.8000000000000007</v>
      </c>
      <c r="Z25">
        <v>-8.6999999999999993</v>
      </c>
      <c r="AJ25">
        <v>9.4</v>
      </c>
      <c r="AK25">
        <v>30</v>
      </c>
    </row>
    <row r="26" spans="2:37" x14ac:dyDescent="0.2">
      <c r="B26" s="5" t="s">
        <v>46</v>
      </c>
      <c r="C26">
        <v>0</v>
      </c>
      <c r="M26" s="5" t="s">
        <v>46</v>
      </c>
      <c r="N26">
        <v>1</v>
      </c>
      <c r="Y26">
        <v>7.7</v>
      </c>
      <c r="Z26">
        <v>-10.6</v>
      </c>
      <c r="AJ26">
        <v>2.2999999999999998</v>
      </c>
      <c r="AK26">
        <v>30</v>
      </c>
    </row>
    <row r="27" spans="2:37" x14ac:dyDescent="0.2">
      <c r="B27" s="5" t="s">
        <v>47</v>
      </c>
      <c r="C27">
        <v>0</v>
      </c>
      <c r="M27" s="5" t="s">
        <v>47</v>
      </c>
      <c r="N27">
        <v>7</v>
      </c>
      <c r="Y27">
        <v>6.7</v>
      </c>
      <c r="Z27">
        <v>-19.899999999999999</v>
      </c>
      <c r="AJ27">
        <v>0</v>
      </c>
      <c r="AK27">
        <v>30</v>
      </c>
    </row>
    <row r="28" spans="2:37" x14ac:dyDescent="0.2">
      <c r="B28" s="5" t="s">
        <v>48</v>
      </c>
      <c r="C28">
        <v>0</v>
      </c>
      <c r="M28" s="5" t="s">
        <v>48</v>
      </c>
      <c r="N28">
        <v>2</v>
      </c>
      <c r="Y28">
        <v>5.4</v>
      </c>
      <c r="Z28">
        <v>-17.3</v>
      </c>
      <c r="AJ28">
        <v>0</v>
      </c>
      <c r="AK28">
        <v>30</v>
      </c>
    </row>
    <row r="29" spans="2:37" x14ac:dyDescent="0.2">
      <c r="B29" s="5" t="s">
        <v>49</v>
      </c>
      <c r="C29">
        <v>0</v>
      </c>
      <c r="M29" s="5" t="s">
        <v>49</v>
      </c>
      <c r="N29">
        <v>3</v>
      </c>
      <c r="Y29">
        <v>4.9000000000000004</v>
      </c>
      <c r="Z29">
        <v>-18.600000000000001</v>
      </c>
      <c r="AJ29">
        <v>0</v>
      </c>
      <c r="AK29">
        <v>30</v>
      </c>
    </row>
    <row r="30" spans="2:37" x14ac:dyDescent="0.2">
      <c r="B30" s="5" t="s">
        <v>50</v>
      </c>
      <c r="C30">
        <v>0</v>
      </c>
      <c r="M30" s="5" t="s">
        <v>50</v>
      </c>
      <c r="N30">
        <v>9</v>
      </c>
      <c r="Y30">
        <v>5.9</v>
      </c>
      <c r="Z30">
        <v>-14.4</v>
      </c>
      <c r="AJ30">
        <v>0</v>
      </c>
      <c r="AK30">
        <v>100</v>
      </c>
    </row>
    <row r="31" spans="2:37" x14ac:dyDescent="0.2">
      <c r="B31" s="5" t="s">
        <v>51</v>
      </c>
      <c r="C31">
        <v>0</v>
      </c>
      <c r="M31" s="5" t="s">
        <v>51</v>
      </c>
      <c r="N31">
        <v>7</v>
      </c>
      <c r="Y31">
        <v>6.1</v>
      </c>
      <c r="Z31">
        <v>-20.399999999999999</v>
      </c>
      <c r="AJ31">
        <v>0</v>
      </c>
      <c r="AK31">
        <v>130</v>
      </c>
    </row>
    <row r="32" spans="2:37" x14ac:dyDescent="0.2">
      <c r="B32" s="5" t="s">
        <v>52</v>
      </c>
      <c r="C32">
        <v>0</v>
      </c>
      <c r="M32" s="5" t="s">
        <v>52</v>
      </c>
      <c r="N32">
        <v>3</v>
      </c>
      <c r="Y32">
        <v>5.6</v>
      </c>
      <c r="Z32">
        <v>-30.1</v>
      </c>
      <c r="AJ32">
        <v>0</v>
      </c>
      <c r="AK32">
        <v>130</v>
      </c>
    </row>
    <row r="33" spans="2:37" x14ac:dyDescent="0.2">
      <c r="Y33">
        <v>6.8</v>
      </c>
      <c r="Z33">
        <v>-27.4</v>
      </c>
      <c r="AJ33">
        <v>0.3</v>
      </c>
      <c r="AK33">
        <v>130</v>
      </c>
    </row>
    <row r="34" spans="2:37" x14ac:dyDescent="0.2">
      <c r="Y34">
        <v>9</v>
      </c>
      <c r="Z34">
        <v>-16.100000000000001</v>
      </c>
      <c r="AJ34">
        <v>17.3</v>
      </c>
      <c r="AK34">
        <v>100</v>
      </c>
    </row>
    <row r="35" spans="2:37" x14ac:dyDescent="0.2">
      <c r="Y35">
        <v>8.3000000000000007</v>
      </c>
      <c r="Z35">
        <v>-6.2</v>
      </c>
      <c r="AJ35">
        <v>0.8</v>
      </c>
      <c r="AK35">
        <v>100</v>
      </c>
    </row>
    <row r="36" spans="2:37" x14ac:dyDescent="0.2">
      <c r="Y36">
        <v>5</v>
      </c>
      <c r="Z36">
        <v>2.2999999999999998</v>
      </c>
      <c r="AJ36">
        <v>2.2999999999999998</v>
      </c>
      <c r="AK36">
        <v>50</v>
      </c>
    </row>
    <row r="37" spans="2:37" ht="16" thickBot="1" x14ac:dyDescent="0.25">
      <c r="Y37">
        <v>-1.6</v>
      </c>
      <c r="Z37">
        <v>-4</v>
      </c>
      <c r="AJ37">
        <v>3.3</v>
      </c>
      <c r="AK37">
        <v>30</v>
      </c>
    </row>
    <row r="38" spans="2:37" ht="16" thickBot="1" x14ac:dyDescent="0.25">
      <c r="B38" s="4" t="s">
        <v>32</v>
      </c>
      <c r="C38" s="4" t="s">
        <v>33</v>
      </c>
      <c r="N38" s="4" t="s">
        <v>32</v>
      </c>
      <c r="Y38">
        <v>-3</v>
      </c>
      <c r="Z38">
        <v>-15.3</v>
      </c>
      <c r="AJ38">
        <v>0</v>
      </c>
      <c r="AK38">
        <v>0</v>
      </c>
    </row>
    <row r="39" spans="2:37" x14ac:dyDescent="0.2">
      <c r="B39" s="5" t="s">
        <v>34</v>
      </c>
      <c r="C39">
        <v>0</v>
      </c>
      <c r="N39" s="5" t="s">
        <v>34</v>
      </c>
      <c r="O39" s="4" t="s">
        <v>33</v>
      </c>
      <c r="Y39">
        <v>-2.2000000000000002</v>
      </c>
      <c r="Z39">
        <v>-9.8000000000000007</v>
      </c>
      <c r="AJ39">
        <v>0</v>
      </c>
      <c r="AK39">
        <v>100</v>
      </c>
    </row>
    <row r="40" spans="2:37" x14ac:dyDescent="0.2">
      <c r="B40" s="5" t="s">
        <v>35</v>
      </c>
      <c r="C40">
        <v>0</v>
      </c>
      <c r="N40" s="5" t="s">
        <v>35</v>
      </c>
      <c r="O40">
        <v>1</v>
      </c>
      <c r="Y40">
        <v>-0.6</v>
      </c>
      <c r="Z40">
        <v>-8</v>
      </c>
      <c r="AJ40">
        <v>0</v>
      </c>
      <c r="AK40">
        <v>100</v>
      </c>
    </row>
    <row r="41" spans="2:37" x14ac:dyDescent="0.2">
      <c r="B41" s="5" t="s">
        <v>36</v>
      </c>
      <c r="C41">
        <v>0</v>
      </c>
      <c r="N41" s="5" t="s">
        <v>36</v>
      </c>
      <c r="O41">
        <v>3</v>
      </c>
      <c r="Y41">
        <v>0.7</v>
      </c>
      <c r="Z41">
        <v>-19.5</v>
      </c>
      <c r="AJ41">
        <v>11.7</v>
      </c>
      <c r="AK41">
        <v>230</v>
      </c>
    </row>
    <row r="42" spans="2:37" x14ac:dyDescent="0.2">
      <c r="B42" s="5" t="s">
        <v>37</v>
      </c>
      <c r="C42">
        <v>6</v>
      </c>
      <c r="N42" s="5" t="s">
        <v>37</v>
      </c>
      <c r="O42">
        <v>37</v>
      </c>
      <c r="Y42">
        <v>-0.7</v>
      </c>
      <c r="Z42">
        <v>-21.1</v>
      </c>
      <c r="AJ42">
        <v>4.0999999999999996</v>
      </c>
      <c r="AK42">
        <v>200</v>
      </c>
    </row>
    <row r="43" spans="2:37" x14ac:dyDescent="0.2">
      <c r="B43" s="5" t="s">
        <v>38</v>
      </c>
      <c r="C43">
        <v>138</v>
      </c>
      <c r="N43" s="5" t="s">
        <v>38</v>
      </c>
      <c r="O43">
        <v>69</v>
      </c>
      <c r="Y43">
        <v>-2.7</v>
      </c>
      <c r="Z43">
        <v>-12.2</v>
      </c>
      <c r="AJ43">
        <v>4.0999999999999996</v>
      </c>
      <c r="AK43">
        <v>200</v>
      </c>
    </row>
    <row r="44" spans="2:37" x14ac:dyDescent="0.2">
      <c r="B44" s="5" t="s">
        <v>39</v>
      </c>
      <c r="C44">
        <v>187</v>
      </c>
      <c r="N44" s="5" t="s">
        <v>39</v>
      </c>
      <c r="O44">
        <v>88</v>
      </c>
      <c r="Y44">
        <v>0.4</v>
      </c>
      <c r="Z44">
        <v>-7.2</v>
      </c>
      <c r="AJ44">
        <v>31</v>
      </c>
      <c r="AK44">
        <v>280</v>
      </c>
    </row>
    <row r="45" spans="2:37" x14ac:dyDescent="0.2">
      <c r="B45" s="5" t="s">
        <v>40</v>
      </c>
      <c r="C45">
        <v>34</v>
      </c>
      <c r="N45" s="5" t="s">
        <v>40</v>
      </c>
      <c r="O45">
        <v>83</v>
      </c>
      <c r="Y45">
        <v>1.8</v>
      </c>
      <c r="Z45">
        <v>-5.2</v>
      </c>
      <c r="AJ45">
        <v>21.8</v>
      </c>
      <c r="AK45">
        <v>360</v>
      </c>
    </row>
    <row r="46" spans="2:37" x14ac:dyDescent="0.2">
      <c r="O46">
        <v>84</v>
      </c>
      <c r="Y46">
        <v>3</v>
      </c>
      <c r="Z46">
        <v>-11.4</v>
      </c>
      <c r="AJ46">
        <v>0.5</v>
      </c>
      <c r="AK46">
        <v>360</v>
      </c>
    </row>
    <row r="47" spans="2:37" x14ac:dyDescent="0.2">
      <c r="Y47">
        <v>2.6</v>
      </c>
      <c r="Z47">
        <v>-7.3</v>
      </c>
      <c r="AJ47">
        <v>3</v>
      </c>
      <c r="AK47">
        <v>330</v>
      </c>
    </row>
    <row r="48" spans="2:37" x14ac:dyDescent="0.2">
      <c r="Y48">
        <v>4.8</v>
      </c>
      <c r="Z48">
        <v>-15.2</v>
      </c>
      <c r="AJ48">
        <v>0</v>
      </c>
      <c r="AK48">
        <v>300</v>
      </c>
    </row>
    <row r="49" spans="2:37" ht="16" thickBot="1" x14ac:dyDescent="0.25">
      <c r="Y49">
        <v>4.7</v>
      </c>
      <c r="Z49">
        <v>-13.7</v>
      </c>
      <c r="AJ49">
        <v>3.8</v>
      </c>
      <c r="AK49">
        <v>300</v>
      </c>
    </row>
    <row r="50" spans="2:37" x14ac:dyDescent="0.2">
      <c r="B50" s="4"/>
      <c r="C50" s="4"/>
      <c r="Y50">
        <v>3.2</v>
      </c>
      <c r="Z50">
        <v>-6.4</v>
      </c>
      <c r="AJ50">
        <v>0</v>
      </c>
      <c r="AK50">
        <v>300</v>
      </c>
    </row>
    <row r="51" spans="2:37" x14ac:dyDescent="0.2">
      <c r="Y51">
        <v>3.6</v>
      </c>
      <c r="Z51">
        <v>-9.1999999999999993</v>
      </c>
      <c r="AJ51">
        <v>1.3</v>
      </c>
      <c r="AK51">
        <v>280</v>
      </c>
    </row>
    <row r="52" spans="2:37" x14ac:dyDescent="0.2">
      <c r="Y52">
        <v>4.5999999999999996</v>
      </c>
      <c r="Z52">
        <v>-13</v>
      </c>
      <c r="AJ52">
        <v>3.3</v>
      </c>
      <c r="AK52">
        <v>280</v>
      </c>
    </row>
    <row r="53" spans="2:37" x14ac:dyDescent="0.2">
      <c r="Y53">
        <v>4.3</v>
      </c>
      <c r="Z53">
        <v>-6.6</v>
      </c>
      <c r="AJ53">
        <v>4.8</v>
      </c>
      <c r="AK53">
        <v>280</v>
      </c>
    </row>
    <row r="54" spans="2:37" x14ac:dyDescent="0.2">
      <c r="Y54">
        <v>3.8</v>
      </c>
      <c r="Z54">
        <v>-9.1999999999999993</v>
      </c>
      <c r="AJ54">
        <v>0</v>
      </c>
      <c r="AK54">
        <v>410</v>
      </c>
    </row>
    <row r="55" spans="2:37" x14ac:dyDescent="0.2">
      <c r="Y55">
        <v>3.8</v>
      </c>
      <c r="Z55">
        <v>-8.6999999999999993</v>
      </c>
      <c r="AJ55">
        <v>2.8</v>
      </c>
      <c r="AK55">
        <v>410</v>
      </c>
    </row>
    <row r="56" spans="2:37" x14ac:dyDescent="0.2">
      <c r="Y56">
        <v>4.3</v>
      </c>
      <c r="Z56">
        <v>-2</v>
      </c>
      <c r="AJ56">
        <v>1.3</v>
      </c>
      <c r="AK56">
        <v>380</v>
      </c>
    </row>
    <row r="57" spans="2:37" x14ac:dyDescent="0.2">
      <c r="Y57">
        <v>4.3</v>
      </c>
      <c r="Z57">
        <v>-5.9</v>
      </c>
      <c r="AJ57">
        <v>0.3</v>
      </c>
      <c r="AK57">
        <v>430</v>
      </c>
    </row>
    <row r="58" spans="2:37" ht="16" thickBot="1" x14ac:dyDescent="0.25">
      <c r="B58" s="3"/>
      <c r="C58" s="3"/>
      <c r="Y58">
        <v>3.3</v>
      </c>
      <c r="Z58">
        <v>-18.2</v>
      </c>
      <c r="AJ58">
        <v>0</v>
      </c>
      <c r="AK58">
        <v>410</v>
      </c>
    </row>
    <row r="59" spans="2:37" x14ac:dyDescent="0.2">
      <c r="Y59">
        <v>2.7</v>
      </c>
      <c r="Z59">
        <v>-16.7</v>
      </c>
      <c r="AJ59">
        <v>0</v>
      </c>
      <c r="AK59">
        <v>410</v>
      </c>
    </row>
    <row r="60" spans="2:37" x14ac:dyDescent="0.2">
      <c r="Y60">
        <v>2.6</v>
      </c>
      <c r="Z60">
        <v>-13.1</v>
      </c>
      <c r="AJ60">
        <v>0</v>
      </c>
      <c r="AK60">
        <v>480</v>
      </c>
    </row>
    <row r="61" spans="2:37" x14ac:dyDescent="0.2">
      <c r="Y61">
        <v>3.4</v>
      </c>
      <c r="Z61">
        <v>-14.2</v>
      </c>
      <c r="AJ61">
        <v>0</v>
      </c>
      <c r="AK61">
        <v>460</v>
      </c>
    </row>
    <row r="62" spans="2:37" x14ac:dyDescent="0.2">
      <c r="Y62">
        <v>5.3</v>
      </c>
      <c r="Z62">
        <v>-10.199999999999999</v>
      </c>
      <c r="AJ62">
        <v>0</v>
      </c>
      <c r="AK62">
        <v>430</v>
      </c>
    </row>
    <row r="63" spans="2:37" x14ac:dyDescent="0.2">
      <c r="Y63">
        <v>5.3</v>
      </c>
      <c r="Z63">
        <v>-11</v>
      </c>
      <c r="AJ63">
        <v>0</v>
      </c>
      <c r="AK63">
        <v>530</v>
      </c>
    </row>
    <row r="64" spans="2:37" x14ac:dyDescent="0.2">
      <c r="Y64">
        <v>4.7</v>
      </c>
      <c r="Z64">
        <v>-19</v>
      </c>
      <c r="AJ64">
        <v>0</v>
      </c>
      <c r="AK64">
        <v>510</v>
      </c>
    </row>
    <row r="65" spans="25:37" x14ac:dyDescent="0.2">
      <c r="Y65">
        <v>2.9</v>
      </c>
      <c r="Z65">
        <v>-19.399999999999999</v>
      </c>
      <c r="AJ65">
        <v>0</v>
      </c>
      <c r="AK65">
        <v>510</v>
      </c>
    </row>
    <row r="66" spans="25:37" x14ac:dyDescent="0.2">
      <c r="Y66">
        <v>3.6</v>
      </c>
      <c r="Z66">
        <v>-13.7</v>
      </c>
      <c r="AJ66">
        <v>0</v>
      </c>
      <c r="AK66">
        <v>480</v>
      </c>
    </row>
    <row r="67" spans="25:37" x14ac:dyDescent="0.2">
      <c r="Y67">
        <v>3.5</v>
      </c>
      <c r="Z67">
        <v>-10.8</v>
      </c>
      <c r="AJ67">
        <v>3</v>
      </c>
      <c r="AK67">
        <v>480</v>
      </c>
    </row>
    <row r="68" spans="25:37" x14ac:dyDescent="0.2">
      <c r="Y68">
        <v>2.6</v>
      </c>
      <c r="Z68">
        <v>-11.1</v>
      </c>
      <c r="AJ68">
        <v>5.3</v>
      </c>
      <c r="AK68">
        <v>460</v>
      </c>
    </row>
    <row r="69" spans="25:37" x14ac:dyDescent="0.2">
      <c r="Y69">
        <v>2.7</v>
      </c>
      <c r="Z69">
        <v>-6.1</v>
      </c>
      <c r="AJ69">
        <v>1.5</v>
      </c>
      <c r="AK69">
        <v>460</v>
      </c>
    </row>
    <row r="70" spans="25:37" x14ac:dyDescent="0.2">
      <c r="Y70">
        <v>2.5</v>
      </c>
      <c r="Z70">
        <v>-0.4</v>
      </c>
      <c r="AJ70">
        <v>0</v>
      </c>
      <c r="AK70">
        <v>410</v>
      </c>
    </row>
    <row r="71" spans="25:37" x14ac:dyDescent="0.2">
      <c r="Y71">
        <v>4.5</v>
      </c>
      <c r="Z71">
        <v>-1.4</v>
      </c>
      <c r="AJ71">
        <v>0</v>
      </c>
      <c r="AK71">
        <v>480</v>
      </c>
    </row>
    <row r="72" spans="25:37" x14ac:dyDescent="0.2">
      <c r="Y72">
        <v>5.7</v>
      </c>
      <c r="Z72">
        <v>-6.5</v>
      </c>
      <c r="AJ72">
        <v>7.1</v>
      </c>
      <c r="AK72">
        <v>430</v>
      </c>
    </row>
    <row r="73" spans="25:37" x14ac:dyDescent="0.2">
      <c r="Y73">
        <v>5.6</v>
      </c>
      <c r="Z73">
        <v>-2.9</v>
      </c>
      <c r="AJ73">
        <v>12.4</v>
      </c>
      <c r="AK73">
        <v>410</v>
      </c>
    </row>
    <row r="74" spans="25:37" x14ac:dyDescent="0.2">
      <c r="Y74">
        <v>5.8</v>
      </c>
      <c r="Z74">
        <v>2.4</v>
      </c>
      <c r="AJ74">
        <v>0</v>
      </c>
      <c r="AK74">
        <v>330</v>
      </c>
    </row>
    <row r="75" spans="25:37" x14ac:dyDescent="0.2">
      <c r="Y75">
        <v>7.4</v>
      </c>
      <c r="Z75">
        <v>4.4000000000000004</v>
      </c>
      <c r="AJ75">
        <v>0</v>
      </c>
      <c r="AK75">
        <v>180</v>
      </c>
    </row>
    <row r="76" spans="25:37" x14ac:dyDescent="0.2">
      <c r="Y76">
        <v>9.6</v>
      </c>
      <c r="Z76">
        <v>0.3</v>
      </c>
      <c r="AJ76">
        <v>0</v>
      </c>
      <c r="AK76">
        <v>100</v>
      </c>
    </row>
    <row r="77" spans="25:37" x14ac:dyDescent="0.2">
      <c r="Y77">
        <v>9.8000000000000007</v>
      </c>
      <c r="Z77">
        <v>-2.6</v>
      </c>
      <c r="AJ77">
        <v>0</v>
      </c>
      <c r="AK77">
        <v>80</v>
      </c>
    </row>
    <row r="78" spans="25:37" x14ac:dyDescent="0.2">
      <c r="Y78">
        <v>10.6</v>
      </c>
      <c r="Z78">
        <v>-1.5</v>
      </c>
      <c r="AJ78">
        <v>0</v>
      </c>
      <c r="AK78">
        <v>80</v>
      </c>
    </row>
    <row r="79" spans="25:37" x14ac:dyDescent="0.2">
      <c r="Y79">
        <v>13.7</v>
      </c>
      <c r="Z79">
        <v>0.4</v>
      </c>
      <c r="AJ79">
        <v>0</v>
      </c>
      <c r="AK79">
        <v>50</v>
      </c>
    </row>
    <row r="80" spans="25:37" x14ac:dyDescent="0.2">
      <c r="Y80">
        <v>19.600000000000001</v>
      </c>
      <c r="Z80">
        <v>2.7</v>
      </c>
      <c r="AJ80">
        <v>0</v>
      </c>
      <c r="AK80">
        <v>30</v>
      </c>
    </row>
    <row r="81" spans="25:37" x14ac:dyDescent="0.2">
      <c r="Y81">
        <v>20.100000000000001</v>
      </c>
      <c r="Z81">
        <v>3.9</v>
      </c>
      <c r="AJ81">
        <v>0</v>
      </c>
      <c r="AK81">
        <v>0</v>
      </c>
    </row>
    <row r="82" spans="25:37" x14ac:dyDescent="0.2">
      <c r="Y82">
        <v>14.2</v>
      </c>
      <c r="Z82">
        <v>4.4000000000000004</v>
      </c>
      <c r="AJ82">
        <v>0</v>
      </c>
      <c r="AK82">
        <v>0</v>
      </c>
    </row>
    <row r="83" spans="25:37" x14ac:dyDescent="0.2">
      <c r="Y83">
        <v>11.9</v>
      </c>
      <c r="Z83">
        <v>4.5999999999999996</v>
      </c>
      <c r="AJ83">
        <v>0.3</v>
      </c>
      <c r="AK83">
        <v>0</v>
      </c>
    </row>
    <row r="84" spans="25:37" x14ac:dyDescent="0.2">
      <c r="Y84">
        <v>10.6</v>
      </c>
      <c r="Z84">
        <v>4.2</v>
      </c>
      <c r="AJ84">
        <v>0</v>
      </c>
      <c r="AK84">
        <v>0</v>
      </c>
    </row>
    <row r="85" spans="25:37" x14ac:dyDescent="0.2">
      <c r="Y85">
        <v>10.1</v>
      </c>
      <c r="Z85">
        <v>6.7</v>
      </c>
      <c r="AJ85">
        <v>0</v>
      </c>
      <c r="AK85">
        <v>0</v>
      </c>
    </row>
    <row r="86" spans="25:37" x14ac:dyDescent="0.2">
      <c r="Y86">
        <v>10.3</v>
      </c>
      <c r="Z86">
        <v>1.9</v>
      </c>
      <c r="AJ86">
        <v>4.0999999999999996</v>
      </c>
      <c r="AK86">
        <v>0</v>
      </c>
    </row>
    <row r="87" spans="25:37" x14ac:dyDescent="0.2">
      <c r="Y87">
        <v>8.8000000000000007</v>
      </c>
      <c r="Z87">
        <v>2.9</v>
      </c>
      <c r="AJ87">
        <v>1</v>
      </c>
      <c r="AK87">
        <v>0</v>
      </c>
    </row>
    <row r="88" spans="25:37" x14ac:dyDescent="0.2">
      <c r="Y88">
        <v>9.6999999999999993</v>
      </c>
      <c r="Z88">
        <v>9.9</v>
      </c>
      <c r="AJ88">
        <v>0</v>
      </c>
      <c r="AK88">
        <v>0</v>
      </c>
    </row>
    <row r="89" spans="25:37" x14ac:dyDescent="0.2">
      <c r="Y89">
        <v>11.3</v>
      </c>
      <c r="Z89">
        <v>7.6</v>
      </c>
      <c r="AJ89">
        <v>0</v>
      </c>
      <c r="AK89">
        <v>0</v>
      </c>
    </row>
    <row r="90" spans="25:37" x14ac:dyDescent="0.2">
      <c r="Y90">
        <v>11.7</v>
      </c>
      <c r="Z90">
        <v>2.9</v>
      </c>
      <c r="AJ90">
        <v>0</v>
      </c>
      <c r="AK90">
        <v>0</v>
      </c>
    </row>
    <row r="91" spans="25:37" x14ac:dyDescent="0.2">
      <c r="Y91">
        <v>11.6</v>
      </c>
      <c r="Z91">
        <v>1.7</v>
      </c>
      <c r="AJ91">
        <v>0</v>
      </c>
      <c r="AK91">
        <v>0</v>
      </c>
    </row>
    <row r="92" spans="25:37" x14ac:dyDescent="0.2">
      <c r="Y92">
        <v>12.6</v>
      </c>
      <c r="Z92">
        <v>-1.6</v>
      </c>
      <c r="AJ92">
        <v>0</v>
      </c>
      <c r="AK92">
        <v>0</v>
      </c>
    </row>
    <row r="93" spans="25:37" x14ac:dyDescent="0.2">
      <c r="Y93">
        <v>13.3</v>
      </c>
      <c r="Z93">
        <v>2</v>
      </c>
      <c r="AJ93">
        <v>0</v>
      </c>
      <c r="AK93">
        <v>0</v>
      </c>
    </row>
    <row r="94" spans="25:37" x14ac:dyDescent="0.2">
      <c r="Y94">
        <v>15.4</v>
      </c>
      <c r="Z94">
        <v>3.9</v>
      </c>
      <c r="AJ94">
        <v>0</v>
      </c>
      <c r="AK94">
        <v>0</v>
      </c>
    </row>
    <row r="95" spans="25:37" x14ac:dyDescent="0.2">
      <c r="Y95">
        <v>13.1</v>
      </c>
      <c r="Z95">
        <v>4</v>
      </c>
      <c r="AJ95">
        <v>0.8</v>
      </c>
      <c r="AK95">
        <v>0</v>
      </c>
    </row>
    <row r="96" spans="25:37" x14ac:dyDescent="0.2">
      <c r="Y96">
        <v>11.1</v>
      </c>
      <c r="Z96">
        <v>4.5</v>
      </c>
      <c r="AJ96">
        <v>1.5</v>
      </c>
      <c r="AK96">
        <v>0</v>
      </c>
    </row>
    <row r="97" spans="25:37" x14ac:dyDescent="0.2">
      <c r="Y97">
        <v>12.1</v>
      </c>
      <c r="Z97">
        <v>4.3</v>
      </c>
      <c r="AJ97">
        <v>8.1</v>
      </c>
      <c r="AK97">
        <v>0</v>
      </c>
    </row>
    <row r="98" spans="25:37" x14ac:dyDescent="0.2">
      <c r="Y98">
        <v>9.8000000000000007</v>
      </c>
      <c r="Z98">
        <v>9.1999999999999993</v>
      </c>
      <c r="AJ98">
        <v>6.6</v>
      </c>
      <c r="AK98">
        <v>0</v>
      </c>
    </row>
    <row r="99" spans="25:37" x14ac:dyDescent="0.2">
      <c r="Y99">
        <v>9.1999999999999993</v>
      </c>
      <c r="Z99">
        <v>12.1</v>
      </c>
      <c r="AJ99">
        <v>7.1</v>
      </c>
      <c r="AK99">
        <v>0</v>
      </c>
    </row>
    <row r="100" spans="25:37" x14ac:dyDescent="0.2">
      <c r="Y100">
        <v>11.1</v>
      </c>
      <c r="Z100">
        <v>12.4</v>
      </c>
      <c r="AJ100">
        <v>1.3</v>
      </c>
      <c r="AK100">
        <v>0</v>
      </c>
    </row>
    <row r="101" spans="25:37" x14ac:dyDescent="0.2">
      <c r="Y101">
        <v>10.8</v>
      </c>
      <c r="Z101">
        <v>10.199999999999999</v>
      </c>
      <c r="AJ101">
        <v>8.4</v>
      </c>
      <c r="AK101">
        <v>0</v>
      </c>
    </row>
    <row r="102" spans="25:37" x14ac:dyDescent="0.2">
      <c r="Y102">
        <v>9.3000000000000007</v>
      </c>
      <c r="Z102">
        <v>0.6</v>
      </c>
      <c r="AJ102">
        <v>7.1</v>
      </c>
      <c r="AK102">
        <v>0</v>
      </c>
    </row>
    <row r="103" spans="25:37" x14ac:dyDescent="0.2">
      <c r="Y103">
        <v>9.4</v>
      </c>
      <c r="Z103">
        <v>-0.3</v>
      </c>
      <c r="AJ103">
        <v>10.199999999999999</v>
      </c>
      <c r="AK103">
        <v>150</v>
      </c>
    </row>
    <row r="104" spans="25:37" x14ac:dyDescent="0.2">
      <c r="Y104">
        <v>10.3</v>
      </c>
      <c r="Z104">
        <v>1.2</v>
      </c>
      <c r="AJ104">
        <v>16.5</v>
      </c>
      <c r="AK104">
        <v>80</v>
      </c>
    </row>
    <row r="105" spans="25:37" x14ac:dyDescent="0.2">
      <c r="Y105">
        <v>9.6</v>
      </c>
      <c r="Z105">
        <v>0.7</v>
      </c>
      <c r="AJ105">
        <v>2.2999999999999998</v>
      </c>
      <c r="AK105">
        <v>80</v>
      </c>
    </row>
    <row r="106" spans="25:37" x14ac:dyDescent="0.2">
      <c r="Y106">
        <v>8</v>
      </c>
      <c r="Z106">
        <v>2.1</v>
      </c>
      <c r="AJ106">
        <v>0.3</v>
      </c>
      <c r="AK106">
        <v>30</v>
      </c>
    </row>
    <row r="107" spans="25:37" x14ac:dyDescent="0.2">
      <c r="Y107">
        <v>7.9</v>
      </c>
      <c r="Z107">
        <v>5.3</v>
      </c>
      <c r="AJ107">
        <v>0</v>
      </c>
      <c r="AK107">
        <v>0</v>
      </c>
    </row>
    <row r="108" spans="25:37" x14ac:dyDescent="0.2">
      <c r="Y108">
        <v>9.9</v>
      </c>
      <c r="Z108">
        <v>11.2</v>
      </c>
      <c r="AJ108">
        <v>5.3</v>
      </c>
      <c r="AK108">
        <v>0</v>
      </c>
    </row>
    <row r="109" spans="25:37" x14ac:dyDescent="0.2">
      <c r="Y109">
        <v>11</v>
      </c>
      <c r="Z109">
        <v>11.2</v>
      </c>
      <c r="AJ109">
        <v>0</v>
      </c>
      <c r="AK109">
        <v>0</v>
      </c>
    </row>
    <row r="110" spans="25:37" x14ac:dyDescent="0.2">
      <c r="Y110">
        <v>13.9</v>
      </c>
      <c r="Z110">
        <v>7.2</v>
      </c>
      <c r="AJ110">
        <v>3.3</v>
      </c>
      <c r="AK110">
        <v>0</v>
      </c>
    </row>
    <row r="111" spans="25:37" x14ac:dyDescent="0.2">
      <c r="Y111">
        <v>13.1</v>
      </c>
      <c r="Z111">
        <v>9.6</v>
      </c>
      <c r="AJ111">
        <v>4.0999999999999996</v>
      </c>
      <c r="AK111">
        <v>0</v>
      </c>
    </row>
    <row r="112" spans="25:37" x14ac:dyDescent="0.2">
      <c r="Y112">
        <v>10.9</v>
      </c>
      <c r="Z112">
        <v>14.9</v>
      </c>
      <c r="AJ112">
        <v>0</v>
      </c>
      <c r="AK112">
        <v>0</v>
      </c>
    </row>
    <row r="113" spans="25:37" x14ac:dyDescent="0.2">
      <c r="Y113">
        <v>11.3</v>
      </c>
      <c r="Z113">
        <v>18.8</v>
      </c>
      <c r="AJ113">
        <v>0</v>
      </c>
      <c r="AK113">
        <v>0</v>
      </c>
    </row>
    <row r="114" spans="25:37" x14ac:dyDescent="0.2">
      <c r="Y114">
        <v>11.1</v>
      </c>
      <c r="Z114">
        <v>9.4</v>
      </c>
      <c r="AJ114">
        <v>3.3</v>
      </c>
      <c r="AK114">
        <v>0</v>
      </c>
    </row>
    <row r="115" spans="25:37" x14ac:dyDescent="0.2">
      <c r="Y115">
        <v>11.9</v>
      </c>
      <c r="Z115">
        <v>8.5</v>
      </c>
      <c r="AJ115">
        <v>0</v>
      </c>
      <c r="AK115">
        <v>0</v>
      </c>
    </row>
    <row r="116" spans="25:37" x14ac:dyDescent="0.2">
      <c r="Y116">
        <v>11.2</v>
      </c>
      <c r="Z116">
        <v>15.8</v>
      </c>
      <c r="AJ116">
        <v>0</v>
      </c>
      <c r="AK116">
        <v>0</v>
      </c>
    </row>
    <row r="117" spans="25:37" x14ac:dyDescent="0.2">
      <c r="Y117">
        <v>11.4</v>
      </c>
      <c r="Z117">
        <v>17.600000000000001</v>
      </c>
      <c r="AJ117">
        <v>0</v>
      </c>
      <c r="AK117">
        <v>0</v>
      </c>
    </row>
    <row r="118" spans="25:37" x14ac:dyDescent="0.2">
      <c r="Y118">
        <v>12.1</v>
      </c>
      <c r="Z118">
        <v>11.8</v>
      </c>
      <c r="AJ118">
        <v>0</v>
      </c>
      <c r="AK118">
        <v>0</v>
      </c>
    </row>
    <row r="119" spans="25:37" x14ac:dyDescent="0.2">
      <c r="Y119">
        <v>10.3</v>
      </c>
      <c r="Z119">
        <v>8.3000000000000007</v>
      </c>
      <c r="AJ119">
        <v>3.6</v>
      </c>
      <c r="AK119">
        <v>0</v>
      </c>
    </row>
    <row r="120" spans="25:37" x14ac:dyDescent="0.2">
      <c r="Y120">
        <v>8.9</v>
      </c>
      <c r="Z120">
        <v>7.5</v>
      </c>
      <c r="AJ120">
        <v>0</v>
      </c>
      <c r="AK120">
        <v>0</v>
      </c>
    </row>
    <row r="121" spans="25:37" x14ac:dyDescent="0.2">
      <c r="Y121">
        <v>12.2</v>
      </c>
      <c r="Z121">
        <v>9.4</v>
      </c>
      <c r="AJ121">
        <v>0</v>
      </c>
      <c r="AK121">
        <v>0</v>
      </c>
    </row>
    <row r="122" spans="25:37" x14ac:dyDescent="0.2">
      <c r="Y122">
        <v>12.4</v>
      </c>
      <c r="Z122">
        <v>6.8</v>
      </c>
      <c r="AJ122">
        <v>0</v>
      </c>
      <c r="AK122">
        <v>0</v>
      </c>
    </row>
    <row r="123" spans="25:37" x14ac:dyDescent="0.2">
      <c r="Y123">
        <v>12.9</v>
      </c>
      <c r="Z123">
        <v>5.4</v>
      </c>
      <c r="AJ123">
        <v>0</v>
      </c>
      <c r="AK123">
        <v>0</v>
      </c>
    </row>
    <row r="124" spans="25:37" x14ac:dyDescent="0.2">
      <c r="Y124">
        <v>11.1</v>
      </c>
      <c r="Z124">
        <v>8.1</v>
      </c>
      <c r="AJ124">
        <v>0</v>
      </c>
      <c r="AK124">
        <v>0</v>
      </c>
    </row>
    <row r="125" spans="25:37" x14ac:dyDescent="0.2">
      <c r="Y125">
        <v>11.4</v>
      </c>
      <c r="Z125">
        <v>9.4</v>
      </c>
      <c r="AJ125">
        <v>0</v>
      </c>
      <c r="AK125">
        <v>0</v>
      </c>
    </row>
    <row r="126" spans="25:37" x14ac:dyDescent="0.2">
      <c r="Y126">
        <v>13.3</v>
      </c>
      <c r="Z126">
        <v>13.8</v>
      </c>
      <c r="AJ126">
        <v>0</v>
      </c>
      <c r="AK126">
        <v>0</v>
      </c>
    </row>
    <row r="127" spans="25:37" x14ac:dyDescent="0.2">
      <c r="Y127">
        <v>15.3</v>
      </c>
      <c r="Z127">
        <v>14.5</v>
      </c>
      <c r="AJ127">
        <v>0</v>
      </c>
      <c r="AK127">
        <v>0</v>
      </c>
    </row>
    <row r="128" spans="25:37" x14ac:dyDescent="0.2">
      <c r="Y128">
        <v>16.3</v>
      </c>
      <c r="Z128">
        <v>12.1</v>
      </c>
      <c r="AJ128">
        <v>0</v>
      </c>
      <c r="AK128">
        <v>0</v>
      </c>
    </row>
    <row r="129" spans="25:37" x14ac:dyDescent="0.2">
      <c r="Y129">
        <v>17.399999999999999</v>
      </c>
      <c r="Z129">
        <v>11.2</v>
      </c>
      <c r="AJ129">
        <v>0</v>
      </c>
      <c r="AK129">
        <v>0</v>
      </c>
    </row>
    <row r="130" spans="25:37" x14ac:dyDescent="0.2">
      <c r="Y130">
        <v>16.399999999999999</v>
      </c>
      <c r="Z130">
        <v>10.3</v>
      </c>
      <c r="AJ130">
        <v>0</v>
      </c>
      <c r="AK130">
        <v>0</v>
      </c>
    </row>
    <row r="131" spans="25:37" x14ac:dyDescent="0.2">
      <c r="Y131">
        <v>19.8</v>
      </c>
      <c r="Z131">
        <v>5.2</v>
      </c>
      <c r="AJ131">
        <v>0</v>
      </c>
      <c r="AK131">
        <v>0</v>
      </c>
    </row>
    <row r="132" spans="25:37" x14ac:dyDescent="0.2">
      <c r="Y132">
        <v>21.3</v>
      </c>
      <c r="Z132">
        <v>9.6999999999999993</v>
      </c>
      <c r="AJ132">
        <v>0</v>
      </c>
      <c r="AK132">
        <v>0</v>
      </c>
    </row>
    <row r="133" spans="25:37" x14ac:dyDescent="0.2">
      <c r="Y133">
        <v>22.1</v>
      </c>
      <c r="Z133">
        <v>12.2</v>
      </c>
      <c r="AJ133">
        <v>0</v>
      </c>
      <c r="AK133">
        <v>0</v>
      </c>
    </row>
    <row r="134" spans="25:37" x14ac:dyDescent="0.2">
      <c r="Y134">
        <v>14.7</v>
      </c>
      <c r="Z134">
        <v>11.3</v>
      </c>
      <c r="AJ134">
        <v>0</v>
      </c>
      <c r="AK134">
        <v>0</v>
      </c>
    </row>
    <row r="135" spans="25:37" x14ac:dyDescent="0.2">
      <c r="Y135">
        <v>13.3</v>
      </c>
      <c r="Z135">
        <v>13.4</v>
      </c>
      <c r="AJ135">
        <v>0</v>
      </c>
      <c r="AK135">
        <v>0</v>
      </c>
    </row>
    <row r="136" spans="25:37" x14ac:dyDescent="0.2">
      <c r="Y136">
        <v>13.7</v>
      </c>
      <c r="Z136">
        <v>16.100000000000001</v>
      </c>
      <c r="AJ136">
        <v>4.0999999999999996</v>
      </c>
      <c r="AK136">
        <v>0</v>
      </c>
    </row>
    <row r="137" spans="25:37" x14ac:dyDescent="0.2">
      <c r="Y137">
        <v>14.2</v>
      </c>
      <c r="Z137">
        <v>18.3</v>
      </c>
      <c r="AJ137">
        <v>0.5</v>
      </c>
      <c r="AK137">
        <v>0</v>
      </c>
    </row>
    <row r="138" spans="25:37" x14ac:dyDescent="0.2">
      <c r="Y138">
        <v>14.1</v>
      </c>
      <c r="Z138">
        <v>22.6</v>
      </c>
      <c r="AJ138">
        <v>3.3</v>
      </c>
      <c r="AK138">
        <v>0</v>
      </c>
    </row>
    <row r="139" spans="25:37" x14ac:dyDescent="0.2">
      <c r="Y139">
        <v>13.6</v>
      </c>
      <c r="Z139">
        <v>15.8</v>
      </c>
      <c r="AJ139">
        <v>1.3</v>
      </c>
      <c r="AK139">
        <v>0</v>
      </c>
    </row>
    <row r="140" spans="25:37" x14ac:dyDescent="0.2">
      <c r="Y140">
        <v>14.8</v>
      </c>
      <c r="Z140">
        <v>11.7</v>
      </c>
      <c r="AJ140">
        <v>0</v>
      </c>
      <c r="AK140">
        <v>0</v>
      </c>
    </row>
    <row r="141" spans="25:37" x14ac:dyDescent="0.2">
      <c r="Y141">
        <v>16.399999999999999</v>
      </c>
      <c r="Z141">
        <v>6.9</v>
      </c>
      <c r="AJ141">
        <v>0</v>
      </c>
      <c r="AK141">
        <v>0</v>
      </c>
    </row>
    <row r="142" spans="25:37" x14ac:dyDescent="0.2">
      <c r="Y142">
        <v>14.5</v>
      </c>
      <c r="Z142">
        <v>8.1</v>
      </c>
      <c r="AJ142">
        <v>1.3</v>
      </c>
      <c r="AK142">
        <v>0</v>
      </c>
    </row>
    <row r="143" spans="25:37" x14ac:dyDescent="0.2">
      <c r="Y143">
        <v>12.4</v>
      </c>
      <c r="Z143">
        <v>12.6</v>
      </c>
      <c r="AJ143">
        <v>0.5</v>
      </c>
      <c r="AK143">
        <v>0</v>
      </c>
    </row>
    <row r="144" spans="25:37" x14ac:dyDescent="0.2">
      <c r="Y144">
        <v>15.3</v>
      </c>
      <c r="Z144">
        <v>11.6</v>
      </c>
      <c r="AJ144">
        <v>0</v>
      </c>
      <c r="AK144">
        <v>0</v>
      </c>
    </row>
    <row r="145" spans="25:37" x14ac:dyDescent="0.2">
      <c r="Y145">
        <v>17.100000000000001</v>
      </c>
      <c r="Z145">
        <v>13.6</v>
      </c>
      <c r="AJ145">
        <v>0</v>
      </c>
      <c r="AK145">
        <v>0</v>
      </c>
    </row>
    <row r="146" spans="25:37" x14ac:dyDescent="0.2">
      <c r="Y146">
        <v>15.3</v>
      </c>
      <c r="Z146">
        <v>13.8</v>
      </c>
      <c r="AJ146">
        <v>0</v>
      </c>
      <c r="AK146">
        <v>0</v>
      </c>
    </row>
    <row r="147" spans="25:37" x14ac:dyDescent="0.2">
      <c r="Y147">
        <v>12.4</v>
      </c>
      <c r="Z147">
        <v>18.5</v>
      </c>
      <c r="AJ147">
        <v>4.8</v>
      </c>
      <c r="AK147">
        <v>0</v>
      </c>
    </row>
    <row r="148" spans="25:37" x14ac:dyDescent="0.2">
      <c r="Y148">
        <v>13.3</v>
      </c>
      <c r="Z148">
        <v>16</v>
      </c>
      <c r="AJ148">
        <v>0</v>
      </c>
      <c r="AK148">
        <v>0</v>
      </c>
    </row>
    <row r="149" spans="25:37" x14ac:dyDescent="0.2">
      <c r="Y149">
        <v>18.399999999999999</v>
      </c>
      <c r="Z149">
        <v>15.5</v>
      </c>
      <c r="AJ149">
        <v>0</v>
      </c>
      <c r="AK149">
        <v>0</v>
      </c>
    </row>
    <row r="150" spans="25:37" x14ac:dyDescent="0.2">
      <c r="Y150">
        <v>15.6</v>
      </c>
      <c r="Z150">
        <v>11.7</v>
      </c>
      <c r="AJ150">
        <v>0</v>
      </c>
      <c r="AK150">
        <v>0</v>
      </c>
    </row>
    <row r="151" spans="25:37" x14ac:dyDescent="0.2">
      <c r="Y151">
        <v>14.9</v>
      </c>
      <c r="Z151">
        <v>16.5</v>
      </c>
      <c r="AJ151">
        <v>0</v>
      </c>
      <c r="AK151">
        <v>0</v>
      </c>
    </row>
    <row r="152" spans="25:37" x14ac:dyDescent="0.2">
      <c r="Y152">
        <v>15.6</v>
      </c>
      <c r="Z152">
        <v>19.7</v>
      </c>
      <c r="AJ152">
        <v>0</v>
      </c>
      <c r="AK152">
        <v>0</v>
      </c>
    </row>
    <row r="153" spans="25:37" x14ac:dyDescent="0.2">
      <c r="Y153">
        <v>17.100000000000001</v>
      </c>
      <c r="Z153">
        <v>24.3</v>
      </c>
      <c r="AJ153">
        <v>0</v>
      </c>
      <c r="AK153">
        <v>0</v>
      </c>
    </row>
    <row r="154" spans="25:37" x14ac:dyDescent="0.2">
      <c r="Y154">
        <v>16.399999999999999</v>
      </c>
      <c r="Z154">
        <v>19.7</v>
      </c>
      <c r="AJ154">
        <v>0</v>
      </c>
      <c r="AK154">
        <v>0</v>
      </c>
    </row>
    <row r="155" spans="25:37" x14ac:dyDescent="0.2">
      <c r="Y155">
        <v>17.5</v>
      </c>
      <c r="Z155">
        <v>18.2</v>
      </c>
      <c r="AJ155">
        <v>0</v>
      </c>
      <c r="AK155">
        <v>0</v>
      </c>
    </row>
    <row r="156" spans="25:37" x14ac:dyDescent="0.2">
      <c r="Y156">
        <v>15.6</v>
      </c>
      <c r="Z156">
        <v>19.600000000000001</v>
      </c>
      <c r="AJ156">
        <v>0</v>
      </c>
      <c r="AK156">
        <v>0</v>
      </c>
    </row>
    <row r="157" spans="25:37" x14ac:dyDescent="0.2">
      <c r="Y157">
        <v>15.8</v>
      </c>
      <c r="Z157">
        <v>22.2</v>
      </c>
      <c r="AJ157">
        <v>0</v>
      </c>
      <c r="AK157">
        <v>0</v>
      </c>
    </row>
    <row r="158" spans="25:37" x14ac:dyDescent="0.2">
      <c r="Y158">
        <v>15.7</v>
      </c>
      <c r="Z158">
        <v>21.7</v>
      </c>
      <c r="AJ158">
        <v>0</v>
      </c>
      <c r="AK158">
        <v>0</v>
      </c>
    </row>
    <row r="159" spans="25:37" x14ac:dyDescent="0.2">
      <c r="Y159">
        <v>13.6</v>
      </c>
      <c r="Z159">
        <v>22.8</v>
      </c>
      <c r="AJ159">
        <v>0.3</v>
      </c>
      <c r="AK159">
        <v>0</v>
      </c>
    </row>
    <row r="160" spans="25:37" x14ac:dyDescent="0.2">
      <c r="Y160">
        <v>13.2</v>
      </c>
      <c r="Z160">
        <v>26.3</v>
      </c>
      <c r="AJ160">
        <v>2.5</v>
      </c>
      <c r="AK160">
        <v>0</v>
      </c>
    </row>
    <row r="161" spans="25:37" x14ac:dyDescent="0.2">
      <c r="Y161">
        <v>12.8</v>
      </c>
      <c r="Z161">
        <v>25.9</v>
      </c>
      <c r="AJ161">
        <v>0</v>
      </c>
      <c r="AK161">
        <v>0</v>
      </c>
    </row>
    <row r="162" spans="25:37" x14ac:dyDescent="0.2">
      <c r="Y162">
        <v>16.100000000000001</v>
      </c>
      <c r="Z162">
        <v>21.2</v>
      </c>
      <c r="AJ162">
        <v>0</v>
      </c>
      <c r="AK162">
        <v>0</v>
      </c>
    </row>
    <row r="163" spans="25:37" x14ac:dyDescent="0.2">
      <c r="Y163">
        <v>18.399999999999999</v>
      </c>
      <c r="Z163">
        <v>18.3</v>
      </c>
      <c r="AJ163">
        <v>0</v>
      </c>
      <c r="AK163">
        <v>0</v>
      </c>
    </row>
    <row r="164" spans="25:37" x14ac:dyDescent="0.2">
      <c r="Y164">
        <v>21.1</v>
      </c>
      <c r="Z164">
        <v>17.399999999999999</v>
      </c>
      <c r="AJ164">
        <v>0</v>
      </c>
      <c r="AK164">
        <v>0</v>
      </c>
    </row>
    <row r="165" spans="25:37" x14ac:dyDescent="0.2">
      <c r="Y165">
        <v>25.3</v>
      </c>
      <c r="Z165">
        <v>16.7</v>
      </c>
      <c r="AJ165">
        <v>0</v>
      </c>
      <c r="AK165">
        <v>0</v>
      </c>
    </row>
    <row r="166" spans="25:37" x14ac:dyDescent="0.2">
      <c r="Y166">
        <v>23</v>
      </c>
      <c r="Z166">
        <v>15.9</v>
      </c>
      <c r="AJ166">
        <v>0</v>
      </c>
      <c r="AK166">
        <v>0</v>
      </c>
    </row>
    <row r="167" spans="25:37" x14ac:dyDescent="0.2">
      <c r="Y167">
        <v>16.600000000000001</v>
      </c>
      <c r="Z167">
        <v>22.3</v>
      </c>
      <c r="AJ167">
        <v>0</v>
      </c>
      <c r="AK167">
        <v>0</v>
      </c>
    </row>
    <row r="168" spans="25:37" x14ac:dyDescent="0.2">
      <c r="Y168">
        <v>16</v>
      </c>
      <c r="Z168">
        <v>21.6</v>
      </c>
      <c r="AJ168">
        <v>0</v>
      </c>
      <c r="AK168">
        <v>0</v>
      </c>
    </row>
    <row r="169" spans="25:37" x14ac:dyDescent="0.2">
      <c r="Y169">
        <v>16.899999999999999</v>
      </c>
      <c r="Z169">
        <v>18.600000000000001</v>
      </c>
      <c r="AJ169">
        <v>0</v>
      </c>
      <c r="AK169">
        <v>0</v>
      </c>
    </row>
    <row r="170" spans="25:37" x14ac:dyDescent="0.2">
      <c r="Y170">
        <v>17.399999999999999</v>
      </c>
      <c r="Z170">
        <v>18.600000000000001</v>
      </c>
      <c r="AJ170">
        <v>0</v>
      </c>
      <c r="AK170">
        <v>0</v>
      </c>
    </row>
    <row r="171" spans="25:37" x14ac:dyDescent="0.2">
      <c r="Y171">
        <v>17.2</v>
      </c>
      <c r="Z171">
        <v>19.5</v>
      </c>
      <c r="AJ171">
        <v>5.3</v>
      </c>
      <c r="AK171">
        <v>0</v>
      </c>
    </row>
    <row r="172" spans="25:37" x14ac:dyDescent="0.2">
      <c r="Y172">
        <v>15.1</v>
      </c>
      <c r="Z172">
        <v>20.399999999999999</v>
      </c>
      <c r="AJ172">
        <v>2</v>
      </c>
      <c r="AK172">
        <v>0</v>
      </c>
    </row>
    <row r="173" spans="25:37" x14ac:dyDescent="0.2">
      <c r="Y173">
        <v>14.1</v>
      </c>
      <c r="Z173">
        <v>20.5</v>
      </c>
      <c r="AJ173">
        <v>10.4</v>
      </c>
      <c r="AK173">
        <v>0</v>
      </c>
    </row>
    <row r="174" spans="25:37" x14ac:dyDescent="0.2">
      <c r="Y174">
        <v>15.7</v>
      </c>
      <c r="Z174">
        <v>19.600000000000001</v>
      </c>
      <c r="AJ174">
        <v>0</v>
      </c>
      <c r="AK174">
        <v>0</v>
      </c>
    </row>
    <row r="175" spans="25:37" x14ac:dyDescent="0.2">
      <c r="Y175">
        <v>15.3</v>
      </c>
      <c r="Z175">
        <v>20.9</v>
      </c>
      <c r="AJ175">
        <v>0</v>
      </c>
      <c r="AK175">
        <v>0</v>
      </c>
    </row>
    <row r="176" spans="25:37" x14ac:dyDescent="0.2">
      <c r="Y176">
        <v>15.3</v>
      </c>
      <c r="Z176">
        <v>21.8</v>
      </c>
      <c r="AJ176">
        <v>0</v>
      </c>
      <c r="AK176">
        <v>0</v>
      </c>
    </row>
    <row r="177" spans="25:37" x14ac:dyDescent="0.2">
      <c r="Y177">
        <v>14.7</v>
      </c>
      <c r="Z177">
        <v>18.899999999999999</v>
      </c>
      <c r="AJ177">
        <v>0</v>
      </c>
      <c r="AK177">
        <v>0</v>
      </c>
    </row>
    <row r="178" spans="25:37" x14ac:dyDescent="0.2">
      <c r="Y178">
        <v>16.600000000000001</v>
      </c>
      <c r="Z178">
        <v>21.1</v>
      </c>
      <c r="AJ178">
        <v>0</v>
      </c>
      <c r="AK178">
        <v>0</v>
      </c>
    </row>
    <row r="179" spans="25:37" x14ac:dyDescent="0.2">
      <c r="Y179">
        <v>16.899999999999999</v>
      </c>
      <c r="Z179">
        <v>23.5</v>
      </c>
      <c r="AJ179">
        <v>0.3</v>
      </c>
      <c r="AK179">
        <v>0</v>
      </c>
    </row>
    <row r="180" spans="25:37" x14ac:dyDescent="0.2">
      <c r="Y180">
        <v>16.2</v>
      </c>
      <c r="Z180">
        <v>23</v>
      </c>
      <c r="AJ180">
        <v>2</v>
      </c>
      <c r="AK180">
        <v>0</v>
      </c>
    </row>
    <row r="181" spans="25:37" x14ac:dyDescent="0.2">
      <c r="Y181">
        <v>16.100000000000001</v>
      </c>
      <c r="Z181">
        <v>24.1</v>
      </c>
      <c r="AJ181">
        <v>0</v>
      </c>
      <c r="AK181">
        <v>0</v>
      </c>
    </row>
    <row r="182" spans="25:37" x14ac:dyDescent="0.2">
      <c r="Y182">
        <v>18</v>
      </c>
      <c r="Z182">
        <v>26.4</v>
      </c>
      <c r="AJ182">
        <v>0</v>
      </c>
      <c r="AK182">
        <v>0</v>
      </c>
    </row>
    <row r="183" spans="25:37" x14ac:dyDescent="0.2">
      <c r="Y183">
        <v>19.8</v>
      </c>
      <c r="Z183">
        <v>25.6</v>
      </c>
      <c r="AJ183">
        <v>0</v>
      </c>
      <c r="AK183">
        <v>0</v>
      </c>
    </row>
    <row r="184" spans="25:37" x14ac:dyDescent="0.2">
      <c r="Y184">
        <v>21.4</v>
      </c>
      <c r="Z184">
        <v>22.6</v>
      </c>
      <c r="AJ184">
        <v>0</v>
      </c>
      <c r="AK184">
        <v>0</v>
      </c>
    </row>
    <row r="185" spans="25:37" x14ac:dyDescent="0.2">
      <c r="Y185">
        <v>16.899999999999999</v>
      </c>
      <c r="Z185">
        <v>23.5</v>
      </c>
      <c r="AJ185">
        <v>10.9</v>
      </c>
      <c r="AK185">
        <v>0</v>
      </c>
    </row>
    <row r="186" spans="25:37" x14ac:dyDescent="0.2">
      <c r="Y186">
        <v>15</v>
      </c>
      <c r="Z186">
        <v>25.2</v>
      </c>
      <c r="AJ186">
        <v>0</v>
      </c>
      <c r="AK186">
        <v>0</v>
      </c>
    </row>
    <row r="187" spans="25:37" x14ac:dyDescent="0.2">
      <c r="Y187">
        <v>17</v>
      </c>
      <c r="Z187">
        <v>24.9</v>
      </c>
      <c r="AJ187">
        <v>0</v>
      </c>
      <c r="AK187">
        <v>0</v>
      </c>
    </row>
    <row r="188" spans="25:37" x14ac:dyDescent="0.2">
      <c r="Y188">
        <v>17.2</v>
      </c>
      <c r="Z188">
        <v>24.1</v>
      </c>
      <c r="AJ188">
        <v>0</v>
      </c>
      <c r="AK188">
        <v>0</v>
      </c>
    </row>
    <row r="189" spans="25:37" x14ac:dyDescent="0.2">
      <c r="Y189">
        <v>17.5</v>
      </c>
      <c r="Z189">
        <v>23.4</v>
      </c>
      <c r="AJ189">
        <v>0</v>
      </c>
      <c r="AK189">
        <v>0</v>
      </c>
    </row>
    <row r="190" spans="25:37" x14ac:dyDescent="0.2">
      <c r="Y190">
        <v>17.3</v>
      </c>
      <c r="Z190">
        <v>24.2</v>
      </c>
      <c r="AJ190">
        <v>0</v>
      </c>
      <c r="AK190">
        <v>0</v>
      </c>
    </row>
    <row r="191" spans="25:37" x14ac:dyDescent="0.2">
      <c r="Y191">
        <v>17.100000000000001</v>
      </c>
      <c r="Z191">
        <v>25.4</v>
      </c>
      <c r="AJ191">
        <v>0</v>
      </c>
      <c r="AK191">
        <v>0</v>
      </c>
    </row>
    <row r="192" spans="25:37" x14ac:dyDescent="0.2">
      <c r="Y192">
        <v>19.600000000000001</v>
      </c>
      <c r="Z192">
        <v>24.1</v>
      </c>
      <c r="AJ192">
        <v>4.3</v>
      </c>
      <c r="AK192">
        <v>0</v>
      </c>
    </row>
    <row r="193" spans="25:37" x14ac:dyDescent="0.2">
      <c r="Y193">
        <v>18.399999999999999</v>
      </c>
      <c r="Z193">
        <v>23.2</v>
      </c>
      <c r="AJ193">
        <v>4.3</v>
      </c>
      <c r="AK193">
        <v>0</v>
      </c>
    </row>
    <row r="194" spans="25:37" x14ac:dyDescent="0.2">
      <c r="Y194">
        <v>18.7</v>
      </c>
      <c r="Z194">
        <v>22.9</v>
      </c>
      <c r="AJ194">
        <v>0</v>
      </c>
      <c r="AK194">
        <v>0</v>
      </c>
    </row>
    <row r="195" spans="25:37" x14ac:dyDescent="0.2">
      <c r="Y195">
        <v>20.3</v>
      </c>
      <c r="Z195">
        <v>24.9</v>
      </c>
      <c r="AJ195">
        <v>0</v>
      </c>
      <c r="AK195">
        <v>0</v>
      </c>
    </row>
    <row r="196" spans="25:37" x14ac:dyDescent="0.2">
      <c r="Y196">
        <v>20.8</v>
      </c>
      <c r="Z196">
        <v>25.8</v>
      </c>
      <c r="AJ196">
        <v>0</v>
      </c>
      <c r="AK196">
        <v>0</v>
      </c>
    </row>
    <row r="197" spans="25:37" x14ac:dyDescent="0.2">
      <c r="Y197">
        <v>19.899999999999999</v>
      </c>
      <c r="Z197">
        <v>27.1</v>
      </c>
      <c r="AJ197">
        <v>0</v>
      </c>
      <c r="AK197">
        <v>0</v>
      </c>
    </row>
    <row r="198" spans="25:37" x14ac:dyDescent="0.2">
      <c r="Y198">
        <v>20.2</v>
      </c>
      <c r="Z198">
        <v>27.8</v>
      </c>
      <c r="AJ198">
        <v>0.5</v>
      </c>
      <c r="AK198">
        <v>0</v>
      </c>
    </row>
    <row r="199" spans="25:37" x14ac:dyDescent="0.2">
      <c r="Y199">
        <v>19.8</v>
      </c>
      <c r="Z199">
        <v>24.4</v>
      </c>
      <c r="AJ199">
        <v>0</v>
      </c>
      <c r="AK199">
        <v>0</v>
      </c>
    </row>
    <row r="200" spans="25:37" x14ac:dyDescent="0.2">
      <c r="Y200">
        <v>19.3</v>
      </c>
      <c r="Z200">
        <v>25.2</v>
      </c>
      <c r="AJ200">
        <v>3.3</v>
      </c>
      <c r="AK200">
        <v>0</v>
      </c>
    </row>
    <row r="201" spans="25:37" x14ac:dyDescent="0.2">
      <c r="Y201">
        <v>17.2</v>
      </c>
      <c r="Z201">
        <v>26.1</v>
      </c>
      <c r="AJ201">
        <v>5.0999999999999996</v>
      </c>
      <c r="AK201">
        <v>0</v>
      </c>
    </row>
    <row r="202" spans="25:37" x14ac:dyDescent="0.2">
      <c r="Y202">
        <v>16.3</v>
      </c>
      <c r="Z202">
        <v>28.2</v>
      </c>
      <c r="AJ202">
        <v>0.8</v>
      </c>
      <c r="AK202">
        <v>0</v>
      </c>
    </row>
    <row r="203" spans="25:37" x14ac:dyDescent="0.2">
      <c r="Y203">
        <v>18.5</v>
      </c>
      <c r="Z203">
        <v>23.3</v>
      </c>
      <c r="AJ203">
        <v>0</v>
      </c>
      <c r="AK203">
        <v>0</v>
      </c>
    </row>
    <row r="204" spans="25:37" x14ac:dyDescent="0.2">
      <c r="Y204">
        <v>21.9</v>
      </c>
      <c r="Z204">
        <v>21.9</v>
      </c>
      <c r="AJ204">
        <v>0</v>
      </c>
      <c r="AK204">
        <v>0</v>
      </c>
    </row>
    <row r="205" spans="25:37" x14ac:dyDescent="0.2">
      <c r="Y205">
        <v>21.8</v>
      </c>
      <c r="Z205">
        <v>21.7</v>
      </c>
      <c r="AJ205">
        <v>0</v>
      </c>
      <c r="AK205">
        <v>0</v>
      </c>
    </row>
    <row r="206" spans="25:37" x14ac:dyDescent="0.2">
      <c r="Y206">
        <v>19.100000000000001</v>
      </c>
      <c r="Z206">
        <v>22.4</v>
      </c>
      <c r="AJ206">
        <v>0</v>
      </c>
      <c r="AK206">
        <v>0</v>
      </c>
    </row>
    <row r="207" spans="25:37" x14ac:dyDescent="0.2">
      <c r="Y207">
        <v>18.600000000000001</v>
      </c>
      <c r="Z207">
        <v>23.9</v>
      </c>
      <c r="AJ207">
        <v>0</v>
      </c>
      <c r="AK207">
        <v>0</v>
      </c>
    </row>
    <row r="208" spans="25:37" x14ac:dyDescent="0.2">
      <c r="Y208">
        <v>21</v>
      </c>
      <c r="Z208">
        <v>23.7</v>
      </c>
      <c r="AJ208">
        <v>0</v>
      </c>
      <c r="AK208">
        <v>0</v>
      </c>
    </row>
    <row r="209" spans="25:37" x14ac:dyDescent="0.2">
      <c r="Y209">
        <v>22.9</v>
      </c>
      <c r="Z209">
        <v>23.7</v>
      </c>
      <c r="AJ209">
        <v>0</v>
      </c>
      <c r="AK209">
        <v>0</v>
      </c>
    </row>
    <row r="210" spans="25:37" x14ac:dyDescent="0.2">
      <c r="Y210">
        <v>21.3</v>
      </c>
      <c r="Z210">
        <v>25.7</v>
      </c>
      <c r="AJ210">
        <v>0</v>
      </c>
      <c r="AK210">
        <v>0</v>
      </c>
    </row>
    <row r="211" spans="25:37" x14ac:dyDescent="0.2">
      <c r="Y211">
        <v>20.3</v>
      </c>
      <c r="Z211">
        <v>23.8</v>
      </c>
      <c r="AJ211">
        <v>0</v>
      </c>
      <c r="AK211">
        <v>0</v>
      </c>
    </row>
    <row r="212" spans="25:37" x14ac:dyDescent="0.2">
      <c r="Y212">
        <v>21.1</v>
      </c>
      <c r="Z212">
        <v>21.8</v>
      </c>
      <c r="AJ212">
        <v>0</v>
      </c>
      <c r="AK212">
        <v>0</v>
      </c>
    </row>
    <row r="213" spans="25:37" x14ac:dyDescent="0.2">
      <c r="Y213">
        <v>18.7</v>
      </c>
      <c r="Z213">
        <v>19.5</v>
      </c>
      <c r="AJ213">
        <v>0</v>
      </c>
      <c r="AK213">
        <v>0</v>
      </c>
    </row>
    <row r="214" spans="25:37" x14ac:dyDescent="0.2">
      <c r="Y214">
        <v>20.399999999999999</v>
      </c>
      <c r="Z214">
        <v>20.9</v>
      </c>
      <c r="AJ214">
        <v>0</v>
      </c>
      <c r="AK214">
        <v>0</v>
      </c>
    </row>
    <row r="215" spans="25:37" x14ac:dyDescent="0.2">
      <c r="Y215">
        <v>21.7</v>
      </c>
      <c r="Z215">
        <v>23.3</v>
      </c>
      <c r="AJ215">
        <v>0</v>
      </c>
      <c r="AK215">
        <v>0</v>
      </c>
    </row>
    <row r="216" spans="25:37" x14ac:dyDescent="0.2">
      <c r="Y216">
        <v>21.9</v>
      </c>
      <c r="Z216">
        <v>25.4</v>
      </c>
      <c r="AJ216">
        <v>9.4</v>
      </c>
      <c r="AK216">
        <v>0</v>
      </c>
    </row>
    <row r="217" spans="25:37" x14ac:dyDescent="0.2">
      <c r="Y217">
        <v>21.4</v>
      </c>
      <c r="Z217">
        <v>26.1</v>
      </c>
      <c r="AJ217">
        <v>0</v>
      </c>
      <c r="AK217">
        <v>0</v>
      </c>
    </row>
    <row r="218" spans="25:37" x14ac:dyDescent="0.2">
      <c r="Y218">
        <v>22.1</v>
      </c>
      <c r="Z218">
        <v>25.3</v>
      </c>
      <c r="AJ218">
        <v>0</v>
      </c>
      <c r="AK218">
        <v>0</v>
      </c>
    </row>
    <row r="219" spans="25:37" x14ac:dyDescent="0.2">
      <c r="Y219">
        <v>23.8</v>
      </c>
      <c r="Z219">
        <v>25.8</v>
      </c>
      <c r="AJ219">
        <v>0</v>
      </c>
      <c r="AK219">
        <v>0</v>
      </c>
    </row>
    <row r="220" spans="25:37" x14ac:dyDescent="0.2">
      <c r="Y220">
        <v>20</v>
      </c>
      <c r="Z220">
        <v>24.2</v>
      </c>
      <c r="AJ220">
        <v>0</v>
      </c>
      <c r="AK220">
        <v>0</v>
      </c>
    </row>
    <row r="221" spans="25:37" x14ac:dyDescent="0.2">
      <c r="Y221">
        <v>19.3</v>
      </c>
      <c r="Z221">
        <v>25.9</v>
      </c>
      <c r="AJ221">
        <v>0</v>
      </c>
      <c r="AK221">
        <v>0</v>
      </c>
    </row>
    <row r="222" spans="25:37" x14ac:dyDescent="0.2">
      <c r="Y222">
        <v>18.5</v>
      </c>
      <c r="Z222">
        <v>22.1</v>
      </c>
      <c r="AJ222">
        <v>0</v>
      </c>
      <c r="AK222">
        <v>0</v>
      </c>
    </row>
    <row r="223" spans="25:37" x14ac:dyDescent="0.2">
      <c r="Y223">
        <v>18.8</v>
      </c>
      <c r="Z223">
        <v>21.1</v>
      </c>
      <c r="AJ223">
        <v>0</v>
      </c>
      <c r="AK223">
        <v>0</v>
      </c>
    </row>
    <row r="224" spans="25:37" x14ac:dyDescent="0.2">
      <c r="Y224">
        <v>19.100000000000001</v>
      </c>
      <c r="Z224">
        <v>21.3</v>
      </c>
      <c r="AJ224">
        <v>9.6999999999999993</v>
      </c>
      <c r="AK224">
        <v>0</v>
      </c>
    </row>
    <row r="225" spans="25:37" x14ac:dyDescent="0.2">
      <c r="Y225">
        <v>18.8</v>
      </c>
      <c r="Z225">
        <v>20.8</v>
      </c>
      <c r="AJ225">
        <v>0</v>
      </c>
      <c r="AK225">
        <v>0</v>
      </c>
    </row>
    <row r="226" spans="25:37" x14ac:dyDescent="0.2">
      <c r="Y226">
        <v>19.7</v>
      </c>
      <c r="Z226">
        <v>22.8</v>
      </c>
      <c r="AJ226">
        <v>0</v>
      </c>
      <c r="AK226">
        <v>0</v>
      </c>
    </row>
    <row r="227" spans="25:37" x14ac:dyDescent="0.2">
      <c r="Y227">
        <v>21.7</v>
      </c>
      <c r="Z227">
        <v>22.2</v>
      </c>
      <c r="AJ227">
        <v>0</v>
      </c>
      <c r="AK227">
        <v>0</v>
      </c>
    </row>
    <row r="228" spans="25:37" x14ac:dyDescent="0.2">
      <c r="Y228">
        <v>22.8</v>
      </c>
      <c r="Z228">
        <v>20.6</v>
      </c>
      <c r="AJ228">
        <v>0</v>
      </c>
      <c r="AK228">
        <v>0</v>
      </c>
    </row>
    <row r="229" spans="25:37" x14ac:dyDescent="0.2">
      <c r="Y229">
        <v>20.6</v>
      </c>
      <c r="Z229">
        <v>21.9</v>
      </c>
      <c r="AJ229">
        <v>0</v>
      </c>
      <c r="AK229">
        <v>0</v>
      </c>
    </row>
    <row r="230" spans="25:37" x14ac:dyDescent="0.2">
      <c r="Y230">
        <v>18.899999999999999</v>
      </c>
      <c r="Z230">
        <v>21.4</v>
      </c>
      <c r="AJ230">
        <v>0</v>
      </c>
      <c r="AK230">
        <v>0</v>
      </c>
    </row>
    <row r="231" spans="25:37" x14ac:dyDescent="0.2">
      <c r="Y231">
        <v>18.2</v>
      </c>
      <c r="Z231">
        <v>23.2</v>
      </c>
      <c r="AJ231">
        <v>0</v>
      </c>
      <c r="AK231">
        <v>0</v>
      </c>
    </row>
    <row r="232" spans="25:37" x14ac:dyDescent="0.2">
      <c r="Y232">
        <v>18.8</v>
      </c>
      <c r="Z232">
        <v>21.6</v>
      </c>
      <c r="AJ232">
        <v>0</v>
      </c>
      <c r="AK232">
        <v>0</v>
      </c>
    </row>
    <row r="233" spans="25:37" x14ac:dyDescent="0.2">
      <c r="Y233">
        <v>19.3</v>
      </c>
      <c r="Z233">
        <v>20.100000000000001</v>
      </c>
      <c r="AJ233">
        <v>0</v>
      </c>
      <c r="AK233">
        <v>0</v>
      </c>
    </row>
    <row r="234" spans="25:37" x14ac:dyDescent="0.2">
      <c r="Y234">
        <v>19.7</v>
      </c>
      <c r="Z234">
        <v>22.4</v>
      </c>
      <c r="AJ234">
        <v>0</v>
      </c>
      <c r="AK234">
        <v>0</v>
      </c>
    </row>
    <row r="235" spans="25:37" x14ac:dyDescent="0.2">
      <c r="Y235">
        <v>18.899999999999999</v>
      </c>
      <c r="Z235">
        <v>21.8</v>
      </c>
      <c r="AJ235">
        <v>7.6</v>
      </c>
      <c r="AK235">
        <v>0</v>
      </c>
    </row>
    <row r="236" spans="25:37" x14ac:dyDescent="0.2">
      <c r="Y236">
        <v>16.2</v>
      </c>
      <c r="Z236">
        <v>19.7</v>
      </c>
      <c r="AJ236">
        <v>2</v>
      </c>
      <c r="AK236">
        <v>0</v>
      </c>
    </row>
    <row r="237" spans="25:37" x14ac:dyDescent="0.2">
      <c r="Y237">
        <v>17.8</v>
      </c>
      <c r="Z237">
        <v>19.3</v>
      </c>
      <c r="AJ237">
        <v>0</v>
      </c>
      <c r="AK237">
        <v>0</v>
      </c>
    </row>
    <row r="238" spans="25:37" x14ac:dyDescent="0.2">
      <c r="Y238">
        <v>18.399999999999999</v>
      </c>
      <c r="Z238">
        <v>20.3</v>
      </c>
      <c r="AJ238">
        <v>0</v>
      </c>
      <c r="AK238">
        <v>0</v>
      </c>
    </row>
    <row r="239" spans="25:37" x14ac:dyDescent="0.2">
      <c r="Y239">
        <v>19.399999999999999</v>
      </c>
      <c r="Z239">
        <v>19.7</v>
      </c>
      <c r="AJ239">
        <v>0</v>
      </c>
      <c r="AK239">
        <v>0</v>
      </c>
    </row>
    <row r="240" spans="25:37" x14ac:dyDescent="0.2">
      <c r="Y240">
        <v>19.3</v>
      </c>
      <c r="Z240">
        <v>19</v>
      </c>
      <c r="AJ240">
        <v>0</v>
      </c>
      <c r="AK240">
        <v>0</v>
      </c>
    </row>
    <row r="241" spans="25:37" x14ac:dyDescent="0.2">
      <c r="Y241">
        <v>21.1</v>
      </c>
      <c r="Z241">
        <v>18.899999999999999</v>
      </c>
      <c r="AJ241">
        <v>0</v>
      </c>
      <c r="AK241">
        <v>0</v>
      </c>
    </row>
    <row r="242" spans="25:37" x14ac:dyDescent="0.2">
      <c r="Y242">
        <v>23.8</v>
      </c>
      <c r="Z242">
        <v>17.8</v>
      </c>
      <c r="AJ242">
        <v>0</v>
      </c>
      <c r="AK242">
        <v>0</v>
      </c>
    </row>
    <row r="243" spans="25:37" x14ac:dyDescent="0.2">
      <c r="Y243">
        <v>21.4</v>
      </c>
      <c r="Z243">
        <v>19.399999999999999</v>
      </c>
      <c r="AJ243">
        <v>1.8</v>
      </c>
      <c r="AK243">
        <v>0</v>
      </c>
    </row>
    <row r="244" spans="25:37" x14ac:dyDescent="0.2">
      <c r="Y244">
        <v>19.399999999999999</v>
      </c>
      <c r="Z244">
        <v>17.8</v>
      </c>
      <c r="AJ244">
        <v>0</v>
      </c>
      <c r="AK244">
        <v>0</v>
      </c>
    </row>
    <row r="245" spans="25:37" x14ac:dyDescent="0.2">
      <c r="Y245">
        <v>20.3</v>
      </c>
      <c r="Z245">
        <v>17.899999999999999</v>
      </c>
      <c r="AJ245">
        <v>0</v>
      </c>
      <c r="AK245">
        <v>0</v>
      </c>
    </row>
    <row r="246" spans="25:37" x14ac:dyDescent="0.2">
      <c r="Y246">
        <v>20.9</v>
      </c>
      <c r="Z246">
        <v>18.7</v>
      </c>
      <c r="AJ246">
        <v>0</v>
      </c>
      <c r="AK246">
        <v>0</v>
      </c>
    </row>
    <row r="247" spans="25:37" x14ac:dyDescent="0.2">
      <c r="Y247">
        <v>20.6</v>
      </c>
      <c r="Z247">
        <v>20.8</v>
      </c>
      <c r="AJ247">
        <v>0</v>
      </c>
      <c r="AK247">
        <v>0</v>
      </c>
    </row>
    <row r="248" spans="25:37" x14ac:dyDescent="0.2">
      <c r="Y248">
        <v>20.6</v>
      </c>
      <c r="Z248">
        <v>21.8</v>
      </c>
      <c r="AJ248">
        <v>0</v>
      </c>
      <c r="AK248">
        <v>0</v>
      </c>
    </row>
    <row r="249" spans="25:37" x14ac:dyDescent="0.2">
      <c r="Y249">
        <v>19.2</v>
      </c>
      <c r="Z249">
        <v>17.8</v>
      </c>
      <c r="AJ249">
        <v>0</v>
      </c>
      <c r="AK249">
        <v>0</v>
      </c>
    </row>
    <row r="250" spans="25:37" x14ac:dyDescent="0.2">
      <c r="Y250">
        <v>20</v>
      </c>
      <c r="Z250">
        <v>18.7</v>
      </c>
      <c r="AJ250">
        <v>0</v>
      </c>
      <c r="AK250">
        <v>0</v>
      </c>
    </row>
    <row r="251" spans="25:37" x14ac:dyDescent="0.2">
      <c r="Y251">
        <v>20.6</v>
      </c>
      <c r="Z251">
        <v>21.6</v>
      </c>
      <c r="AJ251">
        <v>0</v>
      </c>
      <c r="AK251">
        <v>0</v>
      </c>
    </row>
    <row r="252" spans="25:37" x14ac:dyDescent="0.2">
      <c r="Y252">
        <v>18.3</v>
      </c>
      <c r="Z252">
        <v>17.8</v>
      </c>
      <c r="AJ252">
        <v>15</v>
      </c>
      <c r="AK252">
        <v>0</v>
      </c>
    </row>
    <row r="253" spans="25:37" x14ac:dyDescent="0.2">
      <c r="Y253">
        <v>17.3</v>
      </c>
      <c r="Z253">
        <v>14.1</v>
      </c>
      <c r="AJ253">
        <v>1</v>
      </c>
      <c r="AK253">
        <v>0</v>
      </c>
    </row>
    <row r="254" spans="25:37" x14ac:dyDescent="0.2">
      <c r="Y254">
        <v>16.899999999999999</v>
      </c>
      <c r="Z254">
        <v>15.4</v>
      </c>
      <c r="AJ254">
        <v>7.4</v>
      </c>
      <c r="AK254">
        <v>0</v>
      </c>
    </row>
    <row r="255" spans="25:37" x14ac:dyDescent="0.2">
      <c r="Y255">
        <v>16.8</v>
      </c>
      <c r="Z255">
        <v>21.7</v>
      </c>
      <c r="AJ255">
        <v>0</v>
      </c>
      <c r="AK255">
        <v>0</v>
      </c>
    </row>
    <row r="256" spans="25:37" x14ac:dyDescent="0.2">
      <c r="Y256">
        <v>17.399999999999999</v>
      </c>
      <c r="Z256">
        <v>18.8</v>
      </c>
      <c r="AJ256">
        <v>0</v>
      </c>
      <c r="AK256">
        <v>0</v>
      </c>
    </row>
    <row r="257" spans="25:37" x14ac:dyDescent="0.2">
      <c r="Y257">
        <v>19.3</v>
      </c>
      <c r="Z257">
        <v>15.9</v>
      </c>
      <c r="AJ257">
        <v>6.1</v>
      </c>
      <c r="AK257">
        <v>0</v>
      </c>
    </row>
    <row r="258" spans="25:37" x14ac:dyDescent="0.2">
      <c r="Y258">
        <v>18.8</v>
      </c>
      <c r="Z258">
        <v>16.2</v>
      </c>
      <c r="AJ258">
        <v>0</v>
      </c>
      <c r="AK258">
        <v>0</v>
      </c>
    </row>
    <row r="259" spans="25:37" x14ac:dyDescent="0.2">
      <c r="Y259">
        <v>17.600000000000001</v>
      </c>
      <c r="Z259">
        <v>16.100000000000001</v>
      </c>
      <c r="AJ259">
        <v>1.3</v>
      </c>
      <c r="AK259">
        <v>0</v>
      </c>
    </row>
    <row r="260" spans="25:37" x14ac:dyDescent="0.2">
      <c r="Y260">
        <v>16</v>
      </c>
      <c r="Z260">
        <v>21.1</v>
      </c>
      <c r="AJ260">
        <v>11.2</v>
      </c>
      <c r="AK260">
        <v>0</v>
      </c>
    </row>
    <row r="261" spans="25:37" x14ac:dyDescent="0.2">
      <c r="Y261">
        <v>14.8</v>
      </c>
      <c r="Z261">
        <v>23.4</v>
      </c>
      <c r="AJ261">
        <v>2.2999999999999998</v>
      </c>
      <c r="AK261">
        <v>0</v>
      </c>
    </row>
    <row r="262" spans="25:37" x14ac:dyDescent="0.2">
      <c r="Y262">
        <v>14.8</v>
      </c>
      <c r="Z262">
        <v>25.5</v>
      </c>
      <c r="AJ262">
        <v>16.5</v>
      </c>
      <c r="AK262">
        <v>0</v>
      </c>
    </row>
    <row r="263" spans="25:37" x14ac:dyDescent="0.2">
      <c r="Y263">
        <v>15</v>
      </c>
      <c r="Z263">
        <v>24.4</v>
      </c>
      <c r="AJ263">
        <v>2.5</v>
      </c>
      <c r="AK263">
        <v>0</v>
      </c>
    </row>
    <row r="264" spans="25:37" x14ac:dyDescent="0.2">
      <c r="Y264">
        <v>15.4</v>
      </c>
      <c r="Z264">
        <v>23.3</v>
      </c>
      <c r="AJ264">
        <v>1</v>
      </c>
      <c r="AK264">
        <v>0</v>
      </c>
    </row>
    <row r="265" spans="25:37" x14ac:dyDescent="0.2">
      <c r="Y265">
        <v>16.5</v>
      </c>
      <c r="Z265">
        <v>23.7</v>
      </c>
      <c r="AJ265">
        <v>0</v>
      </c>
      <c r="AK265">
        <v>0</v>
      </c>
    </row>
    <row r="266" spans="25:37" x14ac:dyDescent="0.2">
      <c r="Y266">
        <v>16.600000000000001</v>
      </c>
      <c r="Z266">
        <v>24.3</v>
      </c>
      <c r="AJ266">
        <v>0</v>
      </c>
      <c r="AK266">
        <v>0</v>
      </c>
    </row>
    <row r="267" spans="25:37" x14ac:dyDescent="0.2">
      <c r="Y267">
        <v>16.899999999999999</v>
      </c>
      <c r="Z267">
        <v>19.7</v>
      </c>
      <c r="AJ267">
        <v>6.1</v>
      </c>
      <c r="AK267">
        <v>0</v>
      </c>
    </row>
    <row r="268" spans="25:37" x14ac:dyDescent="0.2">
      <c r="Y268">
        <v>15.1</v>
      </c>
      <c r="Z268">
        <v>17.100000000000001</v>
      </c>
      <c r="AJ268">
        <v>3</v>
      </c>
      <c r="AK268">
        <v>0</v>
      </c>
    </row>
    <row r="269" spans="25:37" x14ac:dyDescent="0.2">
      <c r="Y269">
        <v>16.3</v>
      </c>
      <c r="Z269">
        <v>19.8</v>
      </c>
      <c r="AJ269">
        <v>0</v>
      </c>
      <c r="AK269">
        <v>0</v>
      </c>
    </row>
    <row r="270" spans="25:37" x14ac:dyDescent="0.2">
      <c r="Y270">
        <v>16.8</v>
      </c>
      <c r="Z270">
        <v>19.100000000000001</v>
      </c>
      <c r="AJ270">
        <v>0</v>
      </c>
      <c r="AK270">
        <v>0</v>
      </c>
    </row>
    <row r="271" spans="25:37" x14ac:dyDescent="0.2">
      <c r="Y271">
        <v>17.100000000000001</v>
      </c>
      <c r="Z271">
        <v>14.5</v>
      </c>
      <c r="AJ271">
        <v>4.0999999999999996</v>
      </c>
      <c r="AK271">
        <v>0</v>
      </c>
    </row>
    <row r="272" spans="25:37" x14ac:dyDescent="0.2">
      <c r="Y272">
        <v>14.4</v>
      </c>
      <c r="Z272">
        <v>17.7</v>
      </c>
      <c r="AJ272">
        <v>3.6</v>
      </c>
      <c r="AK272">
        <v>0</v>
      </c>
    </row>
    <row r="273" spans="25:37" x14ac:dyDescent="0.2">
      <c r="Y273">
        <v>10.7</v>
      </c>
      <c r="Z273">
        <v>12.9</v>
      </c>
      <c r="AJ273">
        <v>1</v>
      </c>
      <c r="AK273">
        <v>0</v>
      </c>
    </row>
    <row r="274" spans="25:37" x14ac:dyDescent="0.2">
      <c r="Y274">
        <v>10.6</v>
      </c>
      <c r="Z274">
        <v>12.4</v>
      </c>
      <c r="AJ274">
        <v>2.2999999999999998</v>
      </c>
      <c r="AK274">
        <v>0</v>
      </c>
    </row>
    <row r="275" spans="25:37" x14ac:dyDescent="0.2">
      <c r="Y275">
        <v>10.6</v>
      </c>
      <c r="Z275">
        <v>20.6</v>
      </c>
      <c r="AJ275">
        <v>0</v>
      </c>
      <c r="AK275">
        <v>0</v>
      </c>
    </row>
    <row r="276" spans="25:37" x14ac:dyDescent="0.2">
      <c r="Y276">
        <v>10.1</v>
      </c>
      <c r="Z276">
        <v>15.9</v>
      </c>
      <c r="AJ276">
        <v>0</v>
      </c>
      <c r="AK276">
        <v>0</v>
      </c>
    </row>
    <row r="277" spans="25:37" x14ac:dyDescent="0.2">
      <c r="Y277">
        <v>11.8</v>
      </c>
      <c r="Z277">
        <v>10.4</v>
      </c>
      <c r="AJ277">
        <v>0</v>
      </c>
      <c r="AK277">
        <v>0</v>
      </c>
    </row>
    <row r="278" spans="25:37" x14ac:dyDescent="0.2">
      <c r="Y278">
        <v>13.7</v>
      </c>
      <c r="Z278">
        <v>9.1</v>
      </c>
      <c r="AJ278">
        <v>0.5</v>
      </c>
      <c r="AK278">
        <v>0</v>
      </c>
    </row>
    <row r="279" spans="25:37" x14ac:dyDescent="0.2">
      <c r="Y279">
        <v>11.9</v>
      </c>
      <c r="Z279">
        <v>8.3000000000000007</v>
      </c>
      <c r="AJ279">
        <v>0.8</v>
      </c>
      <c r="AK279">
        <v>0</v>
      </c>
    </row>
    <row r="280" spans="25:37" x14ac:dyDescent="0.2">
      <c r="Y280">
        <v>12.7</v>
      </c>
      <c r="Z280">
        <v>9.9</v>
      </c>
      <c r="AJ280">
        <v>0</v>
      </c>
      <c r="AK280">
        <v>0</v>
      </c>
    </row>
    <row r="281" spans="25:37" x14ac:dyDescent="0.2">
      <c r="Y281">
        <v>12.4</v>
      </c>
      <c r="Z281">
        <v>12.2</v>
      </c>
      <c r="AJ281">
        <v>0</v>
      </c>
      <c r="AK281">
        <v>0</v>
      </c>
    </row>
    <row r="282" spans="25:37" x14ac:dyDescent="0.2">
      <c r="Y282">
        <v>13.4</v>
      </c>
      <c r="Z282">
        <v>13.6</v>
      </c>
      <c r="AJ282">
        <v>1.3</v>
      </c>
      <c r="AK282">
        <v>0</v>
      </c>
    </row>
    <row r="283" spans="25:37" x14ac:dyDescent="0.2">
      <c r="Y283">
        <v>11.2</v>
      </c>
      <c r="Z283">
        <v>15.2</v>
      </c>
      <c r="AJ283">
        <v>4.3</v>
      </c>
      <c r="AK283">
        <v>0</v>
      </c>
    </row>
    <row r="284" spans="25:37" x14ac:dyDescent="0.2">
      <c r="Y284">
        <v>7.1</v>
      </c>
      <c r="Z284">
        <v>16.600000000000001</v>
      </c>
      <c r="AJ284">
        <v>0</v>
      </c>
      <c r="AK284">
        <v>0</v>
      </c>
    </row>
    <row r="285" spans="25:37" x14ac:dyDescent="0.2">
      <c r="Y285">
        <v>7.2</v>
      </c>
      <c r="Z285">
        <v>14.3</v>
      </c>
      <c r="AJ285">
        <v>0</v>
      </c>
      <c r="AK285">
        <v>0</v>
      </c>
    </row>
    <row r="286" spans="25:37" x14ac:dyDescent="0.2">
      <c r="Y286">
        <v>10.199999999999999</v>
      </c>
      <c r="Z286">
        <v>5.8</v>
      </c>
      <c r="AJ286">
        <v>0</v>
      </c>
      <c r="AK286">
        <v>0</v>
      </c>
    </row>
    <row r="287" spans="25:37" x14ac:dyDescent="0.2">
      <c r="Y287">
        <v>12.2</v>
      </c>
      <c r="Z287">
        <v>1.9</v>
      </c>
      <c r="AJ287">
        <v>0</v>
      </c>
      <c r="AK287">
        <v>0</v>
      </c>
    </row>
    <row r="288" spans="25:37" x14ac:dyDescent="0.2">
      <c r="Y288">
        <v>11.6</v>
      </c>
      <c r="Z288">
        <v>3.3</v>
      </c>
      <c r="AJ288">
        <v>0</v>
      </c>
      <c r="AK288">
        <v>0</v>
      </c>
    </row>
    <row r="289" spans="25:37" x14ac:dyDescent="0.2">
      <c r="Y289">
        <v>10.8</v>
      </c>
      <c r="Z289">
        <v>4.7</v>
      </c>
      <c r="AJ289">
        <v>0</v>
      </c>
      <c r="AK289">
        <v>0</v>
      </c>
    </row>
    <row r="290" spans="25:37" x14ac:dyDescent="0.2">
      <c r="Y290">
        <v>11.6</v>
      </c>
      <c r="Z290">
        <v>7.9</v>
      </c>
      <c r="AJ290">
        <v>0</v>
      </c>
      <c r="AK290">
        <v>0</v>
      </c>
    </row>
    <row r="291" spans="25:37" x14ac:dyDescent="0.2">
      <c r="Y291">
        <v>12.6</v>
      </c>
      <c r="Z291">
        <v>6.8</v>
      </c>
      <c r="AJ291">
        <v>13</v>
      </c>
      <c r="AK291">
        <v>0</v>
      </c>
    </row>
    <row r="292" spans="25:37" x14ac:dyDescent="0.2">
      <c r="Y292">
        <v>12.2</v>
      </c>
      <c r="Z292">
        <v>7.2</v>
      </c>
      <c r="AJ292">
        <v>3.8</v>
      </c>
      <c r="AK292">
        <v>0</v>
      </c>
    </row>
    <row r="293" spans="25:37" x14ac:dyDescent="0.2">
      <c r="Y293">
        <v>10.4</v>
      </c>
      <c r="Z293">
        <v>11.5</v>
      </c>
      <c r="AJ293">
        <v>20.8</v>
      </c>
      <c r="AK293">
        <v>0</v>
      </c>
    </row>
    <row r="294" spans="25:37" x14ac:dyDescent="0.2">
      <c r="Y294">
        <v>9.3000000000000007</v>
      </c>
      <c r="Z294">
        <v>14.6</v>
      </c>
      <c r="AJ294">
        <v>24.4</v>
      </c>
      <c r="AK294">
        <v>0</v>
      </c>
    </row>
    <row r="295" spans="25:37" x14ac:dyDescent="0.2">
      <c r="Y295">
        <v>9.4</v>
      </c>
      <c r="Z295">
        <v>11.3</v>
      </c>
      <c r="AJ295">
        <v>3.3</v>
      </c>
      <c r="AK295">
        <v>0</v>
      </c>
    </row>
    <row r="296" spans="25:37" x14ac:dyDescent="0.2">
      <c r="Y296">
        <v>11.9</v>
      </c>
      <c r="Z296">
        <v>11.9</v>
      </c>
      <c r="AJ296">
        <v>9.9</v>
      </c>
      <c r="AK296">
        <v>0</v>
      </c>
    </row>
    <row r="297" spans="25:37" x14ac:dyDescent="0.2">
      <c r="Y297">
        <v>13.8</v>
      </c>
      <c r="Z297">
        <v>7</v>
      </c>
      <c r="AJ297">
        <v>2.5</v>
      </c>
      <c r="AK297">
        <v>0</v>
      </c>
    </row>
    <row r="298" spans="25:37" x14ac:dyDescent="0.2">
      <c r="Y298">
        <v>10.6</v>
      </c>
      <c r="Z298">
        <v>5.0999999999999996</v>
      </c>
      <c r="AJ298">
        <v>0</v>
      </c>
      <c r="AK298">
        <v>0</v>
      </c>
    </row>
    <row r="299" spans="25:37" x14ac:dyDescent="0.2">
      <c r="Y299">
        <v>10.5</v>
      </c>
      <c r="Z299">
        <v>4.3</v>
      </c>
      <c r="AJ299">
        <v>0</v>
      </c>
      <c r="AK299">
        <v>0</v>
      </c>
    </row>
    <row r="300" spans="25:37" x14ac:dyDescent="0.2">
      <c r="Y300">
        <v>11.9</v>
      </c>
      <c r="Z300">
        <v>4.8</v>
      </c>
      <c r="AJ300">
        <v>8.6</v>
      </c>
      <c r="AK300">
        <v>0</v>
      </c>
    </row>
    <row r="301" spans="25:37" x14ac:dyDescent="0.2">
      <c r="Y301">
        <v>9.1</v>
      </c>
      <c r="Z301">
        <v>8.9</v>
      </c>
      <c r="AJ301">
        <v>0</v>
      </c>
      <c r="AK301">
        <v>0</v>
      </c>
    </row>
    <row r="302" spans="25:37" x14ac:dyDescent="0.2">
      <c r="Y302">
        <v>8.3000000000000007</v>
      </c>
      <c r="Z302">
        <v>5.2</v>
      </c>
      <c r="AJ302">
        <v>0</v>
      </c>
      <c r="AK302">
        <v>0</v>
      </c>
    </row>
    <row r="303" spans="25:37" x14ac:dyDescent="0.2">
      <c r="Y303">
        <v>6.1</v>
      </c>
      <c r="Z303">
        <v>1.3</v>
      </c>
      <c r="AJ303">
        <v>0</v>
      </c>
      <c r="AK303">
        <v>0</v>
      </c>
    </row>
    <row r="304" spans="25:37" x14ac:dyDescent="0.2">
      <c r="Y304">
        <v>6.2</v>
      </c>
      <c r="Z304">
        <v>1</v>
      </c>
      <c r="AJ304">
        <v>0</v>
      </c>
      <c r="AK304">
        <v>0</v>
      </c>
    </row>
    <row r="305" spans="25:37" x14ac:dyDescent="0.2">
      <c r="Y305">
        <v>5.8</v>
      </c>
      <c r="Z305">
        <v>-1.4</v>
      </c>
      <c r="AJ305">
        <v>0</v>
      </c>
      <c r="AK305">
        <v>0</v>
      </c>
    </row>
    <row r="306" spans="25:37" x14ac:dyDescent="0.2">
      <c r="Y306">
        <v>6.2</v>
      </c>
      <c r="Z306">
        <v>-1.3</v>
      </c>
      <c r="AJ306">
        <v>0</v>
      </c>
      <c r="AK306">
        <v>0</v>
      </c>
    </row>
    <row r="307" spans="25:37" x14ac:dyDescent="0.2">
      <c r="Y307">
        <v>7.4</v>
      </c>
      <c r="Z307">
        <v>2.1</v>
      </c>
      <c r="AJ307">
        <v>0</v>
      </c>
      <c r="AK307">
        <v>0</v>
      </c>
    </row>
    <row r="308" spans="25:37" x14ac:dyDescent="0.2">
      <c r="Y308">
        <v>8.6999999999999993</v>
      </c>
      <c r="Z308">
        <v>1.6</v>
      </c>
      <c r="AJ308">
        <v>0</v>
      </c>
      <c r="AK308">
        <v>0</v>
      </c>
    </row>
    <row r="309" spans="25:37" x14ac:dyDescent="0.2">
      <c r="Y309">
        <v>8.8000000000000007</v>
      </c>
      <c r="Z309">
        <v>1.8</v>
      </c>
      <c r="AJ309">
        <v>0</v>
      </c>
      <c r="AK309">
        <v>0</v>
      </c>
    </row>
    <row r="310" spans="25:37" x14ac:dyDescent="0.2">
      <c r="Y310">
        <v>9.6999999999999993</v>
      </c>
      <c r="Z310">
        <v>3.6</v>
      </c>
      <c r="AJ310">
        <v>0</v>
      </c>
      <c r="AK310">
        <v>0</v>
      </c>
    </row>
    <row r="311" spans="25:37" x14ac:dyDescent="0.2">
      <c r="Y311">
        <v>8.1999999999999993</v>
      </c>
      <c r="Z311">
        <v>-1.7</v>
      </c>
      <c r="AJ311">
        <v>0</v>
      </c>
      <c r="AK311">
        <v>0</v>
      </c>
    </row>
    <row r="312" spans="25:37" x14ac:dyDescent="0.2">
      <c r="Y312">
        <v>8.8000000000000007</v>
      </c>
      <c r="Z312">
        <v>-1.9</v>
      </c>
      <c r="AJ312">
        <v>0</v>
      </c>
      <c r="AK312">
        <v>0</v>
      </c>
    </row>
    <row r="313" spans="25:37" x14ac:dyDescent="0.2">
      <c r="Y313">
        <v>8.1</v>
      </c>
      <c r="Z313">
        <v>-6.1</v>
      </c>
      <c r="AJ313">
        <v>0</v>
      </c>
      <c r="AK313">
        <v>0</v>
      </c>
    </row>
    <row r="314" spans="25:37" x14ac:dyDescent="0.2">
      <c r="Y314">
        <v>8.4</v>
      </c>
      <c r="Z314">
        <v>-5.0999999999999996</v>
      </c>
      <c r="AJ314">
        <v>0</v>
      </c>
      <c r="AK314">
        <v>0</v>
      </c>
    </row>
    <row r="315" spans="25:37" x14ac:dyDescent="0.2">
      <c r="Y315">
        <v>9.9</v>
      </c>
      <c r="Z315">
        <v>1.9</v>
      </c>
      <c r="AJ315">
        <v>8.1</v>
      </c>
      <c r="AK315">
        <v>0</v>
      </c>
    </row>
    <row r="316" spans="25:37" x14ac:dyDescent="0.2">
      <c r="Y316">
        <v>11.1</v>
      </c>
      <c r="Z316">
        <v>-0.7</v>
      </c>
      <c r="AJ316">
        <v>0</v>
      </c>
      <c r="AK316">
        <v>0</v>
      </c>
    </row>
    <row r="317" spans="25:37" x14ac:dyDescent="0.2">
      <c r="Y317">
        <v>10.4</v>
      </c>
      <c r="Z317">
        <v>-8.5</v>
      </c>
      <c r="AJ317">
        <v>0</v>
      </c>
      <c r="AK317">
        <v>0</v>
      </c>
    </row>
    <row r="318" spans="25:37" x14ac:dyDescent="0.2">
      <c r="Y318">
        <v>10</v>
      </c>
      <c r="Z318">
        <v>-11.7</v>
      </c>
      <c r="AJ318">
        <v>6.4</v>
      </c>
      <c r="AK318">
        <v>0</v>
      </c>
    </row>
    <row r="319" spans="25:37" x14ac:dyDescent="0.2">
      <c r="Y319">
        <v>10.9</v>
      </c>
      <c r="Z319">
        <v>-5.7</v>
      </c>
      <c r="AJ319">
        <v>0</v>
      </c>
      <c r="AK319">
        <v>0</v>
      </c>
    </row>
    <row r="320" spans="25:37" x14ac:dyDescent="0.2">
      <c r="Y320">
        <v>9.4</v>
      </c>
      <c r="Z320">
        <v>-3.3</v>
      </c>
      <c r="AJ320">
        <v>0</v>
      </c>
      <c r="AK320">
        <v>0</v>
      </c>
    </row>
    <row r="321" spans="25:37" x14ac:dyDescent="0.2">
      <c r="Y321">
        <v>10.8</v>
      </c>
      <c r="Z321">
        <v>0.7</v>
      </c>
      <c r="AJ321">
        <v>4.8</v>
      </c>
      <c r="AK321">
        <v>0</v>
      </c>
    </row>
    <row r="322" spans="25:37" x14ac:dyDescent="0.2">
      <c r="Y322">
        <v>10.8</v>
      </c>
      <c r="Z322">
        <v>2.6</v>
      </c>
      <c r="AJ322">
        <v>0.3</v>
      </c>
      <c r="AK322">
        <v>0</v>
      </c>
    </row>
    <row r="323" spans="25:37" x14ac:dyDescent="0.2">
      <c r="Y323">
        <v>11.6</v>
      </c>
      <c r="Z323">
        <v>3.3</v>
      </c>
      <c r="AJ323">
        <v>2.2999999999999998</v>
      </c>
      <c r="AK323">
        <v>0</v>
      </c>
    </row>
    <row r="324" spans="25:37" x14ac:dyDescent="0.2">
      <c r="Y324">
        <v>10.9</v>
      </c>
      <c r="Z324">
        <v>0.7</v>
      </c>
      <c r="AJ324">
        <v>6.6</v>
      </c>
      <c r="AK324">
        <v>0</v>
      </c>
    </row>
    <row r="325" spans="25:37" x14ac:dyDescent="0.2">
      <c r="Y325">
        <v>9.6</v>
      </c>
      <c r="Z325">
        <v>2.8</v>
      </c>
      <c r="AJ325">
        <v>9.9</v>
      </c>
      <c r="AK325">
        <v>0</v>
      </c>
    </row>
    <row r="326" spans="25:37" x14ac:dyDescent="0.2">
      <c r="Y326">
        <v>7.7</v>
      </c>
      <c r="Z326">
        <v>4.8</v>
      </c>
      <c r="AJ326">
        <v>0</v>
      </c>
      <c r="AK326">
        <v>0</v>
      </c>
    </row>
    <row r="327" spans="25:37" x14ac:dyDescent="0.2">
      <c r="Y327">
        <v>5</v>
      </c>
      <c r="Z327">
        <v>3.7</v>
      </c>
      <c r="AJ327">
        <v>0</v>
      </c>
      <c r="AK327">
        <v>0</v>
      </c>
    </row>
    <row r="328" spans="25:37" x14ac:dyDescent="0.2">
      <c r="Y328">
        <v>3.8</v>
      </c>
      <c r="Z328">
        <v>-4.5999999999999996</v>
      </c>
      <c r="AJ328">
        <v>0</v>
      </c>
      <c r="AK328">
        <v>0</v>
      </c>
    </row>
    <row r="329" spans="25:37" x14ac:dyDescent="0.2">
      <c r="Y329">
        <v>4.7</v>
      </c>
      <c r="Z329">
        <v>0.2</v>
      </c>
      <c r="AJ329">
        <v>0</v>
      </c>
      <c r="AK329">
        <v>0</v>
      </c>
    </row>
    <row r="330" spans="25:37" x14ac:dyDescent="0.2">
      <c r="Y330">
        <v>9.9</v>
      </c>
      <c r="Z330">
        <v>3.2</v>
      </c>
      <c r="AJ330">
        <v>2.8</v>
      </c>
      <c r="AK330">
        <v>0</v>
      </c>
    </row>
    <row r="331" spans="25:37" x14ac:dyDescent="0.2">
      <c r="Y331">
        <v>7.2</v>
      </c>
      <c r="Z331">
        <v>5.0999999999999996</v>
      </c>
      <c r="AJ331">
        <v>2.2999999999999998</v>
      </c>
      <c r="AK331">
        <v>0</v>
      </c>
    </row>
    <row r="332" spans="25:37" x14ac:dyDescent="0.2">
      <c r="Y332">
        <v>4.7</v>
      </c>
      <c r="Z332">
        <v>2.7</v>
      </c>
      <c r="AJ332">
        <v>0</v>
      </c>
      <c r="AK332">
        <v>0</v>
      </c>
    </row>
    <row r="333" spans="25:37" x14ac:dyDescent="0.2">
      <c r="Y333">
        <v>5.2</v>
      </c>
      <c r="Z333">
        <v>-0.3</v>
      </c>
      <c r="AJ333">
        <v>0</v>
      </c>
      <c r="AK333">
        <v>150</v>
      </c>
    </row>
    <row r="334" spans="25:37" x14ac:dyDescent="0.2">
      <c r="Y334">
        <v>3.6</v>
      </c>
      <c r="Z334">
        <v>-3.2</v>
      </c>
      <c r="AJ334">
        <v>0</v>
      </c>
      <c r="AK334">
        <v>180</v>
      </c>
    </row>
    <row r="335" spans="25:37" x14ac:dyDescent="0.2">
      <c r="Y335">
        <v>2.2999999999999998</v>
      </c>
      <c r="Z335">
        <v>-1.3</v>
      </c>
      <c r="AJ335">
        <v>0</v>
      </c>
      <c r="AK335">
        <v>150</v>
      </c>
    </row>
    <row r="336" spans="25:37" x14ac:dyDescent="0.2">
      <c r="Y336">
        <v>1.5</v>
      </c>
      <c r="Z336">
        <v>0.3</v>
      </c>
      <c r="AJ336">
        <v>0</v>
      </c>
      <c r="AK336">
        <v>180</v>
      </c>
    </row>
    <row r="337" spans="25:37" x14ac:dyDescent="0.2">
      <c r="Y337">
        <v>5.7</v>
      </c>
      <c r="Z337">
        <v>-0.8</v>
      </c>
      <c r="AJ337">
        <v>0.5</v>
      </c>
      <c r="AK337">
        <v>180</v>
      </c>
    </row>
    <row r="338" spans="25:37" x14ac:dyDescent="0.2">
      <c r="Y338">
        <v>6.3</v>
      </c>
      <c r="Z338">
        <v>-6.4</v>
      </c>
      <c r="AJ338">
        <v>0</v>
      </c>
      <c r="AK338">
        <v>150</v>
      </c>
    </row>
    <row r="339" spans="25:37" x14ac:dyDescent="0.2">
      <c r="Y339">
        <v>8.1999999999999993</v>
      </c>
      <c r="Z339">
        <v>-2.7</v>
      </c>
      <c r="AJ339">
        <v>0</v>
      </c>
      <c r="AK339">
        <v>150</v>
      </c>
    </row>
    <row r="340" spans="25:37" x14ac:dyDescent="0.2">
      <c r="Y340">
        <v>9.6</v>
      </c>
      <c r="Z340">
        <v>0.3</v>
      </c>
      <c r="AJ340">
        <v>0.8</v>
      </c>
      <c r="AK340">
        <v>150</v>
      </c>
    </row>
    <row r="341" spans="25:37" x14ac:dyDescent="0.2">
      <c r="Y341">
        <v>8.4</v>
      </c>
      <c r="Z341">
        <v>-1.9</v>
      </c>
      <c r="AJ341">
        <v>0</v>
      </c>
      <c r="AK341">
        <v>130</v>
      </c>
    </row>
    <row r="342" spans="25:37" x14ac:dyDescent="0.2">
      <c r="Y342">
        <v>9</v>
      </c>
      <c r="Z342">
        <v>-3.2</v>
      </c>
      <c r="AJ342">
        <v>0</v>
      </c>
      <c r="AK342">
        <v>130</v>
      </c>
    </row>
    <row r="343" spans="25:37" x14ac:dyDescent="0.2">
      <c r="Y343">
        <v>9.4</v>
      </c>
      <c r="Z343">
        <v>-2.9</v>
      </c>
      <c r="AJ343">
        <v>7.4</v>
      </c>
      <c r="AK343">
        <v>130</v>
      </c>
    </row>
    <row r="344" spans="25:37" x14ac:dyDescent="0.2">
      <c r="Y344">
        <v>9.6</v>
      </c>
      <c r="Z344">
        <v>2.1</v>
      </c>
      <c r="AJ344">
        <v>0.8</v>
      </c>
      <c r="AK344">
        <v>130</v>
      </c>
    </row>
    <row r="345" spans="25:37" x14ac:dyDescent="0.2">
      <c r="Y345">
        <v>7.7</v>
      </c>
      <c r="Z345">
        <v>-2.9</v>
      </c>
      <c r="AJ345">
        <v>0</v>
      </c>
      <c r="AK345">
        <v>130</v>
      </c>
    </row>
    <row r="346" spans="25:37" x14ac:dyDescent="0.2">
      <c r="Y346">
        <v>5.0999999999999996</v>
      </c>
      <c r="Z346">
        <v>-16.399999999999999</v>
      </c>
      <c r="AJ346">
        <v>3.3</v>
      </c>
      <c r="AK346">
        <v>180</v>
      </c>
    </row>
    <row r="347" spans="25:37" x14ac:dyDescent="0.2">
      <c r="Y347">
        <v>7.5</v>
      </c>
      <c r="Z347">
        <v>-17.8</v>
      </c>
      <c r="AJ347">
        <v>13.7</v>
      </c>
      <c r="AK347">
        <v>180</v>
      </c>
    </row>
    <row r="348" spans="25:37" x14ac:dyDescent="0.2">
      <c r="Y348">
        <v>9.1</v>
      </c>
      <c r="Z348">
        <v>-10.7</v>
      </c>
      <c r="AJ348">
        <v>5.8</v>
      </c>
      <c r="AK348">
        <v>180</v>
      </c>
    </row>
    <row r="349" spans="25:37" x14ac:dyDescent="0.2">
      <c r="Y349">
        <v>7.7</v>
      </c>
      <c r="Z349">
        <v>-9.3000000000000007</v>
      </c>
      <c r="AJ349">
        <v>0</v>
      </c>
      <c r="AK349">
        <v>200</v>
      </c>
    </row>
    <row r="350" spans="25:37" x14ac:dyDescent="0.2">
      <c r="Y350">
        <v>6.8</v>
      </c>
      <c r="Z350">
        <v>-8.9</v>
      </c>
      <c r="AJ350">
        <v>2</v>
      </c>
      <c r="AK350">
        <v>200</v>
      </c>
    </row>
    <row r="351" spans="25:37" x14ac:dyDescent="0.2">
      <c r="Y351">
        <v>5.3</v>
      </c>
      <c r="Z351">
        <v>-15.3</v>
      </c>
      <c r="AJ351">
        <v>2.8</v>
      </c>
      <c r="AK351">
        <v>200</v>
      </c>
    </row>
    <row r="352" spans="25:37" x14ac:dyDescent="0.2">
      <c r="Y352">
        <v>4.8</v>
      </c>
      <c r="Z352">
        <v>-7.1</v>
      </c>
      <c r="AJ352">
        <v>0</v>
      </c>
      <c r="AK352">
        <v>180</v>
      </c>
    </row>
    <row r="353" spans="25:37" x14ac:dyDescent="0.2">
      <c r="Y353">
        <v>5.7</v>
      </c>
      <c r="Z353">
        <v>-5.6</v>
      </c>
      <c r="AJ353">
        <v>0</v>
      </c>
      <c r="AK353">
        <v>180</v>
      </c>
    </row>
    <row r="354" spans="25:37" x14ac:dyDescent="0.2">
      <c r="Y354">
        <v>6.1</v>
      </c>
      <c r="Z354">
        <v>-15.2</v>
      </c>
      <c r="AJ354">
        <v>7.6</v>
      </c>
      <c r="AK354">
        <v>180</v>
      </c>
    </row>
    <row r="355" spans="25:37" x14ac:dyDescent="0.2">
      <c r="Y355">
        <v>6.7</v>
      </c>
      <c r="Z355">
        <v>-8.1999999999999993</v>
      </c>
      <c r="AJ355">
        <v>33.5</v>
      </c>
      <c r="AK355">
        <v>180</v>
      </c>
    </row>
    <row r="356" spans="25:37" x14ac:dyDescent="0.2">
      <c r="Y356">
        <v>10.9</v>
      </c>
      <c r="Z356">
        <v>-2.7</v>
      </c>
      <c r="AJ356">
        <v>82.6</v>
      </c>
      <c r="AK356">
        <v>180</v>
      </c>
    </row>
    <row r="357" spans="25:37" x14ac:dyDescent="0.2">
      <c r="Y357">
        <v>9</v>
      </c>
      <c r="Z357">
        <v>-3.1</v>
      </c>
      <c r="AJ357">
        <v>21.1</v>
      </c>
      <c r="AK357">
        <v>180</v>
      </c>
    </row>
    <row r="358" spans="25:37" x14ac:dyDescent="0.2">
      <c r="Y358">
        <v>6.1</v>
      </c>
      <c r="Z358">
        <v>2.7</v>
      </c>
      <c r="AJ358">
        <v>3.6</v>
      </c>
      <c r="AK358">
        <v>150</v>
      </c>
    </row>
    <row r="359" spans="25:37" x14ac:dyDescent="0.2">
      <c r="Y359">
        <v>5.8</v>
      </c>
      <c r="Z359">
        <v>-0.7</v>
      </c>
      <c r="AJ359">
        <v>7.4</v>
      </c>
      <c r="AK359">
        <v>150</v>
      </c>
    </row>
    <row r="360" spans="25:37" x14ac:dyDescent="0.2">
      <c r="Y360">
        <v>3.4</v>
      </c>
      <c r="Z360">
        <v>1.5</v>
      </c>
      <c r="AJ360">
        <v>0</v>
      </c>
      <c r="AK360">
        <v>150</v>
      </c>
    </row>
    <row r="361" spans="25:37" x14ac:dyDescent="0.2">
      <c r="Y361">
        <v>4.2</v>
      </c>
      <c r="Z361">
        <v>0.1</v>
      </c>
      <c r="AJ361">
        <v>0</v>
      </c>
      <c r="AK361">
        <v>150</v>
      </c>
    </row>
    <row r="362" spans="25:37" x14ac:dyDescent="0.2">
      <c r="Y362">
        <v>1.8</v>
      </c>
      <c r="Z362">
        <v>-0.6</v>
      </c>
      <c r="AJ362">
        <v>1.3</v>
      </c>
      <c r="AK362">
        <v>150</v>
      </c>
    </row>
    <row r="363" spans="25:37" x14ac:dyDescent="0.2">
      <c r="Y363">
        <v>3.8</v>
      </c>
      <c r="Z363">
        <v>-2.6</v>
      </c>
      <c r="AJ363">
        <v>0.3</v>
      </c>
      <c r="AK363">
        <v>100</v>
      </c>
    </row>
    <row r="364" spans="25:37" x14ac:dyDescent="0.2">
      <c r="Y364">
        <v>6.4</v>
      </c>
      <c r="Z364">
        <v>-1.6</v>
      </c>
      <c r="AJ364">
        <v>0</v>
      </c>
      <c r="AK364">
        <v>100</v>
      </c>
    </row>
    <row r="365" spans="25:37" x14ac:dyDescent="0.2">
      <c r="Y365">
        <v>7.4</v>
      </c>
      <c r="Z365">
        <v>2.4</v>
      </c>
      <c r="AJ365">
        <v>0.3</v>
      </c>
      <c r="AK365">
        <v>80</v>
      </c>
    </row>
    <row r="366" spans="25:37" x14ac:dyDescent="0.2">
      <c r="Y366">
        <v>7.8</v>
      </c>
      <c r="Z366">
        <v>0.1</v>
      </c>
      <c r="AJ366">
        <v>1</v>
      </c>
      <c r="AK366">
        <v>50</v>
      </c>
    </row>
    <row r="367" spans="25:37" x14ac:dyDescent="0.2">
      <c r="Y367">
        <v>8.8000000000000007</v>
      </c>
      <c r="Z367">
        <v>-5.7</v>
      </c>
      <c r="AJ367">
        <v>6.6</v>
      </c>
      <c r="AK367">
        <v>130</v>
      </c>
    </row>
  </sheetData>
  <sortState xmlns:xlrd2="http://schemas.microsoft.com/office/spreadsheetml/2017/richdata2" ref="M21:M32">
    <sortCondition ref="M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EA61-2753-4A47-9B0C-DEAA9FB03DE0}">
  <sheetPr>
    <pageSetUpPr fitToPage="1"/>
  </sheetPr>
  <dimension ref="A1:BC58"/>
  <sheetViews>
    <sheetView showGridLines="0" topLeftCell="AL1" zoomScale="130" zoomScaleNormal="130" workbookViewId="0">
      <selection activeCell="AZ3" activeCellId="1" sqref="AZ4:AZ54 AZ3"/>
    </sheetView>
  </sheetViews>
  <sheetFormatPr baseColWidth="10" defaultColWidth="9.1640625" defaultRowHeight="15" x14ac:dyDescent="0.2"/>
  <cols>
    <col min="1" max="1" width="20.6640625" style="7" customWidth="1"/>
    <col min="2" max="13" width="9.1640625" style="7" customWidth="1"/>
    <col min="14" max="14" width="10.5" style="7" customWidth="1"/>
    <col min="15" max="15" width="9.5" style="7" customWidth="1"/>
    <col min="16" max="16" width="9.1640625" style="7" customWidth="1"/>
    <col min="17" max="16384" width="9.1640625" style="9"/>
  </cols>
  <sheetData>
    <row r="1" spans="1:55" ht="15.75" customHeight="1" x14ac:dyDescent="0.2">
      <c r="A1" s="6" t="s">
        <v>55</v>
      </c>
      <c r="O1" s="8"/>
      <c r="BA1" s="20" t="s">
        <v>56</v>
      </c>
      <c r="BB1" s="20"/>
    </row>
    <row r="2" spans="1:55" x14ac:dyDescent="0.2">
      <c r="A2" s="7" t="s">
        <v>57</v>
      </c>
      <c r="AQ2" s="10"/>
      <c r="BA2" s="20"/>
      <c r="BB2" s="20"/>
    </row>
    <row r="3" spans="1:55" ht="12.75" customHeight="1" thickBot="1" x14ac:dyDescent="0.25">
      <c r="A3" s="11" t="s">
        <v>58</v>
      </c>
      <c r="B3" s="12">
        <v>1970</v>
      </c>
      <c r="C3" s="12">
        <v>1971</v>
      </c>
      <c r="D3" s="12">
        <v>1972</v>
      </c>
      <c r="E3" s="12">
        <v>1973</v>
      </c>
      <c r="F3" s="12">
        <v>1974</v>
      </c>
      <c r="G3" s="12">
        <v>1975</v>
      </c>
      <c r="H3" s="12">
        <v>1976</v>
      </c>
      <c r="I3" s="12">
        <v>1977</v>
      </c>
      <c r="J3" s="12">
        <v>1978</v>
      </c>
      <c r="K3" s="12">
        <v>1979</v>
      </c>
      <c r="L3" s="12">
        <v>1980</v>
      </c>
      <c r="M3" s="12">
        <v>1981</v>
      </c>
      <c r="N3" s="12">
        <v>1982</v>
      </c>
      <c r="O3" s="12">
        <v>1983</v>
      </c>
      <c r="P3" s="12">
        <v>1984</v>
      </c>
      <c r="Q3" s="12">
        <v>1985</v>
      </c>
      <c r="R3" s="12">
        <v>1986</v>
      </c>
      <c r="S3" s="12">
        <v>1987</v>
      </c>
      <c r="T3" s="12">
        <v>1988</v>
      </c>
      <c r="U3" s="12">
        <v>1989</v>
      </c>
      <c r="V3" s="12">
        <v>1990</v>
      </c>
      <c r="W3" s="12">
        <v>1991</v>
      </c>
      <c r="X3" s="12">
        <v>1992</v>
      </c>
      <c r="Y3" s="12">
        <v>1993</v>
      </c>
      <c r="Z3" s="12">
        <v>1994</v>
      </c>
      <c r="AA3" s="12">
        <v>1995</v>
      </c>
      <c r="AB3" s="12">
        <v>1996</v>
      </c>
      <c r="AC3" s="12">
        <v>1997</v>
      </c>
      <c r="AD3" s="12">
        <v>1998</v>
      </c>
      <c r="AE3" s="12">
        <v>1999</v>
      </c>
      <c r="AF3" s="12">
        <v>2000</v>
      </c>
      <c r="AG3" s="12">
        <v>2001</v>
      </c>
      <c r="AH3" s="12">
        <v>2002</v>
      </c>
      <c r="AI3" s="12">
        <v>2003</v>
      </c>
      <c r="AJ3" s="12">
        <v>2004</v>
      </c>
      <c r="AK3" s="12">
        <v>2005</v>
      </c>
      <c r="AL3" s="12">
        <v>2006</v>
      </c>
      <c r="AM3" s="12">
        <v>2007</v>
      </c>
      <c r="AN3" s="12">
        <v>2008</v>
      </c>
      <c r="AO3" s="12">
        <v>2009</v>
      </c>
      <c r="AP3" s="12">
        <v>2010</v>
      </c>
      <c r="AQ3" s="12">
        <v>2011</v>
      </c>
      <c r="AR3" s="12">
        <v>2012</v>
      </c>
      <c r="AS3" s="12">
        <v>2013</v>
      </c>
      <c r="AT3" s="12">
        <v>2014</v>
      </c>
      <c r="AU3" s="12">
        <v>2015</v>
      </c>
      <c r="AV3" s="12">
        <v>2016</v>
      </c>
      <c r="AW3" s="12">
        <v>2017</v>
      </c>
      <c r="AX3" s="12">
        <v>2018</v>
      </c>
      <c r="AY3" s="12">
        <v>2019</v>
      </c>
      <c r="AZ3" s="12"/>
      <c r="BA3" s="12" t="s">
        <v>59</v>
      </c>
      <c r="BB3" s="12" t="s">
        <v>60</v>
      </c>
      <c r="BC3" s="9" t="s">
        <v>32</v>
      </c>
    </row>
    <row r="4" spans="1:55" ht="15" customHeight="1" thickTop="1" x14ac:dyDescent="0.2">
      <c r="A4" s="13" t="s">
        <v>61</v>
      </c>
      <c r="B4" s="14">
        <v>63.266934620886147</v>
      </c>
      <c r="C4" s="14">
        <v>58.679238916092316</v>
      </c>
      <c r="D4" s="14">
        <v>62.783098721090447</v>
      </c>
      <c r="E4" s="14">
        <v>64.649463986733906</v>
      </c>
      <c r="F4" s="14">
        <v>61.36751262267304</v>
      </c>
      <c r="G4" s="14">
        <v>60.113955565978692</v>
      </c>
      <c r="H4" s="14">
        <v>59.376509861534529</v>
      </c>
      <c r="I4" s="14">
        <v>59.228474070295711</v>
      </c>
      <c r="J4" s="14">
        <v>54.367176983355307</v>
      </c>
      <c r="K4" s="14">
        <v>63.069830160218238</v>
      </c>
      <c r="L4" s="14">
        <v>62.297459603374023</v>
      </c>
      <c r="M4" s="14">
        <v>59.465567870030981</v>
      </c>
      <c r="N4" s="14">
        <v>48.305577816839147</v>
      </c>
      <c r="O4" s="14">
        <v>50.423943646768421</v>
      </c>
      <c r="P4" s="14">
        <v>55.244498838393078</v>
      </c>
      <c r="Q4" s="14">
        <v>62.700863329546522</v>
      </c>
      <c r="R4" s="14">
        <v>62.576136380079937</v>
      </c>
      <c r="S4" s="14">
        <v>62.538655059644768</v>
      </c>
      <c r="T4" s="14">
        <v>61.796664089927702</v>
      </c>
      <c r="U4" s="14">
        <v>64.606648077728011</v>
      </c>
      <c r="V4" s="14">
        <v>64.637335999299154</v>
      </c>
      <c r="W4" s="14">
        <v>68.658784508590244</v>
      </c>
      <c r="X4" s="14">
        <v>73.563515112871045</v>
      </c>
      <c r="Y4" s="14">
        <v>76.855211454400987</v>
      </c>
      <c r="Z4" s="14">
        <v>73.12980990785293</v>
      </c>
      <c r="AA4" s="14">
        <v>78.409285108135919</v>
      </c>
      <c r="AB4" s="14">
        <v>84.329454733900377</v>
      </c>
      <c r="AC4" s="14">
        <v>82.104776838280003</v>
      </c>
      <c r="AD4" s="14">
        <v>81.214748181288684</v>
      </c>
      <c r="AE4" s="14">
        <v>82.256716743982949</v>
      </c>
      <c r="AF4" s="14">
        <v>85.908082815731831</v>
      </c>
      <c r="AG4" s="14">
        <v>80.070372477354454</v>
      </c>
      <c r="AH4" s="14">
        <v>80.518742636675157</v>
      </c>
      <c r="AI4" s="14">
        <v>83.247257970329855</v>
      </c>
      <c r="AJ4" s="14">
        <v>81.344420276918953</v>
      </c>
      <c r="AK4" s="14">
        <v>84.866248304939433</v>
      </c>
      <c r="AL4" s="14">
        <v>84.460218606055193</v>
      </c>
      <c r="AM4" s="14">
        <v>84.633885806149451</v>
      </c>
      <c r="AN4" s="14">
        <v>80.313475292423618</v>
      </c>
      <c r="AO4" s="14">
        <v>60.135117494747007</v>
      </c>
      <c r="AP4" s="14">
        <v>68.480656370152218</v>
      </c>
      <c r="AQ4" s="14">
        <v>62.028094855045453</v>
      </c>
      <c r="AR4" s="14">
        <v>52.088720604442578</v>
      </c>
      <c r="AS4" s="14">
        <v>53.796357237396847</v>
      </c>
      <c r="AT4" s="14">
        <v>54.814847292905583</v>
      </c>
      <c r="AU4" s="14">
        <v>47.114312083991727</v>
      </c>
      <c r="AV4" s="14">
        <v>39.057219620376671</v>
      </c>
      <c r="AW4" s="14">
        <v>36.088858740810743</v>
      </c>
      <c r="AX4" s="14">
        <v>35.947053963952669</v>
      </c>
      <c r="AY4" s="14">
        <v>30.226667664803148</v>
      </c>
      <c r="AZ4" s="14">
        <v>24.50088241338857</v>
      </c>
      <c r="BA4" s="15">
        <v>-0.61273795608709392</v>
      </c>
      <c r="BB4" s="14">
        <v>-38.76605220749758</v>
      </c>
      <c r="BC4" s="9">
        <v>0</v>
      </c>
    </row>
    <row r="5" spans="1:55" ht="15.75" customHeight="1" x14ac:dyDescent="0.2">
      <c r="A5" s="13" t="s">
        <v>62</v>
      </c>
      <c r="B5" s="14">
        <v>1.2480325733333331</v>
      </c>
      <c r="C5" s="14">
        <v>1.3392214</v>
      </c>
      <c r="D5" s="14">
        <v>1.2094088233333331</v>
      </c>
      <c r="E5" s="14">
        <v>1.259574176666667</v>
      </c>
      <c r="F5" s="14">
        <v>1.18414945</v>
      </c>
      <c r="G5" s="14">
        <v>1.447642276666667</v>
      </c>
      <c r="H5" s="14">
        <v>1.2995236466666671</v>
      </c>
      <c r="I5" s="14">
        <v>0.97330005666666652</v>
      </c>
      <c r="J5" s="14">
        <v>0.44598641999999999</v>
      </c>
      <c r="K5" s="14">
        <v>0.39776396000000003</v>
      </c>
      <c r="L5" s="14">
        <v>0.40993846666666672</v>
      </c>
      <c r="M5" s="14">
        <v>1.1976536</v>
      </c>
      <c r="N5" s="14">
        <v>1.2610923233333331</v>
      </c>
      <c r="O5" s="14">
        <v>1.1864107566666671</v>
      </c>
      <c r="P5" s="14">
        <v>1.2326014066666671</v>
      </c>
      <c r="Q5" s="14">
        <v>1.1084077766666669</v>
      </c>
      <c r="R5" s="14">
        <v>1.16272497</v>
      </c>
      <c r="S5" s="14">
        <v>0.41184073333333332</v>
      </c>
      <c r="T5" s="14">
        <v>0.41488436000000001</v>
      </c>
      <c r="U5" s="14">
        <v>0.44883982</v>
      </c>
      <c r="V5" s="14">
        <v>1.185224663333333</v>
      </c>
      <c r="W5" s="14">
        <v>1.215619826666666</v>
      </c>
      <c r="X5" s="14">
        <v>1.2035284066666661</v>
      </c>
      <c r="Y5" s="14">
        <v>1.3025142533333329</v>
      </c>
      <c r="Z5" s="14">
        <v>1.199757533333333</v>
      </c>
      <c r="AA5" s="14">
        <v>1.23076129</v>
      </c>
      <c r="AB5" s="14">
        <v>1.062977153333333</v>
      </c>
      <c r="AC5" s="14">
        <v>1.11273679</v>
      </c>
      <c r="AD5" s="14">
        <v>1.5699659800000001</v>
      </c>
      <c r="AE5" s="14">
        <v>1.5606981499999999</v>
      </c>
      <c r="AF5" s="14">
        <v>1.5681855200000001</v>
      </c>
      <c r="AG5" s="14">
        <v>1.5162365900000001</v>
      </c>
      <c r="AH5" s="14">
        <v>1.566364506666666</v>
      </c>
      <c r="AI5" s="14">
        <v>1.1990105600000001</v>
      </c>
      <c r="AJ5" s="14">
        <v>1.3406084633333331</v>
      </c>
      <c r="AK5" s="14">
        <v>1.337112443333333</v>
      </c>
      <c r="AL5" s="14">
        <v>1.437151906666666</v>
      </c>
      <c r="AM5" s="14">
        <v>1.300579683333333</v>
      </c>
      <c r="AN5" s="14">
        <v>1.393714043333333</v>
      </c>
      <c r="AO5" s="14">
        <v>1.375695053333333</v>
      </c>
      <c r="AP5" s="14">
        <v>1.3801504566666669</v>
      </c>
      <c r="AQ5" s="14">
        <v>1.470347853333333</v>
      </c>
      <c r="AR5" s="14">
        <v>1.477002266666666</v>
      </c>
      <c r="AS5" s="14">
        <v>1.4105379933333331</v>
      </c>
      <c r="AT5" s="14">
        <v>1.73523867</v>
      </c>
      <c r="AU5" s="14">
        <v>1.862347336666667</v>
      </c>
      <c r="AV5" s="14">
        <v>1.586151123333333</v>
      </c>
      <c r="AW5" s="14">
        <v>1.5662429200000001</v>
      </c>
      <c r="AX5" s="14">
        <v>1.6573666266666669</v>
      </c>
      <c r="AY5" s="14">
        <v>1.6856637233333329</v>
      </c>
      <c r="AZ5" s="14">
        <v>1.776834693333333</v>
      </c>
      <c r="BA5" s="15">
        <v>0.42370858846066661</v>
      </c>
      <c r="BB5" s="14">
        <v>0.52880211999999993</v>
      </c>
      <c r="BC5" s="9">
        <v>20</v>
      </c>
    </row>
    <row r="6" spans="1:55" x14ac:dyDescent="0.2">
      <c r="A6" s="13" t="s">
        <v>63</v>
      </c>
      <c r="B6" s="14">
        <v>0.82011031666666667</v>
      </c>
      <c r="C6" s="14">
        <v>0.84413394999999991</v>
      </c>
      <c r="D6" s="14">
        <v>0.71540509333333335</v>
      </c>
      <c r="E6" s="14">
        <v>0.94407804333333323</v>
      </c>
      <c r="F6" s="14">
        <v>4.5993847533333332</v>
      </c>
      <c r="G6" s="14">
        <v>8.7918779666666662</v>
      </c>
      <c r="H6" s="14">
        <v>13.308580083333331</v>
      </c>
      <c r="I6" s="14">
        <v>17.097709529999999</v>
      </c>
      <c r="J6" s="14">
        <v>15.21177016333333</v>
      </c>
      <c r="K6" s="14">
        <v>23.40164845333333</v>
      </c>
      <c r="L6" s="14">
        <v>23.295951653333329</v>
      </c>
      <c r="M6" s="14">
        <v>30.37103072666666</v>
      </c>
      <c r="N6" s="14">
        <v>31.966716430000002</v>
      </c>
      <c r="O6" s="14">
        <v>28.08601183666666</v>
      </c>
      <c r="P6" s="14">
        <v>30.881358933333331</v>
      </c>
      <c r="Q6" s="14">
        <v>32.511427446666673</v>
      </c>
      <c r="R6" s="14">
        <v>28.120836223333331</v>
      </c>
      <c r="S6" s="14">
        <v>26.899514509999999</v>
      </c>
      <c r="T6" s="14">
        <v>29.388064163333329</v>
      </c>
      <c r="U6" s="14">
        <v>33.581904289999997</v>
      </c>
      <c r="V6" s="14">
        <v>32.656935776666671</v>
      </c>
      <c r="W6" s="14">
        <v>33.062319656666659</v>
      </c>
      <c r="X6" s="14">
        <v>35.216188406666667</v>
      </c>
      <c r="Y6" s="14">
        <v>36.987211653333333</v>
      </c>
      <c r="Z6" s="14">
        <v>38.177681300000003</v>
      </c>
      <c r="AA6" s="14">
        <v>32.582008066666667</v>
      </c>
      <c r="AB6" s="14">
        <v>32.57459755</v>
      </c>
      <c r="AC6" s="14">
        <v>35.130930963333327</v>
      </c>
      <c r="AD6" s="14">
        <v>36.765421330000002</v>
      </c>
      <c r="AE6" s="14">
        <v>38.377440969999988</v>
      </c>
      <c r="AF6" s="14">
        <v>41.215437633333337</v>
      </c>
      <c r="AG6" s="14">
        <v>40.389630050000001</v>
      </c>
      <c r="AH6" s="14">
        <v>38.785991639999999</v>
      </c>
      <c r="AI6" s="14">
        <v>38.845582416666673</v>
      </c>
      <c r="AJ6" s="14">
        <v>40.649344266666652</v>
      </c>
      <c r="AK6" s="14">
        <v>40.953828739999999</v>
      </c>
      <c r="AL6" s="14">
        <v>41.218136666666673</v>
      </c>
      <c r="AM6" s="14">
        <v>41.841837693333332</v>
      </c>
      <c r="AN6" s="14">
        <v>43.788350503333326</v>
      </c>
      <c r="AO6" s="14">
        <v>39.452303000000001</v>
      </c>
      <c r="AP6" s="14">
        <v>43.730436823333328</v>
      </c>
      <c r="AQ6" s="14">
        <v>43.922728226666671</v>
      </c>
      <c r="AR6" s="14">
        <v>40.183033440000003</v>
      </c>
      <c r="AS6" s="14">
        <v>43.445288663333329</v>
      </c>
      <c r="AT6" s="14">
        <v>42.758910149999998</v>
      </c>
      <c r="AU6" s="14">
        <v>36.879330253333343</v>
      </c>
      <c r="AV6" s="14">
        <v>30.947175013333329</v>
      </c>
      <c r="AW6" s="14">
        <v>31.987880100000002</v>
      </c>
      <c r="AX6" s="14">
        <v>31.71139011333333</v>
      </c>
      <c r="AY6" s="14">
        <v>24.645333496666659</v>
      </c>
      <c r="AZ6" s="14">
        <v>15.01941276</v>
      </c>
      <c r="BA6" s="15">
        <v>17.31389321017971</v>
      </c>
      <c r="BB6" s="14">
        <v>14.19930244333333</v>
      </c>
      <c r="BC6" s="9">
        <v>40</v>
      </c>
    </row>
    <row r="7" spans="1:55" x14ac:dyDescent="0.2">
      <c r="A7" s="13" t="s">
        <v>64</v>
      </c>
      <c r="B7" s="14">
        <v>0</v>
      </c>
      <c r="C7" s="14">
        <v>4.7318333333333327E-3</v>
      </c>
      <c r="D7" s="14">
        <v>4.7318333333333327E-3</v>
      </c>
      <c r="E7" s="14">
        <v>0.21406909333333329</v>
      </c>
      <c r="F7" s="14">
        <v>0.2522071933333333</v>
      </c>
      <c r="G7" s="14">
        <v>8.1576806666666654E-2</v>
      </c>
      <c r="H7" s="14">
        <v>0.3386099933333333</v>
      </c>
      <c r="I7" s="14">
        <v>0.4962552833333333</v>
      </c>
      <c r="J7" s="14">
        <v>2.1686565999999998</v>
      </c>
      <c r="K7" s="14">
        <v>3.0142628266666658</v>
      </c>
      <c r="L7" s="14">
        <v>3.4827292500000002</v>
      </c>
      <c r="M7" s="14">
        <v>9.6916892627763929</v>
      </c>
      <c r="N7" s="14">
        <v>11.90366899863243</v>
      </c>
      <c r="O7" s="14">
        <v>16.87413612351909</v>
      </c>
      <c r="P7" s="14">
        <v>15.582666130572949</v>
      </c>
      <c r="Q7" s="14">
        <v>20.900883484643451</v>
      </c>
      <c r="R7" s="14">
        <v>21.353730933333331</v>
      </c>
      <c r="S7" s="14">
        <v>20.06675744333333</v>
      </c>
      <c r="T7" s="14">
        <v>20.810142209999999</v>
      </c>
      <c r="U7" s="14">
        <v>19.337853516666659</v>
      </c>
      <c r="V7" s="14">
        <v>20.22849312</v>
      </c>
      <c r="W7" s="14">
        <v>20.560507183333328</v>
      </c>
      <c r="X7" s="14">
        <v>21.02131966</v>
      </c>
      <c r="Y7" s="14">
        <v>19.017980080000001</v>
      </c>
      <c r="Z7" s="14">
        <v>21.078484679999999</v>
      </c>
      <c r="AA7" s="14">
        <v>22.55251298666667</v>
      </c>
      <c r="AB7" s="14">
        <v>24.710587440000001</v>
      </c>
      <c r="AC7" s="14">
        <v>23.441492616666661</v>
      </c>
      <c r="AD7" s="14">
        <v>24.20827713333334</v>
      </c>
      <c r="AE7" s="14">
        <v>25.412283636666668</v>
      </c>
      <c r="AF7" s="14">
        <v>25.48111346</v>
      </c>
      <c r="AG7" s="14">
        <v>26.09598141333333</v>
      </c>
      <c r="AH7" s="14">
        <v>24.35210154666666</v>
      </c>
      <c r="AI7" s="14">
        <v>24.235941399999991</v>
      </c>
      <c r="AJ7" s="14">
        <v>25.819698336666661</v>
      </c>
      <c r="AK7" s="14">
        <v>23.626085156666662</v>
      </c>
      <c r="AL7" s="14">
        <v>24.513495123333328</v>
      </c>
      <c r="AM7" s="14">
        <v>26.242548603333329</v>
      </c>
      <c r="AN7" s="14">
        <v>26.616434349999999</v>
      </c>
      <c r="AO7" s="14">
        <v>25.209741699999999</v>
      </c>
      <c r="AP7" s="14">
        <v>28.04712815666667</v>
      </c>
      <c r="AQ7" s="14">
        <v>29.235990776666672</v>
      </c>
      <c r="AR7" s="14">
        <v>28.351463946666669</v>
      </c>
      <c r="AS7" s="14">
        <v>31.24117755</v>
      </c>
      <c r="AT7" s="14">
        <v>32.386350589999999</v>
      </c>
      <c r="AU7" s="14">
        <v>21.687215953333329</v>
      </c>
      <c r="AV7" s="14">
        <v>23.547345836666661</v>
      </c>
      <c r="AW7" s="14">
        <v>25.588491866666661</v>
      </c>
      <c r="AX7" s="14">
        <v>29.09537546666667</v>
      </c>
      <c r="AY7" s="14">
        <v>22.931030723333329</v>
      </c>
      <c r="AZ7" s="14">
        <v>15.513393499999999</v>
      </c>
      <c r="BA7" s="16" t="s">
        <v>65</v>
      </c>
      <c r="BB7" s="14">
        <v>15.513393499999999</v>
      </c>
      <c r="BC7" s="9">
        <v>60</v>
      </c>
    </row>
    <row r="8" spans="1:55" x14ac:dyDescent="0.2">
      <c r="A8" s="13" t="s">
        <v>66</v>
      </c>
      <c r="B8" s="14">
        <v>5.637264092070021</v>
      </c>
      <c r="C8" s="14">
        <v>4.6432431666638836</v>
      </c>
      <c r="D8" s="14">
        <v>4.3187926525146256</v>
      </c>
      <c r="E8" s="14">
        <v>6.0931563414740468</v>
      </c>
      <c r="F8" s="14">
        <v>5.5287232887945716</v>
      </c>
      <c r="G8" s="14">
        <v>5.1603090655233528</v>
      </c>
      <c r="H8" s="14">
        <v>6.1245490777204683</v>
      </c>
      <c r="I8" s="14">
        <v>6.9299837575574816</v>
      </c>
      <c r="J8" s="14">
        <v>6.275771632689799</v>
      </c>
      <c r="K8" s="14">
        <v>6.3298047420282106</v>
      </c>
      <c r="L8" s="14">
        <v>6.1092589281933849</v>
      </c>
      <c r="M8" s="14">
        <v>7.2786130388425194</v>
      </c>
      <c r="N8" s="14">
        <v>6.4429856526120846</v>
      </c>
      <c r="O8" s="14">
        <v>3.0305194333333332</v>
      </c>
      <c r="P8" s="14">
        <v>3.5255538999999998</v>
      </c>
      <c r="Q8" s="14">
        <v>4.2854689899999991</v>
      </c>
      <c r="R8" s="14">
        <v>4.0238564299999986</v>
      </c>
      <c r="S8" s="14">
        <v>4.2540323099999986</v>
      </c>
      <c r="T8" s="14">
        <v>4.8100159800000002</v>
      </c>
      <c r="U8" s="14">
        <v>6.2908280966666652</v>
      </c>
      <c r="V8" s="14">
        <v>7.9743171566666664</v>
      </c>
      <c r="W8" s="14">
        <v>8.502328376666668</v>
      </c>
      <c r="X8" s="14">
        <v>8.6893090533333321</v>
      </c>
      <c r="Y8" s="14">
        <v>8.0143094533333326</v>
      </c>
      <c r="Z8" s="14">
        <v>8.008630703333333</v>
      </c>
      <c r="AA8" s="14">
        <v>7.9888420699999996</v>
      </c>
      <c r="AB8" s="14">
        <v>7.5986576233333336</v>
      </c>
      <c r="AC8" s="14">
        <v>7.8154588233333326</v>
      </c>
      <c r="AD8" s="14">
        <v>6.2673499533333326</v>
      </c>
      <c r="AE8" s="14">
        <v>6.5926267366666673</v>
      </c>
      <c r="AF8" s="14">
        <v>6.6276899333333326</v>
      </c>
      <c r="AG8" s="14">
        <v>6.4066728733333331</v>
      </c>
      <c r="AH8" s="14">
        <v>6.6016356266666651</v>
      </c>
      <c r="AI8" s="14">
        <v>6.5486404133333327</v>
      </c>
      <c r="AJ8" s="14">
        <v>6.499744643333333</v>
      </c>
      <c r="AK8" s="14">
        <v>6.3980603866666668</v>
      </c>
      <c r="AL8" s="14">
        <v>6.3632127900000004</v>
      </c>
      <c r="AM8" s="14">
        <v>6.3116126333333327</v>
      </c>
      <c r="AN8" s="14">
        <v>5.9867697999999994</v>
      </c>
      <c r="AO8" s="14">
        <v>4.9827685599999993</v>
      </c>
      <c r="AP8" s="14">
        <v>5.2276156533333316</v>
      </c>
      <c r="AQ8" s="14">
        <v>5.2564598533333333</v>
      </c>
      <c r="AR8" s="14">
        <v>4.1747949466666663</v>
      </c>
      <c r="AS8" s="14">
        <v>3.6300991466666672</v>
      </c>
      <c r="AT8" s="14">
        <v>3.7593586800000001</v>
      </c>
      <c r="AU8" s="14">
        <v>2.9521873333333328</v>
      </c>
      <c r="AV8" s="14">
        <v>3.0615358033333329</v>
      </c>
      <c r="AW8" s="14">
        <v>3.21661186</v>
      </c>
      <c r="AX8" s="14">
        <v>3.1801604266666659</v>
      </c>
      <c r="AY8" s="14">
        <v>2.9523927400000001</v>
      </c>
      <c r="AZ8" s="14">
        <v>2.685937539999999</v>
      </c>
      <c r="BA8" s="15">
        <v>-0.52353881313129769</v>
      </c>
      <c r="BB8" s="14">
        <v>-2.951326552070022</v>
      </c>
      <c r="BC8" s="9">
        <v>80</v>
      </c>
    </row>
    <row r="9" spans="1:55" x14ac:dyDescent="0.2">
      <c r="A9" s="13" t="s">
        <v>67</v>
      </c>
      <c r="B9" s="14">
        <v>10.88690740194804</v>
      </c>
      <c r="C9" s="14">
        <v>9.9497351507668448</v>
      </c>
      <c r="D9" s="14">
        <v>11.20067312054795</v>
      </c>
      <c r="E9" s="14">
        <v>13.23132641198454</v>
      </c>
      <c r="F9" s="14">
        <v>13.026583004350529</v>
      </c>
      <c r="G9" s="14">
        <v>15.029777702030399</v>
      </c>
      <c r="H9" s="14">
        <v>17.485854875716331</v>
      </c>
      <c r="I9" s="14">
        <v>21.15832940153761</v>
      </c>
      <c r="J9" s="14">
        <v>20.700958597706489</v>
      </c>
      <c r="K9" s="14">
        <v>22.52113729933625</v>
      </c>
      <c r="L9" s="14">
        <v>23.436743420028709</v>
      </c>
      <c r="M9" s="14">
        <v>26.405601244797001</v>
      </c>
      <c r="N9" s="14">
        <v>26.24831868531021</v>
      </c>
      <c r="O9" s="14">
        <v>24.219324616666668</v>
      </c>
      <c r="P9" s="14">
        <v>27.280452100000002</v>
      </c>
      <c r="Q9" s="14">
        <v>28.44044778666666</v>
      </c>
      <c r="R9" s="14">
        <v>28.088355716666669</v>
      </c>
      <c r="S9" s="14">
        <v>28.198910006666669</v>
      </c>
      <c r="T9" s="14">
        <v>29.61072759333333</v>
      </c>
      <c r="U9" s="14">
        <v>30.760335833333329</v>
      </c>
      <c r="V9" s="14">
        <v>32.08266493666666</v>
      </c>
      <c r="W9" s="14">
        <v>31.47751981</v>
      </c>
      <c r="X9" s="14">
        <v>32.350539759999997</v>
      </c>
      <c r="Y9" s="14">
        <v>32.943757439999999</v>
      </c>
      <c r="Z9" s="14">
        <v>34.094551406666668</v>
      </c>
      <c r="AA9" s="14">
        <v>32.705660753333341</v>
      </c>
      <c r="AB9" s="14">
        <v>33.326462839999998</v>
      </c>
      <c r="AC9" s="14">
        <v>34.42209140333334</v>
      </c>
      <c r="AD9" s="14">
        <v>34.687940979999993</v>
      </c>
      <c r="AE9" s="14">
        <v>34.665149933333332</v>
      </c>
      <c r="AF9" s="14">
        <v>36.941323320000002</v>
      </c>
      <c r="AG9" s="14">
        <v>38.112799743333333</v>
      </c>
      <c r="AH9" s="14">
        <v>37.273123506666657</v>
      </c>
      <c r="AI9" s="14">
        <v>37.678429689999987</v>
      </c>
      <c r="AJ9" s="14">
        <v>37.295847123333331</v>
      </c>
      <c r="AK9" s="14">
        <v>36.968151036666669</v>
      </c>
      <c r="AL9" s="14">
        <v>37.634371389999998</v>
      </c>
      <c r="AM9" s="14">
        <v>37.083498686666672</v>
      </c>
      <c r="AN9" s="14">
        <v>36.786428066666673</v>
      </c>
      <c r="AO9" s="14">
        <v>33.429749026666663</v>
      </c>
      <c r="AP9" s="14">
        <v>36.535002679999998</v>
      </c>
      <c r="AQ9" s="14">
        <v>35.228373949999998</v>
      </c>
      <c r="AR9" s="14">
        <v>35.359944326666671</v>
      </c>
      <c r="AS9" s="14">
        <v>34.719999086666668</v>
      </c>
      <c r="AT9" s="14">
        <v>33.465361893333331</v>
      </c>
      <c r="AU9" s="14">
        <v>32.508734573333342</v>
      </c>
      <c r="AV9" s="14">
        <v>30.717279449999999</v>
      </c>
      <c r="AW9" s="14">
        <v>30.201778346666661</v>
      </c>
      <c r="AX9" s="14">
        <v>27.21349477</v>
      </c>
      <c r="AY9" s="14">
        <v>26.138244806666659</v>
      </c>
      <c r="AZ9" s="14">
        <v>20.790818033333331</v>
      </c>
      <c r="BA9" s="15">
        <v>0.90970835570927533</v>
      </c>
      <c r="BB9" s="14">
        <v>9.9039106313852905</v>
      </c>
      <c r="BC9" s="9">
        <v>100</v>
      </c>
    </row>
    <row r="10" spans="1:55" x14ac:dyDescent="0.2">
      <c r="A10" s="13" t="s">
        <v>68</v>
      </c>
      <c r="B10" s="14">
        <v>4.6195048533333338</v>
      </c>
      <c r="C10" s="14">
        <v>3.4630897766666662</v>
      </c>
      <c r="D10" s="14">
        <v>0.40413332666666663</v>
      </c>
      <c r="E10" s="14">
        <v>0.24971195333333329</v>
      </c>
      <c r="F10" s="14">
        <v>0.62022058999999996</v>
      </c>
      <c r="G10" s="14">
        <v>0.12111755333333329</v>
      </c>
      <c r="H10" s="14">
        <v>0.1098114233333333</v>
      </c>
      <c r="I10" s="14">
        <v>0.1112315233333333</v>
      </c>
      <c r="J10" s="14">
        <v>7.7119019999999996E-2</v>
      </c>
      <c r="K10" s="14">
        <v>0.10190517333333329</v>
      </c>
      <c r="L10" s="14">
        <v>3.4858889999999997E-2</v>
      </c>
      <c r="M10" s="14">
        <v>8.677768000000001E-2</v>
      </c>
      <c r="N10" s="14">
        <v>7.3166389999999998E-2</v>
      </c>
      <c r="O10" s="14">
        <v>6.8098873333333337E-2</v>
      </c>
      <c r="P10" s="14">
        <v>0.14251354333333341</v>
      </c>
      <c r="Q10" s="14">
        <v>2.028265213333333</v>
      </c>
      <c r="R10" s="14">
        <v>2.018751973333333</v>
      </c>
      <c r="S10" s="14">
        <v>2.0356138000000001</v>
      </c>
      <c r="T10" s="14">
        <v>2.198427403333334</v>
      </c>
      <c r="U10" s="14">
        <v>2.2603332766666671</v>
      </c>
      <c r="V10" s="14">
        <v>3.6630793833333342</v>
      </c>
      <c r="W10" s="14">
        <v>3.674239946666666</v>
      </c>
      <c r="X10" s="14">
        <v>3.7315490666666662</v>
      </c>
      <c r="Y10" s="14">
        <v>3.5398000000000001</v>
      </c>
      <c r="Z10" s="14">
        <v>3.6612736233333329</v>
      </c>
      <c r="AA10" s="14">
        <v>3.8768767737316412</v>
      </c>
      <c r="AB10" s="14">
        <v>3.90810046</v>
      </c>
      <c r="AC10" s="14">
        <v>4.2734267400000006</v>
      </c>
      <c r="AD10" s="14">
        <v>3.09663442</v>
      </c>
      <c r="AE10" s="14">
        <v>1.4497932533333331</v>
      </c>
      <c r="AF10" s="14">
        <v>3.45280122</v>
      </c>
      <c r="AG10" s="14">
        <v>3.8110089966666658</v>
      </c>
      <c r="AH10" s="14">
        <v>3.265959253333333</v>
      </c>
      <c r="AI10" s="14">
        <v>4.0032962566666663</v>
      </c>
      <c r="AJ10" s="14">
        <v>4.2072160899999993</v>
      </c>
      <c r="AK10" s="14">
        <v>4.0184796666666669</v>
      </c>
      <c r="AL10" s="14">
        <v>4.3638422299999986</v>
      </c>
      <c r="AM10" s="14">
        <v>3.81101534</v>
      </c>
      <c r="AN10" s="14">
        <v>4.3145502399999991</v>
      </c>
      <c r="AO10" s="14">
        <v>2.5077821999999999</v>
      </c>
      <c r="AP10" s="14">
        <v>2.7423790166666659</v>
      </c>
      <c r="AQ10" s="14">
        <v>0.58083684999999996</v>
      </c>
      <c r="AR10" s="14">
        <v>0.88769046666666651</v>
      </c>
      <c r="AS10" s="14">
        <v>0.73347248333333326</v>
      </c>
      <c r="AT10" s="14">
        <v>0.86858155999999997</v>
      </c>
      <c r="AU10" s="14">
        <v>0.62477623999999998</v>
      </c>
      <c r="AV10" s="14">
        <v>0.22359480000000001</v>
      </c>
      <c r="AW10" s="14">
        <v>0.23973605333333331</v>
      </c>
      <c r="AX10" s="14">
        <v>0.38485359000000002</v>
      </c>
      <c r="AY10" s="14">
        <v>8.2908319999999994E-2</v>
      </c>
      <c r="AZ10" s="14">
        <v>6.4168133333333327E-3</v>
      </c>
      <c r="BA10" s="15">
        <v>-0.99861093049210603</v>
      </c>
      <c r="BB10" s="14">
        <v>-4.6130880400000001</v>
      </c>
    </row>
    <row r="11" spans="1:55" x14ac:dyDescent="0.2">
      <c r="A11" s="13" t="s">
        <v>69</v>
      </c>
      <c r="B11" s="14">
        <v>3.541507676666666</v>
      </c>
      <c r="C11" s="14">
        <v>3.488342696666666</v>
      </c>
      <c r="D11" s="14">
        <v>2.2343490766666658</v>
      </c>
      <c r="E11" s="14">
        <v>2.0016253399999999</v>
      </c>
      <c r="F11" s="14">
        <v>2.021383063333333</v>
      </c>
      <c r="G11" s="14">
        <v>2.1814903000000001</v>
      </c>
      <c r="H11" s="14">
        <v>1.919764733333333</v>
      </c>
      <c r="I11" s="14">
        <v>1.68462019</v>
      </c>
      <c r="J11" s="14">
        <v>2.073406096666667</v>
      </c>
      <c r="K11" s="14">
        <v>2.2736848200000002</v>
      </c>
      <c r="L11" s="14">
        <v>2.6671033766666672</v>
      </c>
      <c r="M11" s="14">
        <v>4.8110265539828916</v>
      </c>
      <c r="N11" s="14">
        <v>4.5583983659718124</v>
      </c>
      <c r="O11" s="14">
        <v>6.9427493756084226</v>
      </c>
      <c r="P11" s="14">
        <v>6.9215799230328683</v>
      </c>
      <c r="Q11" s="14">
        <v>6.7918181335296692</v>
      </c>
      <c r="R11" s="14">
        <v>6.3152828474668903</v>
      </c>
      <c r="S11" s="14">
        <v>6.7007703178540794</v>
      </c>
      <c r="T11" s="14">
        <v>6.5634936988535362</v>
      </c>
      <c r="U11" s="14">
        <v>5.8198646886989733</v>
      </c>
      <c r="V11" s="14">
        <v>5.6561591482161973</v>
      </c>
      <c r="W11" s="14">
        <v>5.4121226630998738</v>
      </c>
      <c r="X11" s="14">
        <v>4.3917108363923854</v>
      </c>
      <c r="Y11" s="14">
        <v>6.0219328308416538</v>
      </c>
      <c r="Z11" s="14">
        <v>5.4524058433621576</v>
      </c>
      <c r="AA11" s="14">
        <v>4.9821024198114259</v>
      </c>
      <c r="AB11" s="14">
        <v>4.8232422316270966</v>
      </c>
      <c r="AC11" s="14">
        <v>4.6131210744746047</v>
      </c>
      <c r="AD11" s="14">
        <v>4.3537808813163341</v>
      </c>
      <c r="AE11" s="14">
        <v>3.4164187909248178</v>
      </c>
      <c r="AF11" s="14">
        <v>4.7728657485842323</v>
      </c>
      <c r="AG11" s="14">
        <v>3.6475847608399068</v>
      </c>
      <c r="AH11" s="14">
        <v>3.865843161045821</v>
      </c>
      <c r="AI11" s="14">
        <v>4.4890477691230002</v>
      </c>
      <c r="AJ11" s="14">
        <v>5.1194135616961862</v>
      </c>
      <c r="AK11" s="14">
        <v>5.4201915972249166</v>
      </c>
      <c r="AL11" s="14">
        <v>5.4024756324185388</v>
      </c>
      <c r="AM11" s="14">
        <v>6.0907718377243727</v>
      </c>
      <c r="AN11" s="14">
        <v>5.8119895301794973</v>
      </c>
      <c r="AO11" s="14">
        <v>3.2400273400000001</v>
      </c>
      <c r="AP11" s="14">
        <v>2.8896657166666668</v>
      </c>
      <c r="AQ11" s="14">
        <v>1.7079335166666669</v>
      </c>
      <c r="AR11" s="14">
        <v>1.661099146666666</v>
      </c>
      <c r="AS11" s="14">
        <v>1.743561233333333</v>
      </c>
      <c r="AT11" s="14">
        <v>0.97752423999999982</v>
      </c>
      <c r="AU11" s="14">
        <v>0.68337291</v>
      </c>
      <c r="AV11" s="14">
        <v>0.7828479754367339</v>
      </c>
      <c r="AW11" s="14">
        <v>0.45939050666666659</v>
      </c>
      <c r="AX11" s="14">
        <v>0.41096968</v>
      </c>
      <c r="AY11" s="14">
        <v>0.20837050666666659</v>
      </c>
      <c r="AZ11" s="14">
        <v>0.18733263999999999</v>
      </c>
      <c r="BA11" s="15">
        <v>-0.94710370353444473</v>
      </c>
      <c r="BB11" s="14">
        <v>-3.3541750366666658</v>
      </c>
    </row>
    <row r="12" spans="1:55" x14ac:dyDescent="0.2">
      <c r="A12" s="13" t="s">
        <v>70</v>
      </c>
      <c r="B12" s="14">
        <v>2.6998928733333329</v>
      </c>
      <c r="C12" s="14">
        <v>1.464957926666667</v>
      </c>
      <c r="D12" s="14">
        <v>1.19136237</v>
      </c>
      <c r="E12" s="14">
        <v>1.3346966233333331</v>
      </c>
      <c r="F12" s="14">
        <v>1.1677102433333331</v>
      </c>
      <c r="G12" s="14">
        <v>0.96155183666666666</v>
      </c>
      <c r="H12" s="14">
        <v>0.5539084833333332</v>
      </c>
      <c r="I12" s="14">
        <v>0.37769493666666659</v>
      </c>
      <c r="J12" s="14">
        <v>0.19088215666666661</v>
      </c>
      <c r="K12" s="14">
        <v>0.27340532999999989</v>
      </c>
      <c r="L12" s="14">
        <v>0.31451398000000003</v>
      </c>
      <c r="M12" s="14">
        <v>0.23091302666666669</v>
      </c>
      <c r="N12" s="14">
        <v>0.29423591999999998</v>
      </c>
      <c r="O12" s="14">
        <v>0.2919312</v>
      </c>
      <c r="P12" s="14">
        <v>0.23757822000000001</v>
      </c>
      <c r="Q12" s="14">
        <v>0.33504866999999999</v>
      </c>
      <c r="R12" s="14">
        <v>0.13060079999999999</v>
      </c>
      <c r="S12" s="14">
        <v>0.16728425999999999</v>
      </c>
      <c r="T12" s="14">
        <v>7.4999430000000006E-2</v>
      </c>
      <c r="U12" s="14">
        <v>0.14279660999999999</v>
      </c>
      <c r="V12" s="14">
        <v>0.16651601999999999</v>
      </c>
      <c r="W12" s="14">
        <v>0.15931879333333329</v>
      </c>
      <c r="X12" s="14">
        <v>0.1213919666666667</v>
      </c>
      <c r="Y12" s="14">
        <v>0.12268168</v>
      </c>
      <c r="Z12" s="14">
        <v>0.1118304366666667</v>
      </c>
      <c r="AA12" s="14">
        <v>1.3700830000000001E-2</v>
      </c>
      <c r="AB12" s="14">
        <v>5.4879916666666653E-2</v>
      </c>
      <c r="AC12" s="14">
        <v>9.3316190000000007E-2</v>
      </c>
      <c r="AD12" s="14">
        <v>1.4810766666666669E-2</v>
      </c>
      <c r="AE12" s="14">
        <v>1.4378723333333329E-2</v>
      </c>
      <c r="AF12" s="14">
        <v>1.6874E-2</v>
      </c>
      <c r="AG12" s="14">
        <v>7.061482999999999E-2</v>
      </c>
      <c r="AH12" s="14">
        <v>9.4234800000000014E-3</v>
      </c>
      <c r="AI12" s="14">
        <v>1.6416253333333328E-2</v>
      </c>
      <c r="AJ12" s="14">
        <v>7.0343130000000004E-2</v>
      </c>
      <c r="AK12" s="14">
        <v>8.965571999999998E-2</v>
      </c>
      <c r="AL12" s="14">
        <v>0</v>
      </c>
      <c r="AM12" s="14">
        <v>4.7691673333333337E-2</v>
      </c>
      <c r="AN12" s="14">
        <v>3.6859570000000001E-2</v>
      </c>
      <c r="AO12" s="14">
        <v>3.1227643333333329E-2</v>
      </c>
      <c r="AP12" s="14">
        <v>6.7035833333333331E-3</v>
      </c>
      <c r="AQ12" s="14">
        <v>4.5425599999999993E-3</v>
      </c>
      <c r="AR12" s="14">
        <v>7.3067866666666672E-3</v>
      </c>
      <c r="AS12" s="14">
        <v>3.7986666666666661E-4</v>
      </c>
      <c r="AT12" s="14">
        <v>4.5548799999999999E-3</v>
      </c>
      <c r="AU12" s="14">
        <v>4.1914399999999994E-3</v>
      </c>
      <c r="AV12" s="14">
        <v>3.2425800000000001E-3</v>
      </c>
      <c r="AW12" s="14">
        <v>2.869899999999999E-3</v>
      </c>
      <c r="AX12" s="14">
        <v>3.5395433333333332E-3</v>
      </c>
      <c r="AY12" s="14">
        <v>4.7868333333333341E-4</v>
      </c>
      <c r="AZ12" s="14">
        <v>0</v>
      </c>
      <c r="BA12" s="15">
        <v>-1</v>
      </c>
      <c r="BB12" s="14">
        <v>-2.6998928733333329</v>
      </c>
    </row>
    <row r="13" spans="1:55" x14ac:dyDescent="0.2">
      <c r="A13" s="13" t="s">
        <v>71</v>
      </c>
      <c r="B13" s="14">
        <v>11.101628266666671</v>
      </c>
      <c r="C13" s="14">
        <v>11.142907453333329</v>
      </c>
      <c r="D13" s="14">
        <v>11.75724447333333</v>
      </c>
      <c r="E13" s="14">
        <v>14.51220217333333</v>
      </c>
      <c r="F13" s="14">
        <v>13.94399512</v>
      </c>
      <c r="G13" s="14">
        <v>12.693775929999999</v>
      </c>
      <c r="H13" s="14">
        <v>13.490261179999999</v>
      </c>
      <c r="I13" s="14">
        <v>15.210344343333331</v>
      </c>
      <c r="J13" s="14">
        <v>16.691656593333331</v>
      </c>
      <c r="K13" s="14">
        <v>19.232703673333329</v>
      </c>
      <c r="L13" s="14">
        <v>21.436027580000001</v>
      </c>
      <c r="M13" s="14">
        <v>22.485122256666671</v>
      </c>
      <c r="N13" s="14">
        <v>22.839160629999999</v>
      </c>
      <c r="O13" s="14">
        <v>30.328937283333332</v>
      </c>
      <c r="P13" s="14">
        <v>36.006727129999987</v>
      </c>
      <c r="Q13" s="14">
        <v>44.917562112516123</v>
      </c>
      <c r="R13" s="14">
        <v>43.688464015932382</v>
      </c>
      <c r="S13" s="14">
        <v>55.784750743333333</v>
      </c>
      <c r="T13" s="14">
        <v>58.145586216666672</v>
      </c>
      <c r="U13" s="14">
        <v>60.53931810666667</v>
      </c>
      <c r="V13" s="14">
        <v>60.229558106666659</v>
      </c>
      <c r="W13" s="14">
        <v>61.914913463333328</v>
      </c>
      <c r="X13" s="14">
        <v>61.851434259999991</v>
      </c>
      <c r="Y13" s="14">
        <v>62.096349480000001</v>
      </c>
      <c r="Z13" s="14">
        <v>62.936621733333332</v>
      </c>
      <c r="AA13" s="14">
        <v>65.26942957333334</v>
      </c>
      <c r="AB13" s="14">
        <v>70.861505403333339</v>
      </c>
      <c r="AC13" s="14">
        <v>71.359530036666669</v>
      </c>
      <c r="AD13" s="14">
        <v>71.239976316666684</v>
      </c>
      <c r="AE13" s="14">
        <v>68.162876613333324</v>
      </c>
      <c r="AF13" s="14">
        <v>72.411135646666665</v>
      </c>
      <c r="AG13" s="14">
        <v>69.137416883333316</v>
      </c>
      <c r="AH13" s="14">
        <v>68.660103306666656</v>
      </c>
      <c r="AI13" s="14">
        <v>69.161578713333313</v>
      </c>
      <c r="AJ13" s="14">
        <v>66.795788656666659</v>
      </c>
      <c r="AK13" s="14">
        <v>64.261244043333321</v>
      </c>
      <c r="AL13" s="14">
        <v>66.428073836666655</v>
      </c>
      <c r="AM13" s="14">
        <v>68.775300513333335</v>
      </c>
      <c r="AN13" s="14">
        <v>66.15988874</v>
      </c>
      <c r="AO13" s="14">
        <v>55.507369499999989</v>
      </c>
      <c r="AP13" s="14">
        <v>60.868721393333331</v>
      </c>
      <c r="AQ13" s="14">
        <v>52.787154970000003</v>
      </c>
      <c r="AR13" s="14">
        <v>46.145111466666663</v>
      </c>
      <c r="AS13" s="14">
        <v>48.244027993333333</v>
      </c>
      <c r="AT13" s="14">
        <v>53.261290059999993</v>
      </c>
      <c r="AU13" s="14">
        <v>44.591756806666673</v>
      </c>
      <c r="AV13" s="14">
        <v>40.722243356666667</v>
      </c>
      <c r="AW13" s="14">
        <v>38.970461200000003</v>
      </c>
      <c r="AX13" s="14">
        <v>31.358635916666671</v>
      </c>
      <c r="AY13" s="14">
        <v>22.332465173333329</v>
      </c>
      <c r="AZ13" s="14">
        <v>17.27636819333333</v>
      </c>
      <c r="BA13" s="15">
        <v>0.55620128672536362</v>
      </c>
      <c r="BB13" s="14">
        <v>6.1747399266666676</v>
      </c>
    </row>
    <row r="14" spans="1:55" x14ac:dyDescent="0.2">
      <c r="A14" s="13" t="s">
        <v>72</v>
      </c>
      <c r="B14" s="14">
        <v>18.368642489999999</v>
      </c>
      <c r="C14" s="14">
        <v>20.883836673333331</v>
      </c>
      <c r="D14" s="14">
        <v>24.877400166666671</v>
      </c>
      <c r="E14" s="14">
        <v>25.820373700000001</v>
      </c>
      <c r="F14" s="14">
        <v>27.005093720000001</v>
      </c>
      <c r="G14" s="14">
        <v>29.670368530000001</v>
      </c>
      <c r="H14" s="14">
        <v>33.051111976666668</v>
      </c>
      <c r="I14" s="14">
        <v>39.535493799999998</v>
      </c>
      <c r="J14" s="14">
        <v>41.308495323333332</v>
      </c>
      <c r="K14" s="14">
        <v>44.659243676666662</v>
      </c>
      <c r="L14" s="14">
        <v>49.595835666666673</v>
      </c>
      <c r="M14" s="14">
        <v>52.493979558909821</v>
      </c>
      <c r="N14" s="14">
        <v>50.912881985573073</v>
      </c>
      <c r="O14" s="14">
        <v>55.605630383456393</v>
      </c>
      <c r="P14" s="14">
        <v>64.804622323954462</v>
      </c>
      <c r="Q14" s="14">
        <v>69.001800314587499</v>
      </c>
      <c r="R14" s="14">
        <v>65.844102920756924</v>
      </c>
      <c r="S14" s="14">
        <v>67.560977132421883</v>
      </c>
      <c r="T14" s="14">
        <v>66.457586306732409</v>
      </c>
      <c r="U14" s="14">
        <v>63.395399886150798</v>
      </c>
      <c r="V14" s="14">
        <v>67.895965549911267</v>
      </c>
      <c r="W14" s="14">
        <v>61.242383229357337</v>
      </c>
      <c r="X14" s="14">
        <v>58.387872650442247</v>
      </c>
      <c r="Y14" s="14">
        <v>62.152017016277782</v>
      </c>
      <c r="Z14" s="14">
        <v>65.051533075493438</v>
      </c>
      <c r="AA14" s="14">
        <v>68.767799390881564</v>
      </c>
      <c r="AB14" s="14">
        <v>68.687233050194706</v>
      </c>
      <c r="AC14" s="14">
        <v>72.928079158364</v>
      </c>
      <c r="AD14" s="14">
        <v>72.933865342260162</v>
      </c>
      <c r="AE14" s="14">
        <v>74.465372500108671</v>
      </c>
      <c r="AF14" s="14">
        <v>78.023207873787356</v>
      </c>
      <c r="AG14" s="14">
        <v>73.506858519978522</v>
      </c>
      <c r="AH14" s="14">
        <v>76.98019860219091</v>
      </c>
      <c r="AI14" s="14">
        <v>78.230618066670331</v>
      </c>
      <c r="AJ14" s="14">
        <v>79.758862736666657</v>
      </c>
      <c r="AK14" s="14">
        <v>86.114062319999974</v>
      </c>
      <c r="AL14" s="14">
        <v>85.175538029999984</v>
      </c>
      <c r="AM14" s="14">
        <v>89.186458936666654</v>
      </c>
      <c r="AN14" s="14">
        <v>84.549758773333323</v>
      </c>
      <c r="AO14" s="14">
        <v>69.057160846666662</v>
      </c>
      <c r="AP14" s="14">
        <v>73.324783536140117</v>
      </c>
      <c r="AQ14" s="14">
        <v>60.611355383333333</v>
      </c>
      <c r="AR14" s="14">
        <v>41.608198060000007</v>
      </c>
      <c r="AS14" s="14">
        <v>40.699386786666658</v>
      </c>
      <c r="AT14" s="14">
        <v>46.077052119999998</v>
      </c>
      <c r="AU14" s="14">
        <v>37.722898290000003</v>
      </c>
      <c r="AV14" s="14">
        <v>38.151217389999999</v>
      </c>
      <c r="AW14" s="14">
        <v>32.921065906666662</v>
      </c>
      <c r="AX14" s="14">
        <v>32.539669359999998</v>
      </c>
      <c r="AY14" s="14">
        <v>26.116216059999999</v>
      </c>
      <c r="AZ14" s="14">
        <v>14.670716426666671</v>
      </c>
      <c r="BA14" s="15">
        <v>-0.20131733008285771</v>
      </c>
      <c r="BB14" s="14">
        <v>-3.6979260633333362</v>
      </c>
    </row>
    <row r="15" spans="1:55" x14ac:dyDescent="0.2">
      <c r="A15" s="13" t="s">
        <v>73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0.10873753</v>
      </c>
      <c r="O15" s="14">
        <v>9.8422133333333314E-2</v>
      </c>
      <c r="P15" s="14">
        <v>8.9053103333333314E-2</v>
      </c>
      <c r="Q15" s="14">
        <v>0.1063716133333333</v>
      </c>
      <c r="R15" s="14">
        <v>3.7381483333333333E-2</v>
      </c>
      <c r="S15" s="14">
        <v>0.14886347666666669</v>
      </c>
      <c r="T15" s="14">
        <v>0.11753874</v>
      </c>
      <c r="U15" s="14">
        <v>7.5236149999999988E-2</v>
      </c>
      <c r="V15" s="14">
        <v>6.8245429999999996E-2</v>
      </c>
      <c r="W15" s="14">
        <v>0.1008854366666667</v>
      </c>
      <c r="X15" s="14">
        <v>0.64249151999999998</v>
      </c>
      <c r="Y15" s="14">
        <v>1.4771659466666669</v>
      </c>
      <c r="Z15" s="14">
        <v>1.492807506666666</v>
      </c>
      <c r="AA15" s="14">
        <v>1.8906631700000001</v>
      </c>
      <c r="AB15" s="14">
        <v>1.9336574399999999</v>
      </c>
      <c r="AC15" s="14">
        <v>1.9466121766666671</v>
      </c>
      <c r="AD15" s="14">
        <v>1.7307318966666669</v>
      </c>
      <c r="AE15" s="14">
        <v>1.682368013333333</v>
      </c>
      <c r="AF15" s="14">
        <v>1.6797424599999999</v>
      </c>
      <c r="AG15" s="14">
        <v>1.691254766666666</v>
      </c>
      <c r="AH15" s="14">
        <v>1.5855338400000001</v>
      </c>
      <c r="AI15" s="14">
        <v>1.722767053333333</v>
      </c>
      <c r="AJ15" s="14">
        <v>1.7106211099999999</v>
      </c>
      <c r="AK15" s="14">
        <v>1.5769133966666671</v>
      </c>
      <c r="AL15" s="14">
        <v>1.5356280866666669</v>
      </c>
      <c r="AM15" s="14">
        <v>1.6313965800000001</v>
      </c>
      <c r="AN15" s="14">
        <v>1.725761656666666</v>
      </c>
      <c r="AO15" s="14">
        <v>1.6296475800000001</v>
      </c>
      <c r="AP15" s="14">
        <v>1.6339729999999999</v>
      </c>
      <c r="AQ15" s="14">
        <v>1.5350945499999999</v>
      </c>
      <c r="AR15" s="14">
        <v>1.5830082400000001</v>
      </c>
      <c r="AS15" s="14">
        <v>1.4613805799999999</v>
      </c>
      <c r="AT15" s="14">
        <v>1.64571924</v>
      </c>
      <c r="AU15" s="14">
        <v>1.493875716666667</v>
      </c>
      <c r="AV15" s="14">
        <v>1.5700070100000001</v>
      </c>
      <c r="AW15" s="14">
        <v>1.4294274133333329</v>
      </c>
      <c r="AX15" s="14">
        <v>1.37439511</v>
      </c>
      <c r="AY15" s="14">
        <v>1.355890506666666</v>
      </c>
      <c r="AZ15" s="14">
        <v>1.2719656399999999</v>
      </c>
      <c r="BA15" s="16" t="s">
        <v>65</v>
      </c>
      <c r="BB15" s="14">
        <v>1.2719656399999999</v>
      </c>
    </row>
    <row r="16" spans="1:55" x14ac:dyDescent="0.2">
      <c r="A16" s="13" t="s">
        <v>74</v>
      </c>
      <c r="B16" s="14">
        <v>0.75706839999999997</v>
      </c>
      <c r="C16" s="14">
        <v>1.160357623333333</v>
      </c>
      <c r="D16" s="14">
        <v>1.002814963333333</v>
      </c>
      <c r="E16" s="14">
        <v>1.0133960833333331</v>
      </c>
      <c r="F16" s="14">
        <v>1.081246686666667</v>
      </c>
      <c r="G16" s="14">
        <v>1.2755050733333331</v>
      </c>
      <c r="H16" s="14">
        <v>1.44110285</v>
      </c>
      <c r="I16" s="14">
        <v>1.151890483333333</v>
      </c>
      <c r="J16" s="14">
        <v>1.087230796666667</v>
      </c>
      <c r="K16" s="14">
        <v>1.12610465</v>
      </c>
      <c r="L16" s="14">
        <v>0.91296817333333324</v>
      </c>
      <c r="M16" s="14">
        <v>0.92995011999999999</v>
      </c>
      <c r="N16" s="14">
        <v>0.9825273699999999</v>
      </c>
      <c r="O16" s="14">
        <v>0.89827330999999999</v>
      </c>
      <c r="P16" s="14">
        <v>0.85623383999999991</v>
      </c>
      <c r="Q16" s="14">
        <v>0.8408151033333332</v>
      </c>
      <c r="R16" s="14">
        <v>0.81666291666666668</v>
      </c>
      <c r="S16" s="14">
        <v>0.83912608999999994</v>
      </c>
      <c r="T16" s="14">
        <v>0.92141041666666668</v>
      </c>
      <c r="U16" s="14">
        <v>0.92579992999999983</v>
      </c>
      <c r="V16" s="14">
        <v>0.9563071099999999</v>
      </c>
      <c r="W16" s="14">
        <v>1.1663382133333331</v>
      </c>
      <c r="X16" s="14">
        <v>0.91434199999999999</v>
      </c>
      <c r="Y16" s="14">
        <v>0.92535343999999997</v>
      </c>
      <c r="Z16" s="14">
        <v>0.91379398000000001</v>
      </c>
      <c r="AA16" s="14">
        <v>0.84701451999999988</v>
      </c>
      <c r="AB16" s="14">
        <v>0.69066187666666667</v>
      </c>
      <c r="AC16" s="14">
        <v>0.60556195333333329</v>
      </c>
      <c r="AD16" s="14">
        <v>0.83139297999999995</v>
      </c>
      <c r="AE16" s="14">
        <v>0.75525017333333333</v>
      </c>
      <c r="AF16" s="14">
        <v>1.296436093333333</v>
      </c>
      <c r="AG16" s="14">
        <v>1.0722270899999999</v>
      </c>
      <c r="AH16" s="14">
        <v>0.95598154666666646</v>
      </c>
      <c r="AI16" s="14">
        <v>0.95750170999999995</v>
      </c>
      <c r="AJ16" s="14">
        <v>1.1557385033333329</v>
      </c>
      <c r="AK16" s="14">
        <v>1.0673910499999999</v>
      </c>
      <c r="AL16" s="14">
        <v>0.77816845333333329</v>
      </c>
      <c r="AM16" s="14">
        <v>0.97153913999999986</v>
      </c>
      <c r="AN16" s="14">
        <v>0.81417651333333318</v>
      </c>
      <c r="AO16" s="14">
        <v>0.80047850666666653</v>
      </c>
      <c r="AP16" s="14">
        <v>0.80844987666666668</v>
      </c>
      <c r="AQ16" s="14">
        <v>0.74449228333333328</v>
      </c>
      <c r="AR16" s="14">
        <v>0.49323134666666668</v>
      </c>
      <c r="AS16" s="14">
        <v>0.75727641000000001</v>
      </c>
      <c r="AT16" s="14">
        <v>0.71094924999999998</v>
      </c>
      <c r="AU16" s="14">
        <v>0.40507133333333328</v>
      </c>
      <c r="AV16" s="14">
        <v>0.23211818666666659</v>
      </c>
      <c r="AW16" s="14">
        <v>0.24987196666666661</v>
      </c>
      <c r="AX16" s="14">
        <v>0.26995407999999999</v>
      </c>
      <c r="AY16" s="14">
        <v>0.22597476</v>
      </c>
      <c r="AZ16" s="14">
        <v>0.25514203000000002</v>
      </c>
      <c r="BA16" s="15">
        <v>-0.66298681862827724</v>
      </c>
      <c r="BB16" s="14">
        <v>-0.50192637000000007</v>
      </c>
    </row>
    <row r="17" spans="1:54" x14ac:dyDescent="0.2">
      <c r="A17" s="13" t="s">
        <v>75</v>
      </c>
      <c r="B17" s="14">
        <v>87.089410385194455</v>
      </c>
      <c r="C17" s="14">
        <v>79.861806750383039</v>
      </c>
      <c r="D17" s="14">
        <v>80.669824058082213</v>
      </c>
      <c r="E17" s="14">
        <v>83.768082715540118</v>
      </c>
      <c r="F17" s="14">
        <v>82.843906292102162</v>
      </c>
      <c r="G17" s="14">
        <v>80.063267542751873</v>
      </c>
      <c r="H17" s="14">
        <v>81.695006708871006</v>
      </c>
      <c r="I17" s="14">
        <v>81.566677072524968</v>
      </c>
      <c r="J17" s="14">
        <v>79.775797478520346</v>
      </c>
      <c r="K17" s="14">
        <v>80.151163117143668</v>
      </c>
      <c r="L17" s="14">
        <v>80.081065358388088</v>
      </c>
      <c r="M17" s="14">
        <v>75.548394258347145</v>
      </c>
      <c r="N17" s="14">
        <v>73.827743494969965</v>
      </c>
      <c r="O17" s="14">
        <v>80.431370659115558</v>
      </c>
      <c r="P17" s="14">
        <v>78.944201076834972</v>
      </c>
      <c r="Q17" s="14">
        <v>76.853621567198431</v>
      </c>
      <c r="R17" s="14">
        <v>76.268410073922254</v>
      </c>
      <c r="S17" s="14">
        <v>74.240694976117439</v>
      </c>
      <c r="T17" s="14">
        <v>70.637017243548712</v>
      </c>
      <c r="U17" s="14">
        <v>68.346802204400973</v>
      </c>
      <c r="V17" s="14">
        <v>70.942097300491724</v>
      </c>
      <c r="W17" s="14">
        <v>71.929887398369061</v>
      </c>
      <c r="X17" s="14">
        <v>66.318384924803127</v>
      </c>
      <c r="Y17" s="14">
        <v>76.92000805013798</v>
      </c>
      <c r="Z17" s="14">
        <v>78.11552272239193</v>
      </c>
      <c r="AA17" s="14">
        <v>78.332959515926035</v>
      </c>
      <c r="AB17" s="14">
        <v>87.156270190388994</v>
      </c>
      <c r="AC17" s="14">
        <v>92.361774118845602</v>
      </c>
      <c r="AD17" s="14">
        <v>90.008841489038915</v>
      </c>
      <c r="AE17" s="14">
        <v>91.025420157820889</v>
      </c>
      <c r="AF17" s="14">
        <v>96.599951019216476</v>
      </c>
      <c r="AG17" s="14">
        <v>93.549392469536429</v>
      </c>
      <c r="AH17" s="14">
        <v>93.991522945474514</v>
      </c>
      <c r="AI17" s="14">
        <v>96.337593088169797</v>
      </c>
      <c r="AJ17" s="14">
        <v>102.0444422501036</v>
      </c>
      <c r="AK17" s="14">
        <v>100.0140815398147</v>
      </c>
      <c r="AL17" s="14">
        <v>99.665168382260561</v>
      </c>
      <c r="AM17" s="14">
        <v>104.0338330485625</v>
      </c>
      <c r="AN17" s="14">
        <v>105.1993230107082</v>
      </c>
      <c r="AO17" s="14">
        <v>96.819411530243713</v>
      </c>
      <c r="AP17" s="14">
        <v>101.9502390812667</v>
      </c>
      <c r="AQ17" s="14">
        <v>100.2934707497637</v>
      </c>
      <c r="AR17" s="14">
        <v>92.394920612017302</v>
      </c>
      <c r="AS17" s="14">
        <v>97.871161087010648</v>
      </c>
      <c r="AT17" s="14">
        <v>97.006689796944329</v>
      </c>
      <c r="AU17" s="14">
        <v>81.166464902058877</v>
      </c>
      <c r="AV17" s="14">
        <v>67.0142309957061</v>
      </c>
      <c r="AW17" s="14">
        <v>65.393456804968466</v>
      </c>
      <c r="AX17" s="14">
        <v>67.299050668029224</v>
      </c>
      <c r="AY17" s="14">
        <v>56.495690778182137</v>
      </c>
      <c r="AZ17" s="14">
        <v>37.363150088647537</v>
      </c>
      <c r="BA17" s="15">
        <v>-0.57097941157953436</v>
      </c>
      <c r="BB17" s="14">
        <v>-49.726260296546918</v>
      </c>
    </row>
    <row r="18" spans="1:54" x14ac:dyDescent="0.2">
      <c r="A18" s="13" t="s">
        <v>76</v>
      </c>
      <c r="B18" s="14">
        <v>94.287768653530151</v>
      </c>
      <c r="C18" s="14">
        <v>88.304556756541814</v>
      </c>
      <c r="D18" s="14">
        <v>98.383336174996884</v>
      </c>
      <c r="E18" s="14">
        <v>102.8038027808887</v>
      </c>
      <c r="F18" s="14">
        <v>97.166771387492275</v>
      </c>
      <c r="G18" s="14">
        <v>99.38596247986672</v>
      </c>
      <c r="H18" s="14">
        <v>99.725320695784177</v>
      </c>
      <c r="I18" s="14">
        <v>104.08843416701001</v>
      </c>
      <c r="J18" s="14">
        <v>100.8810818490346</v>
      </c>
      <c r="K18" s="14">
        <v>109.99168734500191</v>
      </c>
      <c r="L18" s="14">
        <v>108.6314495201934</v>
      </c>
      <c r="M18" s="14">
        <v>108.034392872787</v>
      </c>
      <c r="N18" s="14">
        <v>94.841345678926814</v>
      </c>
      <c r="O18" s="14">
        <v>104.0730644554815</v>
      </c>
      <c r="P18" s="14">
        <v>113.9506529548395</v>
      </c>
      <c r="Q18" s="14">
        <v>112.4176106373064</v>
      </c>
      <c r="R18" s="14">
        <v>106.80192764351</v>
      </c>
      <c r="S18" s="14">
        <v>110.1478737060944</v>
      </c>
      <c r="T18" s="14">
        <v>119.7135208827515</v>
      </c>
      <c r="U18" s="14">
        <v>122.1704361929007</v>
      </c>
      <c r="V18" s="14">
        <v>128.80384528870431</v>
      </c>
      <c r="W18" s="14">
        <v>126.81577505578881</v>
      </c>
      <c r="X18" s="14">
        <v>122.3216400010361</v>
      </c>
      <c r="Y18" s="14">
        <v>124.6648330598092</v>
      </c>
      <c r="Z18" s="14">
        <v>122.6555578446802</v>
      </c>
      <c r="AA18" s="14">
        <v>127.2179833187967</v>
      </c>
      <c r="AB18" s="14">
        <v>130.04928721866901</v>
      </c>
      <c r="AC18" s="14">
        <v>134.68386340158941</v>
      </c>
      <c r="AD18" s="14">
        <v>137.1256770424261</v>
      </c>
      <c r="AE18" s="14">
        <v>140.0113858995332</v>
      </c>
      <c r="AF18" s="14">
        <v>151.19026193679241</v>
      </c>
      <c r="AG18" s="14">
        <v>148.7207982872967</v>
      </c>
      <c r="AH18" s="14">
        <v>146.59355010636421</v>
      </c>
      <c r="AI18" s="14">
        <v>148.97088328765329</v>
      </c>
      <c r="AJ18" s="14">
        <v>153.1072637624959</v>
      </c>
      <c r="AK18" s="14">
        <v>151.4564038972967</v>
      </c>
      <c r="AL18" s="14">
        <v>150.7953363290365</v>
      </c>
      <c r="AM18" s="14">
        <v>149.403663193277</v>
      </c>
      <c r="AN18" s="14">
        <v>148.1620011567702</v>
      </c>
      <c r="AO18" s="14">
        <v>129.89964251262941</v>
      </c>
      <c r="AP18" s="14">
        <v>137.74565064969741</v>
      </c>
      <c r="AQ18" s="14">
        <v>126.6818883568838</v>
      </c>
      <c r="AR18" s="14">
        <v>113.3237038424477</v>
      </c>
      <c r="AS18" s="14">
        <v>113.82390372107599</v>
      </c>
      <c r="AT18" s="14">
        <v>116.1172363951853</v>
      </c>
      <c r="AU18" s="14">
        <v>95.813312049511183</v>
      </c>
      <c r="AV18" s="14">
        <v>90.209979695703666</v>
      </c>
      <c r="AW18" s="14">
        <v>88.460515480017364</v>
      </c>
      <c r="AX18" s="14">
        <v>93.887888305421171</v>
      </c>
      <c r="AY18" s="14">
        <v>78.152084184036539</v>
      </c>
      <c r="AZ18" s="14">
        <v>63.701141030222303</v>
      </c>
      <c r="BA18" s="15">
        <v>-0.32439655811244689</v>
      </c>
      <c r="BB18" s="14">
        <v>-30.586627623307852</v>
      </c>
    </row>
    <row r="19" spans="1:54" x14ac:dyDescent="0.2">
      <c r="A19" s="13" t="s">
        <v>77</v>
      </c>
      <c r="B19" s="14">
        <v>12.429866203333329</v>
      </c>
      <c r="C19" s="14">
        <v>11.848134979999999</v>
      </c>
      <c r="D19" s="14">
        <v>13.76342678333333</v>
      </c>
      <c r="E19" s="14">
        <v>14.12413273333333</v>
      </c>
      <c r="F19" s="14">
        <v>12.17925511</v>
      </c>
      <c r="G19" s="14">
        <v>12.50208245</v>
      </c>
      <c r="H19" s="14">
        <v>16.104415029999998</v>
      </c>
      <c r="I19" s="14">
        <v>17.59561283333333</v>
      </c>
      <c r="J19" s="14">
        <v>19.136161770000001</v>
      </c>
      <c r="K19" s="14">
        <v>20.861265113333332</v>
      </c>
      <c r="L19" s="14">
        <v>22.28317560333333</v>
      </c>
      <c r="M19" s="14">
        <v>23.969022330000001</v>
      </c>
      <c r="N19" s="14">
        <v>23.184276830000002</v>
      </c>
      <c r="O19" s="14">
        <v>24.115353240000001</v>
      </c>
      <c r="P19" s="14">
        <v>23.914197083333331</v>
      </c>
      <c r="Q19" s="14">
        <v>25.55554562</v>
      </c>
      <c r="R19" s="14">
        <v>24.920095786666661</v>
      </c>
      <c r="S19" s="14">
        <v>27.316574413333331</v>
      </c>
      <c r="T19" s="14">
        <v>29.10436910333333</v>
      </c>
      <c r="U19" s="14">
        <v>30.192135709999999</v>
      </c>
      <c r="V19" s="14">
        <v>31.84292628</v>
      </c>
      <c r="W19" s="14">
        <v>33.243101136666667</v>
      </c>
      <c r="X19" s="14">
        <v>31.343504280000001</v>
      </c>
      <c r="Y19" s="14">
        <v>32.632544853333343</v>
      </c>
      <c r="Z19" s="14">
        <v>33.088139626666667</v>
      </c>
      <c r="AA19" s="14">
        <v>35.358511759999999</v>
      </c>
      <c r="AB19" s="14">
        <v>36.425850706666672</v>
      </c>
      <c r="AC19" s="14">
        <v>37.173866033333333</v>
      </c>
      <c r="AD19" s="14">
        <v>40.364537436666673</v>
      </c>
      <c r="AE19" s="14">
        <v>41.08465738666667</v>
      </c>
      <c r="AF19" s="14">
        <v>42.42212172</v>
      </c>
      <c r="AG19" s="14">
        <v>42.230560936666663</v>
      </c>
      <c r="AH19" s="14">
        <v>42.052340439999988</v>
      </c>
      <c r="AI19" s="14">
        <v>42.393723496666659</v>
      </c>
      <c r="AJ19" s="14">
        <v>42.265739009999997</v>
      </c>
      <c r="AK19" s="14">
        <v>41.034410010000002</v>
      </c>
      <c r="AL19" s="14">
        <v>41.497087610000001</v>
      </c>
      <c r="AM19" s="14">
        <v>44.344695816666658</v>
      </c>
      <c r="AN19" s="14">
        <v>46.272950020000003</v>
      </c>
      <c r="AO19" s="14">
        <v>42.406263753333327</v>
      </c>
      <c r="AP19" s="14">
        <v>47.112833716666671</v>
      </c>
      <c r="AQ19" s="14">
        <v>44.188457206666669</v>
      </c>
      <c r="AR19" s="14">
        <v>40.349141579999987</v>
      </c>
      <c r="AS19" s="14">
        <v>38.405156679999997</v>
      </c>
      <c r="AT19" s="14">
        <v>38.279823816666656</v>
      </c>
      <c r="AU19" s="14">
        <v>33.278447106666668</v>
      </c>
      <c r="AV19" s="14">
        <v>28.469925623333332</v>
      </c>
      <c r="AW19" s="14">
        <v>28.712274176666661</v>
      </c>
      <c r="AX19" s="14">
        <v>31.15325854666666</v>
      </c>
      <c r="AY19" s="14">
        <v>25.47056057333333</v>
      </c>
      <c r="AZ19" s="14">
        <v>17.530126679999999</v>
      </c>
      <c r="BA19" s="15">
        <v>0.41032303914091378</v>
      </c>
      <c r="BB19" s="14">
        <v>5.1002604766666657</v>
      </c>
    </row>
    <row r="20" spans="1:54" x14ac:dyDescent="0.2">
      <c r="A20" s="13" t="s">
        <v>78</v>
      </c>
      <c r="B20" s="14">
        <v>1.016960083333333</v>
      </c>
      <c r="C20" s="14">
        <v>1.0281032299999999</v>
      </c>
      <c r="D20" s="14">
        <v>1.1801207366666671</v>
      </c>
      <c r="E20" s="14">
        <v>2.34096313</v>
      </c>
      <c r="F20" s="14">
        <v>3.7182670799999999</v>
      </c>
      <c r="G20" s="14">
        <v>5.92225293</v>
      </c>
      <c r="H20" s="14">
        <v>6.9783243199999996</v>
      </c>
      <c r="I20" s="14">
        <v>8.5124586799999999</v>
      </c>
      <c r="J20" s="14">
        <v>13.01540966</v>
      </c>
      <c r="K20" s="14">
        <v>14.025877250000001</v>
      </c>
      <c r="L20" s="14">
        <v>18.217935963333339</v>
      </c>
      <c r="M20" s="14">
        <v>20.249095766189289</v>
      </c>
      <c r="N20" s="14">
        <v>20.20906514</v>
      </c>
      <c r="O20" s="14">
        <v>21.983150566666669</v>
      </c>
      <c r="P20" s="14">
        <v>26.138060495372599</v>
      </c>
      <c r="Q20" s="14">
        <v>24.678343751730772</v>
      </c>
      <c r="R20" s="14">
        <v>23.936599838915338</v>
      </c>
      <c r="S20" s="14">
        <v>25.431264986073089</v>
      </c>
      <c r="T20" s="14">
        <v>25.61128455185067</v>
      </c>
      <c r="U20" s="14">
        <v>25.481518611390751</v>
      </c>
      <c r="V20" s="14">
        <v>25.844383961231401</v>
      </c>
      <c r="W20" s="14">
        <v>25.569760863961491</v>
      </c>
      <c r="X20" s="14">
        <v>24.12804225333333</v>
      </c>
      <c r="Y20" s="14">
        <v>28.711080346268481</v>
      </c>
      <c r="Z20" s="14">
        <v>28.55778553946724</v>
      </c>
      <c r="AA20" s="14">
        <v>27.532950225366879</v>
      </c>
      <c r="AB20" s="14">
        <v>32.15143825893449</v>
      </c>
      <c r="AC20" s="14">
        <v>29.535225480499481</v>
      </c>
      <c r="AD20" s="14">
        <v>29.413517063333341</v>
      </c>
      <c r="AE20" s="14">
        <v>31.34416109</v>
      </c>
      <c r="AF20" s="14">
        <v>34.557210526666672</v>
      </c>
      <c r="AG20" s="14">
        <v>33.791862316666659</v>
      </c>
      <c r="AH20" s="14">
        <v>37.388546095130721</v>
      </c>
      <c r="AI20" s="14">
        <v>37.235436510643289</v>
      </c>
      <c r="AJ20" s="14">
        <v>36.85408546128658</v>
      </c>
      <c r="AK20" s="14">
        <v>36.315867824490958</v>
      </c>
      <c r="AL20" s="14">
        <v>34.757439528744179</v>
      </c>
      <c r="AM20" s="14">
        <v>37.82268566614102</v>
      </c>
      <c r="AN20" s="14">
        <v>35.496460079474353</v>
      </c>
      <c r="AO20" s="14">
        <v>33.99678667009151</v>
      </c>
      <c r="AP20" s="14">
        <v>34.375364906666668</v>
      </c>
      <c r="AQ20" s="14">
        <v>33.096970023333327</v>
      </c>
      <c r="AR20" s="14">
        <v>29.38989247333333</v>
      </c>
      <c r="AS20" s="14">
        <v>31.215480853333329</v>
      </c>
      <c r="AT20" s="14">
        <v>30.22532172</v>
      </c>
      <c r="AU20" s="14">
        <v>26.135221346666668</v>
      </c>
      <c r="AV20" s="14">
        <v>24.186304376666669</v>
      </c>
      <c r="AW20" s="14">
        <v>20.726614479999991</v>
      </c>
      <c r="AX20" s="14">
        <v>21.77919575333333</v>
      </c>
      <c r="AY20" s="14">
        <v>18.912783999999991</v>
      </c>
      <c r="AZ20" s="14">
        <v>18.55890556666667</v>
      </c>
      <c r="BA20" s="15">
        <v>17.249394318246349</v>
      </c>
      <c r="BB20" s="14">
        <v>17.541945483333329</v>
      </c>
    </row>
    <row r="21" spans="1:54" x14ac:dyDescent="0.2">
      <c r="A21" s="13" t="s">
        <v>79</v>
      </c>
      <c r="B21" s="14">
        <v>49.930114980021131</v>
      </c>
      <c r="C21" s="14">
        <v>52.143072324711532</v>
      </c>
      <c r="D21" s="14">
        <v>55.331152538343282</v>
      </c>
      <c r="E21" s="14">
        <v>54.387638809144889</v>
      </c>
      <c r="F21" s="14">
        <v>56.30743885257646</v>
      </c>
      <c r="G21" s="14">
        <v>52.958827994465878</v>
      </c>
      <c r="H21" s="14">
        <v>58.628284493505397</v>
      </c>
      <c r="I21" s="14">
        <v>58.257973144417221</v>
      </c>
      <c r="J21" s="14">
        <v>58.593182677732052</v>
      </c>
      <c r="K21" s="14">
        <v>57.850444734971887</v>
      </c>
      <c r="L21" s="14">
        <v>60.911088815842092</v>
      </c>
      <c r="M21" s="14">
        <v>63.096490065734272</v>
      </c>
      <c r="N21" s="14">
        <v>59.569419358373978</v>
      </c>
      <c r="O21" s="14">
        <v>60.533790354243067</v>
      </c>
      <c r="P21" s="14">
        <v>63.651672305111063</v>
      </c>
      <c r="Q21" s="14">
        <v>68.035139109805087</v>
      </c>
      <c r="R21" s="14">
        <v>71.214838338895746</v>
      </c>
      <c r="S21" s="14">
        <v>70.892961386648054</v>
      </c>
      <c r="T21" s="14">
        <v>78.050541346784968</v>
      </c>
      <c r="U21" s="14">
        <v>72.893763659860923</v>
      </c>
      <c r="V21" s="14">
        <v>76.310056311732083</v>
      </c>
      <c r="W21" s="14">
        <v>76.358337154592022</v>
      </c>
      <c r="X21" s="14">
        <v>77.328755025191356</v>
      </c>
      <c r="Y21" s="14">
        <v>87.29451313290447</v>
      </c>
      <c r="Z21" s="14">
        <v>84.941256893942381</v>
      </c>
      <c r="AA21" s="14">
        <v>88.179619856573339</v>
      </c>
      <c r="AB21" s="14">
        <v>90.33103536383598</v>
      </c>
      <c r="AC21" s="14">
        <v>92.749495736673481</v>
      </c>
      <c r="AD21" s="14">
        <v>91.059921030416604</v>
      </c>
      <c r="AE21" s="14">
        <v>93.885263602015485</v>
      </c>
      <c r="AF21" s="14">
        <v>94.918571990006498</v>
      </c>
      <c r="AG21" s="14">
        <v>96.413226793544766</v>
      </c>
      <c r="AH21" s="14">
        <v>90.633093781727425</v>
      </c>
      <c r="AI21" s="14">
        <v>90.065801838071351</v>
      </c>
      <c r="AJ21" s="14">
        <v>91.784172742888018</v>
      </c>
      <c r="AK21" s="14">
        <v>94.156284211648838</v>
      </c>
      <c r="AL21" s="14">
        <v>97.551364043608416</v>
      </c>
      <c r="AM21" s="14">
        <v>97.294463478224529</v>
      </c>
      <c r="AN21" s="14">
        <v>97.737086617836169</v>
      </c>
      <c r="AO21" s="14">
        <v>89.397865906620041</v>
      </c>
      <c r="AP21" s="14">
        <v>96.350970578190754</v>
      </c>
      <c r="AQ21" s="14">
        <v>96.455006354768898</v>
      </c>
      <c r="AR21" s="14">
        <v>86.911893786666667</v>
      </c>
      <c r="AS21" s="14">
        <v>87.36370375333334</v>
      </c>
      <c r="AT21" s="14">
        <v>87.207329843333312</v>
      </c>
      <c r="AU21" s="14">
        <v>76.129010796666662</v>
      </c>
      <c r="AV21" s="14">
        <v>70.380739549999987</v>
      </c>
      <c r="AW21" s="14">
        <v>61.137970446666657</v>
      </c>
      <c r="AX21" s="14">
        <v>62.745809023333329</v>
      </c>
      <c r="AY21" s="14">
        <v>54.937068670000002</v>
      </c>
      <c r="AZ21" s="14">
        <v>46.188810580000002</v>
      </c>
      <c r="BA21" s="15">
        <v>-7.4930818835850066E-2</v>
      </c>
      <c r="BB21" s="14">
        <v>-3.7413044000211291</v>
      </c>
    </row>
    <row r="22" spans="1:54" x14ac:dyDescent="0.2">
      <c r="A22" s="13" t="s">
        <v>80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0.16788544666666669</v>
      </c>
      <c r="J22" s="14">
        <v>0.35460359000000002</v>
      </c>
      <c r="K22" s="14">
        <v>0.23829512666666669</v>
      </c>
      <c r="L22" s="14">
        <v>0.23254747999999989</v>
      </c>
      <c r="M22" s="14">
        <v>2.2537361962688509</v>
      </c>
      <c r="N22" s="14">
        <v>6.1074372752991</v>
      </c>
      <c r="O22" s="14">
        <v>10.146888790455019</v>
      </c>
      <c r="P22" s="14">
        <v>11.32077906600564</v>
      </c>
      <c r="Q22" s="14">
        <v>15.126451001129841</v>
      </c>
      <c r="R22" s="14">
        <v>16.347257666666671</v>
      </c>
      <c r="S22" s="14">
        <v>16.389117763333331</v>
      </c>
      <c r="T22" s="14">
        <v>20.167560856666672</v>
      </c>
      <c r="U22" s="14">
        <v>19.748342900000001</v>
      </c>
      <c r="V22" s="14">
        <v>19.858808016666671</v>
      </c>
      <c r="W22" s="14">
        <v>20.396503673333331</v>
      </c>
      <c r="X22" s="14">
        <v>21.28935336</v>
      </c>
      <c r="Y22" s="14">
        <v>21.199857946666661</v>
      </c>
      <c r="Z22" s="14">
        <v>21.902898453333329</v>
      </c>
      <c r="AA22" s="14">
        <v>20.603496320000001</v>
      </c>
      <c r="AB22" s="14">
        <v>19.520304540000001</v>
      </c>
      <c r="AC22" s="14">
        <v>21.476047853333331</v>
      </c>
      <c r="AD22" s="14">
        <v>21.418588546666669</v>
      </c>
      <c r="AE22" s="14">
        <v>21.67222038666667</v>
      </c>
      <c r="AF22" s="14">
        <v>24.124611059999999</v>
      </c>
      <c r="AG22" s="14">
        <v>22.86777738666666</v>
      </c>
      <c r="AH22" s="14">
        <v>22.159474039999999</v>
      </c>
      <c r="AI22" s="14">
        <v>23.70709432666666</v>
      </c>
      <c r="AJ22" s="14">
        <v>24.544800353333329</v>
      </c>
      <c r="AK22" s="14">
        <v>24.241378883333329</v>
      </c>
      <c r="AL22" s="14">
        <v>25.311611673333331</v>
      </c>
      <c r="AM22" s="14">
        <v>23.840347446666659</v>
      </c>
      <c r="AN22" s="14">
        <v>25.059165669999999</v>
      </c>
      <c r="AO22" s="14">
        <v>24.110289059999999</v>
      </c>
      <c r="AP22" s="14">
        <v>24.810183236666671</v>
      </c>
      <c r="AQ22" s="14">
        <v>25.788021673333329</v>
      </c>
      <c r="AR22" s="14">
        <v>22.81818212666667</v>
      </c>
      <c r="AS22" s="14">
        <v>21.782136053333328</v>
      </c>
      <c r="AT22" s="14">
        <v>20.04735028999999</v>
      </c>
      <c r="AU22" s="14">
        <v>16.652829820000001</v>
      </c>
      <c r="AV22" s="14">
        <v>13.426036396666669</v>
      </c>
      <c r="AW22" s="14">
        <v>13.604241786666661</v>
      </c>
      <c r="AX22" s="14">
        <v>13.183984073333329</v>
      </c>
      <c r="AY22" s="14">
        <v>8.6732208566666653</v>
      </c>
      <c r="AZ22" s="14">
        <v>4.6661035299999991</v>
      </c>
      <c r="BA22" s="16" t="s">
        <v>65</v>
      </c>
      <c r="BB22" s="14">
        <v>4.6661035299999991</v>
      </c>
    </row>
    <row r="23" spans="1:54" x14ac:dyDescent="0.2">
      <c r="A23" s="13" t="s">
        <v>81</v>
      </c>
      <c r="B23" s="14">
        <v>0.20639402666666659</v>
      </c>
      <c r="C23" s="14">
        <v>0.2190821966666667</v>
      </c>
      <c r="D23" s="14">
        <v>0.1338513733333333</v>
      </c>
      <c r="E23" s="14">
        <v>0.1352272533333333</v>
      </c>
      <c r="F23" s="14">
        <v>0.18615190000000001</v>
      </c>
      <c r="G23" s="14">
        <v>0.1247306133333333</v>
      </c>
      <c r="H23" s="14">
        <v>9.9870209999999987E-2</v>
      </c>
      <c r="I23" s="14">
        <v>5.7768149999999997E-2</v>
      </c>
      <c r="J23" s="14">
        <v>6.8410319999999997E-2</v>
      </c>
      <c r="K23" s="14">
        <v>7.4084230000000001E-2</v>
      </c>
      <c r="L23" s="14">
        <v>0.28558240333333329</v>
      </c>
      <c r="M23" s="14">
        <v>0.29851612999999999</v>
      </c>
      <c r="N23" s="14">
        <v>0.65815144999999997</v>
      </c>
      <c r="O23" s="14">
        <v>0.55932664333333326</v>
      </c>
      <c r="P23" s="14">
        <v>0.47037686666666673</v>
      </c>
      <c r="Q23" s="14">
        <v>0.48364260999999997</v>
      </c>
      <c r="R23" s="14">
        <v>0.88174489333333328</v>
      </c>
      <c r="S23" s="14">
        <v>0.64991237666666657</v>
      </c>
      <c r="T23" s="14">
        <v>0.65490399333333316</v>
      </c>
      <c r="U23" s="14">
        <v>0.64036004999999985</v>
      </c>
      <c r="V23" s="14">
        <v>0.98876040999999981</v>
      </c>
      <c r="W23" s="14">
        <v>1.4643465099999999</v>
      </c>
      <c r="X23" s="14">
        <v>2.6119234533333331</v>
      </c>
      <c r="Y23" s="14">
        <v>1.6448764933333331</v>
      </c>
      <c r="Z23" s="14">
        <v>1.668243243333333</v>
      </c>
      <c r="AA23" s="14">
        <v>1.0415934099999999</v>
      </c>
      <c r="AB23" s="14">
        <v>0.93029739</v>
      </c>
      <c r="AC23" s="14">
        <v>0.84901541999999997</v>
      </c>
      <c r="AD23" s="14">
        <v>0.69166236333333342</v>
      </c>
      <c r="AE23" s="14">
        <v>0.65168392666666675</v>
      </c>
      <c r="AF23" s="14">
        <v>0.94579121999999993</v>
      </c>
      <c r="AG23" s="14">
        <v>0.74646817666666654</v>
      </c>
      <c r="AH23" s="14">
        <v>0.75980197333333321</v>
      </c>
      <c r="AI23" s="14">
        <v>0.70920604333333326</v>
      </c>
      <c r="AJ23" s="14">
        <v>0.69560923666666663</v>
      </c>
      <c r="AK23" s="14">
        <v>0.6715946233333332</v>
      </c>
      <c r="AL23" s="14">
        <v>0.62966518999999987</v>
      </c>
      <c r="AM23" s="14">
        <v>0.62590656333333339</v>
      </c>
      <c r="AN23" s="14">
        <v>0.56187534333333322</v>
      </c>
      <c r="AO23" s="14">
        <v>0.15730242</v>
      </c>
      <c r="AP23" s="14">
        <v>0.21717747333333329</v>
      </c>
      <c r="AQ23" s="14">
        <v>0.14692953</v>
      </c>
      <c r="AR23" s="14">
        <v>0.12390862</v>
      </c>
      <c r="AS23" s="14">
        <v>0.15796751666666661</v>
      </c>
      <c r="AT23" s="14">
        <v>0.20434469</v>
      </c>
      <c r="AU23" s="14">
        <v>0.24719647333333331</v>
      </c>
      <c r="AV23" s="14">
        <v>0.2095977033333333</v>
      </c>
      <c r="AW23" s="14">
        <v>0.20738013999999991</v>
      </c>
      <c r="AX23" s="14">
        <v>0.20221259666666661</v>
      </c>
      <c r="AY23" s="14">
        <v>0.20653713666666659</v>
      </c>
      <c r="AZ23" s="14">
        <v>0.1586127033333333</v>
      </c>
      <c r="BA23" s="15">
        <v>-0.23150535945743139</v>
      </c>
      <c r="BB23" s="14">
        <v>-4.7781323333333348E-2</v>
      </c>
    </row>
    <row r="24" spans="1:54" x14ac:dyDescent="0.2">
      <c r="A24" s="13" t="s">
        <v>82</v>
      </c>
      <c r="B24" s="14">
        <v>29.033116833587869</v>
      </c>
      <c r="C24" s="14">
        <v>25.550317887853051</v>
      </c>
      <c r="D24" s="14">
        <v>21.133820153202329</v>
      </c>
      <c r="E24" s="14">
        <v>23.852032833970519</v>
      </c>
      <c r="F24" s="14">
        <v>20.268821556667401</v>
      </c>
      <c r="G24" s="14">
        <v>18.363421210195071</v>
      </c>
      <c r="H24" s="14">
        <v>22.866713891378019</v>
      </c>
      <c r="I24" s="14">
        <v>17.742836669550609</v>
      </c>
      <c r="J24" s="14">
        <v>19.635341505010491</v>
      </c>
      <c r="K24" s="14">
        <v>22.520181579924181</v>
      </c>
      <c r="L24" s="14">
        <v>22.110070862783221</v>
      </c>
      <c r="M24" s="14">
        <v>19.740045278807539</v>
      </c>
      <c r="N24" s="14">
        <v>20.428039872815841</v>
      </c>
      <c r="O24" s="14">
        <v>21.893500506201701</v>
      </c>
      <c r="P24" s="14">
        <v>25.451680936928089</v>
      </c>
      <c r="Q24" s="14">
        <v>24.127813112985791</v>
      </c>
      <c r="R24" s="14">
        <v>25.994083355613171</v>
      </c>
      <c r="S24" s="14">
        <v>27.30370329104198</v>
      </c>
      <c r="T24" s="14">
        <v>28.499900005613881</v>
      </c>
      <c r="U24" s="14">
        <v>27.99652200690149</v>
      </c>
      <c r="V24" s="14">
        <v>27.14151825848365</v>
      </c>
      <c r="W24" s="14">
        <v>26.075594380187301</v>
      </c>
      <c r="X24" s="14">
        <v>23.568744906666669</v>
      </c>
      <c r="Y24" s="14">
        <v>24.828609221291121</v>
      </c>
      <c r="Z24" s="14">
        <v>25.50566043666667</v>
      </c>
      <c r="AA24" s="14">
        <v>27.516478843333338</v>
      </c>
      <c r="AB24" s="14">
        <v>27.784307246666671</v>
      </c>
      <c r="AC24" s="14">
        <v>27.509724439999999</v>
      </c>
      <c r="AD24" s="14">
        <v>28.883473080000002</v>
      </c>
      <c r="AE24" s="14">
        <v>29.03808196666667</v>
      </c>
      <c r="AF24" s="14">
        <v>29.718728819999999</v>
      </c>
      <c r="AG24" s="14">
        <v>30.343520789999999</v>
      </c>
      <c r="AH24" s="14">
        <v>31.050582786666659</v>
      </c>
      <c r="AI24" s="14">
        <v>31.454530139999989</v>
      </c>
      <c r="AJ24" s="14">
        <v>31.224692839999999</v>
      </c>
      <c r="AK24" s="14">
        <v>31.455062833333329</v>
      </c>
      <c r="AL24" s="14">
        <v>30.964911486666669</v>
      </c>
      <c r="AM24" s="14">
        <v>31.27891026333333</v>
      </c>
      <c r="AN24" s="14">
        <v>29.50622748333333</v>
      </c>
      <c r="AO24" s="14">
        <v>25.464273486666659</v>
      </c>
      <c r="AP24" s="14">
        <v>25.39753274666667</v>
      </c>
      <c r="AQ24" s="14">
        <v>23.02362359</v>
      </c>
      <c r="AR24" s="14">
        <v>18.368737639999999</v>
      </c>
      <c r="AS24" s="14">
        <v>17.490903063333331</v>
      </c>
      <c r="AT24" s="14">
        <v>19.207117050000001</v>
      </c>
      <c r="AU24" s="14">
        <v>15.86360013333333</v>
      </c>
      <c r="AV24" s="14">
        <v>15.567268823333331</v>
      </c>
      <c r="AW24" s="14">
        <v>10.228475619999999</v>
      </c>
      <c r="AX24" s="14">
        <v>11.88008818333333</v>
      </c>
      <c r="AY24" s="14">
        <v>7.3917602733333334</v>
      </c>
      <c r="AZ24" s="14">
        <v>4.7594996899999993</v>
      </c>
      <c r="BA24" s="15">
        <v>-0.83606652646767077</v>
      </c>
      <c r="BB24" s="14">
        <v>-24.27361714358787</v>
      </c>
    </row>
    <row r="25" spans="1:54" x14ac:dyDescent="0.2">
      <c r="A25" s="13" t="s">
        <v>83</v>
      </c>
      <c r="B25" s="14">
        <v>2.037042333333333</v>
      </c>
      <c r="C25" s="14">
        <v>1.2440012199999999</v>
      </c>
      <c r="D25" s="14">
        <v>0.73173708666666659</v>
      </c>
      <c r="E25" s="14">
        <v>0.49202013666666672</v>
      </c>
      <c r="F25" s="14">
        <v>2.5174077133333328</v>
      </c>
      <c r="G25" s="14">
        <v>2.3294947866666669</v>
      </c>
      <c r="H25" s="14">
        <v>0.37714596333333328</v>
      </c>
      <c r="I25" s="14">
        <v>0.38244283000000001</v>
      </c>
      <c r="J25" s="14">
        <v>0.30150241</v>
      </c>
      <c r="K25" s="14">
        <v>0.44081172666666668</v>
      </c>
      <c r="L25" s="14">
        <v>2.1738616899999998</v>
      </c>
      <c r="M25" s="14">
        <v>2.5364629033333328</v>
      </c>
      <c r="N25" s="14">
        <v>8.5284601599999998</v>
      </c>
      <c r="O25" s="14">
        <v>9.215940983333331</v>
      </c>
      <c r="P25" s="14">
        <v>11.03875626333333</v>
      </c>
      <c r="Q25" s="14">
        <v>10.48686122</v>
      </c>
      <c r="R25" s="14">
        <v>9.4883327733333331</v>
      </c>
      <c r="S25" s="14">
        <v>11.187230449999999</v>
      </c>
      <c r="T25" s="14">
        <v>11.113897336666669</v>
      </c>
      <c r="U25" s="14">
        <v>11.59179017333333</v>
      </c>
      <c r="V25" s="14">
        <v>10.843978273333329</v>
      </c>
      <c r="W25" s="14">
        <v>11.22840763</v>
      </c>
      <c r="X25" s="14">
        <v>10.673726946666671</v>
      </c>
      <c r="Y25" s="14">
        <v>9.4491308266666678</v>
      </c>
      <c r="Z25" s="14">
        <v>9.6555777633333317</v>
      </c>
      <c r="AA25" s="14">
        <v>10.013616543333329</v>
      </c>
      <c r="AB25" s="14">
        <v>10.805466466666671</v>
      </c>
      <c r="AC25" s="14">
        <v>11.67503469</v>
      </c>
      <c r="AD25" s="14">
        <v>10.44518251333333</v>
      </c>
      <c r="AE25" s="14">
        <v>10.813811616666669</v>
      </c>
      <c r="AF25" s="14">
        <v>10.921136966666671</v>
      </c>
      <c r="AG25" s="14">
        <v>10.386849440000001</v>
      </c>
      <c r="AH25" s="14">
        <v>11.297987213333331</v>
      </c>
      <c r="AI25" s="14">
        <v>10.45567662333333</v>
      </c>
      <c r="AJ25" s="14">
        <v>10.04449299333333</v>
      </c>
      <c r="AK25" s="14">
        <v>11.409272123333331</v>
      </c>
      <c r="AL25" s="14">
        <v>10.70501820666666</v>
      </c>
      <c r="AM25" s="14">
        <v>11.467280256666671</v>
      </c>
      <c r="AN25" s="14">
        <v>10.204651673333331</v>
      </c>
      <c r="AO25" s="14">
        <v>8.7886383199999987</v>
      </c>
      <c r="AP25" s="14">
        <v>8.0078512433333326</v>
      </c>
      <c r="AQ25" s="14">
        <v>4.1027589166666667</v>
      </c>
      <c r="AR25" s="14">
        <v>2.29598776</v>
      </c>
      <c r="AS25" s="14">
        <v>4.0308573066666664</v>
      </c>
      <c r="AT25" s="14">
        <v>2.8515735599999998</v>
      </c>
      <c r="AU25" s="14">
        <v>2.3107675799999998</v>
      </c>
      <c r="AV25" s="14">
        <v>1.92204441</v>
      </c>
      <c r="AW25" s="14">
        <v>1.1864325</v>
      </c>
      <c r="AX25" s="14">
        <v>9.6582933333333315E-3</v>
      </c>
      <c r="AY25" s="14">
        <v>6.7868900000000003E-3</v>
      </c>
      <c r="AZ25" s="14">
        <v>0</v>
      </c>
      <c r="BA25" s="15">
        <v>-1</v>
      </c>
      <c r="BB25" s="14">
        <v>-2.037042333333333</v>
      </c>
    </row>
    <row r="26" spans="1:54" x14ac:dyDescent="0.2">
      <c r="A26" s="13" t="s">
        <v>84</v>
      </c>
      <c r="B26" s="14">
        <v>78.213830601843171</v>
      </c>
      <c r="C26" s="14">
        <v>79.045832222041398</v>
      </c>
      <c r="D26" s="14">
        <v>79.576504972648138</v>
      </c>
      <c r="E26" s="14">
        <v>74.64233692080478</v>
      </c>
      <c r="F26" s="14">
        <v>67.05647864713697</v>
      </c>
      <c r="G26" s="14">
        <v>70.809327407848457</v>
      </c>
      <c r="H26" s="14">
        <v>67.736059636471367</v>
      </c>
      <c r="I26" s="14">
        <v>65.44629393770856</v>
      </c>
      <c r="J26" s="14">
        <v>63.468129794042071</v>
      </c>
      <c r="K26" s="14">
        <v>71.698840233929388</v>
      </c>
      <c r="L26" s="14">
        <v>71.678874274253573</v>
      </c>
      <c r="M26" s="14">
        <v>71.584058434923548</v>
      </c>
      <c r="N26" s="14">
        <v>67.241889863710142</v>
      </c>
      <c r="O26" s="14">
        <v>66.859744351551058</v>
      </c>
      <c r="P26" s="14">
        <v>70.781456858558457</v>
      </c>
      <c r="Q26" s="14">
        <v>74.028714604857285</v>
      </c>
      <c r="R26" s="14">
        <v>76.961292522205952</v>
      </c>
      <c r="S26" s="14">
        <v>79.782577137813348</v>
      </c>
      <c r="T26" s="14">
        <v>78.92048407034649</v>
      </c>
      <c r="U26" s="14">
        <v>75.051678378787472</v>
      </c>
      <c r="V26" s="14">
        <v>74.834854084969734</v>
      </c>
      <c r="W26" s="14">
        <v>72.698079023240254</v>
      </c>
      <c r="X26" s="14">
        <v>67.366915353041747</v>
      </c>
      <c r="Y26" s="14">
        <v>67.864926345864291</v>
      </c>
      <c r="Z26" s="14">
        <v>75.867223574657245</v>
      </c>
      <c r="AA26" s="14">
        <v>74.615306503343334</v>
      </c>
      <c r="AB26" s="14">
        <v>75.518447811841483</v>
      </c>
      <c r="AC26" s="14">
        <v>74.060320130298976</v>
      </c>
      <c r="AD26" s="14">
        <v>78.456712067234491</v>
      </c>
      <c r="AE26" s="14">
        <v>79.007844437994336</v>
      </c>
      <c r="AF26" s="14">
        <v>75.984932540869409</v>
      </c>
      <c r="AG26" s="14">
        <v>75.056739908023715</v>
      </c>
      <c r="AH26" s="14">
        <v>70.446249301543233</v>
      </c>
      <c r="AI26" s="14">
        <v>71.307192337143761</v>
      </c>
      <c r="AJ26" s="14">
        <v>73.770339185949339</v>
      </c>
      <c r="AK26" s="14">
        <v>76.256271925671541</v>
      </c>
      <c r="AL26" s="14">
        <v>73.68512110349198</v>
      </c>
      <c r="AM26" s="14">
        <v>76.326469173155886</v>
      </c>
      <c r="AN26" s="14">
        <v>76.203713149952847</v>
      </c>
      <c r="AO26" s="14">
        <v>70.155874456732292</v>
      </c>
      <c r="AP26" s="14">
        <v>71.382549250195154</v>
      </c>
      <c r="AQ26" s="14">
        <v>65.830323309063687</v>
      </c>
      <c r="AR26" s="14">
        <v>59.238592384331767</v>
      </c>
      <c r="AS26" s="14">
        <v>62.69553401581588</v>
      </c>
      <c r="AT26" s="14">
        <v>58.914055257690478</v>
      </c>
      <c r="AU26" s="14">
        <v>58.857211577367281</v>
      </c>
      <c r="AV26" s="14">
        <v>44.948068457403657</v>
      </c>
      <c r="AW26" s="14">
        <v>47.624583225697009</v>
      </c>
      <c r="AX26" s="14">
        <v>48.274277934227932</v>
      </c>
      <c r="AY26" s="14">
        <v>42.690697160684707</v>
      </c>
      <c r="AZ26" s="14">
        <v>31.936223209265261</v>
      </c>
      <c r="BA26" s="15">
        <v>-0.59168061500733271</v>
      </c>
      <c r="BB26" s="14">
        <v>-46.277607392577913</v>
      </c>
    </row>
    <row r="27" spans="1:54" x14ac:dyDescent="0.2">
      <c r="A27" s="13" t="s">
        <v>85</v>
      </c>
      <c r="B27" s="14">
        <v>17.02570298835057</v>
      </c>
      <c r="C27" s="14">
        <v>14.742695167147581</v>
      </c>
      <c r="D27" s="14">
        <v>15.29664567756231</v>
      </c>
      <c r="E27" s="14">
        <v>17.061720601028671</v>
      </c>
      <c r="F27" s="14">
        <v>17.86038522573816</v>
      </c>
      <c r="G27" s="14">
        <v>18.101789379272159</v>
      </c>
      <c r="H27" s="14">
        <v>21.07892143063728</v>
      </c>
      <c r="I27" s="14">
        <v>25.119495315327359</v>
      </c>
      <c r="J27" s="14">
        <v>24.25660800970951</v>
      </c>
      <c r="K27" s="14">
        <v>21.811966506296109</v>
      </c>
      <c r="L27" s="14">
        <v>23.051496453333339</v>
      </c>
      <c r="M27" s="14">
        <v>23.21783969547322</v>
      </c>
      <c r="N27" s="14">
        <v>20.207862913333329</v>
      </c>
      <c r="O27" s="14">
        <v>20.079224366666661</v>
      </c>
      <c r="P27" s="14">
        <v>22.002030974326939</v>
      </c>
      <c r="Q27" s="14">
        <v>21.49801428975962</v>
      </c>
      <c r="R27" s="14">
        <v>19.147750806484769</v>
      </c>
      <c r="S27" s="14">
        <v>24.341785360685002</v>
      </c>
      <c r="T27" s="14">
        <v>28.872197936661362</v>
      </c>
      <c r="U27" s="14">
        <v>30.897577571677878</v>
      </c>
      <c r="V27" s="14">
        <v>30.947996342207968</v>
      </c>
      <c r="W27" s="14">
        <v>28.703811783961491</v>
      </c>
      <c r="X27" s="14">
        <v>28.643646501275018</v>
      </c>
      <c r="Y27" s="14">
        <v>30.912044823879349</v>
      </c>
      <c r="Z27" s="14">
        <v>31.57664078240461</v>
      </c>
      <c r="AA27" s="14">
        <v>32.11220408293503</v>
      </c>
      <c r="AB27" s="14">
        <v>33.6731012426782</v>
      </c>
      <c r="AC27" s="14">
        <v>32.439882073659398</v>
      </c>
      <c r="AD27" s="14">
        <v>33.924971177274209</v>
      </c>
      <c r="AE27" s="14">
        <v>32.482638356666669</v>
      </c>
      <c r="AF27" s="14">
        <v>35.570296328383513</v>
      </c>
      <c r="AG27" s="14">
        <v>33.638267685589007</v>
      </c>
      <c r="AH27" s="14">
        <v>34.407827870261457</v>
      </c>
      <c r="AI27" s="14">
        <v>37.313002381813028</v>
      </c>
      <c r="AJ27" s="14">
        <v>36.172529611169743</v>
      </c>
      <c r="AK27" s="14">
        <v>36.227019891297189</v>
      </c>
      <c r="AL27" s="14">
        <v>35.37543166289921</v>
      </c>
      <c r="AM27" s="14">
        <v>34.930758855089749</v>
      </c>
      <c r="AN27" s="14">
        <v>34.288135653512832</v>
      </c>
      <c r="AO27" s="14">
        <v>31.36627541712425</v>
      </c>
      <c r="AP27" s="14">
        <v>30.111384306666661</v>
      </c>
      <c r="AQ27" s="14">
        <v>30.129455546666669</v>
      </c>
      <c r="AR27" s="14">
        <v>24.63136793333333</v>
      </c>
      <c r="AS27" s="14">
        <v>25.55868663333333</v>
      </c>
      <c r="AT27" s="14">
        <v>29.88453797999999</v>
      </c>
      <c r="AU27" s="14">
        <v>25.954935196666671</v>
      </c>
      <c r="AV27" s="14">
        <v>24.961119443333331</v>
      </c>
      <c r="AW27" s="14">
        <v>24.63125265333333</v>
      </c>
      <c r="AX27" s="14">
        <v>25.018112496666671</v>
      </c>
      <c r="AY27" s="14">
        <v>19.616187983333329</v>
      </c>
      <c r="AZ27" s="14">
        <v>15.58294250333333</v>
      </c>
      <c r="BA27" s="15">
        <v>-8.4740141772966182E-2</v>
      </c>
      <c r="BB27" s="14">
        <v>-1.442760485017242</v>
      </c>
    </row>
    <row r="28" spans="1:54" x14ac:dyDescent="0.2">
      <c r="A28" s="13" t="s">
        <v>86</v>
      </c>
      <c r="B28" s="14">
        <v>1.2573199466666669</v>
      </c>
      <c r="C28" s="14">
        <v>1.2833276133333329</v>
      </c>
      <c r="D28" s="14">
        <v>1.3264163366666659</v>
      </c>
      <c r="E28" s="14">
        <v>2.8039554766666659</v>
      </c>
      <c r="F28" s="14">
        <v>3.2885645833333328</v>
      </c>
      <c r="G28" s="14">
        <v>3.172337226666667</v>
      </c>
      <c r="H28" s="14">
        <v>4.0439796100000001</v>
      </c>
      <c r="I28" s="14">
        <v>3.6756929</v>
      </c>
      <c r="J28" s="14">
        <v>3.8982768000000001</v>
      </c>
      <c r="K28" s="14">
        <v>5.6837863133333331</v>
      </c>
      <c r="L28" s="14">
        <v>7.1325696933333322</v>
      </c>
      <c r="M28" s="14">
        <v>7.8882233897613103</v>
      </c>
      <c r="N28" s="14">
        <v>9.5593414109566996</v>
      </c>
      <c r="O28" s="14">
        <v>9.1379381143268628</v>
      </c>
      <c r="P28" s="14">
        <v>9.8843753384054693</v>
      </c>
      <c r="Q28" s="14">
        <v>10.400474142664279</v>
      </c>
      <c r="R28" s="14">
        <v>10.342849770000001</v>
      </c>
      <c r="S28" s="14">
        <v>11.63615255</v>
      </c>
      <c r="T28" s="14">
        <v>12.32608369666667</v>
      </c>
      <c r="U28" s="14">
        <v>9.0946120099999987</v>
      </c>
      <c r="V28" s="14">
        <v>9.8834582000000015</v>
      </c>
      <c r="W28" s="14">
        <v>9.0728167566666666</v>
      </c>
      <c r="X28" s="14">
        <v>8.2646096866666667</v>
      </c>
      <c r="Y28" s="14">
        <v>9.4225008533333323</v>
      </c>
      <c r="Z28" s="14">
        <v>9.2271584533333346</v>
      </c>
      <c r="AA28" s="14">
        <v>9.8605329166666671</v>
      </c>
      <c r="AB28" s="14">
        <v>12.1405317</v>
      </c>
      <c r="AC28" s="14">
        <v>12.55347404666667</v>
      </c>
      <c r="AD28" s="14">
        <v>11.97017928333333</v>
      </c>
      <c r="AE28" s="14">
        <v>13.09585141333333</v>
      </c>
      <c r="AF28" s="14">
        <v>14.045783180000001</v>
      </c>
      <c r="AG28" s="14">
        <v>18.89030524333333</v>
      </c>
      <c r="AH28" s="14">
        <v>14.7298954</v>
      </c>
      <c r="AI28" s="14">
        <v>17.105293113333332</v>
      </c>
      <c r="AJ28" s="14">
        <v>17.68289248</v>
      </c>
      <c r="AK28" s="14">
        <v>16.854588666666661</v>
      </c>
      <c r="AL28" s="14">
        <v>18.137021870000002</v>
      </c>
      <c r="AM28" s="14">
        <v>17.660172383333329</v>
      </c>
      <c r="AN28" s="14">
        <v>16.913160770000001</v>
      </c>
      <c r="AO28" s="14">
        <v>13.5254262</v>
      </c>
      <c r="AP28" s="14">
        <v>14.17870608</v>
      </c>
      <c r="AQ28" s="14">
        <v>10.270801053333329</v>
      </c>
      <c r="AR28" s="14">
        <v>7.8777981333333331</v>
      </c>
      <c r="AS28" s="14">
        <v>9.3371455099999991</v>
      </c>
      <c r="AT28" s="14">
        <v>11.126122479999999</v>
      </c>
      <c r="AU28" s="14">
        <v>6.8460717600000001</v>
      </c>
      <c r="AV28" s="14">
        <v>5.8496795133333324</v>
      </c>
      <c r="AW28" s="14">
        <v>5.1427065066666664</v>
      </c>
      <c r="AX28" s="14">
        <v>5.7412349499999991</v>
      </c>
      <c r="AY28" s="14">
        <v>4.8796168299999998</v>
      </c>
      <c r="AZ28" s="14">
        <v>5.1897520033333331</v>
      </c>
      <c r="BA28" s="15">
        <v>3.1276303753011319</v>
      </c>
      <c r="BB28" s="14">
        <v>3.932432056666666</v>
      </c>
    </row>
    <row r="29" spans="1:54" x14ac:dyDescent="0.2">
      <c r="A29" s="13" t="s">
        <v>87</v>
      </c>
      <c r="B29" s="14">
        <v>26.511244348444311</v>
      </c>
      <c r="C29" s="14">
        <v>27.928912253944201</v>
      </c>
      <c r="D29" s="14">
        <v>31.748978138162709</v>
      </c>
      <c r="E29" s="14">
        <v>36.421835246586461</v>
      </c>
      <c r="F29" s="14">
        <v>36.288378722322577</v>
      </c>
      <c r="G29" s="14">
        <v>40.874453561829633</v>
      </c>
      <c r="H29" s="14">
        <v>44.496080342881562</v>
      </c>
      <c r="I29" s="14">
        <v>47.876593770075743</v>
      </c>
      <c r="J29" s="14">
        <v>46.158561697648871</v>
      </c>
      <c r="K29" s="14">
        <v>48.705953749832432</v>
      </c>
      <c r="L29" s="14">
        <v>50.51129448873651</v>
      </c>
      <c r="M29" s="14">
        <v>50.950442725765242</v>
      </c>
      <c r="N29" s="14">
        <v>49.793694563380093</v>
      </c>
      <c r="O29" s="14">
        <v>53.652114324893837</v>
      </c>
      <c r="P29" s="14">
        <v>56.403983870237226</v>
      </c>
      <c r="Q29" s="14">
        <v>50.341011210126062</v>
      </c>
      <c r="R29" s="14">
        <v>48.697622658184457</v>
      </c>
      <c r="S29" s="14">
        <v>50.206156126582371</v>
      </c>
      <c r="T29" s="14">
        <v>52.04126836333333</v>
      </c>
      <c r="U29" s="14">
        <v>52.340436573333328</v>
      </c>
      <c r="V29" s="14">
        <v>51.311723100000002</v>
      </c>
      <c r="W29" s="14">
        <v>50.834146219999987</v>
      </c>
      <c r="X29" s="14">
        <v>49.752857220000003</v>
      </c>
      <c r="Y29" s="14">
        <v>44.380310773333328</v>
      </c>
      <c r="Z29" s="14">
        <v>51.231437509999999</v>
      </c>
      <c r="AA29" s="14">
        <v>56.419402490000003</v>
      </c>
      <c r="AB29" s="14">
        <v>59.963110460000003</v>
      </c>
      <c r="AC29" s="14">
        <v>63.688992143333323</v>
      </c>
      <c r="AD29" s="14">
        <v>66.129898963333332</v>
      </c>
      <c r="AE29" s="14">
        <v>65.393436093333335</v>
      </c>
      <c r="AF29" s="14">
        <v>65.606225886666664</v>
      </c>
      <c r="AG29" s="14">
        <v>68.239269156666651</v>
      </c>
      <c r="AH29" s="14">
        <v>69.245938373333331</v>
      </c>
      <c r="AI29" s="14">
        <v>76.037301303333322</v>
      </c>
      <c r="AJ29" s="14">
        <v>77.164666039999972</v>
      </c>
      <c r="AK29" s="14">
        <v>79.885423933333328</v>
      </c>
      <c r="AL29" s="14">
        <v>79.114157869999985</v>
      </c>
      <c r="AM29" s="14">
        <v>76.607784769999995</v>
      </c>
      <c r="AN29" s="14">
        <v>75.683431229999997</v>
      </c>
      <c r="AO29" s="14">
        <v>73.085521483333338</v>
      </c>
      <c r="AP29" s="14">
        <v>76.552483259999988</v>
      </c>
      <c r="AQ29" s="14">
        <v>78.853129666666661</v>
      </c>
      <c r="AR29" s="14">
        <v>73.401856586666653</v>
      </c>
      <c r="AS29" s="14">
        <v>77.027004303333328</v>
      </c>
      <c r="AT29" s="14">
        <v>74.532542223333323</v>
      </c>
      <c r="AU29" s="14">
        <v>66.563036136666668</v>
      </c>
      <c r="AV29" s="14">
        <v>61.138762409999998</v>
      </c>
      <c r="AW29" s="14">
        <v>67.874054746666658</v>
      </c>
      <c r="AX29" s="14">
        <v>63.920305606666673</v>
      </c>
      <c r="AY29" s="14">
        <v>55.908627389999992</v>
      </c>
      <c r="AZ29" s="14">
        <v>52.804478539999998</v>
      </c>
      <c r="BA29" s="15">
        <v>0.99177669090053766</v>
      </c>
      <c r="BB29" s="14">
        <v>26.29323419155568</v>
      </c>
    </row>
    <row r="30" spans="1:54" x14ac:dyDescent="0.2">
      <c r="A30" s="13" t="s">
        <v>88</v>
      </c>
      <c r="B30" s="14">
        <v>1.1435808999999999</v>
      </c>
      <c r="C30" s="14">
        <v>1.0913798866666671</v>
      </c>
      <c r="D30" s="14">
        <v>1.2535311433333329</v>
      </c>
      <c r="E30" s="14">
        <v>1.4496296833333331</v>
      </c>
      <c r="F30" s="14">
        <v>1.3995411833333331</v>
      </c>
      <c r="G30" s="14">
        <v>1.771757826666666</v>
      </c>
      <c r="H30" s="14">
        <v>4.010788466666666</v>
      </c>
      <c r="I30" s="14">
        <v>5.4972647399999994</v>
      </c>
      <c r="J30" s="14">
        <v>5.4767664599999986</v>
      </c>
      <c r="K30" s="14">
        <v>6.0290602166666654</v>
      </c>
      <c r="L30" s="14">
        <v>5.7273719799999991</v>
      </c>
      <c r="M30" s="14">
        <v>5.9457714800000003</v>
      </c>
      <c r="N30" s="14">
        <v>4.6253440199999991</v>
      </c>
      <c r="O30" s="14">
        <v>4.0680848266666656</v>
      </c>
      <c r="P30" s="14">
        <v>8.5840178599999994</v>
      </c>
      <c r="Q30" s="14">
        <v>9.4196428333333344</v>
      </c>
      <c r="R30" s="14">
        <v>12.67121933</v>
      </c>
      <c r="S30" s="14">
        <v>12.6425717</v>
      </c>
      <c r="T30" s="14">
        <v>17.25944014666667</v>
      </c>
      <c r="U30" s="14">
        <v>17.05875119666667</v>
      </c>
      <c r="V30" s="14">
        <v>16.058749776666669</v>
      </c>
      <c r="W30" s="14">
        <v>17.540364270000001</v>
      </c>
      <c r="X30" s="14">
        <v>18.48778484666666</v>
      </c>
      <c r="Y30" s="14">
        <v>15.360636573333331</v>
      </c>
      <c r="Z30" s="14">
        <v>18.375235119999999</v>
      </c>
      <c r="AA30" s="14">
        <v>16.65578918666667</v>
      </c>
      <c r="AB30" s="14">
        <v>13.18545565333334</v>
      </c>
      <c r="AC30" s="14">
        <v>15.44317173666667</v>
      </c>
      <c r="AD30" s="14">
        <v>17.692293960000001</v>
      </c>
      <c r="AE30" s="14">
        <v>17.77614633666667</v>
      </c>
      <c r="AF30" s="14">
        <v>16.837634659999999</v>
      </c>
      <c r="AG30" s="14">
        <v>17.569541843333329</v>
      </c>
      <c r="AH30" s="14">
        <v>15.87813465333333</v>
      </c>
      <c r="AI30" s="14">
        <v>18.068913609999999</v>
      </c>
      <c r="AJ30" s="14">
        <v>18.702460846666661</v>
      </c>
      <c r="AK30" s="14">
        <v>19.075257996666661</v>
      </c>
      <c r="AL30" s="14">
        <v>18.54658938</v>
      </c>
      <c r="AM30" s="14">
        <v>19.323941303333331</v>
      </c>
      <c r="AN30" s="14">
        <v>19.40575351</v>
      </c>
      <c r="AO30" s="14">
        <v>16.499324269999999</v>
      </c>
      <c r="AP30" s="14">
        <v>19.421287490000001</v>
      </c>
      <c r="AQ30" s="14">
        <v>15.82500054666667</v>
      </c>
      <c r="AR30" s="14">
        <v>15.029383599999999</v>
      </c>
      <c r="AS30" s="14">
        <v>15.86371226</v>
      </c>
      <c r="AT30" s="14">
        <v>16.74147038666667</v>
      </c>
      <c r="AU30" s="14">
        <v>17.053874933333329</v>
      </c>
      <c r="AV30" s="14">
        <v>15.473100096666659</v>
      </c>
      <c r="AW30" s="14">
        <v>14.92440968333333</v>
      </c>
      <c r="AX30" s="14">
        <v>14.56879442333333</v>
      </c>
      <c r="AY30" s="14">
        <v>15.220293293333331</v>
      </c>
      <c r="AZ30" s="14">
        <v>9.4706821366666638</v>
      </c>
      <c r="BA30" s="15">
        <v>7.2816022344083073</v>
      </c>
      <c r="BB30" s="14">
        <v>8.3271012366666639</v>
      </c>
    </row>
    <row r="31" spans="1:54" x14ac:dyDescent="0.2">
      <c r="A31" s="13" t="s">
        <v>89</v>
      </c>
      <c r="B31" s="14">
        <v>2.8247107533333331</v>
      </c>
      <c r="C31" s="14">
        <v>2.50232587</v>
      </c>
      <c r="D31" s="14">
        <v>3.185829753333334</v>
      </c>
      <c r="E31" s="14">
        <v>3.503855006666666</v>
      </c>
      <c r="F31" s="14">
        <v>3.1132967800000002</v>
      </c>
      <c r="G31" s="14">
        <v>3.1252216233333332</v>
      </c>
      <c r="H31" s="14">
        <v>5.1033650433333326</v>
      </c>
      <c r="I31" s="14">
        <v>5.6397514800000002</v>
      </c>
      <c r="J31" s="14">
        <v>5.684214579999999</v>
      </c>
      <c r="K31" s="14">
        <v>7.3773609066666674</v>
      </c>
      <c r="L31" s="14">
        <v>8.9329901466666666</v>
      </c>
      <c r="M31" s="14">
        <v>9.3734527562688505</v>
      </c>
      <c r="N31" s="14">
        <v>9.1992975066666656</v>
      </c>
      <c r="O31" s="14">
        <v>9.9684397266666664</v>
      </c>
      <c r="P31" s="14">
        <v>11.817775749999999</v>
      </c>
      <c r="Q31" s="14">
        <v>10.98142067</v>
      </c>
      <c r="R31" s="14">
        <v>10.453381216666671</v>
      </c>
      <c r="S31" s="14">
        <v>11.07430199333333</v>
      </c>
      <c r="T31" s="14">
        <v>13.251738793333329</v>
      </c>
      <c r="U31" s="14">
        <v>12.466625856666671</v>
      </c>
      <c r="V31" s="14">
        <v>13.50593948</v>
      </c>
      <c r="W31" s="14">
        <v>14.472735053333331</v>
      </c>
      <c r="X31" s="14">
        <v>13.422828539999999</v>
      </c>
      <c r="Y31" s="14">
        <v>15.76904208</v>
      </c>
      <c r="Z31" s="14">
        <v>15.227587209999999</v>
      </c>
      <c r="AA31" s="14">
        <v>17.054981826666669</v>
      </c>
      <c r="AB31" s="14">
        <v>16.99758738333334</v>
      </c>
      <c r="AC31" s="14">
        <v>18.36389800666667</v>
      </c>
      <c r="AD31" s="14">
        <v>19.467382953333331</v>
      </c>
      <c r="AE31" s="14">
        <v>18.889071226666669</v>
      </c>
      <c r="AF31" s="14">
        <v>19.705565880000002</v>
      </c>
      <c r="AG31" s="14">
        <v>21.590260449999999</v>
      </c>
      <c r="AH31" s="14">
        <v>20.794763586666662</v>
      </c>
      <c r="AI31" s="14">
        <v>21.719526986666661</v>
      </c>
      <c r="AJ31" s="14">
        <v>21.369889713333329</v>
      </c>
      <c r="AK31" s="14">
        <v>21.85823610666667</v>
      </c>
      <c r="AL31" s="14">
        <v>21.702038930000001</v>
      </c>
      <c r="AM31" s="14">
        <v>20.692509090000001</v>
      </c>
      <c r="AN31" s="14">
        <v>22.398181703333329</v>
      </c>
      <c r="AO31" s="14">
        <v>23.8262486</v>
      </c>
      <c r="AP31" s="14">
        <v>24.305082303333339</v>
      </c>
      <c r="AQ31" s="14">
        <v>27.24705701666667</v>
      </c>
      <c r="AR31" s="14">
        <v>26.038272993333329</v>
      </c>
      <c r="AS31" s="14">
        <v>27.973249920000001</v>
      </c>
      <c r="AT31" s="14">
        <v>26.397170689999999</v>
      </c>
      <c r="AU31" s="14">
        <v>25.451998293333329</v>
      </c>
      <c r="AV31" s="14">
        <v>22.975030870000001</v>
      </c>
      <c r="AW31" s="14">
        <v>22.356833693333328</v>
      </c>
      <c r="AX31" s="14">
        <v>25.261357916666661</v>
      </c>
      <c r="AY31" s="14">
        <v>22.989347039999991</v>
      </c>
      <c r="AZ31" s="14">
        <v>20.471818546666661</v>
      </c>
      <c r="BA31" s="15">
        <v>6.2474034810497514</v>
      </c>
      <c r="BB31" s="14">
        <v>17.64710779333333</v>
      </c>
    </row>
    <row r="32" spans="1:54" x14ac:dyDescent="0.2">
      <c r="A32" s="13" t="s">
        <v>90</v>
      </c>
      <c r="B32" s="14">
        <v>1.6450337566666671</v>
      </c>
      <c r="C32" s="14">
        <v>3.465080336666666</v>
      </c>
      <c r="D32" s="14">
        <v>8.0222713999999993</v>
      </c>
      <c r="E32" s="14">
        <v>8.5664647933333349</v>
      </c>
      <c r="F32" s="14">
        <v>9.553960459999999</v>
      </c>
      <c r="G32" s="14">
        <v>9.634215799999998</v>
      </c>
      <c r="H32" s="14">
        <v>10.584223136666671</v>
      </c>
      <c r="I32" s="14">
        <v>11.02679343333333</v>
      </c>
      <c r="J32" s="14">
        <v>8.6803301566666651</v>
      </c>
      <c r="K32" s="14">
        <v>9.4442385399999988</v>
      </c>
      <c r="L32" s="14">
        <v>8.8645439299999982</v>
      </c>
      <c r="M32" s="14">
        <v>10.66945902</v>
      </c>
      <c r="N32" s="14">
        <v>13.92998746333333</v>
      </c>
      <c r="O32" s="14">
        <v>13.33744591666667</v>
      </c>
      <c r="P32" s="14">
        <v>14.79718405</v>
      </c>
      <c r="Q32" s="14">
        <v>12.00306136333333</v>
      </c>
      <c r="R32" s="14">
        <v>15.367555830000001</v>
      </c>
      <c r="S32" s="14">
        <v>14.729481726666659</v>
      </c>
      <c r="T32" s="14">
        <v>17.45314505</v>
      </c>
      <c r="U32" s="14">
        <v>16.18862648333333</v>
      </c>
      <c r="V32" s="14">
        <v>15.721003100000001</v>
      </c>
      <c r="W32" s="14">
        <v>17.16324144333333</v>
      </c>
      <c r="X32" s="14">
        <v>17.03419285333333</v>
      </c>
      <c r="Y32" s="14">
        <v>16.354810413333329</v>
      </c>
      <c r="Z32" s="14">
        <v>17.104445269999999</v>
      </c>
      <c r="AA32" s="14">
        <v>15.440982699999999</v>
      </c>
      <c r="AB32" s="14">
        <v>16.103765076666669</v>
      </c>
      <c r="AC32" s="14">
        <v>15.83142135666667</v>
      </c>
      <c r="AD32" s="14">
        <v>17.513991659999999</v>
      </c>
      <c r="AE32" s="14">
        <v>17.283301676666671</v>
      </c>
      <c r="AF32" s="14">
        <v>18.9843005</v>
      </c>
      <c r="AG32" s="14">
        <v>17.96411646333333</v>
      </c>
      <c r="AH32" s="14">
        <v>15.72521236</v>
      </c>
      <c r="AI32" s="14">
        <v>17.446582119999999</v>
      </c>
      <c r="AJ32" s="14">
        <v>18.507072136666661</v>
      </c>
      <c r="AK32" s="14">
        <v>18.90997144666666</v>
      </c>
      <c r="AL32" s="14">
        <v>8.0353297933333323</v>
      </c>
      <c r="AM32" s="14">
        <v>7.9057188099999998</v>
      </c>
      <c r="AN32" s="14">
        <v>8.4576483199999988</v>
      </c>
      <c r="AO32" s="14">
        <v>8.0001303799999999</v>
      </c>
      <c r="AP32" s="14">
        <v>7.6601907066666666</v>
      </c>
      <c r="AQ32" s="14">
        <v>5.9875276999999993</v>
      </c>
      <c r="AR32" s="14">
        <v>5.0469479866666669</v>
      </c>
      <c r="AS32" s="14">
        <v>6.1897731133333327</v>
      </c>
      <c r="AT32" s="14">
        <v>7.562464799999999</v>
      </c>
      <c r="AU32" s="14">
        <v>3.5002847733333331</v>
      </c>
      <c r="AV32" s="14">
        <v>2.9389893499999999</v>
      </c>
      <c r="AW32" s="14">
        <v>2.60989564</v>
      </c>
      <c r="AX32" s="14">
        <v>3.3476785833333329</v>
      </c>
      <c r="AY32" s="14">
        <v>3.5547721000000001</v>
      </c>
      <c r="AZ32" s="14">
        <v>2.6606079500000002</v>
      </c>
      <c r="BA32" s="15">
        <v>0.61735766163923111</v>
      </c>
      <c r="BB32" s="14">
        <v>1.0155741933333331</v>
      </c>
    </row>
    <row r="33" spans="1:54" x14ac:dyDescent="0.2">
      <c r="A33" s="13" t="s">
        <v>91</v>
      </c>
      <c r="B33" s="14">
        <v>2.58230038</v>
      </c>
      <c r="C33" s="14">
        <v>2.4250530700000001</v>
      </c>
      <c r="D33" s="14">
        <v>2.91519745</v>
      </c>
      <c r="E33" s="14">
        <v>2.6941495166666658</v>
      </c>
      <c r="F33" s="14">
        <v>2.403985356666666</v>
      </c>
      <c r="G33" s="14">
        <v>2.490752329999999</v>
      </c>
      <c r="H33" s="14">
        <v>1.93391297</v>
      </c>
      <c r="I33" s="14">
        <v>2.5173772433333341</v>
      </c>
      <c r="J33" s="14">
        <v>1.9413113133333331</v>
      </c>
      <c r="K33" s="14">
        <v>2.7659326200000001</v>
      </c>
      <c r="L33" s="14">
        <v>2.7843902900000002</v>
      </c>
      <c r="M33" s="14">
        <v>2.3042383466666658</v>
      </c>
      <c r="N33" s="14">
        <v>2.626887669999999</v>
      </c>
      <c r="O33" s="14">
        <v>2.79435068</v>
      </c>
      <c r="P33" s="14">
        <v>3.238832593333334</v>
      </c>
      <c r="Q33" s="14">
        <v>3.777601666666667</v>
      </c>
      <c r="R33" s="14">
        <v>2.382905066666666</v>
      </c>
      <c r="S33" s="14">
        <v>3.0009349699999999</v>
      </c>
      <c r="T33" s="14">
        <v>3.1155914533333329</v>
      </c>
      <c r="U33" s="14">
        <v>3.0001786833333339</v>
      </c>
      <c r="V33" s="14">
        <v>3.000199106666666</v>
      </c>
      <c r="W33" s="14">
        <v>3.31238776</v>
      </c>
      <c r="X33" s="14">
        <v>3.30361218</v>
      </c>
      <c r="Y33" s="14">
        <v>3.5564559066666672</v>
      </c>
      <c r="Z33" s="14">
        <v>3.186672133333333</v>
      </c>
      <c r="AA33" s="14">
        <v>3.381289596666667</v>
      </c>
      <c r="AB33" s="14">
        <v>3.4350147333333338</v>
      </c>
      <c r="AC33" s="14">
        <v>4.2302979400000007</v>
      </c>
      <c r="AD33" s="14">
        <v>3.6722018666666671</v>
      </c>
      <c r="AE33" s="14">
        <v>3.3703725366666668</v>
      </c>
      <c r="AF33" s="14">
        <v>4.1944958733333344</v>
      </c>
      <c r="AG33" s="14">
        <v>3.8237787499999989</v>
      </c>
      <c r="AH33" s="14">
        <v>3.8043709733333331</v>
      </c>
      <c r="AI33" s="14">
        <v>3.9813112899999989</v>
      </c>
      <c r="AJ33" s="14">
        <v>4.1545613266666663</v>
      </c>
      <c r="AK33" s="14">
        <v>4.2238150533333334</v>
      </c>
      <c r="AL33" s="14">
        <v>4.2766162999999997</v>
      </c>
      <c r="AM33" s="14">
        <v>4.2852719433333331</v>
      </c>
      <c r="AN33" s="14">
        <v>3.84221068</v>
      </c>
      <c r="AO33" s="14">
        <v>3.1359451200000001</v>
      </c>
      <c r="AP33" s="14">
        <v>3.2310422833333332</v>
      </c>
      <c r="AQ33" s="14">
        <v>2.3391076499999999</v>
      </c>
      <c r="AR33" s="14">
        <v>1.3559973533333329</v>
      </c>
      <c r="AS33" s="14">
        <v>1.6025786333333329</v>
      </c>
      <c r="AT33" s="14">
        <v>1.41950116</v>
      </c>
      <c r="AU33" s="14">
        <v>1.05043851</v>
      </c>
      <c r="AV33" s="14">
        <v>0.50423493999999991</v>
      </c>
      <c r="AW33" s="14">
        <v>0.34588165333333332</v>
      </c>
      <c r="AX33" s="14">
        <v>0.74598267333333335</v>
      </c>
      <c r="AY33" s="14">
        <v>0.39991071999999989</v>
      </c>
      <c r="AZ33" s="14">
        <v>0.14538392</v>
      </c>
      <c r="BA33" s="15">
        <v>-0.94369984176666544</v>
      </c>
      <c r="BB33" s="14">
        <v>-2.43691646</v>
      </c>
    </row>
    <row r="34" spans="1:54" x14ac:dyDescent="0.2">
      <c r="A34" s="13" t="s">
        <v>92</v>
      </c>
      <c r="B34" s="14">
        <v>11.68790465641032</v>
      </c>
      <c r="C34" s="14">
        <v>8.7040610433333327</v>
      </c>
      <c r="D34" s="14">
        <v>3.0438803266666672</v>
      </c>
      <c r="E34" s="14">
        <v>6.2915405666666668</v>
      </c>
      <c r="F34" s="14">
        <v>7.8451440466666664</v>
      </c>
      <c r="G34" s="14">
        <v>5.7549487966666666</v>
      </c>
      <c r="H34" s="14">
        <v>6.7158163233333319</v>
      </c>
      <c r="I34" s="14">
        <v>6.7544804800000007</v>
      </c>
      <c r="J34" s="14">
        <v>5.7854551333333326</v>
      </c>
      <c r="K34" s="14">
        <v>5.6310555033333332</v>
      </c>
      <c r="L34" s="14">
        <v>6.534226086666667</v>
      </c>
      <c r="M34" s="14">
        <v>7.1793089437228357</v>
      </c>
      <c r="N34" s="14">
        <v>7.4546190689687899</v>
      </c>
      <c r="O34" s="14">
        <v>8.7137986407618264</v>
      </c>
      <c r="P34" s="14">
        <v>7.9876348555689356</v>
      </c>
      <c r="Q34" s="14">
        <v>9.8239180487219926</v>
      </c>
      <c r="R34" s="14">
        <v>7.4054716603174073</v>
      </c>
      <c r="S34" s="14">
        <v>8.6078143472149122</v>
      </c>
      <c r="T34" s="14">
        <v>7.7134318918135527</v>
      </c>
      <c r="U34" s="14">
        <v>9.0163755551233837</v>
      </c>
      <c r="V34" s="14">
        <v>7.6819341643732066</v>
      </c>
      <c r="W34" s="14">
        <v>5.8914349141636508</v>
      </c>
      <c r="X34" s="14">
        <v>5.9746878139510686</v>
      </c>
      <c r="Y34" s="14">
        <v>5.9884756682534261</v>
      </c>
      <c r="Z34" s="14">
        <v>6.1742468732109526</v>
      </c>
      <c r="AA34" s="14">
        <v>7.5937694081341807</v>
      </c>
      <c r="AB34" s="14">
        <v>8.2309949356011547</v>
      </c>
      <c r="AC34" s="14">
        <v>9.489624830998963</v>
      </c>
      <c r="AD34" s="14">
        <v>8.1988643834345911</v>
      </c>
      <c r="AE34" s="14">
        <v>8.4698918333333335</v>
      </c>
      <c r="AF34" s="14">
        <v>10.92929889333333</v>
      </c>
      <c r="AG34" s="14">
        <v>10.69287586612784</v>
      </c>
      <c r="AH34" s="14">
        <v>10.01071810846406</v>
      </c>
      <c r="AI34" s="14">
        <v>10.218094987309961</v>
      </c>
      <c r="AJ34" s="14">
        <v>10.77739545064329</v>
      </c>
      <c r="AK34" s="14">
        <v>11.9849069578243</v>
      </c>
      <c r="AL34" s="14">
        <v>11.080262636666671</v>
      </c>
      <c r="AM34" s="14">
        <v>10.67034606</v>
      </c>
      <c r="AN34" s="14">
        <v>9.3256270799999985</v>
      </c>
      <c r="AO34" s="14">
        <v>5.6870752400000004</v>
      </c>
      <c r="AP34" s="14">
        <v>6.87347485</v>
      </c>
      <c r="AQ34" s="14">
        <v>4.7368625333333334</v>
      </c>
      <c r="AR34" s="14">
        <v>2.445114246666666</v>
      </c>
      <c r="AS34" s="14">
        <v>2.4748368333333342</v>
      </c>
      <c r="AT34" s="14">
        <v>2.9341958799999999</v>
      </c>
      <c r="AU34" s="14">
        <v>2.1914007500000001</v>
      </c>
      <c r="AV34" s="14">
        <v>1.667883433333333</v>
      </c>
      <c r="AW34" s="14">
        <v>1.57669248</v>
      </c>
      <c r="AX34" s="14">
        <v>1.6006388933333331</v>
      </c>
      <c r="AY34" s="14">
        <v>1.317735466666667</v>
      </c>
      <c r="AZ34" s="14">
        <v>1.16307136</v>
      </c>
      <c r="BA34" s="15">
        <v>-0.90048931830034185</v>
      </c>
      <c r="BB34" s="14">
        <v>-10.52483329641032</v>
      </c>
    </row>
    <row r="35" spans="1:54" x14ac:dyDescent="0.2">
      <c r="A35" s="13" t="s">
        <v>93</v>
      </c>
      <c r="B35" s="14">
        <v>9.4522689799999995</v>
      </c>
      <c r="C35" s="14">
        <v>11.47951009333333</v>
      </c>
      <c r="D35" s="14">
        <v>11.77562067</v>
      </c>
      <c r="E35" s="14">
        <v>12.79169188</v>
      </c>
      <c r="F35" s="14">
        <v>13.40586701666667</v>
      </c>
      <c r="G35" s="14">
        <v>12.605845633333329</v>
      </c>
      <c r="H35" s="14">
        <v>13.07724616</v>
      </c>
      <c r="I35" s="14">
        <v>14.639763966666671</v>
      </c>
      <c r="J35" s="14">
        <v>13.86081044333333</v>
      </c>
      <c r="K35" s="14">
        <v>14.545746233333331</v>
      </c>
      <c r="L35" s="14">
        <v>19.296452046666669</v>
      </c>
      <c r="M35" s="14">
        <v>18.729740496507539</v>
      </c>
      <c r="N35" s="14">
        <v>21.45153836793353</v>
      </c>
      <c r="O35" s="14">
        <v>25.076282887929452</v>
      </c>
      <c r="P35" s="14">
        <v>24.050314083213149</v>
      </c>
      <c r="Q35" s="14">
        <v>25.5252542401883</v>
      </c>
      <c r="R35" s="14">
        <v>22.97850584333333</v>
      </c>
      <c r="S35" s="14">
        <v>24.792701229999999</v>
      </c>
      <c r="T35" s="14">
        <v>25.311557919999991</v>
      </c>
      <c r="U35" s="14">
        <v>26.615777393333332</v>
      </c>
      <c r="V35" s="14">
        <v>26.218799823333331</v>
      </c>
      <c r="W35" s="14">
        <v>22.310762356666661</v>
      </c>
      <c r="X35" s="14">
        <v>25.47883198666667</v>
      </c>
      <c r="Y35" s="14">
        <v>25.64673217333333</v>
      </c>
      <c r="Z35" s="14">
        <v>26.41636008</v>
      </c>
      <c r="AA35" s="14">
        <v>26.15594479666667</v>
      </c>
      <c r="AB35" s="14">
        <v>26.529403376666661</v>
      </c>
      <c r="AC35" s="14">
        <v>27.408044326666669</v>
      </c>
      <c r="AD35" s="14">
        <v>27.606367066666671</v>
      </c>
      <c r="AE35" s="14">
        <v>28.374683443333339</v>
      </c>
      <c r="AF35" s="14">
        <v>29.101597506666661</v>
      </c>
      <c r="AG35" s="14">
        <v>28.309946610000001</v>
      </c>
      <c r="AH35" s="14">
        <v>27.125717226666669</v>
      </c>
      <c r="AI35" s="14">
        <v>29.223450153333332</v>
      </c>
      <c r="AJ35" s="14">
        <v>29.584714389999991</v>
      </c>
      <c r="AK35" s="14">
        <v>30.399188379999991</v>
      </c>
      <c r="AL35" s="14">
        <v>30.179832356666662</v>
      </c>
      <c r="AM35" s="14">
        <v>28.255976100000002</v>
      </c>
      <c r="AN35" s="14">
        <v>27.147941626666672</v>
      </c>
      <c r="AO35" s="14">
        <v>29.231382839999998</v>
      </c>
      <c r="AP35" s="14">
        <v>25.547464139999999</v>
      </c>
      <c r="AQ35" s="14">
        <v>27.196773193333339</v>
      </c>
      <c r="AR35" s="14">
        <v>25.172027979999999</v>
      </c>
      <c r="AS35" s="14">
        <v>24.487730849999998</v>
      </c>
      <c r="AT35" s="14">
        <v>20.560948539999998</v>
      </c>
      <c r="AU35" s="14">
        <v>20.618711336666671</v>
      </c>
      <c r="AV35" s="14">
        <v>18.83173871333333</v>
      </c>
      <c r="AW35" s="14">
        <v>19.040477793333331</v>
      </c>
      <c r="AX35" s="14">
        <v>13.088974176666669</v>
      </c>
      <c r="AY35" s="14">
        <v>14.48432648666666</v>
      </c>
      <c r="AZ35" s="14">
        <v>13.30958145</v>
      </c>
      <c r="BA35" s="15">
        <v>0.40808323146132047</v>
      </c>
      <c r="BB35" s="14">
        <v>3.8573124700000001</v>
      </c>
    </row>
    <row r="36" spans="1:54" x14ac:dyDescent="0.2">
      <c r="A36" s="13" t="s">
        <v>94</v>
      </c>
      <c r="B36" s="14">
        <v>56.230233349155853</v>
      </c>
      <c r="C36" s="14">
        <v>40.916859831264183</v>
      </c>
      <c r="D36" s="14">
        <v>33.312875300015847</v>
      </c>
      <c r="E36" s="14">
        <v>34.4751866558179</v>
      </c>
      <c r="F36" s="14">
        <v>34.950388149315927</v>
      </c>
      <c r="G36" s="14">
        <v>29.322022201744431</v>
      </c>
      <c r="H36" s="14">
        <v>34.01773075026049</v>
      </c>
      <c r="I36" s="14">
        <v>31.59974444762786</v>
      </c>
      <c r="J36" s="14">
        <v>27.954828618889749</v>
      </c>
      <c r="K36" s="14">
        <v>29.594833389495371</v>
      </c>
      <c r="L36" s="14">
        <v>29.4623554822575</v>
      </c>
      <c r="M36" s="14">
        <v>29.014974911874539</v>
      </c>
      <c r="N36" s="14">
        <v>27.266115419270381</v>
      </c>
      <c r="O36" s="14">
        <v>25.35102375181776</v>
      </c>
      <c r="P36" s="14">
        <v>28.352207286629429</v>
      </c>
      <c r="Q36" s="14">
        <v>28.514915782577379</v>
      </c>
      <c r="R36" s="14">
        <v>23.981566454753839</v>
      </c>
      <c r="S36" s="14">
        <v>27.852526152917729</v>
      </c>
      <c r="T36" s="14">
        <v>31.529623767956739</v>
      </c>
      <c r="U36" s="14">
        <v>34.460378899902643</v>
      </c>
      <c r="V36" s="14">
        <v>33.147782228346692</v>
      </c>
      <c r="W36" s="14">
        <v>33.435532015399637</v>
      </c>
      <c r="X36" s="14">
        <v>33.800682253884169</v>
      </c>
      <c r="Y36" s="14">
        <v>30.837983554431901</v>
      </c>
      <c r="Z36" s="14">
        <v>29.93166212648509</v>
      </c>
      <c r="AA36" s="14">
        <v>28.880444903342401</v>
      </c>
      <c r="AB36" s="14">
        <v>29.49305501806921</v>
      </c>
      <c r="AC36" s="14">
        <v>30.764787649828659</v>
      </c>
      <c r="AD36" s="14">
        <v>31.96402516611434</v>
      </c>
      <c r="AE36" s="14">
        <v>30.146686288542359</v>
      </c>
      <c r="AF36" s="14">
        <v>31.388880629568021</v>
      </c>
      <c r="AG36" s="14">
        <v>29.13905095576332</v>
      </c>
      <c r="AH36" s="14">
        <v>26.672886178826399</v>
      </c>
      <c r="AI36" s="14">
        <v>27.250264526893559</v>
      </c>
      <c r="AJ36" s="14">
        <v>26.33863848655432</v>
      </c>
      <c r="AK36" s="14">
        <v>24.490989200309158</v>
      </c>
      <c r="AL36" s="14">
        <v>24.420896536999539</v>
      </c>
      <c r="AM36" s="14">
        <v>24.618829209654258</v>
      </c>
      <c r="AN36" s="14">
        <v>21.817025878929389</v>
      </c>
      <c r="AO36" s="14">
        <v>14.863284554777961</v>
      </c>
      <c r="AP36" s="14">
        <v>15.925665804537649</v>
      </c>
      <c r="AQ36" s="14">
        <v>11.92206016123092</v>
      </c>
      <c r="AR36" s="14">
        <v>6.9380284185046941</v>
      </c>
      <c r="AS36" s="14">
        <v>6.536534985683188</v>
      </c>
      <c r="AT36" s="14">
        <v>6.155612077784351</v>
      </c>
      <c r="AU36" s="14">
        <v>3.9222764609768181</v>
      </c>
      <c r="AV36" s="14">
        <v>2.8228372222482201</v>
      </c>
      <c r="AW36" s="14">
        <v>1.85695611232918</v>
      </c>
      <c r="AX36" s="14">
        <v>1.5893472002677369</v>
      </c>
      <c r="AY36" s="14">
        <v>1.304786816666667</v>
      </c>
      <c r="AZ36" s="14">
        <v>0.54423621999999994</v>
      </c>
      <c r="BA36" s="15">
        <v>-0.99032128825394306</v>
      </c>
      <c r="BB36" s="14">
        <v>-55.685997129155837</v>
      </c>
    </row>
    <row r="37" spans="1:54" x14ac:dyDescent="0.2">
      <c r="A37" s="13" t="s">
        <v>95</v>
      </c>
      <c r="B37" s="14">
        <v>46.720819713333327</v>
      </c>
      <c r="C37" s="14">
        <v>46.078822753333327</v>
      </c>
      <c r="D37" s="14">
        <v>46.86090926</v>
      </c>
      <c r="E37" s="14">
        <v>50.563832219999988</v>
      </c>
      <c r="F37" s="14">
        <v>49.719215039999987</v>
      </c>
      <c r="G37" s="14">
        <v>45.314992579999988</v>
      </c>
      <c r="H37" s="14">
        <v>51.778387613333337</v>
      </c>
      <c r="I37" s="14">
        <v>52.120049006666662</v>
      </c>
      <c r="J37" s="14">
        <v>47.531884986666668</v>
      </c>
      <c r="K37" s="14">
        <v>53.118140276666672</v>
      </c>
      <c r="L37" s="14">
        <v>59.40464720666666</v>
      </c>
      <c r="M37" s="14">
        <v>62.309257999999993</v>
      </c>
      <c r="N37" s="14">
        <v>59.151349258398888</v>
      </c>
      <c r="O37" s="14">
        <v>56.573111026666673</v>
      </c>
      <c r="P37" s="14">
        <v>53.142143376666667</v>
      </c>
      <c r="Q37" s="14">
        <v>52.33815924333333</v>
      </c>
      <c r="R37" s="14">
        <v>55.43888771666667</v>
      </c>
      <c r="S37" s="14">
        <v>47.617102367901872</v>
      </c>
      <c r="T37" s="14">
        <v>48.997604697042092</v>
      </c>
      <c r="U37" s="14">
        <v>56.225486852202863</v>
      </c>
      <c r="V37" s="14">
        <v>54.019245050462033</v>
      </c>
      <c r="W37" s="14">
        <v>54.008693346666668</v>
      </c>
      <c r="X37" s="14">
        <v>61.814792233333328</v>
      </c>
      <c r="Y37" s="14">
        <v>65.399754639999998</v>
      </c>
      <c r="Z37" s="14">
        <v>60.026335306666667</v>
      </c>
      <c r="AA37" s="14">
        <v>62.974247526666673</v>
      </c>
      <c r="AB37" s="14">
        <v>70.697190923333324</v>
      </c>
      <c r="AC37" s="14">
        <v>72.733539083333326</v>
      </c>
      <c r="AD37" s="14">
        <v>71.695107219999997</v>
      </c>
      <c r="AE37" s="14">
        <v>70.640887056666656</v>
      </c>
      <c r="AF37" s="14">
        <v>74.844280793333326</v>
      </c>
      <c r="AG37" s="14">
        <v>72.017092950000006</v>
      </c>
      <c r="AH37" s="14">
        <v>73.53293566666666</v>
      </c>
      <c r="AI37" s="14">
        <v>73.70333677666666</v>
      </c>
      <c r="AJ37" s="14">
        <v>74.766054403333342</v>
      </c>
      <c r="AK37" s="14">
        <v>77.603220530000002</v>
      </c>
      <c r="AL37" s="14">
        <v>74.221487669999988</v>
      </c>
      <c r="AM37" s="14">
        <v>78.999809019999987</v>
      </c>
      <c r="AN37" s="14">
        <v>75.845702643333311</v>
      </c>
      <c r="AO37" s="14">
        <v>64.778391443333319</v>
      </c>
      <c r="AP37" s="14">
        <v>71.529034609999997</v>
      </c>
      <c r="AQ37" s="14">
        <v>59.66103102666667</v>
      </c>
      <c r="AR37" s="14">
        <v>51.083751473333329</v>
      </c>
      <c r="AS37" s="14">
        <v>47.153615263333343</v>
      </c>
      <c r="AT37" s="14">
        <v>47.884482689999992</v>
      </c>
      <c r="AU37" s="14">
        <v>38.759176170000003</v>
      </c>
      <c r="AV37" s="14">
        <v>36.476431199999993</v>
      </c>
      <c r="AW37" s="14">
        <v>33.495971006666657</v>
      </c>
      <c r="AX37" s="14">
        <v>31.101667813333329</v>
      </c>
      <c r="AY37" s="14">
        <v>30.423813126666658</v>
      </c>
      <c r="AZ37" s="14">
        <v>21.444982423333329</v>
      </c>
      <c r="BA37" s="15">
        <v>-0.54099729938571062</v>
      </c>
      <c r="BB37" s="14">
        <v>-25.275837289999998</v>
      </c>
    </row>
    <row r="38" spans="1:54" x14ac:dyDescent="0.2">
      <c r="A38" s="13" t="s">
        <v>96</v>
      </c>
      <c r="B38" s="14">
        <v>5.4647589700000001</v>
      </c>
      <c r="C38" s="14">
        <v>6.4354284133333328</v>
      </c>
      <c r="D38" s="14">
        <v>6.9247408633333318</v>
      </c>
      <c r="E38" s="14">
        <v>6.7612069799999999</v>
      </c>
      <c r="F38" s="14">
        <v>7.2748149099999999</v>
      </c>
      <c r="G38" s="14">
        <v>6.4606625233333324</v>
      </c>
      <c r="H38" s="14">
        <v>8.7008958299999986</v>
      </c>
      <c r="I38" s="14">
        <v>10.20139310666667</v>
      </c>
      <c r="J38" s="14">
        <v>12.342613910000001</v>
      </c>
      <c r="K38" s="14">
        <v>14.08153050333333</v>
      </c>
      <c r="L38" s="14">
        <v>15.53208246333333</v>
      </c>
      <c r="M38" s="14">
        <v>16.396491416268852</v>
      </c>
      <c r="N38" s="14">
        <v>18.917883159999999</v>
      </c>
      <c r="O38" s="14">
        <v>20.300790840000001</v>
      </c>
      <c r="P38" s="14">
        <v>24.398949454763638</v>
      </c>
      <c r="Q38" s="14">
        <v>28.68804974100966</v>
      </c>
      <c r="R38" s="14">
        <v>29.53087649399134</v>
      </c>
      <c r="S38" s="14">
        <v>30.33101237516016</v>
      </c>
      <c r="T38" s="14">
        <v>35.133481307008161</v>
      </c>
      <c r="U38" s="14">
        <v>34.562842266998658</v>
      </c>
      <c r="V38" s="14">
        <v>35.582046910933833</v>
      </c>
      <c r="W38" s="14">
        <v>36.054584601691943</v>
      </c>
      <c r="X38" s="14">
        <v>37.988237127650109</v>
      </c>
      <c r="Y38" s="14">
        <v>37.911265909647078</v>
      </c>
      <c r="Z38" s="14">
        <v>38.15024901841614</v>
      </c>
      <c r="AA38" s="14">
        <v>37.946738327673017</v>
      </c>
      <c r="AB38" s="14">
        <v>38.332883869892044</v>
      </c>
      <c r="AC38" s="14">
        <v>36.619486955310528</v>
      </c>
      <c r="AD38" s="14">
        <v>38.859615524852167</v>
      </c>
      <c r="AE38" s="14">
        <v>39.100810539999998</v>
      </c>
      <c r="AF38" s="14">
        <v>40.35996065956153</v>
      </c>
      <c r="AG38" s="14">
        <v>39.908115759022699</v>
      </c>
      <c r="AH38" s="14">
        <v>40.206855825915078</v>
      </c>
      <c r="AI38" s="14">
        <v>40.054382795965552</v>
      </c>
      <c r="AJ38" s="14">
        <v>37.927880285439109</v>
      </c>
      <c r="AK38" s="14">
        <v>41.128938582294687</v>
      </c>
      <c r="AL38" s="14">
        <v>39.525228220775141</v>
      </c>
      <c r="AM38" s="14">
        <v>40.078701035621812</v>
      </c>
      <c r="AN38" s="14">
        <v>40.46274803422439</v>
      </c>
      <c r="AO38" s="14">
        <v>40.349629981830333</v>
      </c>
      <c r="AP38" s="14">
        <v>39.063185150000002</v>
      </c>
      <c r="AQ38" s="14">
        <v>37.648057369999997</v>
      </c>
      <c r="AR38" s="14">
        <v>38.785388033333327</v>
      </c>
      <c r="AS38" s="14">
        <v>37.516880426666667</v>
      </c>
      <c r="AT38" s="14">
        <v>38.083589023333332</v>
      </c>
      <c r="AU38" s="14">
        <v>38.984456903333339</v>
      </c>
      <c r="AV38" s="14">
        <v>37.692811786666667</v>
      </c>
      <c r="AW38" s="14">
        <v>38.040654226666661</v>
      </c>
      <c r="AX38" s="14">
        <v>38.956649783333333</v>
      </c>
      <c r="AY38" s="14">
        <v>35.571868639999991</v>
      </c>
      <c r="AZ38" s="14">
        <v>34.793557296666663</v>
      </c>
      <c r="BA38" s="15">
        <v>5.3668969642894719</v>
      </c>
      <c r="BB38" s="14">
        <v>29.328798326666661</v>
      </c>
    </row>
    <row r="39" spans="1:54" x14ac:dyDescent="0.2">
      <c r="A39" s="13" t="s">
        <v>97</v>
      </c>
      <c r="B39" s="14">
        <v>147.87839564893429</v>
      </c>
      <c r="C39" s="14">
        <v>140.42308927230539</v>
      </c>
      <c r="D39" s="14">
        <v>146.94819216619391</v>
      </c>
      <c r="E39" s="14">
        <v>152.7086388914644</v>
      </c>
      <c r="F39" s="14">
        <v>154.61494011874339</v>
      </c>
      <c r="G39" s="14">
        <v>152.5496337611043</v>
      </c>
      <c r="H39" s="14">
        <v>155.82649684701241</v>
      </c>
      <c r="I39" s="14">
        <v>157.31949471792089</v>
      </c>
      <c r="J39" s="14">
        <v>152.92953805777</v>
      </c>
      <c r="K39" s="14">
        <v>157.30456971622709</v>
      </c>
      <c r="L39" s="14">
        <v>144.12313775283459</v>
      </c>
      <c r="M39" s="14">
        <v>144.83124452545189</v>
      </c>
      <c r="N39" s="14">
        <v>131.5702681213383</v>
      </c>
      <c r="O39" s="14">
        <v>125.09164790328479</v>
      </c>
      <c r="P39" s="14">
        <v>128.91607114581021</v>
      </c>
      <c r="Q39" s="14">
        <v>131.534390953768</v>
      </c>
      <c r="R39" s="14">
        <v>135.71877613269521</v>
      </c>
      <c r="S39" s="14">
        <v>135.79081436810949</v>
      </c>
      <c r="T39" s="14">
        <v>139.79718760465909</v>
      </c>
      <c r="U39" s="14">
        <v>139.2481061044104</v>
      </c>
      <c r="V39" s="14">
        <v>135.14461433735079</v>
      </c>
      <c r="W39" s="14">
        <v>134.26366283579929</v>
      </c>
      <c r="X39" s="14">
        <v>134.61397782863969</v>
      </c>
      <c r="Y39" s="14">
        <v>135.58376490669201</v>
      </c>
      <c r="Z39" s="14">
        <v>131.23834710872171</v>
      </c>
      <c r="AA39" s="14">
        <v>130.860456958719</v>
      </c>
      <c r="AB39" s="14">
        <v>137.31772400368499</v>
      </c>
      <c r="AC39" s="14">
        <v>133.48211317280561</v>
      </c>
      <c r="AD39" s="14">
        <v>137.693036888298</v>
      </c>
      <c r="AE39" s="14">
        <v>131.37271911218139</v>
      </c>
      <c r="AF39" s="14">
        <v>135.88726241656599</v>
      </c>
      <c r="AG39" s="14">
        <v>129.63533412994849</v>
      </c>
      <c r="AH39" s="14">
        <v>133.1398426401914</v>
      </c>
      <c r="AI39" s="14">
        <v>137.74440263798309</v>
      </c>
      <c r="AJ39" s="14">
        <v>132.74602817211459</v>
      </c>
      <c r="AK39" s="14">
        <v>141.34073981942649</v>
      </c>
      <c r="AL39" s="14">
        <v>138.22891943449559</v>
      </c>
      <c r="AM39" s="14">
        <v>139.46106629457461</v>
      </c>
      <c r="AN39" s="14">
        <v>137.08372380463291</v>
      </c>
      <c r="AO39" s="14">
        <v>120.780371669179</v>
      </c>
      <c r="AP39" s="14">
        <v>129.08297574891029</v>
      </c>
      <c r="AQ39" s="14">
        <v>116.43331925643091</v>
      </c>
      <c r="AR39" s="14">
        <v>96.940081415722915</v>
      </c>
      <c r="AS39" s="14">
        <v>105.0476552279881</v>
      </c>
      <c r="AT39" s="14">
        <v>100.5727148906137</v>
      </c>
      <c r="AU39" s="14">
        <v>82.365827923466867</v>
      </c>
      <c r="AV39" s="14">
        <v>78.511930362882239</v>
      </c>
      <c r="AW39" s="14">
        <v>77.184686520617703</v>
      </c>
      <c r="AX39" s="14">
        <v>68.293505317917607</v>
      </c>
      <c r="AY39" s="14">
        <v>56.452510339669708</v>
      </c>
      <c r="AZ39" s="14">
        <v>53.010662601158593</v>
      </c>
      <c r="BA39" s="15">
        <v>-0.6415253061914008</v>
      </c>
      <c r="BB39" s="14">
        <v>-94.867733047775658</v>
      </c>
    </row>
    <row r="40" spans="1:54" x14ac:dyDescent="0.2">
      <c r="A40" s="13" t="s">
        <v>98</v>
      </c>
      <c r="B40" s="14">
        <v>1.4766619999999999E-2</v>
      </c>
      <c r="C40" s="14">
        <v>1.5720723333333329E-2</v>
      </c>
      <c r="D40" s="14">
        <v>1.5714783333333329E-2</v>
      </c>
      <c r="E40" s="14">
        <v>0.38671314000000001</v>
      </c>
      <c r="F40" s="14">
        <v>0.39646768333333332</v>
      </c>
      <c r="G40" s="14">
        <v>5.0908146666666647E-2</v>
      </c>
      <c r="H40" s="14">
        <v>0.14593542333333329</v>
      </c>
      <c r="I40" s="14">
        <v>1.1753112066666671</v>
      </c>
      <c r="J40" s="14">
        <v>4.1544318933333333</v>
      </c>
      <c r="K40" s="14">
        <v>5.7404283199999986</v>
      </c>
      <c r="L40" s="14">
        <v>10.112893963333329</v>
      </c>
      <c r="M40" s="14">
        <v>14.995218379204371</v>
      </c>
      <c r="N40" s="14">
        <v>19.37880655333333</v>
      </c>
      <c r="O40" s="14">
        <v>20.85189509333334</v>
      </c>
      <c r="P40" s="14">
        <v>21.95660146981972</v>
      </c>
      <c r="Q40" s="14">
        <v>22.549155584943922</v>
      </c>
      <c r="R40" s="14">
        <v>20.721778658131601</v>
      </c>
      <c r="S40" s="14">
        <v>22.88400151968041</v>
      </c>
      <c r="T40" s="14">
        <v>25.619683811477351</v>
      </c>
      <c r="U40" s="14">
        <v>25.70506217889637</v>
      </c>
      <c r="V40" s="14">
        <v>26.512106583078499</v>
      </c>
      <c r="W40" s="14">
        <v>29.774934840628159</v>
      </c>
      <c r="X40" s="14">
        <v>31.270010827941679</v>
      </c>
      <c r="Y40" s="14">
        <v>33.753952610346907</v>
      </c>
      <c r="Z40" s="14">
        <v>31.634624364002889</v>
      </c>
      <c r="AA40" s="14">
        <v>35.138715667002117</v>
      </c>
      <c r="AB40" s="14">
        <v>35.447920942404608</v>
      </c>
      <c r="AC40" s="14">
        <v>37.273420533995854</v>
      </c>
      <c r="AD40" s="14">
        <v>35.175507053535853</v>
      </c>
      <c r="AE40" s="14">
        <v>34.314281173333328</v>
      </c>
      <c r="AF40" s="14">
        <v>36.290039216127838</v>
      </c>
      <c r="AG40" s="14">
        <v>35.824292442255683</v>
      </c>
      <c r="AH40" s="14">
        <v>37.343182535130722</v>
      </c>
      <c r="AI40" s="14">
        <v>37.628425053216468</v>
      </c>
      <c r="AJ40" s="14">
        <v>35.552603979883138</v>
      </c>
      <c r="AK40" s="14">
        <v>37.983651406227409</v>
      </c>
      <c r="AL40" s="14">
        <v>36.679080605410853</v>
      </c>
      <c r="AM40" s="14">
        <v>35.608623408948723</v>
      </c>
      <c r="AN40" s="14">
        <v>37.386044579826923</v>
      </c>
      <c r="AO40" s="14">
        <v>35.631951300183033</v>
      </c>
      <c r="AP40" s="14">
        <v>33.044613103333333</v>
      </c>
      <c r="AQ40" s="14">
        <v>36.128602399999998</v>
      </c>
      <c r="AR40" s="14">
        <v>31.249368406666669</v>
      </c>
      <c r="AS40" s="14">
        <v>32.081169046666673</v>
      </c>
      <c r="AT40" s="14">
        <v>32.084621249999998</v>
      </c>
      <c r="AU40" s="14">
        <v>26.83374272333333</v>
      </c>
      <c r="AV40" s="14">
        <v>21.196603926666661</v>
      </c>
      <c r="AW40" s="14">
        <v>18.96298015333333</v>
      </c>
      <c r="AX40" s="14">
        <v>16.384958480000002</v>
      </c>
      <c r="AY40" s="14">
        <v>8.9842315933333321</v>
      </c>
      <c r="AZ40" s="14">
        <v>6.772651746666666</v>
      </c>
      <c r="BA40" s="15">
        <v>457.64603725609959</v>
      </c>
      <c r="BB40" s="14">
        <v>6.7578851266666664</v>
      </c>
    </row>
    <row r="41" spans="1:54" x14ac:dyDescent="0.2">
      <c r="A41" s="13" t="s">
        <v>99</v>
      </c>
      <c r="B41" s="14">
        <v>0.28939229</v>
      </c>
      <c r="C41" s="14">
        <v>0.32087143000000001</v>
      </c>
      <c r="D41" s="14">
        <v>0.2130473033333333</v>
      </c>
      <c r="E41" s="14">
        <v>0.20332656666666671</v>
      </c>
      <c r="F41" s="14">
        <v>0.30805349666666659</v>
      </c>
      <c r="G41" s="14">
        <v>0.25338738333333333</v>
      </c>
      <c r="H41" s="14">
        <v>0.55656457999999986</v>
      </c>
      <c r="I41" s="14">
        <v>0.49490873666666668</v>
      </c>
      <c r="J41" s="14">
        <v>0.44261077666666659</v>
      </c>
      <c r="K41" s="14">
        <v>0.44331353000000001</v>
      </c>
      <c r="L41" s="14">
        <v>1.149618836666666</v>
      </c>
      <c r="M41" s="14">
        <v>2.453657433333333</v>
      </c>
      <c r="N41" s="14">
        <v>1.121411426666667</v>
      </c>
      <c r="O41" s="14">
        <v>0.93871686333333337</v>
      </c>
      <c r="P41" s="14">
        <v>1.12220966</v>
      </c>
      <c r="Q41" s="14">
        <v>0.95402765333333317</v>
      </c>
      <c r="R41" s="14">
        <v>0.27551659666666661</v>
      </c>
      <c r="S41" s="14">
        <v>0.34826443666666662</v>
      </c>
      <c r="T41" s="14">
        <v>0.29496320333333331</v>
      </c>
      <c r="U41" s="14">
        <v>0.6398259266666666</v>
      </c>
      <c r="V41" s="14">
        <v>1.4886484433333329</v>
      </c>
      <c r="W41" s="14">
        <v>3.118855299999999</v>
      </c>
      <c r="X41" s="14">
        <v>3.8837210133333331</v>
      </c>
      <c r="Y41" s="14">
        <v>3.5225555200000001</v>
      </c>
      <c r="Z41" s="14">
        <v>4.2293913200000004</v>
      </c>
      <c r="AA41" s="14">
        <v>1.915926393333333</v>
      </c>
      <c r="AB41" s="14">
        <v>1.9243342800000001</v>
      </c>
      <c r="AC41" s="14">
        <v>1.553489373333333</v>
      </c>
      <c r="AD41" s="14">
        <v>3.4349915966666669</v>
      </c>
      <c r="AE41" s="14">
        <v>3.674586263333333</v>
      </c>
      <c r="AF41" s="14">
        <v>3.686561999999999</v>
      </c>
      <c r="AG41" s="14">
        <v>4.1325399499999991</v>
      </c>
      <c r="AH41" s="14">
        <v>3.6024907599999989</v>
      </c>
      <c r="AI41" s="14">
        <v>4.2891313666666662</v>
      </c>
      <c r="AJ41" s="14">
        <v>3.4838120533333332</v>
      </c>
      <c r="AK41" s="14">
        <v>3.4064777633333319</v>
      </c>
      <c r="AL41" s="14">
        <v>2.5650880933333329</v>
      </c>
      <c r="AM41" s="14">
        <v>4.3369752066666667</v>
      </c>
      <c r="AN41" s="14">
        <v>3.952212293333333</v>
      </c>
      <c r="AO41" s="14">
        <v>3.1638862200000002</v>
      </c>
      <c r="AP41" s="14">
        <v>4.0635114666666663</v>
      </c>
      <c r="AQ41" s="14">
        <v>3.3548317733333328</v>
      </c>
      <c r="AR41" s="14">
        <v>2.6994742866666668</v>
      </c>
      <c r="AS41" s="14">
        <v>3.714630736666666</v>
      </c>
      <c r="AT41" s="14">
        <v>3.2683035</v>
      </c>
      <c r="AU41" s="14">
        <v>2.5339620900000002</v>
      </c>
      <c r="AV41" s="14">
        <v>1.8575568</v>
      </c>
      <c r="AW41" s="14">
        <v>1.7903481933333329</v>
      </c>
      <c r="AX41" s="14">
        <v>1.617806336666666</v>
      </c>
      <c r="AY41" s="14">
        <v>2.6229959799999998</v>
      </c>
      <c r="AZ41" s="14">
        <v>1.705849456666666</v>
      </c>
      <c r="BA41" s="15">
        <v>4.8945919280249877</v>
      </c>
      <c r="BB41" s="14">
        <v>1.416457166666667</v>
      </c>
    </row>
    <row r="42" spans="1:54" x14ac:dyDescent="0.2">
      <c r="A42" s="13" t="s">
        <v>100</v>
      </c>
      <c r="B42" s="14">
        <v>158.55126724309261</v>
      </c>
      <c r="C42" s="14">
        <v>151.5088119436943</v>
      </c>
      <c r="D42" s="14">
        <v>155.49478138226519</v>
      </c>
      <c r="E42" s="14">
        <v>168.34244007729151</v>
      </c>
      <c r="F42" s="14">
        <v>155.37957724843449</v>
      </c>
      <c r="G42" s="14">
        <v>154.10818043033831</v>
      </c>
      <c r="H42" s="14">
        <v>157.50279074482219</v>
      </c>
      <c r="I42" s="14">
        <v>147.78755340424431</v>
      </c>
      <c r="J42" s="14">
        <v>147.35028349472569</v>
      </c>
      <c r="K42" s="14">
        <v>164.5628611332935</v>
      </c>
      <c r="L42" s="14">
        <v>153.6335088600562</v>
      </c>
      <c r="M42" s="14">
        <v>140.61510419716839</v>
      </c>
      <c r="N42" s="14">
        <v>122.0412428128672</v>
      </c>
      <c r="O42" s="14">
        <v>126.278993155926</v>
      </c>
      <c r="P42" s="14">
        <v>137.7817778291714</v>
      </c>
      <c r="Q42" s="14">
        <v>132.9168210263847</v>
      </c>
      <c r="R42" s="14">
        <v>124.79617320902361</v>
      </c>
      <c r="S42" s="14">
        <v>130.6166909482038</v>
      </c>
      <c r="T42" s="14">
        <v>138.67403655289581</v>
      </c>
      <c r="U42" s="14">
        <v>141.0492325780157</v>
      </c>
      <c r="V42" s="14">
        <v>138.96357292509279</v>
      </c>
      <c r="W42" s="14">
        <v>135.00793170346691</v>
      </c>
      <c r="X42" s="14">
        <v>139.46143592675739</v>
      </c>
      <c r="Y42" s="14">
        <v>140.23642901551599</v>
      </c>
      <c r="Z42" s="14">
        <v>135.67642444837779</v>
      </c>
      <c r="AA42" s="14">
        <v>140.0752001863743</v>
      </c>
      <c r="AB42" s="14">
        <v>145.70798648628769</v>
      </c>
      <c r="AC42" s="14">
        <v>148.18095455113769</v>
      </c>
      <c r="AD42" s="14">
        <v>138.80550555172121</v>
      </c>
      <c r="AE42" s="14">
        <v>134.09248670519409</v>
      </c>
      <c r="AF42" s="14">
        <v>143.02428170229641</v>
      </c>
      <c r="AG42" s="14">
        <v>132.02414048344531</v>
      </c>
      <c r="AH42" s="14">
        <v>138.1972792909431</v>
      </c>
      <c r="AI42" s="14">
        <v>138.76397587070221</v>
      </c>
      <c r="AJ42" s="14">
        <v>139.9539309303286</v>
      </c>
      <c r="AK42" s="14">
        <v>141.6572903168009</v>
      </c>
      <c r="AL42" s="14">
        <v>142.4783097141711</v>
      </c>
      <c r="AM42" s="14">
        <v>141.769481214633</v>
      </c>
      <c r="AN42" s="14">
        <v>135.0719094761609</v>
      </c>
      <c r="AO42" s="14">
        <v>116.4866217716966</v>
      </c>
      <c r="AP42" s="14">
        <v>124.5928520610866</v>
      </c>
      <c r="AQ42" s="14">
        <v>115.27352993793571</v>
      </c>
      <c r="AR42" s="14">
        <v>103.8205711124361</v>
      </c>
      <c r="AS42" s="14">
        <v>106.8068571179014</v>
      </c>
      <c r="AT42" s="14">
        <v>98.541817054429771</v>
      </c>
      <c r="AU42" s="14">
        <v>83.360716976288927</v>
      </c>
      <c r="AV42" s="14">
        <v>69.734003959090373</v>
      </c>
      <c r="AW42" s="14">
        <v>63.460165015936788</v>
      </c>
      <c r="AX42" s="14">
        <v>61.013097797976727</v>
      </c>
      <c r="AY42" s="14">
        <v>53.811513267546303</v>
      </c>
      <c r="AZ42" s="14">
        <v>35.446192238603047</v>
      </c>
      <c r="BA42" s="15">
        <v>-0.77643702976995743</v>
      </c>
      <c r="BB42" s="14">
        <v>-123.10507500448961</v>
      </c>
    </row>
    <row r="43" spans="1:54" x14ac:dyDescent="0.2">
      <c r="A43" s="13" t="s">
        <v>101</v>
      </c>
      <c r="B43" s="14">
        <v>2.1836319999999999E-2</v>
      </c>
      <c r="C43" s="14">
        <v>2.0216350000000001E-2</v>
      </c>
      <c r="D43" s="14">
        <v>1.495281333333333E-2</v>
      </c>
      <c r="E43" s="14">
        <v>1.428199666666667E-2</v>
      </c>
      <c r="F43" s="14">
        <v>9.083216999999999E-2</v>
      </c>
      <c r="G43" s="14">
        <v>1.404117E-2</v>
      </c>
      <c r="H43" s="14">
        <v>1.3942353333333331E-2</v>
      </c>
      <c r="I43" s="14">
        <v>1.1200676666666669E-2</v>
      </c>
      <c r="J43" s="14">
        <v>1.184223333333333E-2</v>
      </c>
      <c r="K43" s="14">
        <v>1.162927333333333E-2</v>
      </c>
      <c r="L43" s="14">
        <v>1.5615159999999999E-2</v>
      </c>
      <c r="M43" s="14">
        <v>1.8464123333333329E-2</v>
      </c>
      <c r="N43" s="14">
        <v>1.8821879999999999E-2</v>
      </c>
      <c r="O43" s="14">
        <v>1.6421129999999999E-2</v>
      </c>
      <c r="P43" s="14">
        <v>2.144244666666667E-2</v>
      </c>
      <c r="Q43" s="14">
        <v>2.0317843333333339E-2</v>
      </c>
      <c r="R43" s="14">
        <v>6.688883666666666E-2</v>
      </c>
      <c r="S43" s="14">
        <v>1.244906666666667E-2</v>
      </c>
      <c r="T43" s="14">
        <v>0.41518509999999992</v>
      </c>
      <c r="U43" s="14">
        <v>6.427651999999999E-2</v>
      </c>
      <c r="V43" s="14">
        <v>1.2383689999999999E-2</v>
      </c>
      <c r="W43" s="14">
        <v>9.728656666666665E-3</v>
      </c>
      <c r="X43" s="14">
        <v>1.1897380000000001E-2</v>
      </c>
      <c r="Y43" s="14">
        <v>6.9062400000000001E-3</v>
      </c>
      <c r="Z43" s="14">
        <v>7.1747499999999997E-3</v>
      </c>
      <c r="AA43" s="14">
        <v>7.0899399999999986E-3</v>
      </c>
      <c r="AB43" s="14">
        <v>7.7309099999999997E-3</v>
      </c>
      <c r="AC43" s="14">
        <v>6.7400299999999993E-3</v>
      </c>
      <c r="AD43" s="14">
        <v>5.6376466666666651E-3</v>
      </c>
      <c r="AE43" s="14">
        <v>3.904156666666667E-3</v>
      </c>
      <c r="AF43" s="14">
        <v>4.9573333333333327E-3</v>
      </c>
      <c r="AG43" s="14">
        <v>4.8601299999999998E-3</v>
      </c>
      <c r="AH43" s="14">
        <v>7.2341866666666673E-3</v>
      </c>
      <c r="AI43" s="14">
        <v>9.6397766666666655E-3</v>
      </c>
      <c r="AJ43" s="14">
        <v>7.2146800000000002E-3</v>
      </c>
      <c r="AK43" s="14">
        <v>7.2564799999999992E-3</v>
      </c>
      <c r="AL43" s="14">
        <v>4.6217599999999991E-3</v>
      </c>
      <c r="AM43" s="14">
        <v>3.7051300000000001E-3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5">
        <v>-1</v>
      </c>
      <c r="BB43" s="14">
        <v>-2.1836319999999999E-2</v>
      </c>
    </row>
    <row r="44" spans="1:54" x14ac:dyDescent="0.2">
      <c r="A44" s="13" t="s">
        <v>102</v>
      </c>
      <c r="B44" s="14">
        <v>13.31137925333333</v>
      </c>
      <c r="C44" s="14">
        <v>14.446397863333329</v>
      </c>
      <c r="D44" s="14">
        <v>16.628171046666669</v>
      </c>
      <c r="E44" s="14">
        <v>15.962184113333331</v>
      </c>
      <c r="F44" s="14">
        <v>14.758091443333329</v>
      </c>
      <c r="G44" s="14">
        <v>13.323898939999999</v>
      </c>
      <c r="H44" s="14">
        <v>16.256149726666671</v>
      </c>
      <c r="I44" s="14">
        <v>18.017001493333328</v>
      </c>
      <c r="J44" s="14">
        <v>18.276807083333331</v>
      </c>
      <c r="K44" s="14">
        <v>19.649539323333329</v>
      </c>
      <c r="L44" s="14">
        <v>23.359420223333331</v>
      </c>
      <c r="M44" s="14">
        <v>25.328174483333331</v>
      </c>
      <c r="N44" s="14">
        <v>25.79750275666667</v>
      </c>
      <c r="O44" s="14">
        <v>22.220789140000001</v>
      </c>
      <c r="P44" s="14">
        <v>23.18780731666666</v>
      </c>
      <c r="Q44" s="14">
        <v>24.953368953333332</v>
      </c>
      <c r="R44" s="14">
        <v>25.080187366666671</v>
      </c>
      <c r="S44" s="14">
        <v>28.06161831</v>
      </c>
      <c r="T44" s="14">
        <v>28.675138396666672</v>
      </c>
      <c r="U44" s="14">
        <v>28.709899020000002</v>
      </c>
      <c r="V44" s="14">
        <v>27.481355146666669</v>
      </c>
      <c r="W44" s="14">
        <v>27.685481156666661</v>
      </c>
      <c r="X44" s="14">
        <v>27.442925840000001</v>
      </c>
      <c r="Y44" s="14">
        <v>31.238390039999999</v>
      </c>
      <c r="Z44" s="14">
        <v>31.36727454666666</v>
      </c>
      <c r="AA44" s="14">
        <v>29.864990209999998</v>
      </c>
      <c r="AB44" s="14">
        <v>33.476209140000002</v>
      </c>
      <c r="AC44" s="14">
        <v>34.303166003333331</v>
      </c>
      <c r="AD44" s="14">
        <v>35.471862726666672</v>
      </c>
      <c r="AE44" s="14">
        <v>38.252505573333337</v>
      </c>
      <c r="AF44" s="14">
        <v>41.126685379999998</v>
      </c>
      <c r="AG44" s="14">
        <v>39.43030083666666</v>
      </c>
      <c r="AH44" s="14">
        <v>38.52834450666667</v>
      </c>
      <c r="AI44" s="14">
        <v>40.028124693333332</v>
      </c>
      <c r="AJ44" s="14">
        <v>41.398641240000003</v>
      </c>
      <c r="AK44" s="14">
        <v>41.182026929999992</v>
      </c>
      <c r="AL44" s="14">
        <v>41.227153953333342</v>
      </c>
      <c r="AM44" s="14">
        <v>42.354685413333328</v>
      </c>
      <c r="AN44" s="14">
        <v>42.506482956666659</v>
      </c>
      <c r="AO44" s="14">
        <v>35.501342873333343</v>
      </c>
      <c r="AP44" s="14">
        <v>38.664415900000002</v>
      </c>
      <c r="AQ44" s="14">
        <v>34.95991260666667</v>
      </c>
      <c r="AR44" s="14">
        <v>28.523878459999999</v>
      </c>
      <c r="AS44" s="14">
        <v>24.572321033333331</v>
      </c>
      <c r="AT44" s="14">
        <v>29.179386609999991</v>
      </c>
      <c r="AU44" s="14">
        <v>23.055122896666671</v>
      </c>
      <c r="AV44" s="14">
        <v>21.199011349999999</v>
      </c>
      <c r="AW44" s="14">
        <v>18.43164165333333</v>
      </c>
      <c r="AX44" s="14">
        <v>19.630399140000002</v>
      </c>
      <c r="AY44" s="14">
        <v>15.367335536666671</v>
      </c>
      <c r="AZ44" s="14">
        <v>13.14789259666667</v>
      </c>
      <c r="BA44" s="15">
        <v>-1.2281721792708139E-2</v>
      </c>
      <c r="BB44" s="14">
        <v>-0.16348665666666659</v>
      </c>
    </row>
    <row r="45" spans="1:54" x14ac:dyDescent="0.2">
      <c r="A45" s="13" t="s">
        <v>103</v>
      </c>
      <c r="B45" s="14">
        <v>0.5400656066666667</v>
      </c>
      <c r="C45" s="14">
        <v>0.55360532333333334</v>
      </c>
      <c r="D45" s="14">
        <v>0.50530678000000007</v>
      </c>
      <c r="E45" s="14">
        <v>0.60355921999999995</v>
      </c>
      <c r="F45" s="14">
        <v>0.70022523999999997</v>
      </c>
      <c r="G45" s="14">
        <v>2.309478673333333</v>
      </c>
      <c r="H45" s="14">
        <v>3.523834636666666</v>
      </c>
      <c r="I45" s="14">
        <v>3.3862646399999998</v>
      </c>
      <c r="J45" s="14">
        <v>3.6651811533333332</v>
      </c>
      <c r="K45" s="14">
        <v>3.3737205333333331</v>
      </c>
      <c r="L45" s="14">
        <v>3.476847293333333</v>
      </c>
      <c r="M45" s="14">
        <v>3.4429429466666659</v>
      </c>
      <c r="N45" s="14">
        <v>3.5126099066666669</v>
      </c>
      <c r="O45" s="14">
        <v>2.9192079400000002</v>
      </c>
      <c r="P45" s="14">
        <v>3.2714284166666672</v>
      </c>
      <c r="Q45" s="14">
        <v>3.282174243333333</v>
      </c>
      <c r="R45" s="14">
        <v>2.7761435900000002</v>
      </c>
      <c r="S45" s="14">
        <v>1.383388526666667</v>
      </c>
      <c r="T45" s="14">
        <v>3.2137164399999998</v>
      </c>
      <c r="U45" s="14">
        <v>3.260311816666666</v>
      </c>
      <c r="V45" s="14">
        <v>3.315950916666667</v>
      </c>
      <c r="W45" s="14">
        <v>3.6808932599999999</v>
      </c>
      <c r="X45" s="14">
        <v>3.4312594066666668</v>
      </c>
      <c r="Y45" s="14">
        <v>3.4487390666666671</v>
      </c>
      <c r="Z45" s="14">
        <v>3.9211250099999999</v>
      </c>
      <c r="AA45" s="14">
        <v>3.554026776666666</v>
      </c>
      <c r="AB45" s="14">
        <v>3.182925093333334</v>
      </c>
      <c r="AC45" s="14">
        <v>4.075180266666667</v>
      </c>
      <c r="AD45" s="14">
        <v>3.895229983333333</v>
      </c>
      <c r="AE45" s="14">
        <v>4.4024964133333331</v>
      </c>
      <c r="AF45" s="14">
        <v>4.8093811333333338</v>
      </c>
      <c r="AG45" s="14">
        <v>4.2205512066666664</v>
      </c>
      <c r="AH45" s="14">
        <v>3.806099146666666</v>
      </c>
      <c r="AI45" s="14">
        <v>4.1013466633333326</v>
      </c>
      <c r="AJ45" s="14">
        <v>4.1578606300000001</v>
      </c>
      <c r="AK45" s="14">
        <v>3.5286028799999989</v>
      </c>
      <c r="AL45" s="14">
        <v>3.7733471233333331</v>
      </c>
      <c r="AM45" s="14">
        <v>3.1703404333333332</v>
      </c>
      <c r="AN45" s="14">
        <v>4.1119640099999986</v>
      </c>
      <c r="AO45" s="14">
        <v>3.5770175099999988</v>
      </c>
      <c r="AP45" s="14">
        <v>3.728910313333333</v>
      </c>
      <c r="AQ45" s="14">
        <v>3.065196493333334</v>
      </c>
      <c r="AR45" s="14">
        <v>3.3976189866666671</v>
      </c>
      <c r="AS45" s="14">
        <v>3.2695633666666661</v>
      </c>
      <c r="AT45" s="14">
        <v>3.1556890200000001</v>
      </c>
      <c r="AU45" s="14">
        <v>1.8742341199999999</v>
      </c>
      <c r="AV45" s="14">
        <v>2.547070386666666</v>
      </c>
      <c r="AW45" s="14">
        <v>2.496920139999999</v>
      </c>
      <c r="AX45" s="14">
        <v>2.6419192433333332</v>
      </c>
      <c r="AY45" s="14">
        <v>3.0044552999999992</v>
      </c>
      <c r="AZ45" s="14">
        <v>2.0776343499999999</v>
      </c>
      <c r="BA45" s="15">
        <v>2.8470036313242479</v>
      </c>
      <c r="BB45" s="14">
        <v>1.5375687433333329</v>
      </c>
    </row>
    <row r="46" spans="1:54" x14ac:dyDescent="0.2">
      <c r="A46" s="13" t="s">
        <v>104</v>
      </c>
      <c r="B46" s="14">
        <v>38.359466117043652</v>
      </c>
      <c r="C46" s="14">
        <v>35.157580125264467</v>
      </c>
      <c r="D46" s="14">
        <v>42.222253387633387</v>
      </c>
      <c r="E46" s="14">
        <v>50.64459876471863</v>
      </c>
      <c r="F46" s="14">
        <v>44.693550971059437</v>
      </c>
      <c r="G46" s="14">
        <v>44.848974605517952</v>
      </c>
      <c r="H46" s="14">
        <v>53.366205259126197</v>
      </c>
      <c r="I46" s="14">
        <v>52.610695527323983</v>
      </c>
      <c r="J46" s="14">
        <v>53.65650387557109</v>
      </c>
      <c r="K46" s="14">
        <v>51.526691798329942</v>
      </c>
      <c r="L46" s="14">
        <v>54.832972150681599</v>
      </c>
      <c r="M46" s="14">
        <v>53.77427821226803</v>
      </c>
      <c r="N46" s="14">
        <v>44.72162292858043</v>
      </c>
      <c r="O46" s="14">
        <v>51.986408679978148</v>
      </c>
      <c r="P46" s="14">
        <v>52.75949968159577</v>
      </c>
      <c r="Q46" s="14">
        <v>56.975364360582233</v>
      </c>
      <c r="R46" s="14">
        <v>57.558828805438139</v>
      </c>
      <c r="S46" s="14">
        <v>56.685288703477447</v>
      </c>
      <c r="T46" s="14">
        <v>58.024046640199359</v>
      </c>
      <c r="U46" s="14">
        <v>53.875743631938349</v>
      </c>
      <c r="V46" s="14">
        <v>57.072470924885522</v>
      </c>
      <c r="W46" s="14">
        <v>53.808189884656983</v>
      </c>
      <c r="X46" s="14">
        <v>56.197071654316773</v>
      </c>
      <c r="Y46" s="14">
        <v>65.024972602184036</v>
      </c>
      <c r="Z46" s="14">
        <v>59.046478259618439</v>
      </c>
      <c r="AA46" s="14">
        <v>63.541906185639483</v>
      </c>
      <c r="AB46" s="14">
        <v>61.788724356025952</v>
      </c>
      <c r="AC46" s="14">
        <v>64.606677869642837</v>
      </c>
      <c r="AD46" s="14">
        <v>61.927514984750928</v>
      </c>
      <c r="AE46" s="14">
        <v>61.665181599999997</v>
      </c>
      <c r="AF46" s="14">
        <v>67.087331512894863</v>
      </c>
      <c r="AG46" s="14">
        <v>65.387608735689355</v>
      </c>
      <c r="AH46" s="14">
        <v>62.47235619745102</v>
      </c>
      <c r="AI46" s="14">
        <v>59.251453044678946</v>
      </c>
      <c r="AJ46" s="14">
        <v>61.802059955439113</v>
      </c>
      <c r="AK46" s="14">
        <v>62.807744457224914</v>
      </c>
      <c r="AL46" s="14">
        <v>64.575293372030956</v>
      </c>
      <c r="AM46" s="14">
        <v>64.147600220006424</v>
      </c>
      <c r="AN46" s="14">
        <v>61.402098384397448</v>
      </c>
      <c r="AO46" s="14">
        <v>45.565762771372754</v>
      </c>
      <c r="AP46" s="14">
        <v>49.184555933333328</v>
      </c>
      <c r="AQ46" s="14">
        <v>45.91237830666666</v>
      </c>
      <c r="AR46" s="14">
        <v>40.398002113333327</v>
      </c>
      <c r="AS46" s="14">
        <v>38.155204560000001</v>
      </c>
      <c r="AT46" s="14">
        <v>40.797801806666662</v>
      </c>
      <c r="AU46" s="14">
        <v>35.416032116666671</v>
      </c>
      <c r="AV46" s="14">
        <v>36.283209636666662</v>
      </c>
      <c r="AW46" s="14">
        <v>31.990643226666659</v>
      </c>
      <c r="AX46" s="14">
        <v>24.090026179999999</v>
      </c>
      <c r="AY46" s="14">
        <v>20.737943526666669</v>
      </c>
      <c r="AZ46" s="14">
        <v>16.86713515666667</v>
      </c>
      <c r="BA46" s="15">
        <v>-0.56028754140630854</v>
      </c>
      <c r="BB46" s="14">
        <v>-21.492330960376989</v>
      </c>
    </row>
    <row r="47" spans="1:54" x14ac:dyDescent="0.2">
      <c r="A47" s="13" t="s">
        <v>105</v>
      </c>
      <c r="B47" s="14">
        <v>2.800360223882151</v>
      </c>
      <c r="C47" s="14">
        <v>2.1911459489520251</v>
      </c>
      <c r="D47" s="14">
        <v>4.6714418925805132</v>
      </c>
      <c r="E47" s="14">
        <v>11.8500708683985</v>
      </c>
      <c r="F47" s="14">
        <v>12.54778855563778</v>
      </c>
      <c r="G47" s="14">
        <v>18.52847219004963</v>
      </c>
      <c r="H47" s="14">
        <v>21.438647011745381</v>
      </c>
      <c r="I47" s="14">
        <v>27.31964183459155</v>
      </c>
      <c r="J47" s="14">
        <v>39.731089643134212</v>
      </c>
      <c r="K47" s="14">
        <v>55.744429625234069</v>
      </c>
      <c r="L47" s="14">
        <v>69.696767338399781</v>
      </c>
      <c r="M47" s="14">
        <v>81.544698254956231</v>
      </c>
      <c r="N47" s="14">
        <v>88.477231810728284</v>
      </c>
      <c r="O47" s="14">
        <v>96.674476669379999</v>
      </c>
      <c r="P47" s="14">
        <v>102.13707492554521</v>
      </c>
      <c r="Q47" s="14">
        <v>109.20187720618139</v>
      </c>
      <c r="R47" s="14">
        <v>110.5530512434909</v>
      </c>
      <c r="S47" s="14">
        <v>114.4804487933333</v>
      </c>
      <c r="T47" s="14">
        <v>120.2101463566667</v>
      </c>
      <c r="U47" s="14">
        <v>127.0330795433333</v>
      </c>
      <c r="V47" s="14">
        <v>126.8208359366667</v>
      </c>
      <c r="W47" s="14">
        <v>126.9525914433333</v>
      </c>
      <c r="X47" s="14">
        <v>126.1039506466667</v>
      </c>
      <c r="Y47" s="14">
        <v>135.73054454666661</v>
      </c>
      <c r="Z47" s="14">
        <v>131.8092024333333</v>
      </c>
      <c r="AA47" s="14">
        <v>129.68024072666671</v>
      </c>
      <c r="AB47" s="14">
        <v>141.14056242000001</v>
      </c>
      <c r="AC47" s="14">
        <v>144.6657840466666</v>
      </c>
      <c r="AD47" s="14">
        <v>141.49573302333329</v>
      </c>
      <c r="AE47" s="14">
        <v>145.63935330999999</v>
      </c>
      <c r="AF47" s="14">
        <v>147.4156964866666</v>
      </c>
      <c r="AG47" s="14">
        <v>142.18165305666659</v>
      </c>
      <c r="AH47" s="14">
        <v>147.89860902666661</v>
      </c>
      <c r="AI47" s="14">
        <v>153.2383668566666</v>
      </c>
      <c r="AJ47" s="14">
        <v>155.35358824333329</v>
      </c>
      <c r="AK47" s="14">
        <v>155.59255088666669</v>
      </c>
      <c r="AL47" s="14">
        <v>153.64039408666659</v>
      </c>
      <c r="AM47" s="14">
        <v>153.55040565333331</v>
      </c>
      <c r="AN47" s="14">
        <v>153.30046325000001</v>
      </c>
      <c r="AO47" s="14">
        <v>143.00341209000001</v>
      </c>
      <c r="AP47" s="14">
        <v>149.7659151266667</v>
      </c>
      <c r="AQ47" s="14">
        <v>161.9110951333333</v>
      </c>
      <c r="AR47" s="14">
        <v>143.20813892000001</v>
      </c>
      <c r="AS47" s="14">
        <v>152.56457384666669</v>
      </c>
      <c r="AT47" s="14">
        <v>151.41835588000001</v>
      </c>
      <c r="AU47" s="14">
        <v>128.12573777666671</v>
      </c>
      <c r="AV47" s="14">
        <v>126.4260524266667</v>
      </c>
      <c r="AW47" s="14">
        <v>138.84699422</v>
      </c>
      <c r="AX47" s="14">
        <v>113.77306039</v>
      </c>
      <c r="AY47" s="14">
        <v>94.930237306666655</v>
      </c>
      <c r="AZ47" s="14">
        <v>83.595499826666668</v>
      </c>
      <c r="BA47" s="15">
        <v>28.851695190405859</v>
      </c>
      <c r="BB47" s="14">
        <v>80.795139602784516</v>
      </c>
    </row>
    <row r="48" spans="1:54" x14ac:dyDescent="0.2">
      <c r="A48" s="13" t="s">
        <v>106</v>
      </c>
      <c r="B48" s="14">
        <v>7.2723409348372501</v>
      </c>
      <c r="C48" s="14">
        <v>7.2848181184952239</v>
      </c>
      <c r="D48" s="14">
        <v>7.1871599473973999</v>
      </c>
      <c r="E48" s="14">
        <v>9.1877213071042618</v>
      </c>
      <c r="F48" s="14">
        <v>10.024617928371841</v>
      </c>
      <c r="G48" s="14">
        <v>10.792353708517281</v>
      </c>
      <c r="H48" s="14">
        <v>9.4649699800751605</v>
      </c>
      <c r="I48" s="14">
        <v>12.416587549553309</v>
      </c>
      <c r="J48" s="14">
        <v>13.50290329774317</v>
      </c>
      <c r="K48" s="14">
        <v>16.086671161575861</v>
      </c>
      <c r="L48" s="14">
        <v>15.83495047480368</v>
      </c>
      <c r="M48" s="14">
        <v>16.54270660057745</v>
      </c>
      <c r="N48" s="14">
        <v>15.07790603572254</v>
      </c>
      <c r="O48" s="14">
        <v>15.147049004906391</v>
      </c>
      <c r="P48" s="14">
        <v>17.508906660715748</v>
      </c>
      <c r="Q48" s="14">
        <v>18.823985888824151</v>
      </c>
      <c r="R48" s="14">
        <v>17.90730292678084</v>
      </c>
      <c r="S48" s="14">
        <v>26.038399053333329</v>
      </c>
      <c r="T48" s="14">
        <v>32.055821325503857</v>
      </c>
      <c r="U48" s="14">
        <v>33.172418132090243</v>
      </c>
      <c r="V48" s="14">
        <v>34.794982429254652</v>
      </c>
      <c r="W48" s="14">
        <v>32.699482292954478</v>
      </c>
      <c r="X48" s="14">
        <v>34.487383928808882</v>
      </c>
      <c r="Y48" s="14">
        <v>35.116122717589732</v>
      </c>
      <c r="Z48" s="14">
        <v>36.050564189417543</v>
      </c>
      <c r="AA48" s="14">
        <v>34.255001237347109</v>
      </c>
      <c r="AB48" s="14">
        <v>34.113861049641329</v>
      </c>
      <c r="AC48" s="14">
        <v>35.540586824495037</v>
      </c>
      <c r="AD48" s="14">
        <v>37.573398177167789</v>
      </c>
      <c r="AE48" s="14">
        <v>36.486526805436803</v>
      </c>
      <c r="AF48" s="14">
        <v>38.293708375929249</v>
      </c>
      <c r="AG48" s="14">
        <v>36.556433616688963</v>
      </c>
      <c r="AH48" s="14">
        <v>35.354868999999987</v>
      </c>
      <c r="AI48" s="14">
        <v>36.231915866666647</v>
      </c>
      <c r="AJ48" s="14">
        <v>38.164491639999987</v>
      </c>
      <c r="AK48" s="14">
        <v>38.745766216666659</v>
      </c>
      <c r="AL48" s="14">
        <v>36.520767030000002</v>
      </c>
      <c r="AM48" s="14">
        <v>37.338291796666667</v>
      </c>
      <c r="AN48" s="14">
        <v>37.781714043333331</v>
      </c>
      <c r="AO48" s="14">
        <v>34.838999139999999</v>
      </c>
      <c r="AP48" s="14">
        <v>34.006553203333333</v>
      </c>
      <c r="AQ48" s="14">
        <v>33.057466273333333</v>
      </c>
      <c r="AR48" s="14">
        <v>30.767570679999999</v>
      </c>
      <c r="AS48" s="14">
        <v>33.92390958</v>
      </c>
      <c r="AT48" s="14">
        <v>32.845686280000002</v>
      </c>
      <c r="AU48" s="14">
        <v>31.544930340000001</v>
      </c>
      <c r="AV48" s="14">
        <v>25.703930230000001</v>
      </c>
      <c r="AW48" s="14">
        <v>26.27882795999999</v>
      </c>
      <c r="AX48" s="14">
        <v>26.12696342666667</v>
      </c>
      <c r="AY48" s="14">
        <v>25.530949253333329</v>
      </c>
      <c r="AZ48" s="14">
        <v>23.39577023666666</v>
      </c>
      <c r="BA48" s="15">
        <v>2.2170893040220538</v>
      </c>
      <c r="BB48" s="14">
        <v>16.123429301829411</v>
      </c>
    </row>
    <row r="49" spans="1:54" x14ac:dyDescent="0.2">
      <c r="A49" s="13" t="s">
        <v>107</v>
      </c>
      <c r="B49" s="14">
        <v>0.20318026666666669</v>
      </c>
      <c r="C49" s="14">
        <v>0.18516351333333331</v>
      </c>
      <c r="D49" s="14">
        <v>0.12921516666666669</v>
      </c>
      <c r="E49" s="14">
        <v>0.14050061666666669</v>
      </c>
      <c r="F49" s="14">
        <v>0.1400547133333333</v>
      </c>
      <c r="G49" s="14">
        <v>7.1049733333333337E-2</v>
      </c>
      <c r="H49" s="14">
        <v>5.5357940000000001E-2</v>
      </c>
      <c r="I49" s="14">
        <v>6.8659213333333344E-2</v>
      </c>
      <c r="J49" s="14">
        <v>4.5613809999999998E-2</v>
      </c>
      <c r="K49" s="14">
        <v>5.6770743333333332E-2</v>
      </c>
      <c r="L49" s="14">
        <v>5.1185163333333332E-2</v>
      </c>
      <c r="M49" s="14">
        <v>9.8475960000000001E-2</v>
      </c>
      <c r="N49" s="14">
        <v>0.12051479</v>
      </c>
      <c r="O49" s="14">
        <v>0.1110747</v>
      </c>
      <c r="P49" s="14">
        <v>0.13289782</v>
      </c>
      <c r="Q49" s="14">
        <v>0.1894735333333333</v>
      </c>
      <c r="R49" s="14">
        <v>6.2320793333333332E-2</v>
      </c>
      <c r="S49" s="14">
        <v>3.008096666666667E-2</v>
      </c>
      <c r="T49" s="14">
        <v>2.7166626666666669E-2</v>
      </c>
      <c r="U49" s="14">
        <v>2.258076333333333E-2</v>
      </c>
      <c r="V49" s="14">
        <v>1.926719666666667E-2</v>
      </c>
      <c r="W49" s="14">
        <v>2.930726333333333E-2</v>
      </c>
      <c r="X49" s="14">
        <v>4.8450746666666662E-2</v>
      </c>
      <c r="Y49" s="14">
        <v>1.39084E-2</v>
      </c>
      <c r="Z49" s="14">
        <v>1.1957916666666671E-2</v>
      </c>
      <c r="AA49" s="14">
        <v>7.0899399999999986E-3</v>
      </c>
      <c r="AB49" s="14">
        <v>4.0086200000000001E-3</v>
      </c>
      <c r="AC49" s="14">
        <v>0.25448474333333332</v>
      </c>
      <c r="AD49" s="14">
        <v>5.0643266666666664E-3</v>
      </c>
      <c r="AE49" s="14">
        <v>0.19065328333333331</v>
      </c>
      <c r="AF49" s="14">
        <v>2.4786666666666659E-3</v>
      </c>
      <c r="AG49" s="14">
        <v>4.8601299999999998E-3</v>
      </c>
      <c r="AH49" s="14">
        <v>2.3796666666666662E-3</v>
      </c>
      <c r="AI49" s="14">
        <v>2.3860833333333329E-3</v>
      </c>
      <c r="AJ49" s="14">
        <v>2.4681799999999999E-3</v>
      </c>
      <c r="AK49" s="14">
        <v>2.3869999999999998E-3</v>
      </c>
      <c r="AL49" s="14">
        <v>2.5997400000000001E-3</v>
      </c>
      <c r="AM49" s="14">
        <v>3.13511E-3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5">
        <v>-1</v>
      </c>
      <c r="BB49" s="14">
        <v>-0.20318026666666669</v>
      </c>
    </row>
    <row r="50" spans="1:54" x14ac:dyDescent="0.2">
      <c r="A50" s="13" t="s">
        <v>108</v>
      </c>
      <c r="B50" s="14">
        <v>26.146033197005998</v>
      </c>
      <c r="C50" s="14">
        <v>21.869560754016131</v>
      </c>
      <c r="D50" s="14">
        <v>18.893471776666669</v>
      </c>
      <c r="E50" s="14">
        <v>18.613929840000001</v>
      </c>
      <c r="F50" s="14">
        <v>16.818832690000001</v>
      </c>
      <c r="G50" s="14">
        <v>16.067460053333331</v>
      </c>
      <c r="H50" s="14">
        <v>19.219986667649732</v>
      </c>
      <c r="I50" s="14">
        <v>17.751080601916229</v>
      </c>
      <c r="J50" s="14">
        <v>16.154753890082869</v>
      </c>
      <c r="K50" s="14">
        <v>20.228099764431221</v>
      </c>
      <c r="L50" s="14">
        <v>21.947244971816129</v>
      </c>
      <c r="M50" s="14">
        <v>25.000731504593901</v>
      </c>
      <c r="N50" s="14">
        <v>24.607884261872869</v>
      </c>
      <c r="O50" s="14">
        <v>26.0667145158972</v>
      </c>
      <c r="P50" s="14">
        <v>29.045450687384069</v>
      </c>
      <c r="Q50" s="14">
        <v>28.12513197802026</v>
      </c>
      <c r="R50" s="14">
        <v>28.73289821639165</v>
      </c>
      <c r="S50" s="14">
        <v>32.01643025474592</v>
      </c>
      <c r="T50" s="14">
        <v>32.504367118556218</v>
      </c>
      <c r="U50" s="14">
        <v>36.431343015386943</v>
      </c>
      <c r="V50" s="14">
        <v>33.662530459747757</v>
      </c>
      <c r="W50" s="14">
        <v>36.061748178439942</v>
      </c>
      <c r="X50" s="14">
        <v>36.03291537766507</v>
      </c>
      <c r="Y50" s="14">
        <v>37.593121417921353</v>
      </c>
      <c r="Z50" s="14">
        <v>35.165549296062451</v>
      </c>
      <c r="AA50" s="14">
        <v>36.489258363196313</v>
      </c>
      <c r="AB50" s="14">
        <v>40.61645307691937</v>
      </c>
      <c r="AC50" s="14">
        <v>40.994006347932029</v>
      </c>
      <c r="AD50" s="14">
        <v>41.582090933179579</v>
      </c>
      <c r="AE50" s="14">
        <v>42.197755427364449</v>
      </c>
      <c r="AF50" s="14">
        <v>48.151992003410108</v>
      </c>
      <c r="AG50" s="14">
        <v>46.296625030311347</v>
      </c>
      <c r="AH50" s="14">
        <v>45.85307030245508</v>
      </c>
      <c r="AI50" s="14">
        <v>44.143719166316949</v>
      </c>
      <c r="AJ50" s="14">
        <v>43.032704948949302</v>
      </c>
      <c r="AK50" s="14">
        <v>43.644362720260773</v>
      </c>
      <c r="AL50" s="14">
        <v>41.254531200783063</v>
      </c>
      <c r="AM50" s="14">
        <v>43.585678171572987</v>
      </c>
      <c r="AN50" s="14">
        <v>39.487479329449798</v>
      </c>
      <c r="AO50" s="14">
        <v>31.841571257318041</v>
      </c>
      <c r="AP50" s="14">
        <v>32.903599758090706</v>
      </c>
      <c r="AQ50" s="14">
        <v>27.378566386776079</v>
      </c>
      <c r="AR50" s="14">
        <v>21.094035268282621</v>
      </c>
      <c r="AS50" s="14">
        <v>27.60739949377955</v>
      </c>
      <c r="AT50" s="14">
        <v>26.441703443580909</v>
      </c>
      <c r="AU50" s="14">
        <v>22.103187642585159</v>
      </c>
      <c r="AV50" s="14">
        <v>21.1923647454351</v>
      </c>
      <c r="AW50" s="14">
        <v>15.16962334599844</v>
      </c>
      <c r="AX50" s="14">
        <v>14.17588682999742</v>
      </c>
      <c r="AY50" s="14">
        <v>8.0290694333413946</v>
      </c>
      <c r="AZ50" s="14">
        <v>7.1272782206872574</v>
      </c>
      <c r="BA50" s="15">
        <v>-0.72740498847437374</v>
      </c>
      <c r="BB50" s="14">
        <v>-19.018754976318739</v>
      </c>
    </row>
    <row r="51" spans="1:54" x14ac:dyDescent="0.2">
      <c r="A51" s="13" t="s">
        <v>109</v>
      </c>
      <c r="B51" s="14">
        <v>0.55554455000000003</v>
      </c>
      <c r="C51" s="14">
        <v>0.6067736033333333</v>
      </c>
      <c r="D51" s="14">
        <v>3.4782559899999992</v>
      </c>
      <c r="E51" s="14">
        <v>6.1783854000000007</v>
      </c>
      <c r="F51" s="14">
        <v>5.1491800066666666</v>
      </c>
      <c r="G51" s="14">
        <v>7.2465989933333326</v>
      </c>
      <c r="H51" s="14">
        <v>7.7172864999999984</v>
      </c>
      <c r="I51" s="14">
        <v>9.7349865799999993</v>
      </c>
      <c r="J51" s="14">
        <v>8.0562089299999986</v>
      </c>
      <c r="K51" s="14">
        <v>9.4131511100000012</v>
      </c>
      <c r="L51" s="14">
        <v>8.6511078499999989</v>
      </c>
      <c r="M51" s="14">
        <v>8.641935573333333</v>
      </c>
      <c r="N51" s="14">
        <v>7.044691976666666</v>
      </c>
      <c r="O51" s="14">
        <v>7.6309713699999993</v>
      </c>
      <c r="P51" s="14">
        <v>7.8284293633333331</v>
      </c>
      <c r="Q51" s="14">
        <v>8.9116707166666664</v>
      </c>
      <c r="R51" s="14">
        <v>6.0170510033333322</v>
      </c>
      <c r="S51" s="14">
        <v>9.100612693333332</v>
      </c>
      <c r="T51" s="14">
        <v>9.4254675900000002</v>
      </c>
      <c r="U51" s="14">
        <v>9.1922639233333339</v>
      </c>
      <c r="V51" s="14">
        <v>8.1381588566666654</v>
      </c>
      <c r="W51" s="14">
        <v>8.4833750833333319</v>
      </c>
      <c r="X51" s="14">
        <v>10.107336286666669</v>
      </c>
      <c r="Y51" s="14">
        <v>9.2820370133333334</v>
      </c>
      <c r="Z51" s="14">
        <v>10.142360910000001</v>
      </c>
      <c r="AA51" s="14">
        <v>6.6321831033333343</v>
      </c>
      <c r="AB51" s="14">
        <v>8.637482443333333</v>
      </c>
      <c r="AC51" s="14">
        <v>7.6426111666666667</v>
      </c>
      <c r="AD51" s="14">
        <v>9.8368476433333338</v>
      </c>
      <c r="AE51" s="14">
        <v>9.2199434799999995</v>
      </c>
      <c r="AF51" s="14">
        <v>10.117983260000001</v>
      </c>
      <c r="AG51" s="14">
        <v>9.4727917166666664</v>
      </c>
      <c r="AH51" s="14">
        <v>9.6233563066666648</v>
      </c>
      <c r="AI51" s="14">
        <v>11.29948900666666</v>
      </c>
      <c r="AJ51" s="14">
        <v>10.75776320666666</v>
      </c>
      <c r="AK51" s="14">
        <v>10.735768780000001</v>
      </c>
      <c r="AL51" s="14">
        <v>6.598436276666666</v>
      </c>
      <c r="AM51" s="14">
        <v>9.1349785266666679</v>
      </c>
      <c r="AN51" s="14">
        <v>9.0299201666666651</v>
      </c>
      <c r="AO51" s="14">
        <v>8.0226799399999997</v>
      </c>
      <c r="AP51" s="14">
        <v>9.0658780300000004</v>
      </c>
      <c r="AQ51" s="14">
        <v>5.4386277366666667</v>
      </c>
      <c r="AR51" s="14">
        <v>4.0750003066666656</v>
      </c>
      <c r="AS51" s="14">
        <v>7.1585669099999993</v>
      </c>
      <c r="AT51" s="14">
        <v>7.307814249999999</v>
      </c>
      <c r="AU51" s="14">
        <v>5.5697276800000006</v>
      </c>
      <c r="AV51" s="14">
        <v>5.092976863333333</v>
      </c>
      <c r="AW51" s="14">
        <v>5.903121399999999</v>
      </c>
      <c r="AX51" s="14">
        <v>5.8512928099999986</v>
      </c>
      <c r="AY51" s="14">
        <v>7.7302141399999984</v>
      </c>
      <c r="AZ51" s="14">
        <v>5.6931110133333327</v>
      </c>
      <c r="BA51" s="15">
        <v>9.24780283297412</v>
      </c>
      <c r="BB51" s="14">
        <v>5.1375664633333322</v>
      </c>
    </row>
    <row r="52" spans="1:54" x14ac:dyDescent="0.2">
      <c r="A52" s="13" t="s">
        <v>110</v>
      </c>
      <c r="B52" s="14">
        <v>57.619957950876064</v>
      </c>
      <c r="C52" s="14">
        <v>58.310714468539693</v>
      </c>
      <c r="D52" s="14">
        <v>67.54519341745349</v>
      </c>
      <c r="E52" s="14">
        <v>76.409025029399331</v>
      </c>
      <c r="F52" s="14">
        <v>79.451061943790364</v>
      </c>
      <c r="G52" s="14">
        <v>77.223878646890597</v>
      </c>
      <c r="H52" s="14">
        <v>82.364901115539922</v>
      </c>
      <c r="I52" s="14">
        <v>80.108802788592783</v>
      </c>
      <c r="J52" s="14">
        <v>74.250438641426854</v>
      </c>
      <c r="K52" s="14">
        <v>78.390995149174685</v>
      </c>
      <c r="L52" s="14">
        <v>81.123368290836083</v>
      </c>
      <c r="M52" s="14">
        <v>83.062536039214223</v>
      </c>
      <c r="N52" s="14">
        <v>76.544494792833305</v>
      </c>
      <c r="O52" s="14">
        <v>78.351672155063028</v>
      </c>
      <c r="P52" s="14">
        <v>85.199869620793478</v>
      </c>
      <c r="Q52" s="14">
        <v>82.733512821561931</v>
      </c>
      <c r="R52" s="14">
        <v>83.253703795024734</v>
      </c>
      <c r="S52" s="14">
        <v>82.735299878562699</v>
      </c>
      <c r="T52" s="14">
        <v>86.884753006351986</v>
      </c>
      <c r="U52" s="14">
        <v>88.519257851774469</v>
      </c>
      <c r="V52" s="14">
        <v>82.900050473663583</v>
      </c>
      <c r="W52" s="14">
        <v>76.198778642620312</v>
      </c>
      <c r="X52" s="14">
        <v>77.253477568318417</v>
      </c>
      <c r="Y52" s="14">
        <v>77.753387695634501</v>
      </c>
      <c r="Z52" s="14">
        <v>84.35703357639774</v>
      </c>
      <c r="AA52" s="14">
        <v>82.632847472232257</v>
      </c>
      <c r="AB52" s="14">
        <v>86.660454129520687</v>
      </c>
      <c r="AC52" s="14">
        <v>88.985377130048533</v>
      </c>
      <c r="AD52" s="14">
        <v>92.860287907457675</v>
      </c>
      <c r="AE52" s="14">
        <v>94.370662789082843</v>
      </c>
      <c r="AF52" s="14">
        <v>92.992217068763736</v>
      </c>
      <c r="AG52" s="14">
        <v>82.428437406074295</v>
      </c>
      <c r="AH52" s="14">
        <v>94.6267390305633</v>
      </c>
      <c r="AI52" s="14">
        <v>93.332501129607053</v>
      </c>
      <c r="AJ52" s="14">
        <v>89.384905451024139</v>
      </c>
      <c r="AK52" s="14">
        <v>91.59596924923548</v>
      </c>
      <c r="AL52" s="14">
        <v>91.404419298252193</v>
      </c>
      <c r="AM52" s="14">
        <v>93.696578768700533</v>
      </c>
      <c r="AN52" s="14">
        <v>91.089836970214989</v>
      </c>
      <c r="AO52" s="14">
        <v>70.825444627748297</v>
      </c>
      <c r="AP52" s="14">
        <v>80.82724979949721</v>
      </c>
      <c r="AQ52" s="14">
        <v>78.392100525461871</v>
      </c>
      <c r="AR52" s="14">
        <v>72.187819555221353</v>
      </c>
      <c r="AS52" s="14">
        <v>73.562133881020742</v>
      </c>
      <c r="AT52" s="14">
        <v>77.870235018321466</v>
      </c>
      <c r="AU52" s="14">
        <v>69.794605436174081</v>
      </c>
      <c r="AV52" s="14">
        <v>71.790925213410276</v>
      </c>
      <c r="AW52" s="14">
        <v>67.875870803611733</v>
      </c>
      <c r="AX52" s="14">
        <v>63.238935615337361</v>
      </c>
      <c r="AY52" s="14">
        <v>59.383945293756128</v>
      </c>
      <c r="AZ52" s="14">
        <v>51.62246102548437</v>
      </c>
      <c r="BA52" s="15">
        <v>-0.1040871451260839</v>
      </c>
      <c r="BB52" s="14">
        <v>-5.9974969253916868</v>
      </c>
    </row>
    <row r="53" spans="1:54" x14ac:dyDescent="0.2">
      <c r="A53" s="13" t="s">
        <v>111</v>
      </c>
      <c r="B53" s="14">
        <v>36.22434454885876</v>
      </c>
      <c r="C53" s="14">
        <v>32.021630585283873</v>
      </c>
      <c r="D53" s="14">
        <v>31.66714811959487</v>
      </c>
      <c r="E53" s="14">
        <v>29.506527161781491</v>
      </c>
      <c r="F53" s="14">
        <v>26.459685328009389</v>
      </c>
      <c r="G53" s="14">
        <v>25.835002313235591</v>
      </c>
      <c r="H53" s="14">
        <v>28.8691835499903</v>
      </c>
      <c r="I53" s="14">
        <v>29.203407967749339</v>
      </c>
      <c r="J53" s="14">
        <v>28.124374451388618</v>
      </c>
      <c r="K53" s="14">
        <v>30.502032190787709</v>
      </c>
      <c r="L53" s="14">
        <v>31.086219102747108</v>
      </c>
      <c r="M53" s="14">
        <v>31.0902814676415</v>
      </c>
      <c r="N53" s="14">
        <v>30.796194625309479</v>
      </c>
      <c r="O53" s="14">
        <v>33.531449760989162</v>
      </c>
      <c r="P53" s="14">
        <v>34.546196267488007</v>
      </c>
      <c r="Q53" s="14">
        <v>34.284260249587383</v>
      </c>
      <c r="R53" s="14">
        <v>35.3004023682903</v>
      </c>
      <c r="S53" s="14">
        <v>36.747110262648583</v>
      </c>
      <c r="T53" s="14">
        <v>37.461486416650757</v>
      </c>
      <c r="U53" s="14">
        <v>37.061519980861377</v>
      </c>
      <c r="V53" s="14">
        <v>37.495916751698317</v>
      </c>
      <c r="W53" s="14">
        <v>38.606209799179297</v>
      </c>
      <c r="X53" s="14">
        <v>37.611585197158391</v>
      </c>
      <c r="Y53" s="14">
        <v>38.25017371522172</v>
      </c>
      <c r="Z53" s="14">
        <v>40.296908005341983</v>
      </c>
      <c r="AA53" s="14">
        <v>41.951049695136298</v>
      </c>
      <c r="AB53" s="14">
        <v>43.179347919344863</v>
      </c>
      <c r="AC53" s="14">
        <v>46.203109527655258</v>
      </c>
      <c r="AD53" s="14">
        <v>44.858077510708803</v>
      </c>
      <c r="AE53" s="14">
        <v>45.734958353333333</v>
      </c>
      <c r="AF53" s="14">
        <v>47.522046615050179</v>
      </c>
      <c r="AG53" s="14">
        <v>47.032196741716852</v>
      </c>
      <c r="AH53" s="14">
        <v>46.903474578725508</v>
      </c>
      <c r="AI53" s="14">
        <v>46.608921328362847</v>
      </c>
      <c r="AJ53" s="14">
        <v>47.655883661052883</v>
      </c>
      <c r="AK53" s="14">
        <v>49.924117176945778</v>
      </c>
      <c r="AL53" s="14">
        <v>44.136085394976718</v>
      </c>
      <c r="AM53" s="14">
        <v>44.356076837371802</v>
      </c>
      <c r="AN53" s="14">
        <v>45.860168570532061</v>
      </c>
      <c r="AO53" s="14">
        <v>40.642918763973952</v>
      </c>
      <c r="AP53" s="14">
        <v>43.761095840000003</v>
      </c>
      <c r="AQ53" s="14">
        <v>42.707634749999997</v>
      </c>
      <c r="AR53" s="14">
        <v>35.653962520000007</v>
      </c>
      <c r="AS53" s="14">
        <v>43.403077153333342</v>
      </c>
      <c r="AT53" s="14">
        <v>39.813155286666657</v>
      </c>
      <c r="AU53" s="14">
        <v>39.011664999999986</v>
      </c>
      <c r="AV53" s="14">
        <v>34.142475400000002</v>
      </c>
      <c r="AW53" s="14">
        <v>37.160432796666662</v>
      </c>
      <c r="AX53" s="14">
        <v>34.636870253333328</v>
      </c>
      <c r="AY53" s="14">
        <v>26.785123383333332</v>
      </c>
      <c r="AZ53" s="14">
        <v>23.878419949999991</v>
      </c>
      <c r="BA53" s="15">
        <v>-0.3408184399915587</v>
      </c>
      <c r="BB53" s="14">
        <v>-12.345924598858771</v>
      </c>
    </row>
    <row r="54" spans="1:54" x14ac:dyDescent="0.2">
      <c r="A54" s="13" t="s">
        <v>112</v>
      </c>
      <c r="B54" s="14">
        <v>6.037021246666666</v>
      </c>
      <c r="C54" s="14">
        <v>5.5934113033333324</v>
      </c>
      <c r="D54" s="14">
        <v>7.6159114533333341</v>
      </c>
      <c r="E54" s="14">
        <v>9.7382181966666668</v>
      </c>
      <c r="F54" s="14">
        <v>10.37376285</v>
      </c>
      <c r="G54" s="14">
        <v>12.17298478</v>
      </c>
      <c r="H54" s="14">
        <v>17.023304796666661</v>
      </c>
      <c r="I54" s="14">
        <v>21.935162956666659</v>
      </c>
      <c r="J54" s="14">
        <v>21.683650706666668</v>
      </c>
      <c r="K54" s="14">
        <v>25.571691053333328</v>
      </c>
      <c r="L54" s="14">
        <v>25.490049859999999</v>
      </c>
      <c r="M54" s="14">
        <v>30.320515390000001</v>
      </c>
      <c r="N54" s="14">
        <v>31.718305006666661</v>
      </c>
      <c r="O54" s="14">
        <v>29.820010586666669</v>
      </c>
      <c r="P54" s="14">
        <v>34.172813436666672</v>
      </c>
      <c r="Q54" s="14">
        <v>38.55465001666667</v>
      </c>
      <c r="R54" s="14">
        <v>32.002651890000003</v>
      </c>
      <c r="S54" s="14">
        <v>40.706422716666673</v>
      </c>
      <c r="T54" s="14">
        <v>42.379894443333328</v>
      </c>
      <c r="U54" s="14">
        <v>40.466574353333328</v>
      </c>
      <c r="V54" s="14">
        <v>43.713288409999997</v>
      </c>
      <c r="W54" s="14">
        <v>42.91211345666666</v>
      </c>
      <c r="X54" s="14">
        <v>46.786629046666668</v>
      </c>
      <c r="Y54" s="14">
        <v>44.374465520000001</v>
      </c>
      <c r="Z54" s="14">
        <v>46.567756180000003</v>
      </c>
      <c r="AA54" s="14">
        <v>44.03586949666667</v>
      </c>
      <c r="AB54" s="14">
        <v>45.032467479999987</v>
      </c>
      <c r="AC54" s="14">
        <v>44.46982400666667</v>
      </c>
      <c r="AD54" s="14">
        <v>49.062524243333328</v>
      </c>
      <c r="AE54" s="14">
        <v>47.203778050000011</v>
      </c>
      <c r="AF54" s="14">
        <v>48.181910039999998</v>
      </c>
      <c r="AG54" s="14">
        <v>47.589529643333321</v>
      </c>
      <c r="AH54" s="14">
        <v>45.809937799999993</v>
      </c>
      <c r="AI54" s="14">
        <v>47.165855403333317</v>
      </c>
      <c r="AJ54" s="14">
        <v>47.799324136666662</v>
      </c>
      <c r="AK54" s="14">
        <v>46.91331963999999</v>
      </c>
      <c r="AL54" s="14">
        <v>46.679179396666669</v>
      </c>
      <c r="AM54" s="14">
        <v>47.211776919999991</v>
      </c>
      <c r="AN54" s="14">
        <v>47.72055705999999</v>
      </c>
      <c r="AO54" s="14">
        <v>45.228403879999988</v>
      </c>
      <c r="AP54" s="14">
        <v>46.230697076666672</v>
      </c>
      <c r="AQ54" s="14">
        <v>44.649601039999993</v>
      </c>
      <c r="AR54" s="14">
        <v>46.819393719999987</v>
      </c>
      <c r="AS54" s="14">
        <v>49.721347426666661</v>
      </c>
      <c r="AT54" s="14">
        <v>46.707674529999998</v>
      </c>
      <c r="AU54" s="14">
        <v>46.561660896666673</v>
      </c>
      <c r="AV54" s="14">
        <v>43.694416626666673</v>
      </c>
      <c r="AW54" s="14">
        <v>43.842239869999993</v>
      </c>
      <c r="AX54" s="14">
        <v>43.597224183333331</v>
      </c>
      <c r="AY54" s="14">
        <v>39.227048409999988</v>
      </c>
      <c r="AZ54" s="14">
        <v>37.185080863333333</v>
      </c>
      <c r="BA54" s="15">
        <v>5.1595080328506429</v>
      </c>
      <c r="BB54" s="14">
        <v>31.148059616666671</v>
      </c>
    </row>
    <row r="55" spans="1:54" ht="12.75" customHeight="1" thickBot="1" x14ac:dyDescent="0.25">
      <c r="A55" s="13" t="s">
        <v>113</v>
      </c>
      <c r="B55" s="14">
        <v>1155.563228425973</v>
      </c>
      <c r="C55" s="14">
        <v>1093.871671793961</v>
      </c>
      <c r="D55" s="14">
        <v>1141.500302243619</v>
      </c>
      <c r="E55" s="14">
        <v>1221.7451010574659</v>
      </c>
      <c r="F55" s="14">
        <v>1193.0529721365499</v>
      </c>
      <c r="G55" s="14">
        <v>1194.0136190338269</v>
      </c>
      <c r="H55" s="14">
        <v>1281.5976339440549</v>
      </c>
      <c r="I55" s="14">
        <v>1313.7828700921921</v>
      </c>
      <c r="J55" s="14">
        <v>1301.436625486182</v>
      </c>
      <c r="K55" s="14">
        <v>1421.6503444072321</v>
      </c>
      <c r="L55" s="14">
        <v>1462.418368519559</v>
      </c>
      <c r="M55" s="14">
        <v>1508.4983054491161</v>
      </c>
      <c r="N55" s="14">
        <v>1447.2267277305291</v>
      </c>
      <c r="O55" s="14">
        <v>1504.5566232948879</v>
      </c>
      <c r="P55" s="14">
        <v>1612.715199541072</v>
      </c>
      <c r="Q55" s="14">
        <v>1663.0846294714049</v>
      </c>
      <c r="R55" s="14">
        <v>1636.2137387829639</v>
      </c>
      <c r="S55" s="14">
        <v>1703.418867769599</v>
      </c>
      <c r="T55" s="14">
        <v>1792.4512456565189</v>
      </c>
      <c r="U55" s="14">
        <v>1808.6776728527659</v>
      </c>
      <c r="V55" s="14">
        <v>1819.427041350802</v>
      </c>
      <c r="W55" s="14">
        <v>1805.0208682534819</v>
      </c>
      <c r="X55" s="14">
        <v>1817.746975123478</v>
      </c>
      <c r="Y55" s="14">
        <v>1879.136149401781</v>
      </c>
      <c r="Z55" s="14">
        <v>1885.417250026971</v>
      </c>
      <c r="AA55" s="14">
        <v>1906.647353363632</v>
      </c>
      <c r="AB55" s="14">
        <v>1992.255009636129</v>
      </c>
      <c r="AC55" s="14">
        <v>2033.7256478132031</v>
      </c>
      <c r="AD55" s="14">
        <v>2049.1612182158101</v>
      </c>
      <c r="AE55" s="14">
        <v>2051.1914740068491</v>
      </c>
      <c r="AF55" s="14">
        <v>2146.9410675268732</v>
      </c>
      <c r="AG55" s="14">
        <v>2083.6406324892082</v>
      </c>
      <c r="AH55" s="14">
        <v>2086.0986725357461</v>
      </c>
      <c r="AI55" s="14">
        <v>2128.9343399573208</v>
      </c>
      <c r="AJ55" s="14">
        <v>2142.5053210139372</v>
      </c>
      <c r="AK55" s="14">
        <v>2175.4176402022681</v>
      </c>
      <c r="AL55" s="14">
        <v>2139.2561560130771</v>
      </c>
      <c r="AM55" s="14">
        <v>2168.1256097194091</v>
      </c>
      <c r="AN55" s="14">
        <v>2134.073753309227</v>
      </c>
      <c r="AO55" s="14">
        <v>1878.0144359129349</v>
      </c>
      <c r="AP55" s="14">
        <v>1986.347843491098</v>
      </c>
      <c r="AQ55" s="14">
        <v>1875.200581423361</v>
      </c>
      <c r="AR55" s="14">
        <v>1657.876416360074</v>
      </c>
      <c r="AS55" s="14">
        <v>1720.0299071943391</v>
      </c>
      <c r="AT55" s="14">
        <v>1715.8141777974561</v>
      </c>
      <c r="AU55" s="14">
        <v>1484.0319468990881</v>
      </c>
      <c r="AV55" s="14">
        <v>1357.64132108436</v>
      </c>
      <c r="AW55" s="14">
        <v>1321.4949129366539</v>
      </c>
      <c r="AX55" s="14">
        <v>1265.5749725464609</v>
      </c>
      <c r="AY55" s="14">
        <v>1080.1076863453529</v>
      </c>
      <c r="AZ55" s="14">
        <v>877.92452739412374</v>
      </c>
      <c r="BA55" s="15">
        <v>-0.24026266516807479</v>
      </c>
      <c r="BB55" s="14">
        <v>-277.638701031849</v>
      </c>
    </row>
    <row r="56" spans="1:54" ht="14.25" customHeight="1" x14ac:dyDescent="0.2">
      <c r="A56" s="21" t="s">
        <v>114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ht="14.25" customHeight="1" x14ac:dyDescent="0.2">
      <c r="A57" s="7" t="s">
        <v>115</v>
      </c>
    </row>
    <row r="58" spans="1:54" x14ac:dyDescent="0.2">
      <c r="A58" s="7" t="s">
        <v>116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A1:BB2"/>
    <mergeCell ref="A56:O56"/>
  </mergeCells>
  <pageMargins left="0.7" right="0.7" top="0.75" bottom="0.75" header="0.3" footer="0.3"/>
  <pageSetup scale="61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81B5-F20B-45D4-A981-B5D8CE3FB7FE}">
  <dimension ref="A1:M74"/>
  <sheetViews>
    <sheetView zoomScale="163" zoomScaleNormal="100" workbookViewId="0">
      <selection activeCell="B24" sqref="B24:E38"/>
    </sheetView>
  </sheetViews>
  <sheetFormatPr baseColWidth="10" defaultColWidth="9.1640625" defaultRowHeight="15" x14ac:dyDescent="0.2"/>
  <cols>
    <col min="1" max="1" width="9.1640625" style="9"/>
    <col min="2" max="2" width="13.83203125" style="9" customWidth="1"/>
    <col min="3" max="3" width="9.1640625" style="9"/>
    <col min="4" max="4" width="15.33203125" style="9" customWidth="1"/>
    <col min="5" max="16384" width="9.1640625" style="9"/>
  </cols>
  <sheetData>
    <row r="1" spans="1:13" ht="16" thickBot="1" x14ac:dyDescent="0.25">
      <c r="A1" s="18"/>
      <c r="B1" s="18"/>
    </row>
    <row r="2" spans="1:13" x14ac:dyDescent="0.2">
      <c r="A2" s="18" t="s">
        <v>32</v>
      </c>
      <c r="B2" s="18" t="s">
        <v>33</v>
      </c>
      <c r="L2" s="18" t="s">
        <v>32</v>
      </c>
      <c r="M2" s="18" t="s">
        <v>33</v>
      </c>
    </row>
    <row r="3" spans="1:13" x14ac:dyDescent="0.2">
      <c r="A3" s="9">
        <v>0</v>
      </c>
      <c r="B3" s="9">
        <v>2</v>
      </c>
      <c r="L3" s="9">
        <v>0</v>
      </c>
      <c r="M3" s="9">
        <v>4</v>
      </c>
    </row>
    <row r="4" spans="1:13" x14ac:dyDescent="0.2">
      <c r="A4" s="9" t="s">
        <v>117</v>
      </c>
      <c r="B4" s="9">
        <v>18</v>
      </c>
      <c r="L4" s="9" t="s">
        <v>117</v>
      </c>
      <c r="M4" s="9">
        <v>30</v>
      </c>
    </row>
    <row r="5" spans="1:13" x14ac:dyDescent="0.2">
      <c r="A5" s="9" t="s">
        <v>118</v>
      </c>
      <c r="B5" s="9">
        <v>13</v>
      </c>
      <c r="L5" s="9" t="s">
        <v>118</v>
      </c>
      <c r="M5" s="9">
        <v>11</v>
      </c>
    </row>
    <row r="6" spans="1:13" x14ac:dyDescent="0.2">
      <c r="A6" s="9" t="s">
        <v>119</v>
      </c>
      <c r="B6" s="9">
        <v>5</v>
      </c>
      <c r="L6" s="9" t="s">
        <v>119</v>
      </c>
      <c r="M6" s="9">
        <v>4</v>
      </c>
    </row>
    <row r="7" spans="1:13" x14ac:dyDescent="0.2">
      <c r="A7" s="9" t="s">
        <v>120</v>
      </c>
      <c r="B7" s="9">
        <v>6</v>
      </c>
      <c r="L7" s="9" t="s">
        <v>120</v>
      </c>
      <c r="M7" s="9">
        <v>1</v>
      </c>
    </row>
    <row r="8" spans="1:13" x14ac:dyDescent="0.2">
      <c r="A8" s="9" t="s">
        <v>121</v>
      </c>
      <c r="B8" s="9">
        <v>2</v>
      </c>
      <c r="L8" s="9" t="s">
        <v>121</v>
      </c>
      <c r="M8" s="9">
        <v>1</v>
      </c>
    </row>
    <row r="9" spans="1:13" ht="16" thickBot="1" x14ac:dyDescent="0.25">
      <c r="A9" s="19" t="s">
        <v>122</v>
      </c>
      <c r="B9" s="19">
        <v>5</v>
      </c>
      <c r="L9" s="19" t="s">
        <v>122</v>
      </c>
      <c r="M9" s="19">
        <v>0</v>
      </c>
    </row>
    <row r="10" spans="1:13" ht="16" thickBot="1" x14ac:dyDescent="0.25">
      <c r="L10" s="19"/>
      <c r="M10" s="19"/>
    </row>
    <row r="23" spans="2:11" ht="16" thickBot="1" x14ac:dyDescent="0.25">
      <c r="J23" s="12">
        <v>2010</v>
      </c>
      <c r="K23" s="12">
        <v>2020</v>
      </c>
    </row>
    <row r="24" spans="2:11" ht="16" thickTop="1" x14ac:dyDescent="0.2">
      <c r="B24" s="18" t="s">
        <v>123</v>
      </c>
      <c r="C24" s="18"/>
      <c r="D24" s="18" t="s">
        <v>124</v>
      </c>
      <c r="E24" s="18"/>
      <c r="J24" s="14">
        <v>68.480656370152218</v>
      </c>
      <c r="K24" s="14">
        <v>24.50088241338857</v>
      </c>
    </row>
    <row r="25" spans="2:11" x14ac:dyDescent="0.2">
      <c r="B25" s="10" t="s">
        <v>125</v>
      </c>
      <c r="D25" s="10" t="s">
        <v>125</v>
      </c>
      <c r="J25" s="14">
        <v>1.3801504566666669</v>
      </c>
      <c r="K25" s="14">
        <v>1.776834693333333</v>
      </c>
    </row>
    <row r="26" spans="2:11" x14ac:dyDescent="0.2">
      <c r="B26" s="9" t="s">
        <v>12</v>
      </c>
      <c r="C26" s="9">
        <v>38.947996931198013</v>
      </c>
      <c r="D26" s="9" t="s">
        <v>12</v>
      </c>
      <c r="E26" s="9">
        <v>17.214206419492623</v>
      </c>
      <c r="J26" s="14">
        <v>43.730436823333328</v>
      </c>
      <c r="K26" s="14">
        <v>15.01941276</v>
      </c>
    </row>
    <row r="27" spans="2:11" x14ac:dyDescent="0.2">
      <c r="B27" s="9" t="s">
        <v>23</v>
      </c>
      <c r="C27" s="9">
        <v>5.4994270391379541</v>
      </c>
      <c r="D27" s="9" t="s">
        <v>23</v>
      </c>
      <c r="E27" s="9">
        <v>2.6899963206350272</v>
      </c>
      <c r="J27" s="14">
        <v>28.04712815666667</v>
      </c>
      <c r="K27" s="14">
        <v>15.513393499999999</v>
      </c>
    </row>
    <row r="28" spans="2:11" x14ac:dyDescent="0.2">
      <c r="B28" s="9" t="s">
        <v>13</v>
      </c>
      <c r="C28" s="9">
        <v>30.111384306666661</v>
      </c>
      <c r="D28" s="9" t="s">
        <v>13</v>
      </c>
      <c r="E28" s="9">
        <v>13.30958145</v>
      </c>
      <c r="J28" s="14">
        <v>5.2276156533333316</v>
      </c>
      <c r="K28" s="14">
        <v>2.685937539999999</v>
      </c>
    </row>
    <row r="29" spans="2:11" x14ac:dyDescent="0.2">
      <c r="B29" s="9" t="s">
        <v>14</v>
      </c>
      <c r="C29" s="9">
        <v>0</v>
      </c>
      <c r="D29" s="9" t="s">
        <v>14</v>
      </c>
      <c r="E29" s="9">
        <v>0</v>
      </c>
      <c r="J29" s="14">
        <v>36.535002679999998</v>
      </c>
      <c r="K29" s="14">
        <v>20.790818033333331</v>
      </c>
    </row>
    <row r="30" spans="2:11" x14ac:dyDescent="0.2">
      <c r="B30" s="9" t="s">
        <v>21</v>
      </c>
      <c r="C30" s="9">
        <v>39.273764597997022</v>
      </c>
      <c r="D30" s="9" t="s">
        <v>21</v>
      </c>
      <c r="E30" s="9">
        <v>19.210416196858652</v>
      </c>
      <c r="J30" s="14">
        <v>2.7423790166666659</v>
      </c>
      <c r="K30" s="14">
        <v>6.4168133333333327E-3</v>
      </c>
    </row>
    <row r="31" spans="2:11" x14ac:dyDescent="0.2">
      <c r="B31" s="9" t="s">
        <v>24</v>
      </c>
      <c r="C31" s="9">
        <v>1542.4285856988843</v>
      </c>
      <c r="D31" s="9" t="s">
        <v>24</v>
      </c>
      <c r="E31" s="9">
        <v>369.0400904565293</v>
      </c>
      <c r="J31" s="14">
        <v>2.8896657166666668</v>
      </c>
      <c r="K31" s="14">
        <v>0.18733263999999999</v>
      </c>
    </row>
    <row r="32" spans="2:11" x14ac:dyDescent="0.2">
      <c r="B32" s="9" t="s">
        <v>25</v>
      </c>
      <c r="C32" s="9">
        <v>0.90119068915603462</v>
      </c>
      <c r="D32" s="9" t="s">
        <v>25</v>
      </c>
      <c r="E32" s="9">
        <v>2.0068348386928805</v>
      </c>
      <c r="J32" s="14">
        <v>6.7035833333333331E-3</v>
      </c>
      <c r="K32" s="14">
        <v>0</v>
      </c>
    </row>
    <row r="33" spans="2:11" x14ac:dyDescent="0.2">
      <c r="B33" s="9" t="s">
        <v>26</v>
      </c>
      <c r="C33" s="9">
        <v>1.2271298420942811</v>
      </c>
      <c r="D33" s="9" t="s">
        <v>26</v>
      </c>
      <c r="E33" s="9">
        <v>1.4558688274380984</v>
      </c>
      <c r="J33" s="14">
        <v>60.868721393333331</v>
      </c>
      <c r="K33" s="14">
        <v>17.27636819333333</v>
      </c>
    </row>
    <row r="34" spans="2:11" x14ac:dyDescent="0.2">
      <c r="B34" s="9" t="s">
        <v>17</v>
      </c>
      <c r="C34" s="9">
        <v>149.7659151266667</v>
      </c>
      <c r="D34" s="9" t="s">
        <v>17</v>
      </c>
      <c r="E34" s="9">
        <v>83.595499826666668</v>
      </c>
      <c r="J34" s="14">
        <v>73.324783536140117</v>
      </c>
      <c r="K34" s="14">
        <v>14.670716426666671</v>
      </c>
    </row>
    <row r="35" spans="2:11" x14ac:dyDescent="0.2">
      <c r="B35" s="9" t="s">
        <v>16</v>
      </c>
      <c r="C35" s="9">
        <v>0</v>
      </c>
      <c r="D35" s="9" t="s">
        <v>16</v>
      </c>
      <c r="E35" s="9">
        <v>0</v>
      </c>
      <c r="J35" s="14">
        <v>1.6339729999999999</v>
      </c>
      <c r="K35" s="14">
        <v>1.2719656399999999</v>
      </c>
    </row>
    <row r="36" spans="2:11" x14ac:dyDescent="0.2">
      <c r="B36" s="9" t="s">
        <v>15</v>
      </c>
      <c r="C36" s="9">
        <v>149.7659151266667</v>
      </c>
      <c r="D36" s="9" t="s">
        <v>15</v>
      </c>
      <c r="E36" s="9">
        <v>83.595499826666668</v>
      </c>
      <c r="J36" s="14">
        <v>0.80844987666666668</v>
      </c>
      <c r="K36" s="14">
        <v>0.25514203000000002</v>
      </c>
    </row>
    <row r="37" spans="2:11" x14ac:dyDescent="0.2">
      <c r="B37" s="9" t="s">
        <v>27</v>
      </c>
      <c r="C37" s="9">
        <v>1986.3478434910985</v>
      </c>
      <c r="D37" s="9" t="s">
        <v>27</v>
      </c>
      <c r="E37" s="9">
        <v>877.92452739412374</v>
      </c>
      <c r="J37" s="14">
        <v>101.9502390812667</v>
      </c>
      <c r="K37" s="14">
        <v>37.363150088647537</v>
      </c>
    </row>
    <row r="38" spans="2:11" ht="16" thickBot="1" x14ac:dyDescent="0.25">
      <c r="B38" s="19" t="s">
        <v>11</v>
      </c>
      <c r="C38" s="19">
        <v>51</v>
      </c>
      <c r="D38" s="19" t="s">
        <v>11</v>
      </c>
      <c r="E38" s="19">
        <v>51</v>
      </c>
      <c r="J38" s="14">
        <v>137.74565064969741</v>
      </c>
      <c r="K38" s="14">
        <v>63.701141030222303</v>
      </c>
    </row>
    <row r="39" spans="2:11" x14ac:dyDescent="0.2">
      <c r="J39" s="14">
        <v>47.112833716666671</v>
      </c>
      <c r="K39" s="14">
        <v>17.530126679999999</v>
      </c>
    </row>
    <row r="40" spans="2:11" x14ac:dyDescent="0.2">
      <c r="J40" s="14">
        <v>34.375364906666668</v>
      </c>
      <c r="K40" s="14">
        <v>18.55890556666667</v>
      </c>
    </row>
    <row r="41" spans="2:11" x14ac:dyDescent="0.2">
      <c r="J41" s="14">
        <v>96.350970578190754</v>
      </c>
      <c r="K41" s="14">
        <v>46.188810580000002</v>
      </c>
    </row>
    <row r="42" spans="2:11" x14ac:dyDescent="0.2">
      <c r="J42" s="14">
        <v>24.810183236666671</v>
      </c>
      <c r="K42" s="14">
        <v>4.6661035299999991</v>
      </c>
    </row>
    <row r="43" spans="2:11" x14ac:dyDescent="0.2">
      <c r="J43" s="14">
        <v>0.21717747333333329</v>
      </c>
      <c r="K43" s="14">
        <v>0.1586127033333333</v>
      </c>
    </row>
    <row r="44" spans="2:11" x14ac:dyDescent="0.2">
      <c r="J44" s="14">
        <v>25.39753274666667</v>
      </c>
      <c r="K44" s="14">
        <v>4.7594996899999993</v>
      </c>
    </row>
    <row r="45" spans="2:11" x14ac:dyDescent="0.2">
      <c r="J45" s="14">
        <v>8.0078512433333326</v>
      </c>
      <c r="K45" s="14">
        <v>0</v>
      </c>
    </row>
    <row r="46" spans="2:11" x14ac:dyDescent="0.2">
      <c r="J46" s="14">
        <v>71.382549250195154</v>
      </c>
      <c r="K46" s="14">
        <v>31.936223209265261</v>
      </c>
    </row>
    <row r="47" spans="2:11" x14ac:dyDescent="0.2">
      <c r="J47" s="14">
        <v>30.111384306666661</v>
      </c>
      <c r="K47" s="14">
        <v>15.58294250333333</v>
      </c>
    </row>
    <row r="48" spans="2:11" x14ac:dyDescent="0.2">
      <c r="J48" s="14">
        <v>14.17870608</v>
      </c>
      <c r="K48" s="14">
        <v>5.1897520033333331</v>
      </c>
    </row>
    <row r="49" spans="10:11" x14ac:dyDescent="0.2">
      <c r="J49" s="14">
        <v>76.552483259999988</v>
      </c>
      <c r="K49" s="14">
        <v>52.804478539999998</v>
      </c>
    </row>
    <row r="50" spans="10:11" x14ac:dyDescent="0.2">
      <c r="J50" s="14">
        <v>19.421287490000001</v>
      </c>
      <c r="K50" s="14">
        <v>9.4706821366666638</v>
      </c>
    </row>
    <row r="51" spans="10:11" x14ac:dyDescent="0.2">
      <c r="J51" s="14">
        <v>24.305082303333339</v>
      </c>
      <c r="K51" s="14">
        <v>20.471818546666661</v>
      </c>
    </row>
    <row r="52" spans="10:11" x14ac:dyDescent="0.2">
      <c r="J52" s="14">
        <v>7.6601907066666666</v>
      </c>
      <c r="K52" s="14">
        <v>2.6606079500000002</v>
      </c>
    </row>
    <row r="53" spans="10:11" x14ac:dyDescent="0.2">
      <c r="J53" s="14">
        <v>3.2310422833333332</v>
      </c>
      <c r="K53" s="14">
        <v>0.14538392</v>
      </c>
    </row>
    <row r="54" spans="10:11" x14ac:dyDescent="0.2">
      <c r="J54" s="14">
        <v>6.87347485</v>
      </c>
      <c r="K54" s="14">
        <v>1.16307136</v>
      </c>
    </row>
    <row r="55" spans="10:11" x14ac:dyDescent="0.2">
      <c r="J55" s="14">
        <v>25.547464139999999</v>
      </c>
      <c r="K55" s="14">
        <v>13.30958145</v>
      </c>
    </row>
    <row r="56" spans="10:11" x14ac:dyDescent="0.2">
      <c r="J56" s="14">
        <v>15.925665804537649</v>
      </c>
      <c r="K56" s="14">
        <v>0.54423621999999994</v>
      </c>
    </row>
    <row r="57" spans="10:11" x14ac:dyDescent="0.2">
      <c r="J57" s="14">
        <v>71.529034609999997</v>
      </c>
      <c r="K57" s="14">
        <v>21.444982423333329</v>
      </c>
    </row>
    <row r="58" spans="10:11" x14ac:dyDescent="0.2">
      <c r="J58" s="14">
        <v>39.063185150000002</v>
      </c>
      <c r="K58" s="14">
        <v>34.793557296666663</v>
      </c>
    </row>
    <row r="59" spans="10:11" x14ac:dyDescent="0.2">
      <c r="J59" s="14">
        <v>129.08297574891029</v>
      </c>
      <c r="K59" s="14">
        <v>53.010662601158593</v>
      </c>
    </row>
    <row r="60" spans="10:11" x14ac:dyDescent="0.2">
      <c r="J60" s="14">
        <v>33.044613103333333</v>
      </c>
      <c r="K60" s="14">
        <v>6.772651746666666</v>
      </c>
    </row>
    <row r="61" spans="10:11" x14ac:dyDescent="0.2">
      <c r="J61" s="14">
        <v>4.0635114666666663</v>
      </c>
      <c r="K61" s="14">
        <v>1.705849456666666</v>
      </c>
    </row>
    <row r="62" spans="10:11" x14ac:dyDescent="0.2">
      <c r="J62" s="14">
        <v>124.5928520610866</v>
      </c>
      <c r="K62" s="14">
        <v>35.446192238603047</v>
      </c>
    </row>
    <row r="63" spans="10:11" x14ac:dyDescent="0.2">
      <c r="J63" s="14">
        <v>0</v>
      </c>
      <c r="K63" s="14">
        <v>0</v>
      </c>
    </row>
    <row r="64" spans="10:11" x14ac:dyDescent="0.2">
      <c r="J64" s="14">
        <v>38.664415900000002</v>
      </c>
      <c r="K64" s="14">
        <v>13.14789259666667</v>
      </c>
    </row>
    <row r="65" spans="10:11" x14ac:dyDescent="0.2">
      <c r="J65" s="14">
        <v>3.728910313333333</v>
      </c>
      <c r="K65" s="14">
        <v>2.0776343499999999</v>
      </c>
    </row>
    <row r="66" spans="10:11" x14ac:dyDescent="0.2">
      <c r="J66" s="14">
        <v>49.184555933333328</v>
      </c>
      <c r="K66" s="14">
        <v>16.86713515666667</v>
      </c>
    </row>
    <row r="67" spans="10:11" x14ac:dyDescent="0.2">
      <c r="J67" s="14">
        <v>149.7659151266667</v>
      </c>
      <c r="K67" s="14">
        <v>83.595499826666668</v>
      </c>
    </row>
    <row r="68" spans="10:11" x14ac:dyDescent="0.2">
      <c r="J68" s="14">
        <v>34.006553203333333</v>
      </c>
      <c r="K68" s="14">
        <v>23.39577023666666</v>
      </c>
    </row>
    <row r="69" spans="10:11" x14ac:dyDescent="0.2">
      <c r="J69" s="14">
        <v>0</v>
      </c>
      <c r="K69" s="14">
        <v>0</v>
      </c>
    </row>
    <row r="70" spans="10:11" x14ac:dyDescent="0.2">
      <c r="J70" s="14">
        <v>32.903599758090706</v>
      </c>
      <c r="K70" s="14">
        <v>7.1272782206872574</v>
      </c>
    </row>
    <row r="71" spans="10:11" x14ac:dyDescent="0.2">
      <c r="J71" s="14">
        <v>9.0658780300000004</v>
      </c>
      <c r="K71" s="14">
        <v>5.6931110133333327</v>
      </c>
    </row>
    <row r="72" spans="10:11" x14ac:dyDescent="0.2">
      <c r="J72" s="14">
        <v>80.82724979949721</v>
      </c>
      <c r="K72" s="14">
        <v>51.62246102548437</v>
      </c>
    </row>
    <row r="73" spans="10:11" x14ac:dyDescent="0.2">
      <c r="J73" s="14">
        <v>43.761095840000003</v>
      </c>
      <c r="K73" s="14">
        <v>23.878419949999991</v>
      </c>
    </row>
    <row r="74" spans="10:11" x14ac:dyDescent="0.2">
      <c r="J74" s="14">
        <v>46.230697076666672</v>
      </c>
      <c r="K74" s="14">
        <v>37.185080863333333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SEA</vt:lpstr>
      <vt:lpstr>MSP</vt:lpstr>
      <vt:lpstr>TempStatisticVisualizations</vt:lpstr>
      <vt:lpstr>CoalEmisssionData</vt:lpstr>
      <vt:lpstr>CoalEmissionStatisticsCharts</vt:lpstr>
      <vt:lpstr>CoalEmisssionData!Print_Area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Yen-Chu Weng</dc:creator>
  <cp:lastModifiedBy>Jericho Timbol</cp:lastModifiedBy>
  <dcterms:created xsi:type="dcterms:W3CDTF">2020-12-22T08:51:47Z</dcterms:created>
  <dcterms:modified xsi:type="dcterms:W3CDTF">2023-07-15T18:51:51Z</dcterms:modified>
</cp:coreProperties>
</file>