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e1 #2900 Biofarm Valley " sheetId="1" r:id="rId4"/>
    <sheet state="visible" name="Bande2 #3700  Biofarm Valle " sheetId="2" r:id="rId5"/>
    <sheet state="visible" name="Bande3 #4079  Biofarm Valle" sheetId="3" r:id="rId6"/>
    <sheet state="visible" name="Bande4 #xxxxx  Biofarm Valle" sheetId="4" r:id="rId7"/>
  </sheets>
  <definedNames/>
  <calcPr/>
  <extLst>
    <ext uri="GoogleSheetsCustomDataVersion2">
      <go:sheetsCustomData xmlns:go="http://customooxmlschemas.google.com/" r:id="rId8" roundtripDataChecksum="hDenXS4tR/DAJLPkGUlaeZfrgVdPmwF5IRRO8GEdVL0="/>
    </ext>
  </extLst>
</workbook>
</file>

<file path=xl/sharedStrings.xml><?xml version="1.0" encoding="utf-8"?>
<sst xmlns="http://schemas.openxmlformats.org/spreadsheetml/2006/main" count="406" uniqueCount="131">
  <si>
    <t> </t>
  </si>
  <si>
    <t>Mortalité/ Mortality</t>
  </si>
  <si>
    <t>Aliments feed (Kg)</t>
  </si>
  <si>
    <t>Eau et Masse Water and weight</t>
  </si>
  <si>
    <t>Jour N°/Day Nr.</t>
  </si>
  <si>
    <t>Date</t>
  </si>
  <si>
    <t>Effectif/Polulation</t>
  </si>
  <si>
    <t>Jour/ day</t>
  </si>
  <si>
    <t>Cumul</t>
  </si>
  <si>
    <t>Eau/ Water</t>
  </si>
  <si>
    <t>Masse/ Weight</t>
  </si>
  <si>
    <t>Traitements et Vaccin</t>
  </si>
  <si>
    <t xml:space="preserve">Observations </t>
  </si>
  <si>
    <t>Spalte1</t>
  </si>
  <si>
    <t>Spalte2</t>
  </si>
  <si>
    <t>Spalte3</t>
  </si>
  <si>
    <t>Spalte4</t>
  </si>
  <si>
    <t>Spalte5</t>
  </si>
  <si>
    <t>Spalte6</t>
  </si>
  <si>
    <t>Spalte7</t>
  </si>
  <si>
    <t>Spalte8</t>
  </si>
  <si>
    <t>Spalte9</t>
  </si>
  <si>
    <t>Spalte10</t>
  </si>
  <si>
    <t>Spalte11</t>
  </si>
  <si>
    <t xml:space="preserve">Bord Computer </t>
  </si>
  <si>
    <t>T.ts+ Vit+ antistress + mineral + duretique</t>
  </si>
  <si>
    <t>Instalation avec composition de ali.+ acv + parametre a 2 heures</t>
  </si>
  <si>
    <t>Instalation avec composition de ali.+ acv + parametre  a 2 heures</t>
  </si>
  <si>
    <t>antistress + vitamine</t>
  </si>
  <si>
    <t>Instalation avec composition de ali.+ acv + parametre  2 heures</t>
  </si>
  <si>
    <t>l´ail, mid + acv le matin</t>
  </si>
  <si>
    <t xml:space="preserve">Timer production [jour] ⏱️ </t>
  </si>
  <si>
    <t>moringha 4 l/20 litres, moulac 50 ml/20 litres d´eau, parametre prise a 14 heures</t>
  </si>
  <si>
    <t>Début de la bande2</t>
  </si>
  <si>
    <t>Moringha + moulac</t>
  </si>
  <si>
    <t xml:space="preserve">Aujourd'hui </t>
  </si>
  <si>
    <t>Fin de la bande2</t>
  </si>
  <si>
    <t>oxytesrat, vitamine + mineral+ duretique</t>
  </si>
  <si>
    <t>melanger 50g / sac de 50 kg d´aliment de moringha</t>
  </si>
  <si>
    <t>Fin reele de la bande2</t>
  </si>
  <si>
    <t>en soirée moringha + moulac</t>
  </si>
  <si>
    <t xml:space="preserve">Jours restant </t>
  </si>
  <si>
    <t>anticoc</t>
  </si>
  <si>
    <t>durée reele de la bande2</t>
  </si>
  <si>
    <t>moulac 60 ml/20l a partir du 10ème jours</t>
  </si>
  <si>
    <t xml:space="preserve">Excedent </t>
  </si>
  <si>
    <t>antibiotic apres vaccin</t>
  </si>
  <si>
    <t>vaccin gomborc + IB-NB Duo le soir moulac</t>
  </si>
  <si>
    <t xml:space="preserve">Timer vente[jour] ⏱️ </t>
  </si>
  <si>
    <t>Vit. + minerale + TTS</t>
  </si>
  <si>
    <t>moulac + moringha</t>
  </si>
  <si>
    <t xml:space="preserve">Début des ventes </t>
  </si>
  <si>
    <t>Vit. + minerale + Oxytetra</t>
  </si>
  <si>
    <t>Fin des ventes</t>
  </si>
  <si>
    <t>Total Jours de ventes</t>
  </si>
  <si>
    <t>Vit.  + Oxytetra</t>
  </si>
  <si>
    <t>vironet + moulac</t>
  </si>
  <si>
    <t>Tonnage Aliment [ Kg ] 🌾🌽🥜🥚</t>
  </si>
  <si>
    <t>vaccin 21ème jour+ Antistress</t>
  </si>
  <si>
    <t>melange piment + djindja+tumanque dans l´aliment, moulac en soirèe</t>
  </si>
  <si>
    <t xml:space="preserve">Démarrage </t>
  </si>
  <si>
    <t>vetclin total</t>
  </si>
  <si>
    <t xml:space="preserve">Croissance </t>
  </si>
  <si>
    <t xml:space="preserve">Finition </t>
  </si>
  <si>
    <t>eau simple</t>
  </si>
  <si>
    <t>Réformé dès J45</t>
  </si>
  <si>
    <t xml:space="preserve">Coût de production total 💵 </t>
  </si>
  <si>
    <t>vironet 5cl/1oml vetclin total</t>
  </si>
  <si>
    <t xml:space="preserve">Poussins </t>
  </si>
  <si>
    <t xml:space="preserve">Provende </t>
  </si>
  <si>
    <t>Médicaments Vacc</t>
  </si>
  <si>
    <t xml:space="preserve">Électricité </t>
  </si>
  <si>
    <t xml:space="preserve">Salaire </t>
  </si>
  <si>
    <t>ail+ paul fresh</t>
  </si>
  <si>
    <t>ail</t>
  </si>
  <si>
    <t>ashialben</t>
  </si>
  <si>
    <t>melange: djindja + tumerique+moringha dans l´aliment, moulac en soirée</t>
  </si>
  <si>
    <t>Total</t>
  </si>
  <si>
    <t>viremet+ paul fresh</t>
  </si>
  <si>
    <t>anticoc + paul fresh</t>
  </si>
  <si>
    <t>eau simple + paul fresh</t>
  </si>
  <si>
    <t xml:space="preserve">Dépenses liées à la vente </t>
  </si>
  <si>
    <t>paul fresh</t>
  </si>
  <si>
    <t xml:space="preserve">Carburant </t>
  </si>
  <si>
    <t xml:space="preserve">Tickets 🎫 </t>
  </si>
  <si>
    <t xml:space="preserve">Déjeuner / bière 🍺 </t>
  </si>
  <si>
    <t>ail+ paul fresh + vitamine</t>
  </si>
  <si>
    <t>paul fresh-Vitamine</t>
  </si>
  <si>
    <t xml:space="preserve">Récapitulatif mortalité </t>
  </si>
  <si>
    <t>Démarrage   -J15</t>
  </si>
  <si>
    <t>Croissance    -J28</t>
  </si>
  <si>
    <t>Finition         -J45</t>
  </si>
  <si>
    <t xml:space="preserve">Moyenne prise de masse [g/ jour] </t>
  </si>
  <si>
    <t>Biofarm Valley        🐓 Fiche technique de suivi hebdomadaire/Weekly monitoring data sheet   🐓        Biofarm Valley</t>
  </si>
  <si>
    <t>cumul</t>
  </si>
  <si>
    <t>Antibiotic+vitamine+miniral+duretique+antistress</t>
  </si>
  <si>
    <t>a l`installation= l´ail+miel+ACV pendant 2 heures</t>
  </si>
  <si>
    <t>l´ail+miel+ACV pendant 2 heures</t>
  </si>
  <si>
    <t>TT8+mineral+duritique+ antistress</t>
  </si>
  <si>
    <t>mourigha+ X-mold</t>
  </si>
  <si>
    <t>X-mold + moringha</t>
  </si>
  <si>
    <t>anti stress vaccin</t>
  </si>
  <si>
    <t>Fin reele de la bande2*</t>
  </si>
  <si>
    <t>*Date doit être rempli á la fin de la bande</t>
  </si>
  <si>
    <t>Vit, mineral, duretique</t>
  </si>
  <si>
    <t>Anticoc</t>
  </si>
  <si>
    <t>Excedent</t>
  </si>
  <si>
    <t>Vit + vironet</t>
  </si>
  <si>
    <t>Antistress</t>
  </si>
  <si>
    <t>vaccin le voir vit + mineral + its</t>
  </si>
  <si>
    <t>minerale + vit + its+ miel</t>
  </si>
  <si>
    <t>minerale + vit+ its+ x-mold</t>
  </si>
  <si>
    <t>antibiotique</t>
  </si>
  <si>
    <t>vironet+ ail+ antibiotique</t>
  </si>
  <si>
    <t>Autre Dépense*</t>
  </si>
  <si>
    <t xml:space="preserve">* Transport, bois le copeau et autres dépenses non énumérées </t>
  </si>
  <si>
    <t>vironet + antibiotique+ paul ereth</t>
  </si>
  <si>
    <t>amortissement batiment</t>
  </si>
  <si>
    <t>Antibiotiqur+ paul erth+ duretique</t>
  </si>
  <si>
    <t>amortissement accesoires</t>
  </si>
  <si>
    <t>paul fresh+ vit+ duretique+ djindja+ piment</t>
  </si>
  <si>
    <t>loyer</t>
  </si>
  <si>
    <t>paul fresh + piment + djindja+ duretique+ ail</t>
  </si>
  <si>
    <t>Réformé dès J46</t>
  </si>
  <si>
    <t>Total Sujet</t>
  </si>
  <si>
    <t>Jour/ Day</t>
  </si>
  <si>
    <t>Masse/ Weight Min</t>
  </si>
  <si>
    <t>Masse/ Weight Max</t>
  </si>
  <si>
    <t>Eau/Water (l)</t>
  </si>
  <si>
    <t>Durée total</t>
  </si>
  <si>
    <t>Excedant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</si>
</sst>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F800]dddd\,\ mmmm\ dd\,\ yyyy"/>
    <numFmt numFmtId="165" formatCode="dd.mm.yyyy"/>
    <numFmt numFmtId="166" formatCode="dd/mm/yyyy"/>
    <numFmt numFmtId="167" formatCode="#,##0.000"/>
  </numFmts>
  <fonts count="10">
    <font>
      <sz val="11.0"/>
      <color theme="1"/>
      <name val="Arial"/>
      <scheme val="minor"/>
    </font>
    <font>
      <b/>
      <sz val="22.0"/>
      <color theme="1"/>
      <name val="Calibri"/>
    </font>
    <font>
      <sz val="11.0"/>
      <color theme="1"/>
      <name val="Calibri"/>
    </font>
    <font/>
    <font>
      <b/>
      <sz val="11.0"/>
      <color theme="1"/>
      <name val="Calibri"/>
    </font>
    <font>
      <b/>
      <sz val="23.0"/>
      <color theme="1"/>
      <name val="Calibri"/>
    </font>
    <font>
      <sz val="11.0"/>
      <color rgb="FF000000"/>
      <name val="Calibri"/>
    </font>
    <font>
      <color theme="1"/>
      <name val="Arial"/>
    </font>
    <font>
      <color theme="1"/>
      <name val="Arial"/>
      <scheme val="minor"/>
    </font>
    <font>
      <b/>
      <sz val="11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0000"/>
        <bgColor rgb="FFFF0000"/>
      </patternFill>
    </fill>
    <fill>
      <patternFill patternType="solid">
        <fgColor rgb="FFD9E2F3"/>
        <bgColor rgb="FFD9E2F3"/>
      </patternFill>
    </fill>
    <fill>
      <patternFill patternType="solid">
        <fgColor rgb="FFFFD965"/>
        <bgColor rgb="FFFFD965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102">
    <border/>
    <border>
      <left style="medium">
        <color theme="1"/>
      </left>
      <right/>
      <top style="medium">
        <color theme="1"/>
      </top>
      <bottom style="medium">
        <color theme="1"/>
      </bottom>
    </border>
    <border>
      <left/>
      <right/>
      <top style="medium">
        <color theme="1"/>
      </top>
      <bottom style="medium">
        <color theme="1"/>
      </bottom>
    </border>
    <border>
      <left/>
      <right style="medium">
        <color theme="1"/>
      </right>
      <top style="medium">
        <color theme="1"/>
      </top>
      <bottom style="medium">
        <color theme="1"/>
      </bottom>
    </border>
    <border>
      <left style="medium">
        <color theme="1"/>
      </left>
      <right/>
      <top/>
      <bottom/>
    </border>
    <border>
      <left/>
      <right/>
      <top/>
      <bottom/>
    </border>
    <border>
      <right style="medium">
        <color theme="1"/>
      </right>
    </border>
    <border>
      <left style="medium">
        <color theme="1"/>
      </left>
      <top style="medium">
        <color theme="1"/>
      </top>
      <bottom style="medium">
        <color theme="1"/>
      </bottom>
    </border>
    <border>
      <top style="medium">
        <color theme="1"/>
      </top>
      <bottom style="medium">
        <color theme="1"/>
      </bottom>
    </border>
    <border>
      <left style="medium">
        <color theme="1"/>
      </left>
      <top style="medium">
        <color theme="1"/>
      </top>
    </border>
    <border>
      <top style="medium">
        <color theme="1"/>
      </top>
    </border>
    <border>
      <right style="medium">
        <color theme="1"/>
      </right>
      <top style="medium">
        <color theme="1"/>
      </top>
    </border>
    <border>
      <left style="thin">
        <color theme="1"/>
      </left>
      <top style="medium">
        <color theme="1"/>
      </top>
      <bottom style="thin">
        <color theme="1"/>
      </bottom>
    </border>
    <border>
      <top style="medium">
        <color theme="1"/>
      </top>
      <bottom style="thin">
        <color theme="1"/>
      </bottom>
    </border>
    <border>
      <right style="thin">
        <color theme="1"/>
      </right>
      <top style="medium">
        <color theme="1"/>
      </top>
      <bottom style="thin">
        <color theme="1"/>
      </bottom>
    </border>
    <border>
      <left/>
      <top/>
      <bottom/>
    </border>
    <border>
      <right style="thin">
        <color rgb="FF505050"/>
      </right>
      <top/>
      <bottom/>
    </border>
    <border>
      <left style="thin">
        <color rgb="FF505050"/>
      </left>
      <top/>
      <bottom/>
    </border>
    <border>
      <top/>
      <bottom/>
    </border>
    <border>
      <left style="thin">
        <color theme="1"/>
      </left>
      <right/>
      <top/>
      <bottom style="thin">
        <color theme="1"/>
      </bottom>
    </border>
    <border>
      <left style="medium">
        <color theme="1"/>
      </left>
    </border>
    <border>
      <left style="thin">
        <color rgb="FF505050"/>
      </left>
      <right/>
      <top/>
      <bottom/>
    </border>
    <border>
      <left style="thin">
        <color rgb="FF505050"/>
      </left>
      <right/>
      <top/>
    </border>
    <border>
      <left style="medium">
        <color theme="1"/>
      </left>
      <right/>
      <top style="medium">
        <color theme="1"/>
      </top>
      <bottom/>
    </border>
    <border>
      <left style="medium">
        <color rgb="FFC00000"/>
      </left>
      <top style="medium">
        <color theme="1"/>
      </top>
    </border>
    <border>
      <right style="medium">
        <color rgb="FFC00000"/>
      </right>
      <top style="medium">
        <color theme="1"/>
      </top>
    </border>
    <border>
      <left style="medium">
        <color rgb="FFC00000"/>
      </left>
      <right style="medium">
        <color theme="1"/>
      </right>
      <top style="medium">
        <color theme="1"/>
      </top>
    </border>
    <border>
      <left/>
      <right/>
      <top style="thin">
        <color rgb="FF505050"/>
      </top>
      <bottom/>
    </border>
    <border>
      <left style="thin">
        <color rgb="FF505050"/>
      </left>
      <right/>
      <top style="thin">
        <color rgb="FF505050"/>
      </top>
      <bottom/>
    </border>
    <border>
      <left style="thin">
        <color rgb="FF505050"/>
      </left>
      <top style="thin">
        <color rgb="FF50505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505050"/>
      </top>
      <bottom/>
    </border>
    <border>
      <left style="medium">
        <color rgb="FFC00000"/>
      </left>
    </border>
    <border>
      <right style="medium">
        <color rgb="FFC00000"/>
      </right>
    </border>
    <border>
      <left style="medium">
        <color rgb="FFC00000"/>
      </left>
      <right style="medium">
        <color theme="1"/>
      </right>
    </border>
    <border>
      <left style="medium">
        <color rgb="FFC00000"/>
      </left>
      <bottom style="medium">
        <color rgb="FFC00000"/>
      </bottom>
    </border>
    <border>
      <right style="medium">
        <color rgb="FFC00000"/>
      </right>
      <bottom style="medium">
        <color rgb="FFC00000"/>
      </bottom>
    </border>
    <border>
      <left style="medium">
        <color rgb="FFC00000"/>
      </left>
      <top style="medium">
        <color rgb="FFC00000"/>
      </top>
      <bottom style="thin">
        <color rgb="FF505050"/>
      </bottom>
    </border>
    <border>
      <right style="medium">
        <color rgb="FFC00000"/>
      </right>
      <top style="medium">
        <color rgb="FFC00000"/>
      </top>
      <bottom style="thin">
        <color rgb="FF505050"/>
      </bottom>
    </border>
    <border>
      <left style="medium">
        <color rgb="FFC0000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medium">
        <color rgb="FFC00000"/>
      </right>
      <top style="thin">
        <color rgb="FF505050"/>
      </top>
      <bottom style="thin">
        <color rgb="FF505050"/>
      </bottom>
    </border>
    <border>
      <left style="thin">
        <color rgb="FF505050"/>
      </left>
      <right/>
      <bottom/>
    </border>
    <border>
      <left/>
      <right style="medium">
        <color rgb="FFC00000"/>
      </right>
      <top/>
      <bottom/>
    </border>
    <border>
      <left style="medium">
        <color rgb="FFC0000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medium">
        <color rgb="FFC00000"/>
      </right>
      <top style="thin">
        <color rgb="FF505050"/>
      </top>
    </border>
    <border>
      <left style="medium">
        <color rgb="FFC00000"/>
      </left>
      <right style="thin">
        <color rgb="FF505050"/>
      </right>
      <top style="thin">
        <color rgb="FF505050"/>
      </top>
      <bottom style="medium">
        <color rgb="FFC00000"/>
      </bottom>
    </border>
    <border>
      <left style="thin">
        <color rgb="FF505050"/>
      </left>
      <right style="medium">
        <color rgb="FFC00000"/>
      </right>
      <top style="thin">
        <color rgb="FF505050"/>
      </top>
      <bottom style="medium">
        <color rgb="FFC00000"/>
      </bottom>
    </border>
    <border>
      <left style="medium">
        <color rgb="FFC00000"/>
      </left>
      <top style="medium">
        <color rgb="FFC00000"/>
      </top>
    </border>
    <border>
      <right style="medium">
        <color rgb="FFC00000"/>
      </right>
      <top style="medium">
        <color rgb="FFC00000"/>
      </top>
    </border>
    <border>
      <left style="thin">
        <color rgb="FF505050"/>
      </left>
      <right/>
      <top style="thin">
        <color rgb="FF505050"/>
      </top>
    </border>
    <border>
      <left style="thin">
        <color rgb="FF505050"/>
      </left>
      <top style="thin">
        <color rgb="FF505050"/>
      </top>
    </border>
    <border>
      <right/>
      <bottom/>
    </border>
    <border>
      <left style="medium">
        <color theme="1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 style="medium">
        <color theme="1"/>
      </right>
      <top/>
      <bottom/>
    </border>
    <border>
      <left style="medium">
        <color theme="1"/>
      </left>
      <top/>
    </border>
    <border>
      <top/>
    </border>
    <border>
      <right style="medium">
        <color theme="1"/>
      </right>
      <top/>
    </border>
    <border>
      <left style="medium">
        <color theme="1"/>
      </left>
      <bottom style="medium">
        <color theme="1"/>
      </bottom>
    </border>
    <border>
      <bottom style="medium">
        <color theme="1"/>
      </bottom>
    </border>
    <border>
      <right style="medium">
        <color theme="1"/>
      </right>
      <bottom style="medium">
        <color theme="1"/>
      </bottom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</border>
    <border>
      <left style="thick">
        <color rgb="FFFF0000"/>
      </left>
      <right/>
      <top style="thick">
        <color rgb="FFFF0000"/>
      </top>
      <bottom/>
    </border>
    <border>
      <left style="thin">
        <color rgb="FF505050"/>
      </left>
      <right/>
      <top style="thick">
        <color rgb="FFFF0000"/>
      </top>
      <bottom/>
    </border>
    <border>
      <left style="thick">
        <color rgb="FFFF0000"/>
      </left>
      <right/>
      <top/>
      <bottom/>
    </border>
    <border>
      <top style="medium">
        <color theme="1"/>
      </top>
      <bottom/>
    </border>
    <border>
      <left style="thick">
        <color rgb="FFFF0000"/>
      </lef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FF0000"/>
      </left>
      <top style="thin">
        <color rgb="FF505050"/>
      </top>
      <bottom/>
    </border>
    <border>
      <left style="thick">
        <color rgb="FFFF0000"/>
      </left>
    </border>
    <border>
      <right style="thick">
        <color rgb="FFFF0000"/>
      </right>
    </border>
    <border>
      <top style="thin">
        <color rgb="FF505050"/>
      </top>
      <bottom/>
    </border>
    <border>
      <left style="thick">
        <color rgb="FFFF0000"/>
      </left>
      <bottom style="medium">
        <color rgb="FFC00000"/>
      </bottom>
    </border>
    <border>
      <right style="thick">
        <color rgb="FFFF0000"/>
      </right>
      <bottom style="medium">
        <color rgb="FFC00000"/>
      </bottom>
    </border>
    <border>
      <left style="thick">
        <color rgb="FFFF0000"/>
      </left>
      <top style="medium">
        <color rgb="FFC00000"/>
      </top>
      <bottom style="thin">
        <color rgb="FF505050"/>
      </bottom>
    </border>
    <border>
      <right style="thick">
        <color rgb="FFFF0000"/>
      </right>
      <top style="medium">
        <color rgb="FFC00000"/>
      </top>
      <bottom style="thin">
        <color rgb="FF505050"/>
      </bottom>
    </border>
    <border>
      <left style="thick">
        <color rgb="FFFF000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505050"/>
      </left>
      <right style="thick">
        <color rgb="FFFF0000"/>
      </right>
      <top style="thin">
        <color rgb="FF505050"/>
      </top>
      <bottom style="thin">
        <color rgb="FF505050"/>
      </bottom>
    </border>
    <border>
      <left/>
      <right style="thick">
        <color rgb="FFFF0000"/>
      </right>
      <top/>
      <bottom/>
    </border>
    <border>
      <left style="thin">
        <color rgb="FF505050"/>
      </left>
      <bottom/>
    </border>
    <border>
      <left style="thick">
        <color rgb="FFFF0000"/>
      </left>
      <right style="thin">
        <color rgb="FF505050"/>
      </right>
      <top style="thin">
        <color rgb="FF505050"/>
      </top>
      <bottom style="medium">
        <color rgb="FFC00000"/>
      </bottom>
    </border>
    <border>
      <left style="thin">
        <color rgb="FF505050"/>
      </left>
      <right style="thick">
        <color rgb="FFFF0000"/>
      </right>
      <top style="thin">
        <color rgb="FF505050"/>
      </top>
      <bottom style="medium">
        <color rgb="FFC00000"/>
      </bottom>
    </border>
    <border>
      <left style="thick">
        <color rgb="FFFF0000"/>
      </left>
      <top style="medium">
        <color rgb="FFC00000"/>
      </top>
    </border>
    <border>
      <right style="thick">
        <color rgb="FFFF0000"/>
      </right>
      <top style="medium">
        <color rgb="FFC00000"/>
      </top>
    </border>
    <border>
      <left style="thick">
        <color rgb="FFFF0000"/>
      </left>
      <right style="thin">
        <color rgb="FF505050"/>
      </right>
      <top style="thin">
        <color rgb="FF505050"/>
      </top>
    </border>
    <border>
      <left style="thin">
        <color rgb="FF505050"/>
      </left>
      <right style="thick">
        <color rgb="FFFF0000"/>
      </right>
      <top style="thin">
        <color rgb="FF505050"/>
      </top>
    </border>
    <border>
      <right/>
      <top style="thin">
        <color rgb="FF505050"/>
      </top>
    </border>
    <border>
      <bottom/>
    </border>
    <border>
      <left style="thick">
        <color rgb="FFFF0000"/>
      </left>
      <top style="thin">
        <color rgb="FF000000"/>
      </top>
      <bottom style="thin">
        <color rgb="FF000000"/>
      </bottom>
    </border>
    <border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thick">
        <color rgb="FFFF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ck">
        <color rgb="FFFF0000"/>
      </bottom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FF0000"/>
      </bottom>
    </border>
    <border>
      <left style="thin">
        <color rgb="FF505050"/>
      </left>
      <right style="medium">
        <color rgb="FFC00000"/>
      </right>
      <bottom style="thin">
        <color rgb="FF505050"/>
      </bottom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2" numFmtId="0" xfId="0" applyBorder="1" applyFont="1"/>
    <xf borderId="0" fillId="0" fontId="2" numFmtId="0" xfId="0" applyFont="1"/>
    <xf borderId="4" fillId="3" fontId="2" numFmtId="0" xfId="0" applyAlignment="1" applyBorder="1" applyFill="1" applyFont="1">
      <alignment shrinkToFit="0" vertical="center" wrapText="1"/>
    </xf>
    <xf borderId="5" fillId="3" fontId="2" numFmtId="0" xfId="0" applyAlignment="1" applyBorder="1" applyFont="1">
      <alignment shrinkToFit="0" vertical="center" wrapText="1"/>
    </xf>
    <xf borderId="6" fillId="0" fontId="2" numFmtId="0" xfId="0" applyBorder="1" applyFont="1"/>
    <xf borderId="7" fillId="3" fontId="2" numFmtId="0" xfId="0" applyAlignment="1" applyBorder="1" applyFont="1">
      <alignment horizontal="center" vertical="center"/>
    </xf>
    <xf borderId="8" fillId="0" fontId="3" numFmtId="0" xfId="0" applyBorder="1" applyFont="1"/>
    <xf borderId="9" fillId="4" fontId="2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3" fontId="2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3" fontId="2" numFmtId="0" xfId="0" applyAlignment="1" applyBorder="1" applyFont="1">
      <alignment horizontal="center" vertical="center"/>
    </xf>
    <xf borderId="18" fillId="0" fontId="3" numFmtId="0" xfId="0" applyBorder="1" applyFont="1"/>
    <xf borderId="19" fillId="3" fontId="4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6" fillId="0" fontId="3" numFmtId="0" xfId="0" applyBorder="1" applyFont="1"/>
    <xf borderId="4" fillId="5" fontId="4" numFmtId="0" xfId="0" applyAlignment="1" applyBorder="1" applyFill="1" applyFont="1">
      <alignment vertical="center"/>
    </xf>
    <xf borderId="21" fillId="5" fontId="4" numFmtId="0" xfId="0" applyAlignment="1" applyBorder="1" applyFont="1">
      <alignment shrinkToFit="0" vertical="center" wrapText="1"/>
    </xf>
    <xf borderId="21" fillId="5" fontId="4" numFmtId="0" xfId="0" applyAlignment="1" applyBorder="1" applyFont="1">
      <alignment vertical="center"/>
    </xf>
    <xf borderId="5" fillId="6" fontId="2" numFmtId="0" xfId="0" applyBorder="1" applyFill="1" applyFont="1"/>
    <xf borderId="21" fillId="6" fontId="2" numFmtId="164" xfId="0" applyBorder="1" applyFont="1" applyNumberFormat="1"/>
    <xf borderId="21" fillId="6" fontId="2" numFmtId="0" xfId="0" applyBorder="1" applyFont="1"/>
    <xf borderId="22" fillId="6" fontId="2" numFmtId="0" xfId="0" applyBorder="1" applyFont="1"/>
    <xf borderId="23" fillId="3" fontId="2" numFmtId="0" xfId="0" applyAlignment="1" applyBorder="1" applyFont="1">
      <alignment shrinkToFit="0" vertical="center" wrapText="1"/>
    </xf>
    <xf borderId="24" fillId="2" fontId="5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2" numFmtId="0" xfId="0" applyAlignment="1" applyBorder="1" applyFont="1">
      <alignment horizontal="center"/>
    </xf>
    <xf borderId="27" fillId="6" fontId="2" numFmtId="0" xfId="0" applyBorder="1" applyFont="1"/>
    <xf borderId="28" fillId="6" fontId="2" numFmtId="165" xfId="0" applyAlignment="1" applyBorder="1" applyFont="1" applyNumberFormat="1">
      <alignment readingOrder="0"/>
    </xf>
    <xf borderId="28" fillId="6" fontId="2" numFmtId="0" xfId="0" applyBorder="1" applyFont="1"/>
    <xf borderId="29" fillId="6" fontId="2" numFmtId="0" xfId="0" applyBorder="1" applyFont="1"/>
    <xf borderId="30" fillId="7" fontId="2" numFmtId="0" xfId="0" applyBorder="1" applyFill="1" applyFont="1"/>
    <xf borderId="31" fillId="6" fontId="2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0" fontId="3" numFmtId="0" xfId="0" applyBorder="1" applyFont="1"/>
    <xf borderId="27" fillId="5" fontId="2" numFmtId="0" xfId="0" applyBorder="1" applyFont="1"/>
    <xf borderId="28" fillId="5" fontId="2" numFmtId="0" xfId="0" applyBorder="1" applyFont="1"/>
    <xf borderId="29" fillId="5" fontId="2" numFmtId="0" xfId="0" applyBorder="1" applyFont="1"/>
    <xf borderId="0" fillId="8" fontId="6" numFmtId="0" xfId="0" applyAlignment="1" applyFill="1" applyFont="1">
      <alignment horizontal="left"/>
    </xf>
    <xf borderId="35" fillId="0" fontId="3" numFmtId="0" xfId="0" applyBorder="1" applyFont="1"/>
    <xf borderId="36" fillId="0" fontId="3" numFmtId="0" xfId="0" applyBorder="1" applyFont="1"/>
    <xf borderId="37" fillId="4" fontId="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3" fontId="4" numFmtId="0" xfId="0" applyAlignment="1" applyBorder="1" applyFont="1">
      <alignment shrinkToFit="0" vertical="center" wrapText="1"/>
    </xf>
    <xf borderId="40" fillId="0" fontId="2" numFmtId="14" xfId="0" applyBorder="1" applyFont="1" applyNumberFormat="1"/>
    <xf borderId="41" fillId="7" fontId="2" numFmtId="0" xfId="0" applyBorder="1" applyFont="1"/>
    <xf borderId="32" fillId="0" fontId="4" numFmtId="0" xfId="0" applyBorder="1" applyFont="1"/>
    <xf borderId="42" fillId="6" fontId="2" numFmtId="14" xfId="0" applyBorder="1" applyFont="1" applyNumberFormat="1"/>
    <xf borderId="28" fillId="7" fontId="2" numFmtId="0" xfId="0" applyBorder="1" applyFont="1"/>
    <xf borderId="0" fillId="0" fontId="7" numFmtId="166" xfId="0" applyFont="1" applyNumberFormat="1"/>
    <xf borderId="43" fillId="3" fontId="4" numFmtId="0" xfId="0" applyAlignment="1" applyBorder="1" applyFont="1">
      <alignment shrinkToFit="0" vertical="center" wrapText="1"/>
    </xf>
    <xf borderId="44" fillId="0" fontId="2" numFmtId="3" xfId="0" applyBorder="1" applyFont="1" applyNumberFormat="1"/>
    <xf borderId="45" fillId="3" fontId="4" numFmtId="0" xfId="0" applyAlignment="1" applyBorder="1" applyFont="1">
      <alignment shrinkToFit="0" vertical="center" wrapText="1"/>
    </xf>
    <xf borderId="46" fillId="4" fontId="4" numFmtId="0" xfId="0" applyBorder="1" applyFont="1"/>
    <xf borderId="35" fillId="3" fontId="4" numFmtId="0" xfId="0" applyAlignment="1" applyBorder="1" applyFont="1">
      <alignment shrinkToFit="0" vertical="center" wrapText="1"/>
    </xf>
    <xf borderId="36" fillId="7" fontId="4" numFmtId="0" xfId="0" applyBorder="1" applyFont="1"/>
    <xf borderId="47" fillId="0" fontId="2" numFmtId="0" xfId="0" applyAlignment="1" applyBorder="1" applyFont="1">
      <alignment horizontal="center"/>
    </xf>
    <xf borderId="48" fillId="0" fontId="3" numFmtId="0" xfId="0" applyBorder="1" applyFont="1"/>
    <xf borderId="40" fillId="0" fontId="2" numFmtId="0" xfId="0" applyBorder="1" applyFont="1"/>
    <xf borderId="39" fillId="0" fontId="4" numFmtId="0" xfId="0" applyBorder="1" applyFont="1"/>
    <xf borderId="45" fillId="0" fontId="2" numFmtId="0" xfId="0" applyBorder="1" applyFont="1"/>
    <xf borderId="46" fillId="0" fontId="2" numFmtId="0" xfId="0" applyBorder="1" applyFont="1"/>
    <xf borderId="37" fillId="4" fontId="4" numFmtId="0" xfId="0" applyAlignment="1" applyBorder="1" applyFont="1">
      <alignment horizontal="center"/>
    </xf>
    <xf borderId="39" fillId="0" fontId="2" numFmtId="0" xfId="0" applyBorder="1" applyFont="1"/>
    <xf borderId="49" fillId="5" fontId="2" numFmtId="0" xfId="0" applyBorder="1" applyFont="1"/>
    <xf borderId="50" fillId="6" fontId="2" numFmtId="0" xfId="0" applyBorder="1" applyFont="1"/>
    <xf borderId="30" fillId="0" fontId="7" numFmtId="0" xfId="0" applyBorder="1" applyFont="1"/>
    <xf borderId="30" fillId="5" fontId="2" numFmtId="0" xfId="0" applyBorder="1" applyFont="1"/>
    <xf borderId="51" fillId="6" fontId="2" numFmtId="0" xfId="0" applyBorder="1" applyFont="1"/>
    <xf borderId="41" fillId="6" fontId="2" numFmtId="0" xfId="0" applyBorder="1" applyFont="1"/>
    <xf borderId="41" fillId="5" fontId="2" numFmtId="0" xfId="0" applyBorder="1" applyFont="1"/>
    <xf borderId="49" fillId="6" fontId="2" numFmtId="0" xfId="0" applyBorder="1" applyFont="1"/>
    <xf borderId="31" fillId="5" fontId="2" numFmtId="0" xfId="0" applyBorder="1" applyFont="1"/>
    <xf borderId="45" fillId="0" fontId="4" numFmtId="0" xfId="0" applyBorder="1" applyFont="1"/>
    <xf borderId="28" fillId="9" fontId="2" numFmtId="0" xfId="0" applyBorder="1" applyFill="1" applyFont="1"/>
    <xf borderId="52" fillId="3" fontId="2" numFmtId="0" xfId="0" applyAlignment="1" applyBorder="1" applyFont="1">
      <alignment shrinkToFit="0" vertical="center" wrapText="1"/>
    </xf>
    <xf borderId="53" fillId="4" fontId="4" numFmtId="0" xfId="0" applyAlignment="1" applyBorder="1" applyFont="1">
      <alignment horizontal="center"/>
    </xf>
    <xf borderId="54" fillId="0" fontId="3" numFmtId="0" xfId="0" applyBorder="1" applyFont="1"/>
    <xf borderId="30" fillId="0" fontId="2" numFmtId="0" xfId="0" applyBorder="1" applyFont="1"/>
    <xf borderId="4" fillId="4" fontId="2" numFmtId="0" xfId="0" applyAlignment="1" applyBorder="1" applyFont="1">
      <alignment shrinkToFit="0" vertical="center" wrapText="1"/>
    </xf>
    <xf borderId="55" fillId="4" fontId="2" numFmtId="0" xfId="0" applyAlignment="1" applyBorder="1" applyFont="1">
      <alignment shrinkToFit="0" vertical="center" wrapText="1"/>
    </xf>
    <xf borderId="56" fillId="4" fontId="2" numFmtId="0" xfId="0" applyAlignment="1" applyBorder="1" applyFont="1">
      <alignment shrinkToFit="0" vertical="center" wrapText="1"/>
    </xf>
    <xf borderId="5" fillId="4" fontId="2" numFmtId="0" xfId="0" applyAlignment="1" applyBorder="1" applyFont="1">
      <alignment shrinkToFit="0" vertical="center" wrapText="1"/>
    </xf>
    <xf borderId="28" fillId="9" fontId="2" numFmtId="164" xfId="0" applyBorder="1" applyFont="1" applyNumberFormat="1"/>
    <xf borderId="57" fillId="4" fontId="2" numFmtId="0" xfId="0" applyAlignment="1" applyBorder="1" applyFont="1">
      <alignment horizontal="center" shrinkToFit="0" vertical="center" wrapText="1"/>
    </xf>
    <xf borderId="58" fillId="0" fontId="3" numFmtId="0" xfId="0" applyBorder="1" applyFont="1"/>
    <xf borderId="59" fillId="0" fontId="3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0" fillId="0" fontId="7" numFmtId="0" xfId="0" applyFont="1"/>
    <xf borderId="9" fillId="3" fontId="2" numFmtId="0" xfId="0" applyAlignment="1" applyBorder="1" applyFont="1">
      <alignment horizontal="center" vertical="center"/>
    </xf>
    <xf borderId="63" fillId="3" fontId="4" numFmtId="0" xfId="0" applyAlignment="1" applyBorder="1" applyFont="1">
      <alignment horizontal="center" shrinkToFit="0" vertical="center" wrapText="1"/>
    </xf>
    <xf borderId="64" fillId="0" fontId="3" numFmtId="0" xfId="0" applyBorder="1" applyFont="1"/>
    <xf borderId="65" fillId="0" fontId="3" numFmtId="0" xfId="0" applyBorder="1" applyFont="1"/>
    <xf borderId="63" fillId="3" fontId="2" numFmtId="0" xfId="0" applyAlignment="1" applyBorder="1" applyFont="1">
      <alignment horizontal="center" shrinkToFit="0" vertical="center" wrapText="1"/>
    </xf>
    <xf borderId="63" fillId="3" fontId="2" numFmtId="0" xfId="0" applyAlignment="1" applyBorder="1" applyFont="1">
      <alignment horizontal="center" vertical="center"/>
    </xf>
    <xf borderId="66" fillId="3" fontId="4" numFmtId="0" xfId="0" applyAlignment="1" applyBorder="1" applyFont="1">
      <alignment horizontal="center" shrinkToFit="0" vertical="center" wrapText="1"/>
    </xf>
    <xf borderId="0" fillId="3" fontId="4" numFmtId="0" xfId="0" applyAlignment="1" applyFont="1">
      <alignment horizontal="center" shrinkToFit="0" vertical="center" wrapText="1"/>
    </xf>
    <xf borderId="67" fillId="5" fontId="4" numFmtId="0" xfId="0" applyAlignment="1" applyBorder="1" applyFont="1">
      <alignment vertical="center"/>
    </xf>
    <xf borderId="68" fillId="5" fontId="4" numFmtId="0" xfId="0" applyAlignment="1" applyBorder="1" applyFont="1">
      <alignment shrinkToFit="0" vertical="center" wrapText="1"/>
    </xf>
    <xf borderId="68" fillId="5" fontId="4" numFmtId="0" xfId="0" applyAlignment="1" applyBorder="1" applyFont="1">
      <alignment vertical="center"/>
    </xf>
    <xf borderId="28" fillId="6" fontId="2" numFmtId="0" xfId="0" applyBorder="1" applyFont="1"/>
    <xf borderId="69" fillId="6" fontId="2" numFmtId="0" xfId="0" applyBorder="1" applyFont="1"/>
    <xf borderId="22" fillId="6" fontId="2" numFmtId="164" xfId="0" applyBorder="1" applyFont="1" applyNumberFormat="1"/>
    <xf borderId="70" fillId="3" fontId="2" numFmtId="0" xfId="0" applyAlignment="1" applyBorder="1" applyFont="1">
      <alignment shrinkToFit="0" vertical="center" wrapText="1"/>
    </xf>
    <xf borderId="71" fillId="2" fontId="5" numFmtId="0" xfId="0" applyAlignment="1" applyBorder="1" applyFont="1">
      <alignment horizontal="center" shrinkToFit="0" vertical="center" wrapText="1"/>
    </xf>
    <xf borderId="72" fillId="0" fontId="3" numFmtId="0" xfId="0" applyBorder="1" applyFont="1"/>
    <xf borderId="11" fillId="0" fontId="2" numFmtId="0" xfId="0" applyAlignment="1" applyBorder="1" applyFont="1">
      <alignment horizontal="center"/>
    </xf>
    <xf borderId="73" fillId="6" fontId="2" numFmtId="0" xfId="0" applyBorder="1" applyFont="1"/>
    <xf borderId="30" fillId="6" fontId="2" numFmtId="165" xfId="0" applyAlignment="1" applyBorder="1" applyFont="1" applyNumberFormat="1">
      <alignment readingOrder="0"/>
    </xf>
    <xf borderId="30" fillId="6" fontId="2" numFmtId="3" xfId="0" applyAlignment="1" applyBorder="1" applyFont="1" applyNumberFormat="1">
      <alignment readingOrder="0"/>
    </xf>
    <xf borderId="31" fillId="6" fontId="2" numFmtId="0" xfId="0" applyAlignment="1" applyBorder="1" applyFont="1">
      <alignment readingOrder="0"/>
    </xf>
    <xf borderId="30" fillId="6" fontId="2" numFmtId="0" xfId="0" applyBorder="1" applyFont="1"/>
    <xf borderId="18" fillId="3" fontId="2" numFmtId="0" xfId="0" applyAlignment="1" applyBorder="1" applyFont="1">
      <alignment shrinkToFit="0" vertical="center" wrapText="1"/>
    </xf>
    <xf borderId="74" fillId="0" fontId="3" numFmtId="0" xfId="0" applyBorder="1" applyFont="1"/>
    <xf borderId="75" fillId="0" fontId="3" numFmtId="0" xfId="0" applyBorder="1" applyFont="1"/>
    <xf borderId="73" fillId="5" fontId="2" numFmtId="0" xfId="0" applyBorder="1" applyFont="1"/>
    <xf borderId="30" fillId="0" fontId="7" numFmtId="3" xfId="0" applyBorder="1" applyFont="1" applyNumberFormat="1"/>
    <xf borderId="28" fillId="6" fontId="2" numFmtId="3" xfId="0" applyBorder="1" applyFont="1" applyNumberFormat="1"/>
    <xf borderId="49" fillId="7" fontId="2" numFmtId="0" xfId="0" applyBorder="1" applyFont="1"/>
    <xf borderId="30" fillId="8" fontId="6" numFmtId="0" xfId="0" applyAlignment="1" applyBorder="1" applyFont="1">
      <alignment horizontal="left"/>
    </xf>
    <xf borderId="50" fillId="5" fontId="2" numFmtId="0" xfId="0" applyBorder="1" applyFont="1"/>
    <xf borderId="31" fillId="7" fontId="2" numFmtId="0" xfId="0" applyBorder="1" applyFont="1"/>
    <xf borderId="76" fillId="6" fontId="2" numFmtId="0" xfId="0" applyBorder="1" applyFont="1"/>
    <xf borderId="77" fillId="0" fontId="3" numFmtId="0" xfId="0" applyBorder="1" applyFont="1"/>
    <xf borderId="78" fillId="0" fontId="3" numFmtId="0" xfId="0" applyBorder="1" applyFont="1"/>
    <xf borderId="79" fillId="4" fontId="4" numFmtId="0" xfId="0" applyAlignment="1" applyBorder="1" applyFont="1">
      <alignment horizontal="center" shrinkToFit="0" vertical="center" wrapText="1"/>
    </xf>
    <xf borderId="80" fillId="0" fontId="3" numFmtId="0" xfId="0" applyBorder="1" applyFont="1"/>
    <xf borderId="81" fillId="3" fontId="4" numFmtId="0" xfId="0" applyAlignment="1" applyBorder="1" applyFont="1">
      <alignment shrinkToFit="0" vertical="center" wrapText="1"/>
    </xf>
    <xf borderId="82" fillId="0" fontId="2" numFmtId="14" xfId="0" applyBorder="1" applyFont="1" applyNumberFormat="1"/>
    <xf borderId="74" fillId="0" fontId="4" numFmtId="0" xfId="0" applyBorder="1" applyFont="1"/>
    <xf borderId="83" fillId="6" fontId="2" numFmtId="14" xfId="0" applyBorder="1" applyFont="1" applyNumberFormat="1"/>
    <xf borderId="84" fillId="5" fontId="2" numFmtId="0" xfId="0" applyBorder="1" applyFont="1"/>
    <xf borderId="74" fillId="3" fontId="4" numFmtId="0" xfId="0" applyAlignment="1" applyBorder="1" applyFont="1">
      <alignment shrinkToFit="0" vertical="center" wrapText="1"/>
    </xf>
    <xf borderId="75" fillId="10" fontId="2" numFmtId="3" xfId="0" applyBorder="1" applyFill="1" applyFont="1" applyNumberFormat="1"/>
    <xf borderId="75" fillId="0" fontId="7" numFmtId="0" xfId="0" applyBorder="1" applyFont="1"/>
    <xf borderId="85" fillId="3" fontId="4" numFmtId="0" xfId="0" applyAlignment="1" applyBorder="1" applyFont="1">
      <alignment shrinkToFit="0" vertical="center" wrapText="1"/>
    </xf>
    <xf borderId="86" fillId="7" fontId="4" numFmtId="3" xfId="0" applyBorder="1" applyFont="1" applyNumberFormat="1"/>
    <xf borderId="87" fillId="0" fontId="2" numFmtId="0" xfId="0" applyAlignment="1" applyBorder="1" applyFont="1">
      <alignment horizontal="center"/>
    </xf>
    <xf borderId="88" fillId="0" fontId="3" numFmtId="0" xfId="0" applyBorder="1" applyFont="1"/>
    <xf borderId="81" fillId="0" fontId="4" numFmtId="0" xfId="0" applyBorder="1" applyFont="1"/>
    <xf borderId="82" fillId="0" fontId="2" numFmtId="3" xfId="0" applyBorder="1" applyFont="1" applyNumberFormat="1"/>
    <xf borderId="73" fillId="11" fontId="2" numFmtId="0" xfId="0" applyBorder="1" applyFill="1" applyFont="1"/>
    <xf borderId="85" fillId="0" fontId="2" numFmtId="0" xfId="0" applyBorder="1" applyFont="1"/>
    <xf borderId="86" fillId="0" fontId="2" numFmtId="0" xfId="0" applyBorder="1" applyFont="1"/>
    <xf borderId="28" fillId="6" fontId="2" numFmtId="4" xfId="0" applyBorder="1" applyFont="1" applyNumberFormat="1"/>
    <xf borderId="79" fillId="4" fontId="4" numFmtId="0" xfId="0" applyAlignment="1" applyBorder="1" applyFont="1">
      <alignment horizontal="center"/>
    </xf>
    <xf borderId="81" fillId="0" fontId="2" numFmtId="0" xfId="0" applyBorder="1" applyFont="1"/>
    <xf borderId="82" fillId="0" fontId="2" numFmtId="0" xfId="0" applyBorder="1" applyFont="1"/>
    <xf borderId="89" fillId="0" fontId="2" numFmtId="0" xfId="0" applyBorder="1" applyFont="1"/>
    <xf borderId="90" fillId="0" fontId="2" numFmtId="0" xfId="0" applyBorder="1" applyFont="1"/>
    <xf borderId="91" fillId="5" fontId="2" numFmtId="0" xfId="0" applyBorder="1" applyFont="1"/>
    <xf borderId="85" fillId="0" fontId="4" numFmtId="0" xfId="0" applyBorder="1" applyFont="1"/>
    <xf borderId="92" fillId="6" fontId="2" numFmtId="0" xfId="0" applyBorder="1" applyFont="1"/>
    <xf borderId="30" fillId="9" fontId="2" numFmtId="0" xfId="0" applyBorder="1" applyFont="1"/>
    <xf borderId="31" fillId="9" fontId="2" numFmtId="0" xfId="0" applyBorder="1" applyFont="1"/>
    <xf borderId="84" fillId="9" fontId="2" numFmtId="0" xfId="0" applyBorder="1" applyFont="1"/>
    <xf borderId="29" fillId="9" fontId="2" numFmtId="0" xfId="0" applyBorder="1" applyFont="1"/>
    <xf borderId="41" fillId="9" fontId="2" numFmtId="0" xfId="0" applyBorder="1" applyFont="1"/>
    <xf borderId="93" fillId="4" fontId="4" numFmtId="0" xfId="0" applyAlignment="1" applyBorder="1" applyFont="1">
      <alignment horizontal="center"/>
    </xf>
    <xf borderId="94" fillId="0" fontId="3" numFmtId="0" xfId="0" applyBorder="1" applyFont="1"/>
    <xf borderId="95" fillId="0" fontId="2" numFmtId="0" xfId="0" applyBorder="1" applyFont="1"/>
    <xf borderId="96" fillId="0" fontId="2" numFmtId="0" xfId="0" applyBorder="1" applyFont="1"/>
    <xf borderId="49" fillId="9" fontId="2" numFmtId="0" xfId="0" applyBorder="1" applyFont="1"/>
    <xf borderId="50" fillId="9" fontId="2" numFmtId="0" xfId="0" applyBorder="1" applyFont="1"/>
    <xf borderId="91" fillId="9" fontId="2" numFmtId="0" xfId="0" applyBorder="1" applyFont="1"/>
    <xf borderId="97" fillId="0" fontId="2" numFmtId="0" xfId="0" applyBorder="1" applyFont="1"/>
    <xf borderId="98" fillId="0" fontId="2" numFmtId="0" xfId="0" applyBorder="1" applyFont="1"/>
    <xf borderId="99" fillId="4" fontId="2" numFmtId="0" xfId="0" applyAlignment="1" applyBorder="1" applyFont="1">
      <alignment shrinkToFit="0" vertical="center" wrapText="1"/>
    </xf>
    <xf borderId="49" fillId="6" fontId="2" numFmtId="3" xfId="0" applyBorder="1" applyFont="1" applyNumberFormat="1"/>
    <xf borderId="30" fillId="6" fontId="2" numFmtId="3" xfId="0" applyBorder="1" applyFont="1" applyNumberFormat="1"/>
    <xf borderId="100" fillId="0" fontId="7" numFmtId="0" xfId="0" applyBorder="1" applyFont="1"/>
    <xf borderId="0" fillId="0" fontId="8" numFmtId="0" xfId="0" applyFont="1"/>
    <xf borderId="58" fillId="4" fontId="2" numFmtId="0" xfId="0" applyAlignment="1" applyBorder="1" applyFont="1">
      <alignment horizontal="center" shrinkToFit="0" vertical="center" wrapText="1"/>
    </xf>
    <xf borderId="28" fillId="6" fontId="2" numFmtId="164" xfId="0" applyBorder="1" applyFont="1" applyNumberFormat="1"/>
    <xf borderId="28" fillId="12" fontId="2" numFmtId="0" xfId="0" applyBorder="1" applyFill="1" applyFont="1"/>
    <xf borderId="29" fillId="12" fontId="2" numFmtId="0" xfId="0" applyBorder="1" applyFont="1"/>
    <xf borderId="28" fillId="6" fontId="2" numFmtId="167" xfId="0" applyBorder="1" applyFont="1" applyNumberFormat="1"/>
    <xf borderId="44" fillId="0" fontId="2" numFmtId="14" xfId="0" applyBorder="1" applyFont="1" applyNumberFormat="1"/>
    <xf borderId="30" fillId="0" fontId="2" numFmtId="14" xfId="0" applyBorder="1" applyFont="1" applyNumberFormat="1"/>
    <xf borderId="0" fillId="4" fontId="4" numFmtId="0" xfId="0" applyFont="1"/>
    <xf borderId="0" fillId="0" fontId="9" numFmtId="0" xfId="0" applyFont="1"/>
    <xf borderId="84" fillId="6" fontId="2" numFmtId="0" xfId="0" applyBorder="1" applyFont="1"/>
    <xf borderId="28" fillId="13" fontId="2" numFmtId="0" xfId="0" applyBorder="1" applyFill="1" applyFont="1"/>
    <xf borderId="49" fillId="8" fontId="2" numFmtId="0" xfId="0" applyBorder="1" applyFont="1"/>
    <xf borderId="27" fillId="5" fontId="2" numFmtId="0" xfId="0" applyBorder="1" applyFont="1"/>
    <xf borderId="28" fillId="8" fontId="2" numFmtId="164" xfId="0" applyBorder="1" applyFont="1" applyNumberFormat="1"/>
    <xf borderId="28" fillId="12" fontId="2" numFmtId="0" xfId="0" applyBorder="1" applyFont="1"/>
    <xf borderId="30" fillId="8" fontId="7" numFmtId="0" xfId="0" applyBorder="1" applyFont="1"/>
    <xf borderId="30" fillId="12" fontId="2" numFmtId="0" xfId="0" applyBorder="1" applyFont="1"/>
    <xf borderId="28" fillId="14" fontId="2" numFmtId="0" xfId="0" applyBorder="1" applyFill="1" applyFont="1"/>
    <xf borderId="27" fillId="6" fontId="2" numFmtId="0" xfId="0" applyBorder="1" applyFont="1"/>
    <xf borderId="49" fillId="8" fontId="2" numFmtId="164" xfId="0" applyBorder="1" applyFont="1" applyNumberFormat="1"/>
    <xf borderId="30" fillId="6" fontId="2" numFmtId="0" xfId="0" applyBorder="1" applyFont="1"/>
    <xf borderId="0" fillId="0" fontId="2" numFmtId="164" xfId="0" applyFont="1" applyNumberFormat="1"/>
    <xf borderId="50" fillId="0" fontId="2" numFmtId="0" xfId="0" applyBorder="1" applyFont="1"/>
    <xf borderId="101" fillId="0" fontId="2" numFmtId="14" xfId="0" applyBorder="1" applyFont="1" applyNumberFormat="1"/>
    <xf borderId="28" fillId="6" fontId="2" numFmtId="164" xfId="0" applyBorder="1" applyFont="1" applyNumberFormat="1"/>
    <xf borderId="28" fillId="9" fontId="2" numFmtId="0" xfId="0" applyBorder="1" applyFont="1"/>
    <xf borderId="28" fillId="5" fontId="2" numFmtId="0" xfId="0" applyBorder="1" applyFont="1"/>
    <xf borderId="29" fillId="12" fontId="2" numFmtId="0" xfId="0" applyBorder="1" applyFont="1"/>
    <xf borderId="30" fillId="0" fontId="7" numFmtId="0" xfId="0" applyBorder="1" applyFont="1"/>
    <xf borderId="49" fillId="8" fontId="2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4">
    <tableStyle count="3" pivot="0" name="Bande1 #2900 Biofarm Valley -style">
      <tableStyleElement dxfId="1" type="headerRow"/>
      <tableStyleElement dxfId="2" type="firstRowStripe"/>
      <tableStyleElement dxfId="2" type="secondRowStripe"/>
    </tableStyle>
    <tableStyle count="3" pivot="0" name="Bande2 #3700  Biofarm Valle -style">
      <tableStyleElement dxfId="1" type="headerRow"/>
      <tableStyleElement dxfId="2" type="firstRowStripe"/>
      <tableStyleElement dxfId="2" type="secondRowStripe"/>
    </tableStyle>
    <tableStyle count="3" pivot="0" name="Bande3 #4079  Biofarm Valle-style">
      <tableStyleElement dxfId="1" type="headerRow"/>
      <tableStyleElement dxfId="2" type="firstRowStripe"/>
      <tableStyleElement dxfId="2" type="secondRowStripe"/>
    </tableStyle>
    <tableStyle count="3" pivot="0" name="Bande4 #xxxxx  Biofarm Vall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jpg"/><Relationship Id="rId3" Type="http://schemas.openxmlformats.org/officeDocument/2006/relationships/image" Target="../media/image9.jpg"/><Relationship Id="rId4" Type="http://schemas.openxmlformats.org/officeDocument/2006/relationships/image" Target="../media/image6.jpg"/><Relationship Id="rId5" Type="http://schemas.openxmlformats.org/officeDocument/2006/relationships/image" Target="../media/image8.png"/><Relationship Id="rId6" Type="http://schemas.openxmlformats.org/officeDocument/2006/relationships/image" Target="../media/image5.jpg"/><Relationship Id="rId7" Type="http://schemas.openxmlformats.org/officeDocument/2006/relationships/image" Target="../media/image7.png"/><Relationship Id="rId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jpg"/><Relationship Id="rId3" Type="http://schemas.openxmlformats.org/officeDocument/2006/relationships/image" Target="../media/image9.jpg"/><Relationship Id="rId4" Type="http://schemas.openxmlformats.org/officeDocument/2006/relationships/image" Target="../media/image6.jpg"/><Relationship Id="rId5" Type="http://schemas.openxmlformats.org/officeDocument/2006/relationships/image" Target="../media/image5.jpg"/><Relationship Id="rId6" Type="http://schemas.openxmlformats.org/officeDocument/2006/relationships/image" Target="../media/image7.png"/><Relationship Id="rId7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jpg"/><Relationship Id="rId3" Type="http://schemas.openxmlformats.org/officeDocument/2006/relationships/image" Target="../media/image9.jpg"/><Relationship Id="rId4" Type="http://schemas.openxmlformats.org/officeDocument/2006/relationships/image" Target="../media/image6.jpg"/><Relationship Id="rId5" Type="http://schemas.openxmlformats.org/officeDocument/2006/relationships/image" Target="../media/image5.jpg"/><Relationship Id="rId6" Type="http://schemas.openxmlformats.org/officeDocument/2006/relationships/image" Target="../media/image7.png"/><Relationship Id="rId7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jpg"/><Relationship Id="rId3" Type="http://schemas.openxmlformats.org/officeDocument/2006/relationships/image" Target="../media/image9.jpg"/><Relationship Id="rId4" Type="http://schemas.openxmlformats.org/officeDocument/2006/relationships/image" Target="../media/image6.jpg"/><Relationship Id="rId5" Type="http://schemas.openxmlformats.org/officeDocument/2006/relationships/image" Target="../media/image5.jpg"/><Relationship Id="rId6" Type="http://schemas.openxmlformats.org/officeDocument/2006/relationships/image" Target="../media/image7.png"/><Relationship Id="rId7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1</xdr:row>
      <xdr:rowOff>38100</xdr:rowOff>
    </xdr:from>
    <xdr:ext cx="2000250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866775</xdr:colOff>
      <xdr:row>1</xdr:row>
      <xdr:rowOff>57150</xdr:rowOff>
    </xdr:from>
    <xdr:ext cx="1762125" cy="14287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</xdr:row>
      <xdr:rowOff>47625</xdr:rowOff>
    </xdr:from>
    <xdr:ext cx="1362075" cy="146685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1028700</xdr:colOff>
      <xdr:row>1</xdr:row>
      <xdr:rowOff>47625</xdr:rowOff>
    </xdr:from>
    <xdr:ext cx="1333500" cy="14382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228600</xdr:colOff>
      <xdr:row>0</xdr:row>
      <xdr:rowOff>638175</xdr:rowOff>
    </xdr:from>
    <xdr:ext cx="2028825" cy="166687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619125</xdr:colOff>
      <xdr:row>1</xdr:row>
      <xdr:rowOff>123825</xdr:rowOff>
    </xdr:from>
    <xdr:ext cx="2266950" cy="1371600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561975</xdr:colOff>
      <xdr:row>1</xdr:row>
      <xdr:rowOff>38100</xdr:rowOff>
    </xdr:from>
    <xdr:ext cx="1581150" cy="1428750"/>
    <xdr:pic>
      <xdr:nvPicPr>
        <xdr:cNvPr id="0" name="image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2</xdr:row>
      <xdr:rowOff>133350</xdr:rowOff>
    </xdr:from>
    <xdr:ext cx="2619375" cy="561975"/>
    <xdr:pic>
      <xdr:nvPicPr>
        <xdr:cNvPr id="0" name="image3.png" title="Bild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209550</xdr:colOff>
      <xdr:row>65</xdr:row>
      <xdr:rowOff>0</xdr:rowOff>
    </xdr:from>
    <xdr:ext cx="2619375" cy="581025"/>
    <xdr:pic>
      <xdr:nvPicPr>
        <xdr:cNvPr id="0" name="image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1</xdr:row>
      <xdr:rowOff>114300</xdr:rowOff>
    </xdr:from>
    <xdr:ext cx="2000250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866775</xdr:colOff>
      <xdr:row>1</xdr:row>
      <xdr:rowOff>57150</xdr:rowOff>
    </xdr:from>
    <xdr:ext cx="1762125" cy="1428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</xdr:row>
      <xdr:rowOff>47625</xdr:rowOff>
    </xdr:from>
    <xdr:ext cx="1362075" cy="146685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1028700</xdr:colOff>
      <xdr:row>1</xdr:row>
      <xdr:rowOff>47625</xdr:rowOff>
    </xdr:from>
    <xdr:ext cx="1333500" cy="14382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1219200</xdr:colOff>
      <xdr:row>1</xdr:row>
      <xdr:rowOff>114300</xdr:rowOff>
    </xdr:from>
    <xdr:ext cx="2028825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533400</xdr:colOff>
      <xdr:row>1</xdr:row>
      <xdr:rowOff>57150</xdr:rowOff>
    </xdr:from>
    <xdr:ext cx="2705100" cy="1600200"/>
    <xdr:pic>
      <xdr:nvPicPr>
        <xdr:cNvPr id="0" name="image5.jp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561975</xdr:colOff>
      <xdr:row>1</xdr:row>
      <xdr:rowOff>38100</xdr:rowOff>
    </xdr:from>
    <xdr:ext cx="1581150" cy="1428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333375</xdr:colOff>
      <xdr:row>2</xdr:row>
      <xdr:rowOff>47625</xdr:rowOff>
    </xdr:from>
    <xdr:ext cx="2619375" cy="561975"/>
    <xdr:pic>
      <xdr:nvPicPr>
        <xdr:cNvPr id="0" name="image3.png" title="Bild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47625</xdr:colOff>
      <xdr:row>66</xdr:row>
      <xdr:rowOff>200025</xdr:rowOff>
    </xdr:from>
    <xdr:ext cx="2619375" cy="962025"/>
    <xdr:pic>
      <xdr:nvPicPr>
        <xdr:cNvPr id="0" name="image3.png" title="Bild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1</xdr:row>
      <xdr:rowOff>95250</xdr:rowOff>
    </xdr:from>
    <xdr:ext cx="2000250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1695450</xdr:colOff>
      <xdr:row>1</xdr:row>
      <xdr:rowOff>152400</xdr:rowOff>
    </xdr:from>
    <xdr:ext cx="1762125" cy="1428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</xdr:row>
      <xdr:rowOff>161925</xdr:rowOff>
    </xdr:from>
    <xdr:ext cx="1362075" cy="146685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1371600</xdr:colOff>
      <xdr:row>1</xdr:row>
      <xdr:rowOff>57150</xdr:rowOff>
    </xdr:from>
    <xdr:ext cx="1352550" cy="14382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1457325</xdr:colOff>
      <xdr:row>1</xdr:row>
      <xdr:rowOff>142875</xdr:rowOff>
    </xdr:from>
    <xdr:ext cx="2028825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1</xdr:row>
      <xdr:rowOff>257175</xdr:rowOff>
    </xdr:from>
    <xdr:ext cx="2266950" cy="1371600"/>
    <xdr:pic>
      <xdr:nvPicPr>
        <xdr:cNvPr id="0" name="image5.jp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1876425</xdr:colOff>
      <xdr:row>1</xdr:row>
      <xdr:rowOff>66675</xdr:rowOff>
    </xdr:from>
    <xdr:ext cx="1581150" cy="1428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2</xdr:row>
      <xdr:rowOff>152400</xdr:rowOff>
    </xdr:from>
    <xdr:ext cx="2619375" cy="5619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62</xdr:row>
      <xdr:rowOff>200025</xdr:rowOff>
    </xdr:from>
    <xdr:ext cx="2619375" cy="962025"/>
    <xdr:pic>
      <xdr:nvPicPr>
        <xdr:cNvPr id="0" name="image3.png" title="Bild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381000</xdr:colOff>
      <xdr:row>1</xdr:row>
      <xdr:rowOff>114300</xdr:rowOff>
    </xdr:from>
    <xdr:ext cx="2000250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866775</xdr:colOff>
      <xdr:row>1</xdr:row>
      <xdr:rowOff>57150</xdr:rowOff>
    </xdr:from>
    <xdr:ext cx="1762125" cy="14287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</xdr:row>
      <xdr:rowOff>47625</xdr:rowOff>
    </xdr:from>
    <xdr:ext cx="1362075" cy="1466850"/>
    <xdr:pic>
      <xdr:nvPicPr>
        <xdr:cNvPr id="0" name="image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1028700</xdr:colOff>
      <xdr:row>1</xdr:row>
      <xdr:rowOff>47625</xdr:rowOff>
    </xdr:from>
    <xdr:ext cx="1333500" cy="1438275"/>
    <xdr:pic>
      <xdr:nvPicPr>
        <xdr:cNvPr id="0" name="image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1219200</xdr:colOff>
      <xdr:row>1</xdr:row>
      <xdr:rowOff>114300</xdr:rowOff>
    </xdr:from>
    <xdr:ext cx="2028825" cy="1666875"/>
    <xdr:pic>
      <xdr:nvPicPr>
        <xdr:cNvPr id="0" name="image4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</xdr:row>
      <xdr:rowOff>180975</xdr:rowOff>
    </xdr:from>
    <xdr:ext cx="2266950" cy="1371600"/>
    <xdr:pic>
      <xdr:nvPicPr>
        <xdr:cNvPr id="0" name="image5.jp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561975</xdr:colOff>
      <xdr:row>1</xdr:row>
      <xdr:rowOff>38100</xdr:rowOff>
    </xdr:from>
    <xdr:ext cx="1581150" cy="1428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2</xdr:row>
      <xdr:rowOff>152400</xdr:rowOff>
    </xdr:from>
    <xdr:ext cx="2619375" cy="561975"/>
    <xdr:pic>
      <xdr:nvPicPr>
        <xdr:cNvPr id="0" name="image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47625</xdr:colOff>
      <xdr:row>60</xdr:row>
      <xdr:rowOff>200025</xdr:rowOff>
    </xdr:from>
    <xdr:ext cx="2619375" cy="962025"/>
    <xdr:pic>
      <xdr:nvPicPr>
        <xdr:cNvPr id="0" name="image3.png" title="Bild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headerRowCount="0" ref="A6:L69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nde1 #2900 Biofarm Valley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6:N72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Bande2 #3700  Biofarm Valle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6:L68" displayName="Table_3" name="Table_3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nde3 #4079  Biofarm Val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6:L66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Bande4 #xxxxx  Biofarm Val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88"/>
    <col customWidth="1" min="3" max="3" width="15.13"/>
    <col customWidth="1" min="4" max="4" width="13.25"/>
    <col customWidth="1" min="5" max="8" width="8.88"/>
    <col customWidth="1" min="9" max="10" width="12.0"/>
    <col customWidth="1" min="11" max="11" width="31.75"/>
    <col customWidth="1" min="12" max="12" width="49.63"/>
    <col customWidth="1" min="13" max="13" width="7.38"/>
    <col customWidth="1" min="14" max="14" width="28.75"/>
    <col customWidth="1" min="15" max="15" width="9.0"/>
    <col customWidth="1" min="16" max="27" width="7.63"/>
  </cols>
  <sheetData>
    <row r="1" ht="53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ht="123.7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ht="24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1"/>
      <c r="O3" s="11"/>
      <c r="P3" s="12"/>
    </row>
    <row r="4">
      <c r="A4" s="13"/>
      <c r="B4" s="14"/>
      <c r="C4" s="14"/>
      <c r="D4" s="15"/>
      <c r="E4" s="16" t="s">
        <v>1</v>
      </c>
      <c r="F4" s="17"/>
      <c r="G4" s="18" t="s">
        <v>2</v>
      </c>
      <c r="H4" s="17"/>
      <c r="I4" s="18" t="s">
        <v>3</v>
      </c>
      <c r="J4" s="19"/>
      <c r="K4" s="19"/>
      <c r="L4" s="20"/>
      <c r="M4" s="21"/>
      <c r="P4" s="22"/>
    </row>
    <row r="5" ht="28.5" customHeight="1">
      <c r="A5" s="23" t="s">
        <v>4</v>
      </c>
      <c r="B5" s="24" t="s">
        <v>5</v>
      </c>
      <c r="C5" s="25" t="s">
        <v>6</v>
      </c>
      <c r="D5" s="24" t="s">
        <v>7</v>
      </c>
      <c r="E5" s="24" t="s">
        <v>8</v>
      </c>
      <c r="F5" s="24" t="s">
        <v>7</v>
      </c>
      <c r="G5" s="24" t="s">
        <v>8</v>
      </c>
      <c r="H5" s="24" t="s">
        <v>9</v>
      </c>
      <c r="I5" s="24" t="s">
        <v>10</v>
      </c>
      <c r="J5" s="24"/>
      <c r="K5" s="24" t="s">
        <v>11</v>
      </c>
      <c r="L5" s="24" t="s">
        <v>12</v>
      </c>
      <c r="M5" s="21"/>
      <c r="P5" s="22"/>
    </row>
    <row r="6" ht="15.0" customHeight="1">
      <c r="A6" s="26" t="s">
        <v>13</v>
      </c>
      <c r="B6" s="27" t="s">
        <v>14</v>
      </c>
      <c r="C6" s="28" t="s">
        <v>15</v>
      </c>
      <c r="D6" s="28" t="s">
        <v>16</v>
      </c>
      <c r="E6" s="28" t="s">
        <v>17</v>
      </c>
      <c r="F6" s="28" t="s">
        <v>18</v>
      </c>
      <c r="G6" s="28" t="s">
        <v>19</v>
      </c>
      <c r="H6" s="28" t="s">
        <v>20</v>
      </c>
      <c r="I6" s="28" t="s">
        <v>21</v>
      </c>
      <c r="J6" s="29"/>
      <c r="K6" s="28" t="s">
        <v>22</v>
      </c>
      <c r="L6" s="28" t="s">
        <v>23</v>
      </c>
      <c r="M6" s="30"/>
      <c r="N6" s="31" t="s">
        <v>24</v>
      </c>
      <c r="O6" s="32"/>
      <c r="P6" s="33"/>
    </row>
    <row r="7" ht="15.75" customHeight="1">
      <c r="A7" s="34">
        <v>1.0</v>
      </c>
      <c r="B7" s="35">
        <v>45825.0</v>
      </c>
      <c r="C7" s="36">
        <v>3022.0</v>
      </c>
      <c r="D7" s="36">
        <v>0.0</v>
      </c>
      <c r="E7" s="36">
        <v>0.0</v>
      </c>
      <c r="F7" s="36">
        <v>20.0</v>
      </c>
      <c r="G7" s="36">
        <v>20.0</v>
      </c>
      <c r="H7" s="36">
        <v>40.0</v>
      </c>
      <c r="I7" s="37">
        <v>0.04</v>
      </c>
      <c r="J7" s="38"/>
      <c r="K7" s="39" t="s">
        <v>25</v>
      </c>
      <c r="L7" s="36" t="s">
        <v>26</v>
      </c>
      <c r="M7" s="5"/>
      <c r="N7" s="40"/>
      <c r="O7" s="41"/>
      <c r="P7" s="42"/>
    </row>
    <row r="8">
      <c r="A8" s="43">
        <v>2.0</v>
      </c>
      <c r="B8" s="35">
        <v>45826.0</v>
      </c>
      <c r="C8" s="44">
        <f t="shared" ref="C8:C66" si="1">C7-E7</f>
        <v>3022</v>
      </c>
      <c r="D8" s="44">
        <v>2.0</v>
      </c>
      <c r="E8" s="44">
        <f t="shared" ref="E8:E66" si="2">D8+E7</f>
        <v>2</v>
      </c>
      <c r="F8" s="44">
        <v>30.0</v>
      </c>
      <c r="G8" s="44">
        <f t="shared" ref="G8:G66" si="3">F8+G7</f>
        <v>50</v>
      </c>
      <c r="H8" s="44">
        <v>55.0</v>
      </c>
      <c r="I8" s="45">
        <v>0.05</v>
      </c>
      <c r="J8" s="38"/>
      <c r="K8" s="46" t="s">
        <v>25</v>
      </c>
      <c r="L8" s="36" t="s">
        <v>27</v>
      </c>
      <c r="M8" s="5"/>
      <c r="N8" s="40"/>
      <c r="O8" s="41"/>
      <c r="P8" s="42"/>
    </row>
    <row r="9">
      <c r="A9" s="34">
        <v>3.0</v>
      </c>
      <c r="B9" s="35">
        <v>45827.0</v>
      </c>
      <c r="C9" s="44">
        <f t="shared" si="1"/>
        <v>3020</v>
      </c>
      <c r="D9" s="36">
        <v>4.0</v>
      </c>
      <c r="E9" s="44">
        <f t="shared" si="2"/>
        <v>6</v>
      </c>
      <c r="F9" s="36">
        <v>35.0</v>
      </c>
      <c r="G9" s="44">
        <f t="shared" si="3"/>
        <v>85</v>
      </c>
      <c r="H9" s="36">
        <v>80.0</v>
      </c>
      <c r="I9" s="37">
        <v>0.062</v>
      </c>
      <c r="J9" s="38"/>
      <c r="K9" s="39" t="s">
        <v>28</v>
      </c>
      <c r="L9" s="36" t="s">
        <v>29</v>
      </c>
      <c r="M9" s="5"/>
      <c r="N9" s="47"/>
      <c r="O9" s="48"/>
      <c r="P9" s="42"/>
    </row>
    <row r="10" ht="15.0" customHeight="1">
      <c r="A10" s="43">
        <v>4.0</v>
      </c>
      <c r="B10" s="35">
        <v>45828.0</v>
      </c>
      <c r="C10" s="44">
        <f t="shared" si="1"/>
        <v>3014</v>
      </c>
      <c r="D10" s="44">
        <v>4.0</v>
      </c>
      <c r="E10" s="44">
        <f t="shared" si="2"/>
        <v>10</v>
      </c>
      <c r="F10" s="44">
        <v>65.0</v>
      </c>
      <c r="G10" s="44">
        <f t="shared" si="3"/>
        <v>150</v>
      </c>
      <c r="H10" s="44">
        <v>160.0</v>
      </c>
      <c r="I10" s="45">
        <v>0.084</v>
      </c>
      <c r="J10" s="38"/>
      <c r="K10" s="46" t="s">
        <v>28</v>
      </c>
      <c r="L10" s="44" t="s">
        <v>30</v>
      </c>
      <c r="M10" s="5"/>
      <c r="N10" s="49" t="s">
        <v>31</v>
      </c>
      <c r="O10" s="50"/>
      <c r="P10" s="42"/>
    </row>
    <row r="11">
      <c r="A11" s="34">
        <v>5.0</v>
      </c>
      <c r="B11" s="35">
        <v>45829.0</v>
      </c>
      <c r="C11" s="44">
        <f t="shared" si="1"/>
        <v>3004</v>
      </c>
      <c r="D11" s="36">
        <v>7.0</v>
      </c>
      <c r="E11" s="44">
        <f t="shared" si="2"/>
        <v>17</v>
      </c>
      <c r="F11" s="36">
        <v>80.0</v>
      </c>
      <c r="G11" s="44">
        <f t="shared" si="3"/>
        <v>230</v>
      </c>
      <c r="H11" s="36">
        <v>84.0</v>
      </c>
      <c r="I11" s="37">
        <v>0.091</v>
      </c>
      <c r="J11" s="38"/>
      <c r="K11" s="46" t="s">
        <v>28</v>
      </c>
      <c r="L11" s="36" t="s">
        <v>32</v>
      </c>
      <c r="M11" s="5"/>
      <c r="N11" s="51" t="s">
        <v>33</v>
      </c>
      <c r="O11" s="52">
        <v>44972.0</v>
      </c>
      <c r="P11" s="42"/>
    </row>
    <row r="12" ht="14.25" customHeight="1">
      <c r="A12" s="43">
        <v>6.0</v>
      </c>
      <c r="B12" s="35">
        <v>45830.0</v>
      </c>
      <c r="C12" s="44">
        <f t="shared" si="1"/>
        <v>2987</v>
      </c>
      <c r="D12" s="44">
        <v>2.0</v>
      </c>
      <c r="E12" s="44">
        <f t="shared" si="2"/>
        <v>19</v>
      </c>
      <c r="F12" s="44">
        <v>45.0</v>
      </c>
      <c r="G12" s="44">
        <f t="shared" si="3"/>
        <v>275</v>
      </c>
      <c r="H12" s="44">
        <v>91.0</v>
      </c>
      <c r="I12" s="44">
        <v>0.117</v>
      </c>
      <c r="J12" s="53"/>
      <c r="K12" s="44" t="s">
        <v>34</v>
      </c>
      <c r="L12" s="36" t="s">
        <v>32</v>
      </c>
      <c r="M12" s="5"/>
      <c r="N12" s="54" t="s">
        <v>35</v>
      </c>
      <c r="O12" s="55">
        <f>TODAY()</f>
        <v>45861</v>
      </c>
      <c r="P12" s="42"/>
    </row>
    <row r="13">
      <c r="A13" s="34">
        <v>7.0</v>
      </c>
      <c r="B13" s="35">
        <v>45831.0</v>
      </c>
      <c r="C13" s="44">
        <f t="shared" si="1"/>
        <v>2968</v>
      </c>
      <c r="D13" s="36"/>
      <c r="E13" s="44">
        <f t="shared" si="2"/>
        <v>19</v>
      </c>
      <c r="F13" s="36"/>
      <c r="G13" s="44">
        <f t="shared" si="3"/>
        <v>275</v>
      </c>
      <c r="H13" s="36"/>
      <c r="I13" s="36"/>
      <c r="J13" s="56"/>
      <c r="K13" s="36"/>
      <c r="L13" s="36"/>
      <c r="M13" s="5"/>
      <c r="N13" s="51" t="s">
        <v>36</v>
      </c>
      <c r="O13" s="57">
        <v>45017.0</v>
      </c>
      <c r="P13" s="42"/>
    </row>
    <row r="14">
      <c r="A14" s="34">
        <v>8.0</v>
      </c>
      <c r="B14" s="35">
        <v>45832.0</v>
      </c>
      <c r="C14" s="44">
        <f t="shared" si="1"/>
        <v>2949</v>
      </c>
      <c r="D14" s="36">
        <v>3.0</v>
      </c>
      <c r="E14" s="44">
        <f t="shared" si="2"/>
        <v>22</v>
      </c>
      <c r="F14" s="36">
        <v>100.0</v>
      </c>
      <c r="G14" s="44">
        <f t="shared" si="3"/>
        <v>375</v>
      </c>
      <c r="H14" s="36">
        <v>220.0</v>
      </c>
      <c r="I14" s="36">
        <v>0.162</v>
      </c>
      <c r="J14" s="56"/>
      <c r="K14" s="36" t="s">
        <v>37</v>
      </c>
      <c r="L14" s="36" t="s">
        <v>38</v>
      </c>
      <c r="M14" s="5"/>
      <c r="N14" s="58" t="s">
        <v>39</v>
      </c>
      <c r="O14" s="52">
        <v>45029.0</v>
      </c>
      <c r="P14" s="42"/>
    </row>
    <row r="15">
      <c r="A15" s="43">
        <v>9.0</v>
      </c>
      <c r="B15" s="35">
        <v>45833.0</v>
      </c>
      <c r="C15" s="44">
        <f t="shared" si="1"/>
        <v>2927</v>
      </c>
      <c r="D15" s="36">
        <v>2.0</v>
      </c>
      <c r="E15" s="44">
        <f t="shared" si="2"/>
        <v>24</v>
      </c>
      <c r="F15" s="36">
        <v>130.0</v>
      </c>
      <c r="G15" s="44">
        <f t="shared" si="3"/>
        <v>505</v>
      </c>
      <c r="H15" s="36">
        <v>250.0</v>
      </c>
      <c r="I15" s="36">
        <v>0.185</v>
      </c>
      <c r="J15" s="56"/>
      <c r="K15" s="36" t="s">
        <v>37</v>
      </c>
      <c r="L15" s="36" t="s">
        <v>40</v>
      </c>
      <c r="M15" s="5"/>
      <c r="N15" s="58" t="s">
        <v>41</v>
      </c>
      <c r="O15" s="59">
        <f>45-(O13-O11)</f>
        <v>0</v>
      </c>
      <c r="P15" s="42"/>
    </row>
    <row r="16">
      <c r="A16" s="34">
        <v>10.0</v>
      </c>
      <c r="B16" s="35">
        <v>45834.0</v>
      </c>
      <c r="C16" s="44">
        <f t="shared" si="1"/>
        <v>2903</v>
      </c>
      <c r="D16" s="44">
        <v>2.0</v>
      </c>
      <c r="E16" s="44">
        <f t="shared" si="2"/>
        <v>26</v>
      </c>
      <c r="F16" s="44">
        <v>170.0</v>
      </c>
      <c r="G16" s="44">
        <f t="shared" si="3"/>
        <v>675</v>
      </c>
      <c r="H16" s="44">
        <v>320.0</v>
      </c>
      <c r="I16" s="44">
        <v>0.236</v>
      </c>
      <c r="J16" s="56"/>
      <c r="K16" s="44" t="s">
        <v>42</v>
      </c>
      <c r="L16" s="46" t="s">
        <v>40</v>
      </c>
      <c r="M16" s="5"/>
      <c r="N16" s="60" t="s">
        <v>43</v>
      </c>
      <c r="O16" s="61">
        <f>O14-O11</f>
        <v>57</v>
      </c>
      <c r="P16" s="42"/>
    </row>
    <row r="17">
      <c r="A17" s="43">
        <v>11.0</v>
      </c>
      <c r="B17" s="35">
        <v>45835.0</v>
      </c>
      <c r="C17" s="44">
        <f t="shared" si="1"/>
        <v>2877</v>
      </c>
      <c r="D17" s="44">
        <v>4.0</v>
      </c>
      <c r="E17" s="44">
        <f t="shared" si="2"/>
        <v>30</v>
      </c>
      <c r="F17" s="44">
        <v>200.0</v>
      </c>
      <c r="G17" s="44">
        <f t="shared" si="3"/>
        <v>875</v>
      </c>
      <c r="H17" s="44">
        <v>350.0</v>
      </c>
      <c r="I17" s="44">
        <v>0.274</v>
      </c>
      <c r="J17" s="56"/>
      <c r="K17" s="44" t="s">
        <v>42</v>
      </c>
      <c r="L17" s="44" t="s">
        <v>44</v>
      </c>
      <c r="M17" s="5"/>
      <c r="N17" s="62" t="s">
        <v>45</v>
      </c>
      <c r="O17" s="63">
        <f>O16-45</f>
        <v>12</v>
      </c>
      <c r="P17" s="42"/>
    </row>
    <row r="18">
      <c r="A18" s="34">
        <v>12.0</v>
      </c>
      <c r="B18" s="35">
        <v>45836.0</v>
      </c>
      <c r="C18" s="44">
        <f t="shared" si="1"/>
        <v>2847</v>
      </c>
      <c r="D18" s="36">
        <v>1.0</v>
      </c>
      <c r="E18" s="44">
        <f t="shared" si="2"/>
        <v>31</v>
      </c>
      <c r="F18" s="36">
        <v>200.0</v>
      </c>
      <c r="G18" s="44">
        <f t="shared" si="3"/>
        <v>1075</v>
      </c>
      <c r="H18" s="36">
        <v>400.0</v>
      </c>
      <c r="I18" s="36">
        <v>0.341</v>
      </c>
      <c r="J18" s="56"/>
      <c r="K18" s="44" t="s">
        <v>42</v>
      </c>
      <c r="L18" s="36"/>
      <c r="M18" s="5"/>
      <c r="N18" s="64"/>
      <c r="O18" s="65"/>
      <c r="P18" s="42"/>
    </row>
    <row r="19">
      <c r="A19" s="43">
        <v>13.0</v>
      </c>
      <c r="B19" s="35">
        <v>45837.0</v>
      </c>
      <c r="C19" s="44">
        <f t="shared" si="1"/>
        <v>2816</v>
      </c>
      <c r="D19" s="44">
        <v>1.0</v>
      </c>
      <c r="E19" s="44">
        <f t="shared" si="2"/>
        <v>32</v>
      </c>
      <c r="F19" s="44">
        <v>200.0</v>
      </c>
      <c r="G19" s="44">
        <f t="shared" si="3"/>
        <v>1275</v>
      </c>
      <c r="H19" s="44">
        <v>400.0</v>
      </c>
      <c r="I19" s="44">
        <v>0.391</v>
      </c>
      <c r="J19" s="56"/>
      <c r="K19" s="44" t="s">
        <v>42</v>
      </c>
      <c r="L19" s="44"/>
      <c r="M19" s="5"/>
      <c r="N19" s="47"/>
      <c r="O19" s="48"/>
      <c r="P19" s="42"/>
    </row>
    <row r="20">
      <c r="A20" s="34">
        <v>14.0</v>
      </c>
      <c r="B20" s="35">
        <v>45838.0</v>
      </c>
      <c r="C20" s="44">
        <f t="shared" si="1"/>
        <v>2784</v>
      </c>
      <c r="D20" s="36">
        <v>0.0</v>
      </c>
      <c r="E20" s="44">
        <f t="shared" si="2"/>
        <v>32</v>
      </c>
      <c r="F20" s="36">
        <v>200.0</v>
      </c>
      <c r="G20" s="44">
        <f t="shared" si="3"/>
        <v>1475</v>
      </c>
      <c r="H20" s="36">
        <v>400.0</v>
      </c>
      <c r="I20" s="36">
        <v>0.452</v>
      </c>
      <c r="J20" s="56"/>
      <c r="K20" s="44" t="s">
        <v>46</v>
      </c>
      <c r="L20" s="36" t="s">
        <v>47</v>
      </c>
      <c r="M20" s="5"/>
      <c r="N20" s="49" t="s">
        <v>48</v>
      </c>
      <c r="O20" s="50"/>
      <c r="P20" s="42"/>
    </row>
    <row r="21">
      <c r="A21" s="34">
        <v>15.0</v>
      </c>
      <c r="B21" s="35">
        <v>45839.0</v>
      </c>
      <c r="C21" s="44">
        <f t="shared" si="1"/>
        <v>2752</v>
      </c>
      <c r="D21" s="44">
        <v>1.0</v>
      </c>
      <c r="E21" s="44">
        <f t="shared" si="2"/>
        <v>33</v>
      </c>
      <c r="F21" s="44">
        <v>200.0</v>
      </c>
      <c r="G21" s="44">
        <f t="shared" si="3"/>
        <v>1675</v>
      </c>
      <c r="H21" s="44">
        <v>480.0</v>
      </c>
      <c r="I21" s="44">
        <v>0.491</v>
      </c>
      <c r="J21" s="56"/>
      <c r="K21" s="44" t="s">
        <v>49</v>
      </c>
      <c r="L21" s="44" t="s">
        <v>50</v>
      </c>
      <c r="M21" s="5"/>
      <c r="N21" s="51" t="s">
        <v>51</v>
      </c>
      <c r="O21" s="52"/>
      <c r="P21" s="42"/>
    </row>
    <row r="22">
      <c r="A22" s="43">
        <v>16.0</v>
      </c>
      <c r="B22" s="35">
        <v>45840.0</v>
      </c>
      <c r="C22" s="44">
        <f t="shared" si="1"/>
        <v>2719</v>
      </c>
      <c r="D22" s="36">
        <v>3.0</v>
      </c>
      <c r="E22" s="44">
        <f t="shared" si="2"/>
        <v>36</v>
      </c>
      <c r="F22" s="36">
        <v>258.0</v>
      </c>
      <c r="G22" s="44">
        <f t="shared" si="3"/>
        <v>1933</v>
      </c>
      <c r="H22" s="36">
        <v>560.0</v>
      </c>
      <c r="I22" s="36">
        <v>0.55</v>
      </c>
      <c r="J22" s="56"/>
      <c r="K22" s="44" t="s">
        <v>52</v>
      </c>
      <c r="L22" s="44" t="s">
        <v>50</v>
      </c>
      <c r="M22" s="5"/>
      <c r="N22" s="51" t="s">
        <v>53</v>
      </c>
      <c r="O22" s="66"/>
      <c r="P22" s="42"/>
    </row>
    <row r="23">
      <c r="A23" s="34">
        <v>17.0</v>
      </c>
      <c r="B23" s="35">
        <v>45841.0</v>
      </c>
      <c r="C23" s="44">
        <f t="shared" si="1"/>
        <v>2683</v>
      </c>
      <c r="D23" s="44">
        <v>1.0</v>
      </c>
      <c r="E23" s="44">
        <f t="shared" si="2"/>
        <v>37</v>
      </c>
      <c r="F23" s="44">
        <v>250.0</v>
      </c>
      <c r="G23" s="44">
        <f t="shared" si="3"/>
        <v>2183</v>
      </c>
      <c r="H23" s="44">
        <v>600.0</v>
      </c>
      <c r="I23" s="44">
        <v>0.573</v>
      </c>
      <c r="J23" s="56"/>
      <c r="K23" s="44" t="s">
        <v>52</v>
      </c>
      <c r="L23" s="44"/>
      <c r="M23" s="5"/>
      <c r="N23" s="67" t="s">
        <v>54</v>
      </c>
      <c r="O23" s="66"/>
      <c r="P23" s="42"/>
    </row>
    <row r="24" ht="15.75" customHeight="1">
      <c r="A24" s="43">
        <v>18.0</v>
      </c>
      <c r="B24" s="35">
        <v>45842.0</v>
      </c>
      <c r="C24" s="44">
        <f t="shared" si="1"/>
        <v>2646</v>
      </c>
      <c r="D24" s="36">
        <v>2.0</v>
      </c>
      <c r="E24" s="44">
        <f t="shared" si="2"/>
        <v>39</v>
      </c>
      <c r="F24" s="36">
        <v>250.0</v>
      </c>
      <c r="G24" s="44">
        <f t="shared" si="3"/>
        <v>2433</v>
      </c>
      <c r="H24" s="36">
        <v>640.0</v>
      </c>
      <c r="I24" s="36">
        <v>0.686</v>
      </c>
      <c r="J24" s="56"/>
      <c r="K24" s="44" t="s">
        <v>55</v>
      </c>
      <c r="L24" s="36"/>
      <c r="M24" s="5"/>
      <c r="N24" s="68"/>
      <c r="O24" s="69"/>
      <c r="P24" s="42"/>
    </row>
    <row r="25" ht="15.75" customHeight="1">
      <c r="A25" s="34">
        <v>19.0</v>
      </c>
      <c r="B25" s="35">
        <v>45843.0</v>
      </c>
      <c r="C25" s="44">
        <f t="shared" si="1"/>
        <v>2607</v>
      </c>
      <c r="D25" s="44">
        <v>3.0</v>
      </c>
      <c r="E25" s="44">
        <f t="shared" si="2"/>
        <v>42</v>
      </c>
      <c r="F25" s="44">
        <v>250.0</v>
      </c>
      <c r="G25" s="44">
        <f t="shared" si="3"/>
        <v>2683</v>
      </c>
      <c r="H25" s="44">
        <v>650.0</v>
      </c>
      <c r="I25" s="56"/>
      <c r="J25" s="56"/>
      <c r="K25" s="44"/>
      <c r="L25" s="44"/>
      <c r="M25" s="5"/>
      <c r="N25" s="64"/>
      <c r="O25" s="65"/>
      <c r="P25" s="42"/>
    </row>
    <row r="26" ht="15.75" customHeight="1">
      <c r="A26" s="43">
        <v>20.0</v>
      </c>
      <c r="B26" s="35">
        <v>45844.0</v>
      </c>
      <c r="C26" s="44">
        <f t="shared" si="1"/>
        <v>2565</v>
      </c>
      <c r="D26" s="36">
        <v>1.0</v>
      </c>
      <c r="E26" s="44">
        <f t="shared" si="2"/>
        <v>43</v>
      </c>
      <c r="F26" s="36">
        <v>250.0</v>
      </c>
      <c r="G26" s="44">
        <f t="shared" si="3"/>
        <v>2933</v>
      </c>
      <c r="H26" s="36">
        <v>670.0</v>
      </c>
      <c r="I26" s="36">
        <v>0.8</v>
      </c>
      <c r="J26" s="56"/>
      <c r="K26" s="36"/>
      <c r="L26" s="36"/>
      <c r="M26" s="5"/>
      <c r="N26" s="47"/>
      <c r="O26" s="48"/>
      <c r="P26" s="42"/>
    </row>
    <row r="27" ht="15.75" customHeight="1">
      <c r="A27" s="34">
        <v>21.0</v>
      </c>
      <c r="B27" s="35">
        <v>45845.0</v>
      </c>
      <c r="C27" s="44">
        <f t="shared" si="1"/>
        <v>2522</v>
      </c>
      <c r="D27" s="44">
        <v>1.0</v>
      </c>
      <c r="E27" s="44">
        <f t="shared" si="2"/>
        <v>44</v>
      </c>
      <c r="F27" s="44">
        <v>300.0</v>
      </c>
      <c r="G27" s="44">
        <f t="shared" si="3"/>
        <v>3233</v>
      </c>
      <c r="H27" s="44">
        <v>690.0</v>
      </c>
      <c r="I27" s="44">
        <v>0.921</v>
      </c>
      <c r="J27" s="56"/>
      <c r="K27" s="44" t="s">
        <v>56</v>
      </c>
      <c r="L27" s="44"/>
      <c r="M27" s="5"/>
      <c r="N27" s="70" t="s">
        <v>57</v>
      </c>
      <c r="O27" s="50"/>
      <c r="P27" s="42"/>
    </row>
    <row r="28" ht="15.75" customHeight="1">
      <c r="A28" s="34">
        <v>22.0</v>
      </c>
      <c r="B28" s="35">
        <v>45846.0</v>
      </c>
      <c r="C28" s="44">
        <f t="shared" si="1"/>
        <v>2478</v>
      </c>
      <c r="D28" s="36">
        <v>2.0</v>
      </c>
      <c r="E28" s="44">
        <f t="shared" si="2"/>
        <v>46</v>
      </c>
      <c r="F28" s="36">
        <v>350.0</v>
      </c>
      <c r="G28" s="44">
        <f t="shared" si="3"/>
        <v>3583</v>
      </c>
      <c r="H28" s="36">
        <v>880.0</v>
      </c>
      <c r="I28" s="36">
        <v>0.625</v>
      </c>
      <c r="J28" s="36">
        <v>1.005</v>
      </c>
      <c r="K28" s="36" t="s">
        <v>58</v>
      </c>
      <c r="L28" s="36" t="s">
        <v>59</v>
      </c>
      <c r="M28" s="5"/>
      <c r="N28" s="71" t="s">
        <v>60</v>
      </c>
      <c r="O28" s="66"/>
      <c r="P28" s="42"/>
    </row>
    <row r="29" ht="15.75" customHeight="1">
      <c r="A29" s="43">
        <v>23.0</v>
      </c>
      <c r="B29" s="35">
        <v>45847.0</v>
      </c>
      <c r="C29" s="44">
        <f t="shared" si="1"/>
        <v>2432</v>
      </c>
      <c r="D29" s="44">
        <v>0.0</v>
      </c>
      <c r="E29" s="44">
        <f t="shared" si="2"/>
        <v>46</v>
      </c>
      <c r="F29" s="44">
        <v>300.0</v>
      </c>
      <c r="G29" s="44">
        <f t="shared" si="3"/>
        <v>3883</v>
      </c>
      <c r="H29" s="44">
        <v>760.0</v>
      </c>
      <c r="I29" s="44">
        <v>0.715</v>
      </c>
      <c r="J29" s="44">
        <v>1.135</v>
      </c>
      <c r="K29" s="44" t="s">
        <v>61</v>
      </c>
      <c r="L29" s="36" t="s">
        <v>59</v>
      </c>
      <c r="M29" s="5"/>
      <c r="N29" s="71" t="s">
        <v>62</v>
      </c>
      <c r="O29" s="66"/>
      <c r="P29" s="42"/>
    </row>
    <row r="30" ht="15.75" customHeight="1">
      <c r="A30" s="34">
        <v>24.0</v>
      </c>
      <c r="B30" s="35">
        <v>45848.0</v>
      </c>
      <c r="C30" s="44">
        <f t="shared" si="1"/>
        <v>2386</v>
      </c>
      <c r="D30" s="36">
        <v>1.0</v>
      </c>
      <c r="E30" s="44">
        <f t="shared" si="2"/>
        <v>47</v>
      </c>
      <c r="F30" s="36">
        <v>350.0</v>
      </c>
      <c r="G30" s="44">
        <f t="shared" si="3"/>
        <v>4233</v>
      </c>
      <c r="H30" s="36">
        <v>800.0</v>
      </c>
      <c r="I30" s="36">
        <v>0.055</v>
      </c>
      <c r="J30" s="36">
        <v>1.18</v>
      </c>
      <c r="K30" s="44" t="s">
        <v>61</v>
      </c>
      <c r="L30" s="36" t="s">
        <v>59</v>
      </c>
      <c r="M30" s="5"/>
      <c r="N30" s="71" t="s">
        <v>63</v>
      </c>
      <c r="O30" s="66"/>
      <c r="P30" s="42"/>
    </row>
    <row r="31" ht="15.75" customHeight="1">
      <c r="A31" s="43">
        <v>25.0</v>
      </c>
      <c r="B31" s="35">
        <v>45849.0</v>
      </c>
      <c r="C31" s="44">
        <f t="shared" si="1"/>
        <v>2339</v>
      </c>
      <c r="D31" s="44">
        <v>1.0</v>
      </c>
      <c r="E31" s="44">
        <f t="shared" si="2"/>
        <v>48</v>
      </c>
      <c r="F31" s="44">
        <v>400.0</v>
      </c>
      <c r="G31" s="44">
        <f t="shared" si="3"/>
        <v>4633</v>
      </c>
      <c r="H31" s="44">
        <v>900.0</v>
      </c>
      <c r="I31" s="44">
        <v>0.955</v>
      </c>
      <c r="J31" s="44">
        <v>1.115</v>
      </c>
      <c r="K31" s="44" t="s">
        <v>42</v>
      </c>
      <c r="L31" s="44" t="s">
        <v>64</v>
      </c>
      <c r="M31" s="5"/>
      <c r="N31" s="68" t="s">
        <v>65</v>
      </c>
      <c r="O31" s="69"/>
      <c r="P31" s="42"/>
    </row>
    <row r="32" ht="15.75" customHeight="1">
      <c r="A32" s="34">
        <v>26.0</v>
      </c>
      <c r="B32" s="35">
        <v>45850.0</v>
      </c>
      <c r="C32" s="44">
        <f t="shared" si="1"/>
        <v>2291</v>
      </c>
      <c r="D32" s="36">
        <v>2.0</v>
      </c>
      <c r="E32" s="44">
        <f t="shared" si="2"/>
        <v>50</v>
      </c>
      <c r="F32" s="36">
        <v>350.0</v>
      </c>
      <c r="G32" s="44">
        <f t="shared" si="3"/>
        <v>4983</v>
      </c>
      <c r="H32" s="36">
        <v>900.0</v>
      </c>
      <c r="I32" s="36">
        <v>0.895</v>
      </c>
      <c r="J32" s="36">
        <v>1.325</v>
      </c>
      <c r="K32" s="44" t="s">
        <v>42</v>
      </c>
      <c r="L32" s="44" t="s">
        <v>64</v>
      </c>
      <c r="M32" s="5"/>
      <c r="N32" s="64"/>
      <c r="O32" s="65"/>
      <c r="P32" s="42"/>
    </row>
    <row r="33" ht="15.75" customHeight="1">
      <c r="A33" s="43">
        <v>27.0</v>
      </c>
      <c r="B33" s="35">
        <v>45851.0</v>
      </c>
      <c r="C33" s="44">
        <f t="shared" si="1"/>
        <v>2241</v>
      </c>
      <c r="D33" s="44">
        <v>0.0</v>
      </c>
      <c r="E33" s="44">
        <f t="shared" si="2"/>
        <v>50</v>
      </c>
      <c r="F33" s="44">
        <v>350.0</v>
      </c>
      <c r="G33" s="44">
        <f t="shared" si="3"/>
        <v>5333</v>
      </c>
      <c r="H33" s="44">
        <v>900.0</v>
      </c>
      <c r="I33" s="72">
        <v>1.05</v>
      </c>
      <c r="J33" s="72">
        <v>1.42</v>
      </c>
      <c r="K33" s="72" t="s">
        <v>42</v>
      </c>
      <c r="L33" s="44" t="s">
        <v>64</v>
      </c>
      <c r="M33" s="5"/>
      <c r="N33" s="47"/>
      <c r="O33" s="48"/>
      <c r="P33" s="42"/>
    </row>
    <row r="34" ht="15.75" customHeight="1">
      <c r="A34" s="34">
        <v>28.0</v>
      </c>
      <c r="B34" s="35">
        <v>45852.0</v>
      </c>
      <c r="C34" s="44">
        <f t="shared" si="1"/>
        <v>2191</v>
      </c>
      <c r="D34" s="36">
        <v>1.0</v>
      </c>
      <c r="E34" s="44">
        <f t="shared" si="2"/>
        <v>51</v>
      </c>
      <c r="F34" s="36">
        <v>350.0</v>
      </c>
      <c r="G34" s="44">
        <f t="shared" si="3"/>
        <v>5683</v>
      </c>
      <c r="H34" s="73">
        <v>950.0</v>
      </c>
      <c r="I34" s="74">
        <v>1.0</v>
      </c>
      <c r="J34" s="74">
        <v>1.44</v>
      </c>
      <c r="K34" s="75" t="s">
        <v>42</v>
      </c>
      <c r="L34" s="39" t="s">
        <v>59</v>
      </c>
      <c r="M34" s="5"/>
      <c r="N34" s="70" t="s">
        <v>66</v>
      </c>
      <c r="O34" s="50"/>
      <c r="P34" s="42"/>
    </row>
    <row r="35" ht="15.75" customHeight="1">
      <c r="A35" s="34">
        <v>29.0</v>
      </c>
      <c r="B35" s="35">
        <v>45853.0</v>
      </c>
      <c r="C35" s="44">
        <f t="shared" si="1"/>
        <v>2140</v>
      </c>
      <c r="D35" s="44">
        <v>1.0</v>
      </c>
      <c r="E35" s="44">
        <f t="shared" si="2"/>
        <v>52</v>
      </c>
      <c r="F35" s="44">
        <v>250.0</v>
      </c>
      <c r="G35" s="45">
        <f t="shared" si="3"/>
        <v>5933</v>
      </c>
      <c r="H35" s="74">
        <v>920.0</v>
      </c>
      <c r="I35" s="76">
        <v>1.245</v>
      </c>
      <c r="J35" s="77">
        <v>1.56</v>
      </c>
      <c r="K35" s="77" t="s">
        <v>67</v>
      </c>
      <c r="L35" s="39" t="s">
        <v>59</v>
      </c>
      <c r="M35" s="5"/>
      <c r="N35" s="71" t="s">
        <v>68</v>
      </c>
      <c r="O35" s="66"/>
      <c r="P35" s="42"/>
    </row>
    <row r="36" ht="15.75" customHeight="1">
      <c r="A36" s="43">
        <v>30.0</v>
      </c>
      <c r="B36" s="35">
        <v>45854.0</v>
      </c>
      <c r="C36" s="44">
        <f t="shared" si="1"/>
        <v>2088</v>
      </c>
      <c r="D36" s="36">
        <v>2.0</v>
      </c>
      <c r="E36" s="44">
        <f t="shared" si="2"/>
        <v>54</v>
      </c>
      <c r="F36" s="36">
        <v>350.0</v>
      </c>
      <c r="G36" s="44">
        <f t="shared" si="3"/>
        <v>6283</v>
      </c>
      <c r="H36" s="78">
        <v>950.0</v>
      </c>
      <c r="I36" s="44">
        <v>1.17</v>
      </c>
      <c r="J36" s="44">
        <v>1.65</v>
      </c>
      <c r="K36" s="36" t="s">
        <v>67</v>
      </c>
      <c r="L36" s="36" t="s">
        <v>64</v>
      </c>
      <c r="M36" s="5"/>
      <c r="N36" s="71" t="s">
        <v>69</v>
      </c>
      <c r="O36" s="66"/>
      <c r="P36" s="42"/>
    </row>
    <row r="37" ht="15.75" customHeight="1">
      <c r="A37" s="34">
        <v>31.0</v>
      </c>
      <c r="B37" s="35">
        <v>45855.0</v>
      </c>
      <c r="C37" s="44">
        <f t="shared" si="1"/>
        <v>2034</v>
      </c>
      <c r="D37" s="44">
        <v>7.0</v>
      </c>
      <c r="E37" s="44">
        <f t="shared" si="2"/>
        <v>61</v>
      </c>
      <c r="F37" s="44">
        <v>550.0</v>
      </c>
      <c r="G37" s="44">
        <f t="shared" si="3"/>
        <v>6833</v>
      </c>
      <c r="H37" s="36">
        <v>1290.0</v>
      </c>
      <c r="I37" s="36">
        <v>1.265</v>
      </c>
      <c r="J37" s="36">
        <v>1.77</v>
      </c>
      <c r="K37" s="36" t="s">
        <v>67</v>
      </c>
      <c r="L37" s="36" t="s">
        <v>64</v>
      </c>
      <c r="M37" s="5"/>
      <c r="N37" s="71" t="s">
        <v>70</v>
      </c>
      <c r="O37" s="66"/>
      <c r="P37" s="42"/>
    </row>
    <row r="38" ht="15.75" customHeight="1">
      <c r="A38" s="43">
        <v>32.0</v>
      </c>
      <c r="B38" s="35">
        <v>45856.0</v>
      </c>
      <c r="C38" s="44">
        <f t="shared" si="1"/>
        <v>1973</v>
      </c>
      <c r="D38" s="36">
        <v>4.0</v>
      </c>
      <c r="E38" s="44">
        <f t="shared" si="2"/>
        <v>65</v>
      </c>
      <c r="F38" s="36">
        <v>350.0</v>
      </c>
      <c r="G38" s="44">
        <f t="shared" si="3"/>
        <v>7183</v>
      </c>
      <c r="H38" s="44">
        <v>1290.0</v>
      </c>
      <c r="I38" s="44">
        <v>1.335</v>
      </c>
      <c r="J38" s="44">
        <v>1.9</v>
      </c>
      <c r="K38" s="44" t="s">
        <v>64</v>
      </c>
      <c r="L38" s="36" t="s">
        <v>64</v>
      </c>
      <c r="M38" s="5"/>
      <c r="N38" s="71" t="s">
        <v>71</v>
      </c>
      <c r="O38" s="66"/>
      <c r="P38" s="42"/>
    </row>
    <row r="39" ht="15.75" customHeight="1">
      <c r="A39" s="34">
        <v>33.0</v>
      </c>
      <c r="B39" s="35">
        <v>45857.0</v>
      </c>
      <c r="C39" s="44">
        <f t="shared" si="1"/>
        <v>1908</v>
      </c>
      <c r="D39" s="44">
        <v>1.0</v>
      </c>
      <c r="E39" s="44">
        <f t="shared" si="2"/>
        <v>66</v>
      </c>
      <c r="F39" s="44">
        <v>400.0</v>
      </c>
      <c r="G39" s="44">
        <f t="shared" si="3"/>
        <v>7583</v>
      </c>
      <c r="H39" s="36">
        <v>1600.0</v>
      </c>
      <c r="I39" s="36">
        <v>1.535</v>
      </c>
      <c r="J39" s="36">
        <v>2.005</v>
      </c>
      <c r="K39" s="44" t="s">
        <v>64</v>
      </c>
      <c r="L39" s="36" t="s">
        <v>64</v>
      </c>
      <c r="M39" s="5"/>
      <c r="N39" s="71" t="s">
        <v>72</v>
      </c>
      <c r="O39" s="66"/>
      <c r="P39" s="42"/>
    </row>
    <row r="40" ht="15.75" customHeight="1">
      <c r="A40" s="43">
        <v>34.0</v>
      </c>
      <c r="B40" s="35">
        <v>45858.0</v>
      </c>
      <c r="C40" s="44">
        <f t="shared" si="1"/>
        <v>1842</v>
      </c>
      <c r="D40" s="36">
        <v>6.0</v>
      </c>
      <c r="E40" s="44">
        <f t="shared" si="2"/>
        <v>72</v>
      </c>
      <c r="F40" s="36">
        <v>450.0</v>
      </c>
      <c r="G40" s="44">
        <f t="shared" si="3"/>
        <v>8033</v>
      </c>
      <c r="H40" s="36">
        <v>1600.0</v>
      </c>
      <c r="I40" s="79">
        <v>1.6</v>
      </c>
      <c r="J40" s="79">
        <v>1.76</v>
      </c>
      <c r="K40" s="79" t="s">
        <v>73</v>
      </c>
      <c r="L40" s="36" t="s">
        <v>74</v>
      </c>
      <c r="M40" s="5"/>
      <c r="N40" s="71"/>
      <c r="O40" s="66"/>
      <c r="P40" s="42"/>
    </row>
    <row r="41" ht="15.75" customHeight="1">
      <c r="A41" s="34">
        <v>35.0</v>
      </c>
      <c r="B41" s="35">
        <v>45859.0</v>
      </c>
      <c r="C41" s="44">
        <f t="shared" si="1"/>
        <v>1770</v>
      </c>
      <c r="D41" s="44">
        <v>4.0</v>
      </c>
      <c r="E41" s="44">
        <f t="shared" si="2"/>
        <v>76</v>
      </c>
      <c r="F41" s="44">
        <v>350.0</v>
      </c>
      <c r="G41" s="44">
        <f t="shared" si="3"/>
        <v>8383</v>
      </c>
      <c r="H41" s="45">
        <v>1600.0</v>
      </c>
      <c r="I41" s="75">
        <v>1.55</v>
      </c>
      <c r="J41" s="75">
        <v>1.8</v>
      </c>
      <c r="K41" s="75" t="s">
        <v>75</v>
      </c>
      <c r="L41" s="80" t="s">
        <v>76</v>
      </c>
      <c r="M41" s="5"/>
      <c r="N41" s="81" t="s">
        <v>77</v>
      </c>
      <c r="O41" s="69"/>
      <c r="P41" s="42"/>
    </row>
    <row r="42" ht="15.75" customHeight="1">
      <c r="A42" s="34">
        <v>36.0</v>
      </c>
      <c r="B42" s="35">
        <v>45860.0</v>
      </c>
      <c r="C42" s="44">
        <f t="shared" si="1"/>
        <v>1694</v>
      </c>
      <c r="D42" s="36">
        <v>1.0</v>
      </c>
      <c r="E42" s="44">
        <f t="shared" si="2"/>
        <v>77</v>
      </c>
      <c r="F42" s="36">
        <v>250.0</v>
      </c>
      <c r="G42" s="44">
        <f t="shared" si="3"/>
        <v>8633</v>
      </c>
      <c r="H42" s="45">
        <v>1600.0</v>
      </c>
      <c r="I42" s="74">
        <v>1.5</v>
      </c>
      <c r="J42" s="74">
        <v>2.125</v>
      </c>
      <c r="K42" s="79" t="s">
        <v>78</v>
      </c>
      <c r="L42" s="39" t="s">
        <v>76</v>
      </c>
      <c r="M42" s="5"/>
      <c r="N42" s="64"/>
      <c r="O42" s="65"/>
      <c r="P42" s="42"/>
    </row>
    <row r="43" ht="15.75" customHeight="1">
      <c r="A43" s="43">
        <v>37.0</v>
      </c>
      <c r="B43" s="35">
        <v>45861.0</v>
      </c>
      <c r="C43" s="44">
        <f t="shared" si="1"/>
        <v>1617</v>
      </c>
      <c r="D43" s="44">
        <v>2.0</v>
      </c>
      <c r="E43" s="44">
        <f t="shared" si="2"/>
        <v>79</v>
      </c>
      <c r="F43" s="44">
        <v>700.0</v>
      </c>
      <c r="G43" s="44">
        <f t="shared" si="3"/>
        <v>9333</v>
      </c>
      <c r="H43" s="45">
        <v>1600.0</v>
      </c>
      <c r="I43" s="74">
        <v>1.8</v>
      </c>
      <c r="J43" s="74">
        <v>1.925</v>
      </c>
      <c r="K43" s="74" t="s">
        <v>79</v>
      </c>
      <c r="L43" s="80" t="s">
        <v>42</v>
      </c>
      <c r="M43" s="5"/>
      <c r="N43" s="47"/>
      <c r="O43" s="48"/>
      <c r="P43" s="42"/>
    </row>
    <row r="44" ht="15.75" customHeight="1">
      <c r="A44" s="34">
        <v>38.0</v>
      </c>
      <c r="B44" s="35">
        <v>45862.0</v>
      </c>
      <c r="C44" s="44">
        <f t="shared" si="1"/>
        <v>1538</v>
      </c>
      <c r="D44" s="36">
        <v>24.0</v>
      </c>
      <c r="E44" s="44">
        <f t="shared" si="2"/>
        <v>103</v>
      </c>
      <c r="F44" s="36">
        <v>400.0</v>
      </c>
      <c r="G44" s="44">
        <f t="shared" si="3"/>
        <v>9733</v>
      </c>
      <c r="H44" s="45">
        <v>1700.0</v>
      </c>
      <c r="I44" s="74">
        <v>1.84</v>
      </c>
      <c r="J44" s="74">
        <v>2.2</v>
      </c>
      <c r="K44" s="74" t="s">
        <v>80</v>
      </c>
      <c r="L44" s="39" t="s">
        <v>64</v>
      </c>
      <c r="M44" s="5"/>
      <c r="N44" s="70" t="s">
        <v>81</v>
      </c>
      <c r="O44" s="50"/>
      <c r="P44" s="42"/>
    </row>
    <row r="45" ht="15.75" customHeight="1">
      <c r="A45" s="43">
        <v>39.0</v>
      </c>
      <c r="B45" s="35">
        <v>45863.0</v>
      </c>
      <c r="C45" s="44">
        <f t="shared" si="1"/>
        <v>1435</v>
      </c>
      <c r="D45" s="44">
        <v>4.0</v>
      </c>
      <c r="E45" s="44">
        <f t="shared" si="2"/>
        <v>107</v>
      </c>
      <c r="F45" s="44">
        <v>250.0</v>
      </c>
      <c r="G45" s="44">
        <f t="shared" si="3"/>
        <v>9983</v>
      </c>
      <c r="H45" s="45">
        <v>1700.0</v>
      </c>
      <c r="I45" s="74">
        <v>1.845</v>
      </c>
      <c r="J45" s="74">
        <v>2.525</v>
      </c>
      <c r="K45" s="74" t="s">
        <v>82</v>
      </c>
      <c r="L45" s="39" t="s">
        <v>64</v>
      </c>
      <c r="M45" s="5"/>
      <c r="N45" s="71" t="s">
        <v>83</v>
      </c>
      <c r="O45" s="66"/>
      <c r="P45" s="42"/>
    </row>
    <row r="46" ht="15.75" customHeight="1">
      <c r="A46" s="34">
        <v>40.0</v>
      </c>
      <c r="B46" s="35">
        <v>45864.0</v>
      </c>
      <c r="C46" s="44">
        <f t="shared" si="1"/>
        <v>1328</v>
      </c>
      <c r="D46" s="36">
        <v>2.0</v>
      </c>
      <c r="E46" s="44">
        <f t="shared" si="2"/>
        <v>109</v>
      </c>
      <c r="F46" s="36">
        <v>250.0</v>
      </c>
      <c r="G46" s="44">
        <f t="shared" si="3"/>
        <v>10233</v>
      </c>
      <c r="H46" s="45">
        <v>1700.0</v>
      </c>
      <c r="I46" s="74">
        <v>2.04</v>
      </c>
      <c r="J46" s="74">
        <v>2.185</v>
      </c>
      <c r="K46" s="74" t="s">
        <v>82</v>
      </c>
      <c r="L46" s="39" t="s">
        <v>64</v>
      </c>
      <c r="M46" s="5"/>
      <c r="N46" s="71" t="s">
        <v>84</v>
      </c>
      <c r="O46" s="66"/>
      <c r="P46" s="42"/>
    </row>
    <row r="47" ht="15.75" customHeight="1">
      <c r="A47" s="43">
        <v>41.0</v>
      </c>
      <c r="B47" s="35">
        <v>45865.0</v>
      </c>
      <c r="C47" s="44">
        <f t="shared" si="1"/>
        <v>1219</v>
      </c>
      <c r="D47" s="44">
        <v>4.0</v>
      </c>
      <c r="E47" s="44">
        <f t="shared" si="2"/>
        <v>113</v>
      </c>
      <c r="F47" s="44">
        <v>250.0</v>
      </c>
      <c r="G47" s="44">
        <f t="shared" si="3"/>
        <v>10483</v>
      </c>
      <c r="H47" s="45">
        <v>1700.0</v>
      </c>
      <c r="I47" s="78">
        <v>2.05</v>
      </c>
      <c r="J47" s="78">
        <v>2.21</v>
      </c>
      <c r="K47" s="78" t="s">
        <v>73</v>
      </c>
      <c r="L47" s="78" t="s">
        <v>73</v>
      </c>
      <c r="M47" s="5"/>
      <c r="N47" s="71" t="s">
        <v>85</v>
      </c>
      <c r="O47" s="66"/>
      <c r="P47" s="42"/>
    </row>
    <row r="48" ht="15.75" customHeight="1">
      <c r="A48" s="34">
        <v>42.0</v>
      </c>
      <c r="B48" s="35">
        <v>45866.0</v>
      </c>
      <c r="C48" s="44">
        <f t="shared" si="1"/>
        <v>1106</v>
      </c>
      <c r="D48" s="36">
        <v>18.0</v>
      </c>
      <c r="E48" s="44">
        <f t="shared" si="2"/>
        <v>131</v>
      </c>
      <c r="F48" s="36">
        <v>550.0</v>
      </c>
      <c r="G48" s="44">
        <f t="shared" si="3"/>
        <v>11033</v>
      </c>
      <c r="H48" s="45">
        <v>1700.0</v>
      </c>
      <c r="I48" s="36">
        <v>2.23</v>
      </c>
      <c r="J48" s="36">
        <v>2.6</v>
      </c>
      <c r="K48" s="36" t="s">
        <v>86</v>
      </c>
      <c r="L48" s="36" t="s">
        <v>87</v>
      </c>
      <c r="M48" s="5"/>
      <c r="N48" s="71"/>
      <c r="O48" s="66"/>
      <c r="P48" s="42"/>
    </row>
    <row r="49" ht="15.75" customHeight="1">
      <c r="A49" s="34">
        <v>43.0</v>
      </c>
      <c r="B49" s="35">
        <v>45867.0</v>
      </c>
      <c r="C49" s="44">
        <f t="shared" si="1"/>
        <v>975</v>
      </c>
      <c r="D49" s="44">
        <v>15.0</v>
      </c>
      <c r="E49" s="44">
        <f t="shared" si="2"/>
        <v>146</v>
      </c>
      <c r="F49" s="44">
        <v>250.0</v>
      </c>
      <c r="G49" s="44">
        <f t="shared" si="3"/>
        <v>11283</v>
      </c>
      <c r="H49" s="44">
        <v>1800.0</v>
      </c>
      <c r="I49" s="44">
        <v>1.74</v>
      </c>
      <c r="J49" s="44">
        <v>2.448</v>
      </c>
      <c r="K49" s="44"/>
      <c r="L49" s="44"/>
      <c r="M49" s="5"/>
      <c r="N49" s="71"/>
      <c r="O49" s="66"/>
      <c r="P49" s="42"/>
    </row>
    <row r="50" ht="15.75" customHeight="1">
      <c r="A50" s="43">
        <v>44.0</v>
      </c>
      <c r="B50" s="35">
        <v>45868.0</v>
      </c>
      <c r="C50" s="44">
        <f t="shared" si="1"/>
        <v>829</v>
      </c>
      <c r="D50" s="36">
        <v>9.0</v>
      </c>
      <c r="E50" s="44">
        <f t="shared" si="2"/>
        <v>155</v>
      </c>
      <c r="F50" s="36">
        <v>250.0</v>
      </c>
      <c r="G50" s="44">
        <f t="shared" si="3"/>
        <v>11533</v>
      </c>
      <c r="H50" s="44">
        <v>1800.0</v>
      </c>
      <c r="I50" s="36">
        <v>1.4</v>
      </c>
      <c r="J50" s="36">
        <v>2.59</v>
      </c>
      <c r="K50" s="36"/>
      <c r="L50" s="36"/>
      <c r="M50" s="5"/>
      <c r="N50" s="81" t="s">
        <v>77</v>
      </c>
      <c r="O50" s="69"/>
      <c r="P50" s="42"/>
    </row>
    <row r="51" ht="15.75" customHeight="1">
      <c r="A51" s="34">
        <v>45.0</v>
      </c>
      <c r="B51" s="35">
        <v>45869.0</v>
      </c>
      <c r="C51" s="44">
        <f t="shared" si="1"/>
        <v>674</v>
      </c>
      <c r="D51" s="44">
        <v>4.0</v>
      </c>
      <c r="E51" s="44">
        <f t="shared" si="2"/>
        <v>159</v>
      </c>
      <c r="F51" s="44">
        <v>300.0</v>
      </c>
      <c r="G51" s="44">
        <f t="shared" si="3"/>
        <v>11833</v>
      </c>
      <c r="H51" s="44">
        <v>1800.0</v>
      </c>
      <c r="I51" s="44"/>
      <c r="J51" s="44"/>
      <c r="K51" s="44"/>
      <c r="L51" s="44"/>
      <c r="M51" s="5"/>
      <c r="N51" s="64"/>
      <c r="O51" s="65"/>
      <c r="P51" s="42"/>
    </row>
    <row r="52" ht="15.75" customHeight="1">
      <c r="A52" s="43">
        <v>46.0</v>
      </c>
      <c r="B52" s="35">
        <v>45870.0</v>
      </c>
      <c r="C52" s="44">
        <f t="shared" si="1"/>
        <v>515</v>
      </c>
      <c r="D52" s="36">
        <v>10.0</v>
      </c>
      <c r="E52" s="44">
        <f t="shared" si="2"/>
        <v>169</v>
      </c>
      <c r="F52" s="36">
        <v>0.0</v>
      </c>
      <c r="G52" s="44">
        <f t="shared" si="3"/>
        <v>11833</v>
      </c>
      <c r="H52" s="44">
        <v>1800.0</v>
      </c>
      <c r="I52" s="36"/>
      <c r="J52" s="36"/>
      <c r="K52" s="36"/>
      <c r="L52" s="36"/>
      <c r="M52" s="5"/>
      <c r="N52" s="47"/>
      <c r="O52" s="48"/>
      <c r="P52" s="42"/>
    </row>
    <row r="53" ht="15.75" customHeight="1">
      <c r="A53" s="34">
        <v>47.0</v>
      </c>
      <c r="B53" s="35">
        <v>45871.0</v>
      </c>
      <c r="C53" s="44">
        <f t="shared" si="1"/>
        <v>346</v>
      </c>
      <c r="D53" s="44">
        <v>6.0</v>
      </c>
      <c r="E53" s="44">
        <f t="shared" si="2"/>
        <v>175</v>
      </c>
      <c r="F53" s="44">
        <v>650.0</v>
      </c>
      <c r="G53" s="44">
        <f t="shared" si="3"/>
        <v>12483</v>
      </c>
      <c r="H53" s="44">
        <v>1800.0</v>
      </c>
      <c r="I53" s="44"/>
      <c r="J53" s="44"/>
      <c r="K53" s="44"/>
      <c r="L53" s="44"/>
      <c r="M53" s="5"/>
      <c r="N53" s="70" t="s">
        <v>88</v>
      </c>
      <c r="O53" s="50"/>
      <c r="P53" s="42"/>
    </row>
    <row r="54" ht="15.75" customHeight="1">
      <c r="A54" s="43">
        <v>48.0</v>
      </c>
      <c r="B54" s="35">
        <v>45872.0</v>
      </c>
      <c r="C54" s="44">
        <f t="shared" si="1"/>
        <v>171</v>
      </c>
      <c r="D54" s="36">
        <v>5.0</v>
      </c>
      <c r="E54" s="44">
        <f t="shared" si="2"/>
        <v>180</v>
      </c>
      <c r="F54" s="36">
        <v>200.0</v>
      </c>
      <c r="G54" s="44">
        <f t="shared" si="3"/>
        <v>12683</v>
      </c>
      <c r="H54" s="36">
        <v>1700.0</v>
      </c>
      <c r="I54" s="36"/>
      <c r="J54" s="36"/>
      <c r="K54" s="36"/>
      <c r="L54" s="36"/>
      <c r="M54" s="5"/>
      <c r="N54" s="71" t="s">
        <v>89</v>
      </c>
      <c r="O54" s="66"/>
      <c r="P54" s="42"/>
    </row>
    <row r="55" ht="15.75" customHeight="1">
      <c r="A55" s="34">
        <v>49.0</v>
      </c>
      <c r="B55" s="35">
        <v>45873.0</v>
      </c>
      <c r="C55" s="44">
        <f t="shared" si="1"/>
        <v>-9</v>
      </c>
      <c r="D55" s="82">
        <v>9.0</v>
      </c>
      <c r="E55" s="44">
        <f t="shared" si="2"/>
        <v>189</v>
      </c>
      <c r="F55" s="82">
        <v>150.0</v>
      </c>
      <c r="G55" s="44">
        <f t="shared" si="3"/>
        <v>12833</v>
      </c>
      <c r="H55" s="82">
        <v>1600.0</v>
      </c>
      <c r="I55" s="82"/>
      <c r="J55" s="82"/>
      <c r="K55" s="82"/>
      <c r="L55" s="82"/>
      <c r="M55" s="5"/>
      <c r="N55" s="71" t="s">
        <v>90</v>
      </c>
      <c r="O55" s="66"/>
      <c r="P55" s="42"/>
    </row>
    <row r="56" ht="15.75" customHeight="1">
      <c r="A56" s="34">
        <v>50.0</v>
      </c>
      <c r="B56" s="35">
        <v>45874.0</v>
      </c>
      <c r="C56" s="44">
        <f t="shared" si="1"/>
        <v>-198</v>
      </c>
      <c r="D56" s="82">
        <v>8.0</v>
      </c>
      <c r="E56" s="44">
        <f t="shared" si="2"/>
        <v>197</v>
      </c>
      <c r="F56" s="82">
        <v>250.0</v>
      </c>
      <c r="G56" s="44">
        <f t="shared" si="3"/>
        <v>13083</v>
      </c>
      <c r="H56" s="82">
        <v>1300.0</v>
      </c>
      <c r="I56" s="82"/>
      <c r="J56" s="82"/>
      <c r="K56" s="82"/>
      <c r="L56" s="82"/>
      <c r="M56" s="5"/>
      <c r="N56" s="71" t="s">
        <v>91</v>
      </c>
      <c r="O56" s="66"/>
      <c r="P56" s="42"/>
    </row>
    <row r="57" ht="15.75" customHeight="1">
      <c r="A57" s="43">
        <v>51.0</v>
      </c>
      <c r="B57" s="35">
        <v>45875.0</v>
      </c>
      <c r="C57" s="44">
        <f t="shared" si="1"/>
        <v>-395</v>
      </c>
      <c r="D57" s="82">
        <v>7.0</v>
      </c>
      <c r="E57" s="44">
        <f t="shared" si="2"/>
        <v>204</v>
      </c>
      <c r="F57" s="82">
        <v>200.0</v>
      </c>
      <c r="G57" s="44">
        <f t="shared" si="3"/>
        <v>13283</v>
      </c>
      <c r="H57" s="82">
        <v>1300.0</v>
      </c>
      <c r="I57" s="82"/>
      <c r="J57" s="82"/>
      <c r="K57" s="82"/>
      <c r="L57" s="82"/>
      <c r="M57" s="5"/>
      <c r="N57" s="68" t="s">
        <v>65</v>
      </c>
      <c r="O57" s="69"/>
      <c r="P57" s="42"/>
    </row>
    <row r="58" ht="15.75" customHeight="1">
      <c r="A58" s="34">
        <v>52.0</v>
      </c>
      <c r="B58" s="35">
        <v>45876.0</v>
      </c>
      <c r="C58" s="44">
        <f t="shared" si="1"/>
        <v>-599</v>
      </c>
      <c r="D58" s="82">
        <v>8.0</v>
      </c>
      <c r="E58" s="44">
        <f t="shared" si="2"/>
        <v>212</v>
      </c>
      <c r="F58" s="82">
        <v>200.0</v>
      </c>
      <c r="G58" s="44">
        <f t="shared" si="3"/>
        <v>13483</v>
      </c>
      <c r="H58" s="82">
        <v>1200.0</v>
      </c>
      <c r="I58" s="82"/>
      <c r="J58" s="82"/>
      <c r="K58" s="82"/>
      <c r="L58" s="82"/>
      <c r="M58" s="5"/>
      <c r="N58" s="64"/>
      <c r="O58" s="65"/>
      <c r="P58" s="42"/>
    </row>
    <row r="59" ht="15.75" customHeight="1">
      <c r="A59" s="43">
        <v>53.0</v>
      </c>
      <c r="B59" s="35">
        <v>45877.0</v>
      </c>
      <c r="C59" s="44">
        <f t="shared" si="1"/>
        <v>-811</v>
      </c>
      <c r="D59" s="82">
        <v>9.0</v>
      </c>
      <c r="E59" s="44">
        <f t="shared" si="2"/>
        <v>221</v>
      </c>
      <c r="F59" s="82">
        <v>200.0</v>
      </c>
      <c r="G59" s="44">
        <f t="shared" si="3"/>
        <v>13683</v>
      </c>
      <c r="H59" s="82">
        <v>1200.0</v>
      </c>
      <c r="I59" s="82"/>
      <c r="J59" s="82"/>
      <c r="K59" s="82"/>
      <c r="L59" s="82"/>
      <c r="M59" s="5"/>
      <c r="N59" s="47"/>
      <c r="O59" s="48"/>
      <c r="P59" s="42"/>
    </row>
    <row r="60" ht="15.75" customHeight="1">
      <c r="A60" s="34">
        <v>54.0</v>
      </c>
      <c r="B60" s="35">
        <v>45878.0</v>
      </c>
      <c r="C60" s="44">
        <f t="shared" si="1"/>
        <v>-1032</v>
      </c>
      <c r="D60" s="82">
        <v>5.0</v>
      </c>
      <c r="E60" s="44">
        <f t="shared" si="2"/>
        <v>226</v>
      </c>
      <c r="F60" s="82">
        <v>250.0</v>
      </c>
      <c r="G60" s="44">
        <f t="shared" si="3"/>
        <v>13933</v>
      </c>
      <c r="H60" s="82">
        <v>1200.0</v>
      </c>
      <c r="I60" s="82"/>
      <c r="J60" s="82"/>
      <c r="K60" s="82"/>
      <c r="L60" s="82"/>
      <c r="M60" s="83"/>
      <c r="N60" s="84" t="s">
        <v>92</v>
      </c>
      <c r="O60" s="85"/>
      <c r="P60" s="42"/>
    </row>
    <row r="61" ht="15.75" customHeight="1">
      <c r="A61" s="43">
        <v>55.0</v>
      </c>
      <c r="B61" s="35">
        <v>45879.0</v>
      </c>
      <c r="C61" s="44">
        <f t="shared" si="1"/>
        <v>-1258</v>
      </c>
      <c r="D61" s="82">
        <v>2.0</v>
      </c>
      <c r="E61" s="44">
        <f t="shared" si="2"/>
        <v>228</v>
      </c>
      <c r="F61" s="82">
        <v>200.0</v>
      </c>
      <c r="G61" s="44">
        <f t="shared" si="3"/>
        <v>14133</v>
      </c>
      <c r="H61" s="82">
        <v>1100.0</v>
      </c>
      <c r="I61" s="82"/>
      <c r="J61" s="82"/>
      <c r="K61" s="82"/>
      <c r="L61" s="82"/>
      <c r="M61" s="83"/>
      <c r="N61" s="86" t="s">
        <v>89</v>
      </c>
      <c r="O61" s="86"/>
      <c r="P61" s="42"/>
    </row>
    <row r="62" ht="15.75" customHeight="1">
      <c r="A62" s="34">
        <v>56.0</v>
      </c>
      <c r="B62" s="35">
        <v>45880.0</v>
      </c>
      <c r="C62" s="44">
        <f t="shared" si="1"/>
        <v>-1486</v>
      </c>
      <c r="D62" s="82">
        <v>3.0</v>
      </c>
      <c r="E62" s="44">
        <f t="shared" si="2"/>
        <v>231</v>
      </c>
      <c r="F62" s="82">
        <v>50.0</v>
      </c>
      <c r="G62" s="44">
        <f t="shared" si="3"/>
        <v>14183</v>
      </c>
      <c r="H62" s="82">
        <v>1000.0</v>
      </c>
      <c r="I62" s="82"/>
      <c r="J62" s="82"/>
      <c r="K62" s="82"/>
      <c r="L62" s="82"/>
      <c r="M62" s="83"/>
      <c r="N62" s="86" t="s">
        <v>90</v>
      </c>
      <c r="O62" s="86"/>
      <c r="P62" s="42"/>
    </row>
    <row r="63" ht="15.75" customHeight="1">
      <c r="A63" s="34">
        <v>57.0</v>
      </c>
      <c r="B63" s="35">
        <v>45881.0</v>
      </c>
      <c r="C63" s="44">
        <f t="shared" si="1"/>
        <v>-1717</v>
      </c>
      <c r="D63" s="82">
        <v>2.0</v>
      </c>
      <c r="E63" s="44">
        <f t="shared" si="2"/>
        <v>233</v>
      </c>
      <c r="F63" s="82">
        <v>100.0</v>
      </c>
      <c r="G63" s="44">
        <f t="shared" si="3"/>
        <v>14283</v>
      </c>
      <c r="H63" s="82">
        <v>1000.0</v>
      </c>
      <c r="I63" s="82"/>
      <c r="J63" s="82"/>
      <c r="K63" s="82"/>
      <c r="L63" s="82"/>
      <c r="M63" s="83"/>
      <c r="N63" s="86" t="s">
        <v>91</v>
      </c>
      <c r="O63" s="86"/>
      <c r="P63" s="42"/>
    </row>
    <row r="64" ht="15.75" customHeight="1">
      <c r="A64" s="43">
        <v>58.0</v>
      </c>
      <c r="B64" s="35">
        <v>45882.0</v>
      </c>
      <c r="C64" s="44">
        <f t="shared" si="1"/>
        <v>-1950</v>
      </c>
      <c r="D64" s="82"/>
      <c r="E64" s="44">
        <f t="shared" si="2"/>
        <v>233</v>
      </c>
      <c r="F64" s="82"/>
      <c r="G64" s="44">
        <f t="shared" si="3"/>
        <v>14283</v>
      </c>
      <c r="H64" s="82"/>
      <c r="I64" s="82"/>
      <c r="J64" s="82"/>
      <c r="K64" s="82"/>
      <c r="L64" s="82"/>
      <c r="M64" s="83"/>
      <c r="N64" s="86" t="s">
        <v>65</v>
      </c>
      <c r="O64" s="86"/>
      <c r="P64" s="42"/>
    </row>
    <row r="65" ht="15.75" customHeight="1">
      <c r="A65" s="34">
        <v>59.0</v>
      </c>
      <c r="B65" s="35">
        <v>45883.0</v>
      </c>
      <c r="C65" s="44">
        <f t="shared" si="1"/>
        <v>-2183</v>
      </c>
      <c r="D65" s="82"/>
      <c r="E65" s="44">
        <f t="shared" si="2"/>
        <v>233</v>
      </c>
      <c r="F65" s="82"/>
      <c r="G65" s="44">
        <f t="shared" si="3"/>
        <v>14283</v>
      </c>
      <c r="H65" s="82"/>
      <c r="I65" s="82"/>
      <c r="J65" s="82"/>
      <c r="K65" s="82"/>
      <c r="L65" s="82"/>
      <c r="M65" s="87"/>
      <c r="N65" s="88"/>
      <c r="O65" s="88"/>
      <c r="P65" s="89"/>
    </row>
    <row r="66" ht="15.75" customHeight="1">
      <c r="A66" s="43">
        <v>60.0</v>
      </c>
      <c r="B66" s="35">
        <v>45884.0</v>
      </c>
      <c r="C66" s="44">
        <f t="shared" si="1"/>
        <v>-2416</v>
      </c>
      <c r="D66" s="82"/>
      <c r="E66" s="44">
        <f t="shared" si="2"/>
        <v>233</v>
      </c>
      <c r="F66" s="82"/>
      <c r="G66" s="44">
        <f t="shared" si="3"/>
        <v>14283</v>
      </c>
      <c r="H66" s="82"/>
      <c r="I66" s="82"/>
      <c r="J66" s="82"/>
      <c r="K66" s="82"/>
      <c r="L66" s="82"/>
      <c r="M66" s="87"/>
      <c r="N66" s="90"/>
      <c r="O66" s="90"/>
      <c r="P66" s="89"/>
    </row>
    <row r="67" ht="15.75" customHeight="1">
      <c r="A67" s="34">
        <v>61.0</v>
      </c>
      <c r="B67" s="91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7"/>
      <c r="N67" s="90"/>
      <c r="O67" s="90"/>
      <c r="P67" s="89"/>
    </row>
    <row r="68" ht="15.75" customHeight="1">
      <c r="A68" s="43">
        <v>62.0</v>
      </c>
      <c r="B68" s="91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92"/>
      <c r="N68" s="93"/>
      <c r="O68" s="93"/>
      <c r="P68" s="94"/>
    </row>
    <row r="69" ht="15.75" customHeight="1">
      <c r="A69" s="34">
        <v>63.0</v>
      </c>
      <c r="B69" s="91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95"/>
      <c r="N69" s="96"/>
      <c r="O69" s="96"/>
      <c r="P69" s="97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>
      <c r="A103" s="98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2">
    <mergeCell ref="N6:O9"/>
    <mergeCell ref="N10:O10"/>
    <mergeCell ref="N18:O19"/>
    <mergeCell ref="N20:O20"/>
    <mergeCell ref="N25:O26"/>
    <mergeCell ref="N27:O27"/>
    <mergeCell ref="N32:O33"/>
    <mergeCell ref="N34:O34"/>
    <mergeCell ref="N42:O43"/>
    <mergeCell ref="N44:O44"/>
    <mergeCell ref="N51:O52"/>
    <mergeCell ref="N53:O53"/>
    <mergeCell ref="N58:O59"/>
    <mergeCell ref="N60:O60"/>
    <mergeCell ref="M68:P69"/>
    <mergeCell ref="A3:L3"/>
    <mergeCell ref="M3:P5"/>
    <mergeCell ref="A4:D4"/>
    <mergeCell ref="E4:F4"/>
    <mergeCell ref="G4:H4"/>
    <mergeCell ref="I4:K4"/>
    <mergeCell ref="P6:P6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8.88"/>
    <col customWidth="1" min="3" max="3" width="15.13"/>
    <col customWidth="1" min="4" max="7" width="8.88"/>
    <col customWidth="1" min="8" max="11" width="12.0"/>
    <col customWidth="1" min="12" max="12" width="37.88"/>
    <col customWidth="1" min="13" max="13" width="37.0"/>
    <col customWidth="1" min="14" max="14" width="21.13"/>
    <col customWidth="1" min="15" max="15" width="7.38"/>
    <col customWidth="1" min="16" max="16" width="28.75"/>
    <col customWidth="1" min="17" max="17" width="19.63"/>
    <col customWidth="1" min="18" max="29" width="7.63"/>
  </cols>
  <sheetData>
    <row r="1" ht="53.2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</row>
    <row r="2" ht="123.7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>
        <v>0.14</v>
      </c>
      <c r="M2" s="6"/>
      <c r="N2" s="6"/>
      <c r="O2" s="6"/>
      <c r="P2" s="6"/>
      <c r="Q2" s="6"/>
      <c r="R2" s="7"/>
    </row>
    <row r="3" ht="24.75" customHeight="1">
      <c r="A3" s="99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99"/>
      <c r="O3" s="10"/>
      <c r="P3" s="11"/>
      <c r="Q3" s="11"/>
      <c r="R3" s="12"/>
    </row>
    <row r="4">
      <c r="A4" s="100"/>
      <c r="B4" s="101"/>
      <c r="C4" s="102"/>
      <c r="D4" s="103" t="s">
        <v>1</v>
      </c>
      <c r="E4" s="102"/>
      <c r="F4" s="104" t="s">
        <v>2</v>
      </c>
      <c r="G4" s="102"/>
      <c r="H4" s="104" t="s">
        <v>3</v>
      </c>
      <c r="I4" s="101"/>
      <c r="J4" s="101"/>
      <c r="K4" s="101"/>
      <c r="L4" s="102"/>
      <c r="M4" s="105"/>
      <c r="N4" s="106"/>
      <c r="O4" s="21"/>
      <c r="R4" s="22"/>
    </row>
    <row r="5" ht="28.5" customHeight="1">
      <c r="A5" s="107" t="s">
        <v>4</v>
      </c>
      <c r="B5" s="108" t="s">
        <v>5</v>
      </c>
      <c r="C5" s="109" t="s">
        <v>6</v>
      </c>
      <c r="D5" s="24" t="s">
        <v>7</v>
      </c>
      <c r="E5" s="24" t="s">
        <v>8</v>
      </c>
      <c r="F5" s="24" t="s">
        <v>7</v>
      </c>
      <c r="G5" s="24" t="s">
        <v>8</v>
      </c>
      <c r="H5" s="24" t="s">
        <v>9</v>
      </c>
      <c r="I5" s="24" t="s">
        <v>94</v>
      </c>
      <c r="J5" s="24"/>
      <c r="K5" s="24" t="s">
        <v>10</v>
      </c>
      <c r="L5" s="24" t="s">
        <v>11</v>
      </c>
      <c r="M5" s="24" t="s">
        <v>12</v>
      </c>
      <c r="N5" s="110"/>
      <c r="O5" s="21"/>
      <c r="R5" s="22"/>
    </row>
    <row r="6" ht="15.0" customHeight="1">
      <c r="A6" s="111" t="s">
        <v>13</v>
      </c>
      <c r="B6" s="112" t="s">
        <v>14</v>
      </c>
      <c r="C6" s="29" t="s">
        <v>15</v>
      </c>
      <c r="D6" s="28" t="s">
        <v>16</v>
      </c>
      <c r="E6" s="28" t="s">
        <v>17</v>
      </c>
      <c r="F6" s="28" t="s">
        <v>18</v>
      </c>
      <c r="G6" s="28" t="s">
        <v>19</v>
      </c>
      <c r="H6" s="28" t="s">
        <v>20</v>
      </c>
      <c r="I6" s="28" t="s">
        <v>21</v>
      </c>
      <c r="J6" s="28"/>
      <c r="K6" s="28"/>
      <c r="L6" s="28" t="s">
        <v>22</v>
      </c>
      <c r="M6" s="29" t="s">
        <v>23</v>
      </c>
      <c r="N6" s="36"/>
      <c r="O6" s="113"/>
      <c r="P6" s="114" t="s">
        <v>24</v>
      </c>
      <c r="Q6" s="115"/>
      <c r="R6" s="116"/>
    </row>
    <row r="7" ht="15.75" customHeight="1">
      <c r="A7" s="117">
        <v>1.0</v>
      </c>
      <c r="B7" s="118">
        <v>45750.0</v>
      </c>
      <c r="C7" s="119">
        <v>4087.0</v>
      </c>
      <c r="D7" s="120"/>
      <c r="E7" s="36" t="str">
        <f>D7</f>
        <v/>
      </c>
      <c r="F7" s="36"/>
      <c r="G7" s="44" t="str">
        <f>F7</f>
        <v/>
      </c>
      <c r="H7" s="36">
        <v>80.0</v>
      </c>
      <c r="I7" s="44">
        <f>H7</f>
        <v>80</v>
      </c>
      <c r="J7" s="56"/>
      <c r="K7" s="56"/>
      <c r="L7" s="37" t="s">
        <v>95</v>
      </c>
      <c r="M7" s="121" t="s">
        <v>96</v>
      </c>
      <c r="N7" s="39"/>
      <c r="O7" s="122"/>
      <c r="P7" s="123"/>
      <c r="Q7" s="124"/>
      <c r="R7" s="22"/>
    </row>
    <row r="8">
      <c r="A8" s="125">
        <v>2.0</v>
      </c>
      <c r="B8" s="118">
        <v>45751.0</v>
      </c>
      <c r="C8" s="126">
        <f t="shared" ref="C8:C70" si="1">C7-D7</f>
        <v>4087</v>
      </c>
      <c r="D8" s="120"/>
      <c r="E8" s="127">
        <f t="shared" ref="E8:E70" si="2">D8+E7</f>
        <v>0</v>
      </c>
      <c r="F8" s="44"/>
      <c r="G8" s="44">
        <f t="shared" ref="G8:G70" si="3">G7+F8</f>
        <v>0</v>
      </c>
      <c r="H8" s="44">
        <v>90.0</v>
      </c>
      <c r="I8" s="44">
        <f t="shared" ref="I8:I70" si="4">H8+I7</f>
        <v>170</v>
      </c>
      <c r="J8" s="128"/>
      <c r="K8" s="56"/>
      <c r="L8" s="37" t="s">
        <v>95</v>
      </c>
      <c r="M8" s="129" t="s">
        <v>97</v>
      </c>
      <c r="N8" s="39"/>
      <c r="O8" s="122"/>
      <c r="P8" s="123"/>
      <c r="Q8" s="124"/>
      <c r="R8" s="22"/>
    </row>
    <row r="9">
      <c r="A9" s="117">
        <v>3.0</v>
      </c>
      <c r="B9" s="118">
        <v>45752.0</v>
      </c>
      <c r="C9" s="126">
        <f t="shared" si="1"/>
        <v>4087</v>
      </c>
      <c r="D9" s="39"/>
      <c r="E9" s="127">
        <f t="shared" si="2"/>
        <v>0</v>
      </c>
      <c r="F9" s="36"/>
      <c r="G9" s="44">
        <f t="shared" si="3"/>
        <v>0</v>
      </c>
      <c r="H9" s="36">
        <v>170.0</v>
      </c>
      <c r="I9" s="130">
        <f t="shared" si="4"/>
        <v>340</v>
      </c>
      <c r="J9" s="38"/>
      <c r="K9" s="131"/>
      <c r="L9" s="37" t="s">
        <v>95</v>
      </c>
      <c r="M9" s="129" t="s">
        <v>97</v>
      </c>
      <c r="N9" s="132"/>
      <c r="O9" s="122"/>
      <c r="P9" s="133"/>
      <c r="Q9" s="134"/>
      <c r="R9" s="22"/>
    </row>
    <row r="10" ht="15.0" customHeight="1">
      <c r="A10" s="125">
        <v>4.0</v>
      </c>
      <c r="B10" s="118">
        <v>45753.0</v>
      </c>
      <c r="C10" s="126">
        <f t="shared" si="1"/>
        <v>4087</v>
      </c>
      <c r="D10" s="39"/>
      <c r="E10" s="127">
        <f t="shared" si="2"/>
        <v>0</v>
      </c>
      <c r="F10" s="44"/>
      <c r="G10" s="44">
        <f t="shared" si="3"/>
        <v>0</v>
      </c>
      <c r="H10" s="45">
        <v>160.0</v>
      </c>
      <c r="I10" s="75">
        <f t="shared" si="4"/>
        <v>500</v>
      </c>
      <c r="J10" s="38"/>
      <c r="K10" s="131"/>
      <c r="L10" s="37" t="s">
        <v>95</v>
      </c>
      <c r="M10" s="129" t="s">
        <v>98</v>
      </c>
      <c r="N10" s="132"/>
      <c r="O10" s="122"/>
      <c r="P10" s="135" t="s">
        <v>31</v>
      </c>
      <c r="Q10" s="136"/>
      <c r="R10" s="22"/>
    </row>
    <row r="11" ht="16.5" customHeight="1">
      <c r="A11" s="117">
        <v>5.0</v>
      </c>
      <c r="B11" s="118">
        <v>45754.0</v>
      </c>
      <c r="C11" s="126">
        <f t="shared" si="1"/>
        <v>4087</v>
      </c>
      <c r="D11" s="39"/>
      <c r="E11" s="127">
        <f t="shared" si="2"/>
        <v>0</v>
      </c>
      <c r="F11" s="36"/>
      <c r="G11" s="44">
        <f t="shared" si="3"/>
        <v>0</v>
      </c>
      <c r="H11" s="37">
        <v>200.0</v>
      </c>
      <c r="I11" s="75">
        <f t="shared" si="4"/>
        <v>700</v>
      </c>
      <c r="J11" s="38"/>
      <c r="K11" s="80">
        <v>0.15</v>
      </c>
      <c r="L11" s="36" t="s">
        <v>95</v>
      </c>
      <c r="M11" s="77" t="s">
        <v>99</v>
      </c>
      <c r="N11" s="36"/>
      <c r="O11" s="122"/>
      <c r="P11" s="137" t="s">
        <v>33</v>
      </c>
      <c r="Q11" s="138">
        <v>45047.0</v>
      </c>
      <c r="R11" s="22"/>
    </row>
    <row r="12" ht="14.25" customHeight="1">
      <c r="A12" s="125">
        <v>6.0</v>
      </c>
      <c r="B12" s="118">
        <v>45755.0</v>
      </c>
      <c r="C12" s="126">
        <f t="shared" si="1"/>
        <v>4087</v>
      </c>
      <c r="D12" s="39"/>
      <c r="E12" s="127">
        <f t="shared" si="2"/>
        <v>0</v>
      </c>
      <c r="F12" s="44"/>
      <c r="G12" s="44">
        <f t="shared" si="3"/>
        <v>0</v>
      </c>
      <c r="H12" s="45">
        <v>220.0</v>
      </c>
      <c r="I12" s="75">
        <f t="shared" si="4"/>
        <v>920</v>
      </c>
      <c r="J12" s="75"/>
      <c r="K12" s="80">
        <v>0.14</v>
      </c>
      <c r="L12" s="44" t="s">
        <v>100</v>
      </c>
      <c r="M12" s="36" t="s">
        <v>99</v>
      </c>
      <c r="N12" s="36"/>
      <c r="O12" s="122"/>
      <c r="P12" s="139" t="s">
        <v>35</v>
      </c>
      <c r="Q12" s="140">
        <f>TODAY()</f>
        <v>45861</v>
      </c>
      <c r="R12" s="22"/>
    </row>
    <row r="13">
      <c r="A13" s="117">
        <v>7.0</v>
      </c>
      <c r="B13" s="118">
        <v>45756.0</v>
      </c>
      <c r="C13" s="126">
        <f t="shared" si="1"/>
        <v>4087</v>
      </c>
      <c r="D13" s="39"/>
      <c r="E13" s="127">
        <f t="shared" si="2"/>
        <v>0</v>
      </c>
      <c r="F13" s="36"/>
      <c r="G13" s="44">
        <f t="shared" si="3"/>
        <v>0</v>
      </c>
      <c r="H13" s="36"/>
      <c r="I13" s="141">
        <f t="shared" si="4"/>
        <v>920</v>
      </c>
      <c r="J13" s="121">
        <v>0.18</v>
      </c>
      <c r="K13" s="39">
        <v>0.2</v>
      </c>
      <c r="L13" s="36"/>
      <c r="M13" s="36"/>
      <c r="N13" s="36"/>
      <c r="O13" s="122"/>
      <c r="P13" s="142" t="s">
        <v>36</v>
      </c>
      <c r="Q13" s="138">
        <v>45091.0</v>
      </c>
      <c r="R13" s="22"/>
    </row>
    <row r="14">
      <c r="A14" s="125">
        <v>8.0</v>
      </c>
      <c r="B14" s="118">
        <v>45757.0</v>
      </c>
      <c r="C14" s="126">
        <f t="shared" si="1"/>
        <v>4087</v>
      </c>
      <c r="D14" s="39"/>
      <c r="E14" s="127">
        <f t="shared" si="2"/>
        <v>0</v>
      </c>
      <c r="F14" s="44"/>
      <c r="G14" s="44">
        <f t="shared" si="3"/>
        <v>0</v>
      </c>
      <c r="H14" s="44">
        <v>280.0</v>
      </c>
      <c r="I14" s="44">
        <f t="shared" si="4"/>
        <v>1200</v>
      </c>
      <c r="J14" s="78">
        <v>0.215</v>
      </c>
      <c r="K14" s="44">
        <v>0.245</v>
      </c>
      <c r="L14" s="44" t="s">
        <v>101</v>
      </c>
      <c r="M14" s="44" t="s">
        <v>101</v>
      </c>
      <c r="N14" s="44"/>
      <c r="O14" s="122"/>
      <c r="P14" s="142" t="s">
        <v>102</v>
      </c>
      <c r="Q14" s="138">
        <v>45106.0</v>
      </c>
      <c r="R14" s="22"/>
      <c r="S14" s="98" t="s">
        <v>103</v>
      </c>
    </row>
    <row r="15">
      <c r="A15" s="117">
        <v>9.0</v>
      </c>
      <c r="B15" s="118">
        <v>45758.0</v>
      </c>
      <c r="C15" s="126">
        <f t="shared" si="1"/>
        <v>4087</v>
      </c>
      <c r="D15" s="39"/>
      <c r="E15" s="127">
        <f t="shared" si="2"/>
        <v>0</v>
      </c>
      <c r="F15" s="36"/>
      <c r="G15" s="44">
        <f t="shared" si="3"/>
        <v>0</v>
      </c>
      <c r="H15" s="36">
        <v>390.0</v>
      </c>
      <c r="I15" s="44">
        <f t="shared" si="4"/>
        <v>1590</v>
      </c>
      <c r="J15" s="44">
        <v>0.17</v>
      </c>
      <c r="K15" s="44">
        <v>0.3</v>
      </c>
      <c r="L15" s="44" t="s">
        <v>104</v>
      </c>
      <c r="M15" s="44" t="s">
        <v>104</v>
      </c>
      <c r="N15" s="36"/>
      <c r="O15" s="122"/>
      <c r="P15" s="142" t="s">
        <v>41</v>
      </c>
      <c r="Q15" s="143"/>
      <c r="R15" s="22"/>
    </row>
    <row r="16">
      <c r="A16" s="125">
        <v>10.0</v>
      </c>
      <c r="B16" s="118">
        <v>45759.0</v>
      </c>
      <c r="C16" s="126">
        <f t="shared" si="1"/>
        <v>4087</v>
      </c>
      <c r="D16" s="39"/>
      <c r="E16" s="127">
        <f t="shared" si="2"/>
        <v>0</v>
      </c>
      <c r="F16" s="44"/>
      <c r="G16" s="44">
        <f t="shared" si="3"/>
        <v>0</v>
      </c>
      <c r="H16" s="44">
        <v>400.0</v>
      </c>
      <c r="I16" s="44">
        <f t="shared" si="4"/>
        <v>1990</v>
      </c>
      <c r="J16" s="44">
        <v>0.2</v>
      </c>
      <c r="K16" s="44">
        <v>0.305</v>
      </c>
      <c r="L16" s="44" t="s">
        <v>105</v>
      </c>
      <c r="M16" s="44" t="s">
        <v>105</v>
      </c>
      <c r="N16" s="36"/>
      <c r="O16" s="122"/>
      <c r="P16" s="137" t="s">
        <v>43</v>
      </c>
      <c r="Q16" s="144">
        <f>Q14-Q11</f>
        <v>59</v>
      </c>
      <c r="R16" s="22"/>
    </row>
    <row r="17">
      <c r="A17" s="117">
        <v>11.0</v>
      </c>
      <c r="B17" s="118">
        <v>45760.0</v>
      </c>
      <c r="C17" s="126">
        <f t="shared" si="1"/>
        <v>4087</v>
      </c>
      <c r="D17" s="39"/>
      <c r="E17" s="127">
        <f t="shared" si="2"/>
        <v>0</v>
      </c>
      <c r="F17" s="36"/>
      <c r="G17" s="44">
        <f t="shared" si="3"/>
        <v>0</v>
      </c>
      <c r="H17" s="36">
        <v>420.0</v>
      </c>
      <c r="I17" s="44">
        <f t="shared" si="4"/>
        <v>2410</v>
      </c>
      <c r="J17" s="44">
        <v>0.2</v>
      </c>
      <c r="K17" s="44">
        <v>0.335</v>
      </c>
      <c r="L17" s="44" t="s">
        <v>105</v>
      </c>
      <c r="M17" s="44" t="s">
        <v>105</v>
      </c>
      <c r="N17" s="36"/>
      <c r="O17" s="122"/>
      <c r="P17" s="145" t="s">
        <v>106</v>
      </c>
      <c r="Q17" s="146">
        <f>Q16-45</f>
        <v>14</v>
      </c>
      <c r="R17" s="22"/>
    </row>
    <row r="18">
      <c r="A18" s="125">
        <v>12.0</v>
      </c>
      <c r="B18" s="118">
        <v>45761.0</v>
      </c>
      <c r="C18" s="126">
        <f t="shared" si="1"/>
        <v>4087</v>
      </c>
      <c r="D18" s="39"/>
      <c r="E18" s="127">
        <f t="shared" si="2"/>
        <v>0</v>
      </c>
      <c r="F18" s="44"/>
      <c r="G18" s="44">
        <f t="shared" si="3"/>
        <v>0</v>
      </c>
      <c r="H18" s="44">
        <v>480.0</v>
      </c>
      <c r="I18" s="44">
        <f t="shared" si="4"/>
        <v>2890</v>
      </c>
      <c r="J18" s="44">
        <v>0.29</v>
      </c>
      <c r="K18" s="44">
        <v>0.399</v>
      </c>
      <c r="L18" s="44" t="s">
        <v>105</v>
      </c>
      <c r="M18" s="44" t="s">
        <v>105</v>
      </c>
      <c r="N18" s="36"/>
      <c r="O18" s="122"/>
      <c r="P18" s="147"/>
      <c r="Q18" s="148"/>
      <c r="R18" s="22"/>
    </row>
    <row r="19">
      <c r="A19" s="117">
        <v>13.0</v>
      </c>
      <c r="B19" s="118">
        <v>45762.0</v>
      </c>
      <c r="C19" s="126">
        <f t="shared" si="1"/>
        <v>4087</v>
      </c>
      <c r="D19" s="39"/>
      <c r="E19" s="127">
        <f t="shared" si="2"/>
        <v>0</v>
      </c>
      <c r="F19" s="36"/>
      <c r="G19" s="44">
        <f t="shared" si="3"/>
        <v>0</v>
      </c>
      <c r="H19" s="36">
        <v>420.0</v>
      </c>
      <c r="I19" s="44">
        <f t="shared" si="4"/>
        <v>3310</v>
      </c>
      <c r="J19" s="56"/>
      <c r="K19" s="56"/>
      <c r="L19" s="44" t="s">
        <v>64</v>
      </c>
      <c r="M19" s="44" t="s">
        <v>64</v>
      </c>
      <c r="N19" s="36"/>
      <c r="O19" s="122"/>
      <c r="P19" s="133"/>
      <c r="Q19" s="134"/>
      <c r="R19" s="22"/>
    </row>
    <row r="20">
      <c r="A20" s="125">
        <v>14.0</v>
      </c>
      <c r="B20" s="118">
        <v>45763.0</v>
      </c>
      <c r="C20" s="126">
        <f t="shared" si="1"/>
        <v>4087</v>
      </c>
      <c r="D20" s="39"/>
      <c r="E20" s="127">
        <f t="shared" si="2"/>
        <v>0</v>
      </c>
      <c r="F20" s="44"/>
      <c r="G20" s="44">
        <f t="shared" si="3"/>
        <v>0</v>
      </c>
      <c r="H20" s="44">
        <v>500.0</v>
      </c>
      <c r="I20" s="44">
        <f t="shared" si="4"/>
        <v>3810</v>
      </c>
      <c r="J20" s="44">
        <v>0.345</v>
      </c>
      <c r="K20" s="44">
        <v>0.49</v>
      </c>
      <c r="L20" s="44" t="s">
        <v>64</v>
      </c>
      <c r="M20" s="44" t="s">
        <v>107</v>
      </c>
      <c r="N20" s="44"/>
      <c r="O20" s="122"/>
      <c r="P20" s="135" t="s">
        <v>48</v>
      </c>
      <c r="Q20" s="136"/>
      <c r="R20" s="22"/>
    </row>
    <row r="21">
      <c r="A21" s="117">
        <v>15.0</v>
      </c>
      <c r="B21" s="118">
        <v>45764.0</v>
      </c>
      <c r="C21" s="126">
        <f t="shared" si="1"/>
        <v>4087</v>
      </c>
      <c r="D21" s="39"/>
      <c r="E21" s="127">
        <f t="shared" si="2"/>
        <v>0</v>
      </c>
      <c r="F21" s="36"/>
      <c r="G21" s="44">
        <f t="shared" si="3"/>
        <v>0</v>
      </c>
      <c r="H21" s="36">
        <v>520.0</v>
      </c>
      <c r="I21" s="44">
        <f t="shared" si="4"/>
        <v>4330</v>
      </c>
      <c r="J21" s="36">
        <v>0.295</v>
      </c>
      <c r="K21" s="36">
        <v>0.545</v>
      </c>
      <c r="L21" s="36" t="s">
        <v>108</v>
      </c>
      <c r="M21" s="36" t="s">
        <v>109</v>
      </c>
      <c r="N21" s="44"/>
      <c r="O21" s="122"/>
      <c r="P21" s="137" t="s">
        <v>51</v>
      </c>
      <c r="Q21" s="138">
        <v>45092.0</v>
      </c>
      <c r="R21" s="22"/>
    </row>
    <row r="22">
      <c r="A22" s="125">
        <v>16.0</v>
      </c>
      <c r="B22" s="118">
        <v>45765.0</v>
      </c>
      <c r="C22" s="126">
        <f t="shared" si="1"/>
        <v>4087</v>
      </c>
      <c r="D22" s="39"/>
      <c r="E22" s="127">
        <f t="shared" si="2"/>
        <v>0</v>
      </c>
      <c r="F22" s="44"/>
      <c r="G22" s="44">
        <f t="shared" si="3"/>
        <v>0</v>
      </c>
      <c r="H22" s="44">
        <v>520.0</v>
      </c>
      <c r="I22" s="44">
        <f t="shared" si="4"/>
        <v>4850</v>
      </c>
      <c r="J22" s="44">
        <v>0.4</v>
      </c>
      <c r="K22" s="44">
        <v>0.565</v>
      </c>
      <c r="L22" s="44" t="s">
        <v>110</v>
      </c>
      <c r="M22" s="44" t="s">
        <v>111</v>
      </c>
      <c r="N22" s="44"/>
      <c r="O22" s="122"/>
      <c r="P22" s="137" t="s">
        <v>53</v>
      </c>
      <c r="Q22" s="138">
        <v>45106.0</v>
      </c>
      <c r="R22" s="22"/>
    </row>
    <row r="23">
      <c r="A23" s="117">
        <v>17.0</v>
      </c>
      <c r="B23" s="118">
        <v>45766.0</v>
      </c>
      <c r="C23" s="126">
        <f t="shared" si="1"/>
        <v>4087</v>
      </c>
      <c r="D23" s="39"/>
      <c r="E23" s="127">
        <f t="shared" si="2"/>
        <v>0</v>
      </c>
      <c r="F23" s="36"/>
      <c r="G23" s="44">
        <f t="shared" si="3"/>
        <v>0</v>
      </c>
      <c r="H23" s="36">
        <v>600.0</v>
      </c>
      <c r="I23" s="44">
        <f t="shared" si="4"/>
        <v>5450</v>
      </c>
      <c r="J23" s="36">
        <v>0.435</v>
      </c>
      <c r="K23" s="36">
        <v>0.665</v>
      </c>
      <c r="L23" s="44" t="s">
        <v>110</v>
      </c>
      <c r="M23" s="44" t="s">
        <v>111</v>
      </c>
      <c r="N23" s="44"/>
      <c r="O23" s="122"/>
      <c r="P23" s="149" t="s">
        <v>54</v>
      </c>
      <c r="Q23" s="150">
        <f>Q22-Q21</f>
        <v>14</v>
      </c>
      <c r="R23" s="22"/>
    </row>
    <row r="24" ht="15.75" customHeight="1">
      <c r="A24" s="151">
        <v>18.0</v>
      </c>
      <c r="B24" s="118">
        <v>45767.0</v>
      </c>
      <c r="C24" s="126">
        <f t="shared" si="1"/>
        <v>4087</v>
      </c>
      <c r="D24" s="39"/>
      <c r="E24" s="127">
        <f t="shared" si="2"/>
        <v>0</v>
      </c>
      <c r="F24" s="44"/>
      <c r="G24" s="44">
        <f t="shared" si="3"/>
        <v>0</v>
      </c>
      <c r="H24" s="44">
        <v>700.0</v>
      </c>
      <c r="I24" s="44">
        <f t="shared" si="4"/>
        <v>6150</v>
      </c>
      <c r="J24" s="44">
        <v>0.42</v>
      </c>
      <c r="K24" s="44">
        <v>0.76</v>
      </c>
      <c r="L24" s="44" t="s">
        <v>64</v>
      </c>
      <c r="M24" s="44" t="s">
        <v>111</v>
      </c>
      <c r="N24" s="44"/>
      <c r="O24" s="122"/>
      <c r="P24" s="152"/>
      <c r="Q24" s="153"/>
      <c r="R24" s="22"/>
    </row>
    <row r="25" ht="15.75" customHeight="1">
      <c r="A25" s="117">
        <v>19.0</v>
      </c>
      <c r="B25" s="118">
        <v>45768.0</v>
      </c>
      <c r="C25" s="126">
        <f t="shared" si="1"/>
        <v>4087</v>
      </c>
      <c r="D25" s="39"/>
      <c r="E25" s="127">
        <f t="shared" si="2"/>
        <v>0</v>
      </c>
      <c r="F25" s="36"/>
      <c r="G25" s="44">
        <f t="shared" si="3"/>
        <v>0</v>
      </c>
      <c r="H25" s="36">
        <v>700.0</v>
      </c>
      <c r="I25" s="44">
        <f t="shared" si="4"/>
        <v>6850</v>
      </c>
      <c r="J25" s="154">
        <v>0.905</v>
      </c>
      <c r="K25" s="154">
        <v>0.81</v>
      </c>
      <c r="L25" s="44" t="s">
        <v>64</v>
      </c>
      <c r="M25" s="44" t="s">
        <v>111</v>
      </c>
      <c r="N25" s="36"/>
      <c r="O25" s="122"/>
      <c r="P25" s="147"/>
      <c r="Q25" s="148"/>
      <c r="R25" s="22"/>
    </row>
    <row r="26" ht="15.75" customHeight="1">
      <c r="A26" s="125">
        <v>20.0</v>
      </c>
      <c r="B26" s="118">
        <v>45769.0</v>
      </c>
      <c r="C26" s="126">
        <f t="shared" si="1"/>
        <v>4087</v>
      </c>
      <c r="D26" s="39"/>
      <c r="E26" s="127">
        <f t="shared" si="2"/>
        <v>0</v>
      </c>
      <c r="F26" s="44"/>
      <c r="G26" s="44">
        <f t="shared" si="3"/>
        <v>0</v>
      </c>
      <c r="H26" s="44">
        <v>750.0</v>
      </c>
      <c r="I26" s="44">
        <f t="shared" si="4"/>
        <v>7600</v>
      </c>
      <c r="J26" s="44">
        <v>0.415</v>
      </c>
      <c r="K26" s="44">
        <v>0.89</v>
      </c>
      <c r="L26" s="44" t="s">
        <v>112</v>
      </c>
      <c r="M26" s="44" t="s">
        <v>111</v>
      </c>
      <c r="N26" s="36"/>
      <c r="O26" s="122"/>
      <c r="P26" s="133"/>
      <c r="Q26" s="134"/>
      <c r="R26" s="22"/>
    </row>
    <row r="27" ht="15.75" customHeight="1">
      <c r="A27" s="117">
        <v>21.0</v>
      </c>
      <c r="B27" s="118">
        <v>45770.0</v>
      </c>
      <c r="C27" s="126">
        <f t="shared" si="1"/>
        <v>4087</v>
      </c>
      <c r="D27" s="39"/>
      <c r="E27" s="127">
        <f t="shared" si="2"/>
        <v>0</v>
      </c>
      <c r="F27" s="44"/>
      <c r="G27" s="44">
        <f t="shared" si="3"/>
        <v>0</v>
      </c>
      <c r="H27" s="36">
        <v>750.0</v>
      </c>
      <c r="I27" s="44">
        <f t="shared" si="4"/>
        <v>8350</v>
      </c>
      <c r="J27" s="154">
        <v>0.58</v>
      </c>
      <c r="K27" s="154">
        <v>0.99</v>
      </c>
      <c r="L27" s="44" t="s">
        <v>112</v>
      </c>
      <c r="M27" s="44" t="s">
        <v>111</v>
      </c>
      <c r="N27" s="36"/>
      <c r="O27" s="122"/>
      <c r="P27" s="155" t="s">
        <v>57</v>
      </c>
      <c r="Q27" s="136"/>
      <c r="R27" s="22"/>
    </row>
    <row r="28" ht="15.75" customHeight="1">
      <c r="A28" s="125">
        <v>22.0</v>
      </c>
      <c r="B28" s="118">
        <v>45771.0</v>
      </c>
      <c r="C28" s="126">
        <f t="shared" si="1"/>
        <v>4087</v>
      </c>
      <c r="D28" s="39"/>
      <c r="E28" s="127">
        <f t="shared" si="2"/>
        <v>0</v>
      </c>
      <c r="F28" s="36"/>
      <c r="G28" s="44">
        <f t="shared" si="3"/>
        <v>0</v>
      </c>
      <c r="H28" s="44">
        <v>900.0</v>
      </c>
      <c r="I28" s="44">
        <f t="shared" si="4"/>
        <v>9250</v>
      </c>
      <c r="J28" s="44">
        <v>0.95</v>
      </c>
      <c r="K28" s="44">
        <v>1.01</v>
      </c>
      <c r="L28" s="44" t="s">
        <v>110</v>
      </c>
      <c r="M28" s="44"/>
      <c r="N28" s="36"/>
      <c r="O28" s="122"/>
      <c r="P28" s="156" t="s">
        <v>60</v>
      </c>
      <c r="Q28" s="157"/>
      <c r="R28" s="22"/>
    </row>
    <row r="29" ht="15.75" customHeight="1">
      <c r="A29" s="117">
        <v>23.0</v>
      </c>
      <c r="B29" s="118">
        <v>45772.0</v>
      </c>
      <c r="C29" s="126">
        <f t="shared" si="1"/>
        <v>4087</v>
      </c>
      <c r="D29" s="39"/>
      <c r="E29" s="127">
        <f t="shared" si="2"/>
        <v>0</v>
      </c>
      <c r="F29" s="44"/>
      <c r="G29" s="44">
        <f t="shared" si="3"/>
        <v>0</v>
      </c>
      <c r="H29" s="36">
        <v>1100.0</v>
      </c>
      <c r="I29" s="44">
        <f t="shared" si="4"/>
        <v>10350</v>
      </c>
      <c r="J29" s="44">
        <v>0.75</v>
      </c>
      <c r="K29" s="44">
        <v>1.08</v>
      </c>
      <c r="L29" s="44" t="s">
        <v>110</v>
      </c>
      <c r="M29" s="44"/>
      <c r="N29" s="44"/>
      <c r="O29" s="122"/>
      <c r="P29" s="156" t="s">
        <v>62</v>
      </c>
      <c r="Q29" s="157"/>
      <c r="R29" s="22"/>
    </row>
    <row r="30" ht="15.75" customHeight="1">
      <c r="A30" s="125">
        <v>24.0</v>
      </c>
      <c r="B30" s="118">
        <v>45773.0</v>
      </c>
      <c r="C30" s="126">
        <f t="shared" si="1"/>
        <v>4087</v>
      </c>
      <c r="D30" s="39"/>
      <c r="E30" s="127">
        <f t="shared" si="2"/>
        <v>0</v>
      </c>
      <c r="F30" s="36"/>
      <c r="G30" s="44">
        <f t="shared" si="3"/>
        <v>0</v>
      </c>
      <c r="H30" s="44">
        <v>1250.0</v>
      </c>
      <c r="I30" s="44">
        <f t="shared" si="4"/>
        <v>11600</v>
      </c>
      <c r="J30" s="44">
        <v>0.625</v>
      </c>
      <c r="K30" s="44">
        <v>1.14</v>
      </c>
      <c r="L30" s="44" t="s">
        <v>113</v>
      </c>
      <c r="M30" s="44"/>
      <c r="N30" s="44"/>
      <c r="O30" s="122"/>
      <c r="P30" s="156" t="s">
        <v>63</v>
      </c>
      <c r="Q30" s="157"/>
      <c r="R30" s="22"/>
    </row>
    <row r="31" ht="15.75" customHeight="1">
      <c r="A31" s="117">
        <v>25.0</v>
      </c>
      <c r="B31" s="118">
        <v>45774.0</v>
      </c>
      <c r="C31" s="126">
        <f t="shared" si="1"/>
        <v>4087</v>
      </c>
      <c r="D31" s="39"/>
      <c r="E31" s="127">
        <f t="shared" si="2"/>
        <v>0</v>
      </c>
      <c r="F31" s="72"/>
      <c r="G31" s="44">
        <f t="shared" si="3"/>
        <v>0</v>
      </c>
      <c r="H31" s="36">
        <v>1300.0</v>
      </c>
      <c r="I31" s="44">
        <f t="shared" si="4"/>
        <v>12900</v>
      </c>
      <c r="J31" s="36">
        <v>0.98</v>
      </c>
      <c r="K31" s="36">
        <v>1.17</v>
      </c>
      <c r="L31" s="36" t="s">
        <v>112</v>
      </c>
      <c r="M31" s="36"/>
      <c r="N31" s="44"/>
      <c r="O31" s="122"/>
      <c r="P31" s="152" t="s">
        <v>65</v>
      </c>
      <c r="Q31" s="153"/>
      <c r="R31" s="22"/>
    </row>
    <row r="32" ht="15.75" customHeight="1">
      <c r="A32" s="125">
        <v>26.0</v>
      </c>
      <c r="B32" s="118">
        <v>45775.0</v>
      </c>
      <c r="C32" s="126">
        <f t="shared" si="1"/>
        <v>4087</v>
      </c>
      <c r="D32" s="39"/>
      <c r="E32" s="127">
        <f t="shared" si="2"/>
        <v>0</v>
      </c>
      <c r="F32" s="121"/>
      <c r="G32" s="44">
        <f t="shared" si="3"/>
        <v>0</v>
      </c>
      <c r="H32" s="44">
        <v>1300.0</v>
      </c>
      <c r="I32" s="44">
        <f t="shared" si="4"/>
        <v>14200</v>
      </c>
      <c r="J32" s="44">
        <v>0.965</v>
      </c>
      <c r="K32" s="44">
        <v>1.285</v>
      </c>
      <c r="L32" s="44" t="s">
        <v>64</v>
      </c>
      <c r="M32" s="44"/>
      <c r="N32" s="44"/>
      <c r="O32" s="122"/>
      <c r="P32" s="147"/>
      <c r="Q32" s="148"/>
      <c r="R32" s="22"/>
    </row>
    <row r="33" ht="15.75" customHeight="1">
      <c r="A33" s="117">
        <v>27.0</v>
      </c>
      <c r="B33" s="118">
        <v>45776.0</v>
      </c>
      <c r="C33" s="126">
        <f t="shared" si="1"/>
        <v>4087</v>
      </c>
      <c r="D33" s="39"/>
      <c r="E33" s="127">
        <f t="shared" si="2"/>
        <v>0</v>
      </c>
      <c r="F33" s="74"/>
      <c r="G33" s="44">
        <f t="shared" si="3"/>
        <v>0</v>
      </c>
      <c r="H33" s="36">
        <v>1300.0</v>
      </c>
      <c r="I33" s="44">
        <f t="shared" si="4"/>
        <v>15500</v>
      </c>
      <c r="J33" s="36">
        <v>0.99</v>
      </c>
      <c r="K33" s="36">
        <v>1.285</v>
      </c>
      <c r="L33" s="36" t="s">
        <v>42</v>
      </c>
      <c r="M33" s="44"/>
      <c r="N33" s="44"/>
      <c r="O33" s="122"/>
      <c r="P33" s="133"/>
      <c r="Q33" s="134"/>
      <c r="R33" s="22"/>
    </row>
    <row r="34" ht="15.75" customHeight="1">
      <c r="A34" s="125">
        <v>28.0</v>
      </c>
      <c r="B34" s="118">
        <v>45777.0</v>
      </c>
      <c r="C34" s="126">
        <f t="shared" si="1"/>
        <v>4087</v>
      </c>
      <c r="D34" s="39"/>
      <c r="E34" s="127">
        <f t="shared" si="2"/>
        <v>0</v>
      </c>
      <c r="F34" s="75"/>
      <c r="G34" s="44">
        <f t="shared" si="3"/>
        <v>0</v>
      </c>
      <c r="H34" s="44">
        <v>1800.0</v>
      </c>
      <c r="I34" s="44">
        <f t="shared" si="4"/>
        <v>17300</v>
      </c>
      <c r="J34" s="44">
        <v>0.805</v>
      </c>
      <c r="K34" s="44">
        <v>1.5</v>
      </c>
      <c r="L34" s="44" t="s">
        <v>42</v>
      </c>
      <c r="M34" s="44"/>
      <c r="N34" s="44"/>
      <c r="O34" s="122"/>
      <c r="P34" s="155" t="s">
        <v>66</v>
      </c>
      <c r="Q34" s="136"/>
      <c r="R34" s="22"/>
    </row>
    <row r="35" ht="15.75" customHeight="1">
      <c r="A35" s="117">
        <v>29.0</v>
      </c>
      <c r="B35" s="118">
        <v>45778.0</v>
      </c>
      <c r="C35" s="126">
        <f t="shared" si="1"/>
        <v>4087</v>
      </c>
      <c r="D35" s="39"/>
      <c r="E35" s="127">
        <f t="shared" si="2"/>
        <v>0</v>
      </c>
      <c r="F35" s="121"/>
      <c r="G35" s="44">
        <f t="shared" si="3"/>
        <v>0</v>
      </c>
      <c r="H35" s="36">
        <v>7300.0</v>
      </c>
      <c r="I35" s="44">
        <f t="shared" si="4"/>
        <v>24600</v>
      </c>
      <c r="J35" s="36">
        <v>1.1</v>
      </c>
      <c r="K35" s="36">
        <v>1.58</v>
      </c>
      <c r="L35" s="44" t="s">
        <v>42</v>
      </c>
      <c r="M35" s="36"/>
      <c r="N35" s="44"/>
      <c r="O35" s="122"/>
      <c r="P35" s="156" t="s">
        <v>68</v>
      </c>
      <c r="Q35" s="157"/>
      <c r="R35" s="22"/>
    </row>
    <row r="36" ht="15.75" customHeight="1">
      <c r="A36" s="125">
        <v>30.0</v>
      </c>
      <c r="B36" s="118">
        <v>45779.0</v>
      </c>
      <c r="C36" s="126">
        <f t="shared" si="1"/>
        <v>4087</v>
      </c>
      <c r="D36" s="39"/>
      <c r="E36" s="127">
        <f t="shared" si="2"/>
        <v>0</v>
      </c>
      <c r="F36" s="75"/>
      <c r="G36" s="44">
        <f t="shared" si="3"/>
        <v>0</v>
      </c>
      <c r="H36" s="44">
        <v>7300.0</v>
      </c>
      <c r="I36" s="44">
        <f t="shared" si="4"/>
        <v>31900</v>
      </c>
      <c r="J36" s="44">
        <v>1.175</v>
      </c>
      <c r="K36" s="44">
        <v>1.56</v>
      </c>
      <c r="L36" s="44" t="s">
        <v>42</v>
      </c>
      <c r="M36" s="44"/>
      <c r="N36" s="36"/>
      <c r="O36" s="122"/>
      <c r="P36" s="156" t="s">
        <v>69</v>
      </c>
      <c r="Q36" s="157"/>
      <c r="R36" s="22"/>
    </row>
    <row r="37" ht="15.75" customHeight="1">
      <c r="A37" s="117">
        <v>31.0</v>
      </c>
      <c r="B37" s="118">
        <v>45780.0</v>
      </c>
      <c r="C37" s="126">
        <f t="shared" si="1"/>
        <v>4087</v>
      </c>
      <c r="D37" s="39"/>
      <c r="E37" s="127">
        <f t="shared" si="2"/>
        <v>0</v>
      </c>
      <c r="F37" s="121"/>
      <c r="G37" s="44">
        <f t="shared" si="3"/>
        <v>0</v>
      </c>
      <c r="H37" s="36">
        <v>8450.0</v>
      </c>
      <c r="I37" s="44">
        <f t="shared" si="4"/>
        <v>40350</v>
      </c>
      <c r="J37" s="36">
        <v>1.36</v>
      </c>
      <c r="K37" s="36">
        <v>1.56</v>
      </c>
      <c r="L37" s="44" t="s">
        <v>64</v>
      </c>
      <c r="M37" s="36"/>
      <c r="N37" s="44"/>
      <c r="O37" s="122"/>
      <c r="P37" s="156" t="s">
        <v>70</v>
      </c>
      <c r="Q37" s="157"/>
      <c r="R37" s="22"/>
    </row>
    <row r="38" ht="15.75" customHeight="1">
      <c r="A38" s="125">
        <v>32.0</v>
      </c>
      <c r="B38" s="118">
        <v>45781.0</v>
      </c>
      <c r="C38" s="126">
        <f t="shared" si="1"/>
        <v>4087</v>
      </c>
      <c r="D38" s="39"/>
      <c r="E38" s="127">
        <f t="shared" si="2"/>
        <v>0</v>
      </c>
      <c r="F38" s="75"/>
      <c r="G38" s="44">
        <f t="shared" si="3"/>
        <v>0</v>
      </c>
      <c r="H38" s="44">
        <v>9000.0</v>
      </c>
      <c r="I38" s="44">
        <f t="shared" si="4"/>
        <v>49350</v>
      </c>
      <c r="J38" s="56"/>
      <c r="K38" s="56"/>
      <c r="L38" s="44" t="s">
        <v>64</v>
      </c>
      <c r="M38" s="44"/>
      <c r="N38" s="44"/>
      <c r="O38" s="122"/>
      <c r="P38" s="156" t="s">
        <v>71</v>
      </c>
      <c r="Q38" s="157"/>
      <c r="R38" s="22"/>
    </row>
    <row r="39" ht="15.75" customHeight="1">
      <c r="A39" s="117">
        <v>33.0</v>
      </c>
      <c r="B39" s="118">
        <v>45782.0</v>
      </c>
      <c r="C39" s="126">
        <f t="shared" si="1"/>
        <v>4087</v>
      </c>
      <c r="D39" s="39"/>
      <c r="E39" s="127">
        <f t="shared" si="2"/>
        <v>0</v>
      </c>
      <c r="F39" s="121"/>
      <c r="G39" s="44">
        <f t="shared" si="3"/>
        <v>0</v>
      </c>
      <c r="H39" s="36">
        <v>9500.0</v>
      </c>
      <c r="I39" s="44">
        <f t="shared" si="4"/>
        <v>58850</v>
      </c>
      <c r="J39" s="36">
        <v>1.635</v>
      </c>
      <c r="K39" s="36">
        <v>1.8</v>
      </c>
      <c r="L39" s="44" t="s">
        <v>64</v>
      </c>
      <c r="M39" s="36"/>
      <c r="N39" s="36"/>
      <c r="O39" s="122"/>
      <c r="P39" s="156" t="s">
        <v>72</v>
      </c>
      <c r="Q39" s="157"/>
      <c r="R39" s="22"/>
    </row>
    <row r="40" ht="15.75" customHeight="1">
      <c r="A40" s="125">
        <v>34.0</v>
      </c>
      <c r="B40" s="118">
        <v>45783.0</v>
      </c>
      <c r="C40" s="126">
        <f t="shared" si="1"/>
        <v>4087</v>
      </c>
      <c r="D40" s="39"/>
      <c r="E40" s="127">
        <f t="shared" si="2"/>
        <v>0</v>
      </c>
      <c r="F40" s="121"/>
      <c r="G40" s="44">
        <f t="shared" si="3"/>
        <v>0</v>
      </c>
      <c r="H40" s="36">
        <v>1000.0</v>
      </c>
      <c r="I40" s="44">
        <f t="shared" si="4"/>
        <v>59850</v>
      </c>
      <c r="J40" s="36">
        <v>0.71</v>
      </c>
      <c r="K40" s="36">
        <v>0.7</v>
      </c>
      <c r="L40" s="44" t="s">
        <v>64</v>
      </c>
      <c r="M40" s="36"/>
      <c r="N40" s="36"/>
      <c r="O40" s="122"/>
      <c r="P40" s="156" t="s">
        <v>114</v>
      </c>
      <c r="Q40" s="157"/>
      <c r="R40" s="22"/>
      <c r="T40" s="98" t="s">
        <v>115</v>
      </c>
    </row>
    <row r="41" ht="15.75" customHeight="1">
      <c r="A41" s="117">
        <v>35.0</v>
      </c>
      <c r="B41" s="118">
        <v>45784.0</v>
      </c>
      <c r="C41" s="126">
        <f t="shared" si="1"/>
        <v>4087</v>
      </c>
      <c r="D41" s="39"/>
      <c r="E41" s="127">
        <f t="shared" si="2"/>
        <v>0</v>
      </c>
      <c r="F41" s="121"/>
      <c r="G41" s="44">
        <f t="shared" si="3"/>
        <v>0</v>
      </c>
      <c r="H41" s="36">
        <v>2200.0</v>
      </c>
      <c r="I41" s="44">
        <f t="shared" si="4"/>
        <v>62050</v>
      </c>
      <c r="J41" s="36">
        <v>1.475</v>
      </c>
      <c r="K41" s="36">
        <v>2.19</v>
      </c>
      <c r="L41" s="36" t="s">
        <v>116</v>
      </c>
      <c r="M41" s="36"/>
      <c r="N41" s="36"/>
      <c r="O41" s="122"/>
      <c r="P41" s="158" t="s">
        <v>117</v>
      </c>
      <c r="Q41" s="159"/>
      <c r="R41" s="22"/>
    </row>
    <row r="42" ht="15.75" customHeight="1">
      <c r="A42" s="125">
        <v>36.0</v>
      </c>
      <c r="B42" s="118">
        <v>45785.0</v>
      </c>
      <c r="C42" s="126">
        <f t="shared" si="1"/>
        <v>4087</v>
      </c>
      <c r="D42" s="39"/>
      <c r="E42" s="127">
        <f t="shared" si="2"/>
        <v>0</v>
      </c>
      <c r="F42" s="121"/>
      <c r="G42" s="44">
        <f t="shared" si="3"/>
        <v>0</v>
      </c>
      <c r="H42" s="36">
        <v>2200.0</v>
      </c>
      <c r="I42" s="44">
        <f t="shared" si="4"/>
        <v>64250</v>
      </c>
      <c r="J42" s="79">
        <v>1.17</v>
      </c>
      <c r="K42" s="36">
        <v>2.31</v>
      </c>
      <c r="L42" s="36" t="s">
        <v>118</v>
      </c>
      <c r="M42" s="36"/>
      <c r="N42" s="36"/>
      <c r="O42" s="122"/>
      <c r="P42" s="158" t="s">
        <v>119</v>
      </c>
      <c r="Q42" s="159"/>
      <c r="R42" s="22"/>
    </row>
    <row r="43" ht="15.75" customHeight="1">
      <c r="A43" s="117">
        <v>37.0</v>
      </c>
      <c r="B43" s="118">
        <v>45786.0</v>
      </c>
      <c r="C43" s="126">
        <f t="shared" si="1"/>
        <v>4087</v>
      </c>
      <c r="D43" s="39"/>
      <c r="E43" s="127">
        <f t="shared" si="2"/>
        <v>0</v>
      </c>
      <c r="F43" s="75"/>
      <c r="G43" s="44">
        <f t="shared" si="3"/>
        <v>0</v>
      </c>
      <c r="H43" s="44">
        <v>2400.0</v>
      </c>
      <c r="I43" s="45">
        <f t="shared" si="4"/>
        <v>66650</v>
      </c>
      <c r="J43" s="75">
        <v>1.545</v>
      </c>
      <c r="K43" s="160">
        <v>2.425</v>
      </c>
      <c r="L43" s="72" t="s">
        <v>120</v>
      </c>
      <c r="M43" s="44"/>
      <c r="N43" s="44"/>
      <c r="O43" s="122"/>
      <c r="P43" s="158" t="s">
        <v>121</v>
      </c>
      <c r="Q43" s="159"/>
      <c r="R43" s="22"/>
    </row>
    <row r="44" ht="15.75" customHeight="1">
      <c r="A44" s="125">
        <v>38.0</v>
      </c>
      <c r="B44" s="118">
        <v>45787.0</v>
      </c>
      <c r="C44" s="126">
        <f t="shared" si="1"/>
        <v>4087</v>
      </c>
      <c r="D44" s="39"/>
      <c r="E44" s="127">
        <f t="shared" si="2"/>
        <v>0</v>
      </c>
      <c r="F44" s="121"/>
      <c r="G44" s="44">
        <f t="shared" si="3"/>
        <v>0</v>
      </c>
      <c r="H44" s="36">
        <v>2400.0</v>
      </c>
      <c r="I44" s="45">
        <f t="shared" si="4"/>
        <v>69050</v>
      </c>
      <c r="J44" s="74"/>
      <c r="K44" s="74"/>
      <c r="L44" s="74"/>
      <c r="M44" s="39"/>
      <c r="N44" s="36"/>
      <c r="O44" s="122"/>
      <c r="P44" s="161" t="s">
        <v>77</v>
      </c>
      <c r="Q44" s="153">
        <v>1.1502755E7</v>
      </c>
      <c r="R44" s="22"/>
    </row>
    <row r="45" ht="15.75" customHeight="1">
      <c r="A45" s="117">
        <v>39.0</v>
      </c>
      <c r="B45" s="118">
        <v>45788.0</v>
      </c>
      <c r="C45" s="126">
        <f t="shared" si="1"/>
        <v>4087</v>
      </c>
      <c r="D45" s="39"/>
      <c r="E45" s="127">
        <f t="shared" si="2"/>
        <v>0</v>
      </c>
      <c r="F45" s="75"/>
      <c r="G45" s="44">
        <f t="shared" si="3"/>
        <v>0</v>
      </c>
      <c r="H45" s="44">
        <v>2400.0</v>
      </c>
      <c r="I45" s="45">
        <f t="shared" si="4"/>
        <v>71450</v>
      </c>
      <c r="J45" s="121"/>
      <c r="K45" s="162"/>
      <c r="L45" s="121" t="s">
        <v>122</v>
      </c>
      <c r="M45" s="80"/>
      <c r="N45" s="44"/>
      <c r="O45" s="122"/>
      <c r="P45" s="147"/>
      <c r="Q45" s="148"/>
      <c r="R45" s="22"/>
    </row>
    <row r="46" ht="15.75" customHeight="1">
      <c r="A46" s="125">
        <v>40.0</v>
      </c>
      <c r="B46" s="118">
        <v>45789.0</v>
      </c>
      <c r="C46" s="126">
        <f t="shared" si="1"/>
        <v>4087</v>
      </c>
      <c r="D46" s="39"/>
      <c r="E46" s="127">
        <f t="shared" si="2"/>
        <v>0</v>
      </c>
      <c r="F46" s="121"/>
      <c r="G46" s="44">
        <f t="shared" si="3"/>
        <v>0</v>
      </c>
      <c r="H46" s="36">
        <v>2400.0</v>
      </c>
      <c r="I46" s="44">
        <f t="shared" si="4"/>
        <v>73850</v>
      </c>
      <c r="J46" s="141"/>
      <c r="K46" s="45"/>
      <c r="L46" s="74"/>
      <c r="M46" s="36"/>
      <c r="N46" s="36"/>
      <c r="O46" s="122"/>
      <c r="P46" s="133"/>
      <c r="Q46" s="134"/>
      <c r="R46" s="22"/>
    </row>
    <row r="47" ht="15.75" customHeight="1">
      <c r="A47" s="117">
        <v>41.0</v>
      </c>
      <c r="B47" s="118">
        <v>45790.0</v>
      </c>
      <c r="C47" s="126">
        <f t="shared" si="1"/>
        <v>4087</v>
      </c>
      <c r="D47" s="39"/>
      <c r="E47" s="127">
        <f t="shared" si="2"/>
        <v>0</v>
      </c>
      <c r="F47" s="75"/>
      <c r="G47" s="44">
        <f t="shared" si="3"/>
        <v>0</v>
      </c>
      <c r="H47" s="44">
        <v>2400.0</v>
      </c>
      <c r="I47" s="44">
        <f t="shared" si="4"/>
        <v>76250</v>
      </c>
      <c r="J47" s="36"/>
      <c r="K47" s="36"/>
      <c r="L47" s="77"/>
      <c r="M47" s="44"/>
      <c r="N47" s="44"/>
      <c r="O47" s="122"/>
      <c r="P47" s="155" t="s">
        <v>81</v>
      </c>
      <c r="Q47" s="136"/>
      <c r="R47" s="22"/>
    </row>
    <row r="48" ht="15.75" customHeight="1">
      <c r="A48" s="125">
        <v>42.0</v>
      </c>
      <c r="B48" s="118">
        <v>45791.0</v>
      </c>
      <c r="C48" s="126">
        <f t="shared" si="1"/>
        <v>4087</v>
      </c>
      <c r="D48" s="39"/>
      <c r="E48" s="127">
        <f t="shared" si="2"/>
        <v>0</v>
      </c>
      <c r="F48" s="121"/>
      <c r="G48" s="44">
        <f t="shared" si="3"/>
        <v>0</v>
      </c>
      <c r="H48" s="36">
        <v>2600.0</v>
      </c>
      <c r="I48" s="44">
        <f t="shared" si="4"/>
        <v>78850</v>
      </c>
      <c r="J48" s="72">
        <v>1.9</v>
      </c>
      <c r="K48" s="72">
        <v>2.7</v>
      </c>
      <c r="L48" s="72" t="s">
        <v>64</v>
      </c>
      <c r="M48" s="36"/>
      <c r="N48" s="36"/>
      <c r="O48" s="122"/>
      <c r="P48" s="156" t="s">
        <v>83</v>
      </c>
      <c r="Q48" s="157"/>
      <c r="R48" s="22"/>
    </row>
    <row r="49" ht="15.75" customHeight="1">
      <c r="A49" s="117">
        <v>43.0</v>
      </c>
      <c r="B49" s="118">
        <v>45792.0</v>
      </c>
      <c r="C49" s="126">
        <f t="shared" si="1"/>
        <v>4087</v>
      </c>
      <c r="D49" s="39"/>
      <c r="E49" s="127">
        <f t="shared" si="2"/>
        <v>0</v>
      </c>
      <c r="F49" s="75"/>
      <c r="G49" s="44">
        <f t="shared" si="3"/>
        <v>0</v>
      </c>
      <c r="H49" s="44">
        <v>2600.0</v>
      </c>
      <c r="I49" s="45">
        <f t="shared" si="4"/>
        <v>81450</v>
      </c>
      <c r="J49" s="75">
        <v>2.6</v>
      </c>
      <c r="K49" s="75">
        <v>2.9</v>
      </c>
      <c r="L49" s="75"/>
      <c r="M49" s="80"/>
      <c r="N49" s="36"/>
      <c r="O49" s="122"/>
      <c r="P49" s="156" t="s">
        <v>84</v>
      </c>
      <c r="Q49" s="157"/>
      <c r="R49" s="22"/>
    </row>
    <row r="50" ht="15.75" customHeight="1">
      <c r="A50" s="125">
        <v>44.0</v>
      </c>
      <c r="B50" s="118">
        <v>45793.0</v>
      </c>
      <c r="C50" s="126">
        <f t="shared" si="1"/>
        <v>4087</v>
      </c>
      <c r="D50" s="39"/>
      <c r="E50" s="127">
        <f t="shared" si="2"/>
        <v>0</v>
      </c>
      <c r="F50" s="121"/>
      <c r="G50" s="44">
        <f t="shared" si="3"/>
        <v>0</v>
      </c>
      <c r="H50" s="36">
        <v>2400.0</v>
      </c>
      <c r="I50" s="45">
        <f t="shared" si="4"/>
        <v>83850</v>
      </c>
      <c r="J50" s="75">
        <v>2.3</v>
      </c>
      <c r="K50" s="75">
        <v>2.8</v>
      </c>
      <c r="L50" s="75"/>
      <c r="M50" s="80"/>
      <c r="N50" s="36"/>
      <c r="O50" s="122"/>
      <c r="P50" s="156" t="s">
        <v>85</v>
      </c>
      <c r="Q50" s="157"/>
      <c r="R50" s="22"/>
    </row>
    <row r="51" ht="15.75" customHeight="1">
      <c r="A51" s="117">
        <v>45.0</v>
      </c>
      <c r="B51" s="118">
        <v>45794.0</v>
      </c>
      <c r="C51" s="126">
        <f t="shared" si="1"/>
        <v>4087</v>
      </c>
      <c r="D51" s="39"/>
      <c r="E51" s="127">
        <f t="shared" si="2"/>
        <v>0</v>
      </c>
      <c r="F51" s="75"/>
      <c r="G51" s="44">
        <f t="shared" si="3"/>
        <v>0</v>
      </c>
      <c r="H51" s="44">
        <v>2000.0</v>
      </c>
      <c r="I51" s="45">
        <f t="shared" si="4"/>
        <v>85850</v>
      </c>
      <c r="J51" s="74"/>
      <c r="K51" s="74"/>
      <c r="L51" s="74"/>
      <c r="M51" s="80"/>
      <c r="N51" s="44"/>
      <c r="O51" s="122"/>
      <c r="P51" s="156"/>
      <c r="Q51" s="157"/>
      <c r="R51" s="22"/>
    </row>
    <row r="52" ht="15.75" customHeight="1">
      <c r="A52" s="125">
        <v>46.0</v>
      </c>
      <c r="B52" s="118">
        <v>45795.0</v>
      </c>
      <c r="C52" s="126">
        <f t="shared" si="1"/>
        <v>4087</v>
      </c>
      <c r="D52" s="39"/>
      <c r="E52" s="127">
        <f t="shared" si="2"/>
        <v>0</v>
      </c>
      <c r="F52" s="121"/>
      <c r="G52" s="44">
        <f t="shared" si="3"/>
        <v>0</v>
      </c>
      <c r="H52" s="36">
        <v>2000.0</v>
      </c>
      <c r="I52" s="45">
        <f t="shared" si="4"/>
        <v>87850</v>
      </c>
      <c r="J52" s="74"/>
      <c r="K52" s="74"/>
      <c r="L52" s="74"/>
      <c r="M52" s="39"/>
      <c r="N52" s="44"/>
      <c r="O52" s="122"/>
      <c r="P52" s="156"/>
      <c r="Q52" s="157"/>
      <c r="R52" s="22"/>
    </row>
    <row r="53" ht="15.75" customHeight="1">
      <c r="A53" s="117">
        <v>47.0</v>
      </c>
      <c r="B53" s="118">
        <v>45796.0</v>
      </c>
      <c r="C53" s="126">
        <f t="shared" si="1"/>
        <v>4087</v>
      </c>
      <c r="D53" s="39"/>
      <c r="E53" s="127">
        <f t="shared" si="2"/>
        <v>0</v>
      </c>
      <c r="F53" s="163"/>
      <c r="G53" s="44">
        <f t="shared" si="3"/>
        <v>0</v>
      </c>
      <c r="H53" s="82">
        <v>1800.0</v>
      </c>
      <c r="I53" s="45">
        <f t="shared" si="4"/>
        <v>89650</v>
      </c>
      <c r="J53" s="74"/>
      <c r="K53" s="74"/>
      <c r="L53" s="74"/>
      <c r="M53" s="164"/>
      <c r="N53" s="36"/>
      <c r="O53" s="122"/>
      <c r="P53" s="161" t="s">
        <v>77</v>
      </c>
      <c r="Q53" s="153">
        <v>324095.0</v>
      </c>
      <c r="R53" s="22"/>
    </row>
    <row r="54" ht="15.75" customHeight="1">
      <c r="A54" s="125">
        <v>48.0</v>
      </c>
      <c r="B54" s="118">
        <v>45797.0</v>
      </c>
      <c r="C54" s="126">
        <f t="shared" si="1"/>
        <v>4087</v>
      </c>
      <c r="D54" s="39"/>
      <c r="E54" s="127">
        <f t="shared" si="2"/>
        <v>0</v>
      </c>
      <c r="F54" s="163"/>
      <c r="G54" s="44">
        <f t="shared" si="3"/>
        <v>0</v>
      </c>
      <c r="H54" s="82">
        <v>1600.0</v>
      </c>
      <c r="I54" s="44">
        <f t="shared" si="4"/>
        <v>91250</v>
      </c>
      <c r="J54" s="165"/>
      <c r="K54" s="165"/>
      <c r="L54" s="163"/>
      <c r="M54" s="164"/>
      <c r="N54" s="36"/>
      <c r="O54" s="122"/>
      <c r="P54" s="147"/>
      <c r="Q54" s="148"/>
      <c r="R54" s="22"/>
    </row>
    <row r="55" ht="15.75" customHeight="1">
      <c r="A55" s="117">
        <v>49.0</v>
      </c>
      <c r="B55" s="118">
        <v>45798.0</v>
      </c>
      <c r="C55" s="126">
        <f t="shared" si="1"/>
        <v>4087</v>
      </c>
      <c r="D55" s="39"/>
      <c r="E55" s="127">
        <f t="shared" si="2"/>
        <v>0</v>
      </c>
      <c r="F55" s="163"/>
      <c r="G55" s="44">
        <f t="shared" si="3"/>
        <v>0</v>
      </c>
      <c r="H55" s="82">
        <v>1400.0</v>
      </c>
      <c r="I55" s="44">
        <f t="shared" si="4"/>
        <v>92650</v>
      </c>
      <c r="J55" s="166"/>
      <c r="K55" s="166"/>
      <c r="L55" s="163"/>
      <c r="M55" s="164"/>
      <c r="N55" s="36"/>
      <c r="O55" s="122"/>
      <c r="P55" s="133"/>
      <c r="Q55" s="134"/>
      <c r="R55" s="22"/>
    </row>
    <row r="56" ht="15.75" customHeight="1">
      <c r="A56" s="125">
        <v>50.0</v>
      </c>
      <c r="B56" s="118">
        <v>45799.0</v>
      </c>
      <c r="C56" s="126">
        <f t="shared" si="1"/>
        <v>4087</v>
      </c>
      <c r="D56" s="39"/>
      <c r="E56" s="127">
        <f t="shared" si="2"/>
        <v>0</v>
      </c>
      <c r="F56" s="163"/>
      <c r="G56" s="44">
        <f t="shared" si="3"/>
        <v>0</v>
      </c>
      <c r="H56" s="82">
        <v>1200.0</v>
      </c>
      <c r="I56" s="44">
        <f t="shared" si="4"/>
        <v>93850</v>
      </c>
      <c r="J56" s="166">
        <v>2.2</v>
      </c>
      <c r="K56" s="166">
        <v>3.2</v>
      </c>
      <c r="L56" s="163"/>
      <c r="M56" s="164"/>
      <c r="N56" s="36"/>
      <c r="O56" s="122"/>
      <c r="P56" s="155" t="s">
        <v>88</v>
      </c>
      <c r="Q56" s="136"/>
      <c r="R56" s="22"/>
    </row>
    <row r="57" ht="15.75" customHeight="1">
      <c r="A57" s="117">
        <v>51.0</v>
      </c>
      <c r="B57" s="118">
        <v>45800.0</v>
      </c>
      <c r="C57" s="126">
        <f t="shared" si="1"/>
        <v>4087</v>
      </c>
      <c r="D57" s="39"/>
      <c r="E57" s="127">
        <f t="shared" si="2"/>
        <v>0</v>
      </c>
      <c r="F57" s="163"/>
      <c r="G57" s="44">
        <f t="shared" si="3"/>
        <v>0</v>
      </c>
      <c r="H57" s="82">
        <v>1200.0</v>
      </c>
      <c r="I57" s="44">
        <f t="shared" si="4"/>
        <v>95050</v>
      </c>
      <c r="J57" s="82">
        <v>3.2</v>
      </c>
      <c r="K57" s="82">
        <v>3.4</v>
      </c>
      <c r="L57" s="167"/>
      <c r="M57" s="82"/>
      <c r="N57" s="36"/>
      <c r="O57" s="122"/>
      <c r="P57" s="156" t="s">
        <v>89</v>
      </c>
      <c r="Q57" s="157"/>
      <c r="R57" s="22"/>
    </row>
    <row r="58" ht="15.75" customHeight="1">
      <c r="A58" s="125">
        <v>52.0</v>
      </c>
      <c r="B58" s="118">
        <v>45801.0</v>
      </c>
      <c r="C58" s="126">
        <f t="shared" si="1"/>
        <v>4087</v>
      </c>
      <c r="D58" s="39"/>
      <c r="E58" s="127">
        <f t="shared" si="2"/>
        <v>0</v>
      </c>
      <c r="F58" s="163"/>
      <c r="G58" s="44">
        <f t="shared" si="3"/>
        <v>0</v>
      </c>
      <c r="H58" s="82">
        <v>1200.0</v>
      </c>
      <c r="I58" s="44">
        <f t="shared" si="4"/>
        <v>96250</v>
      </c>
      <c r="J58" s="82">
        <v>2.6</v>
      </c>
      <c r="K58" s="82">
        <v>3.5</v>
      </c>
      <c r="L58" s="82"/>
      <c r="M58" s="82"/>
      <c r="N58" s="36"/>
      <c r="O58" s="122"/>
      <c r="P58" s="156" t="s">
        <v>90</v>
      </c>
      <c r="Q58" s="157"/>
      <c r="R58" s="22"/>
    </row>
    <row r="59" ht="15.75" customHeight="1">
      <c r="A59" s="117">
        <v>53.0</v>
      </c>
      <c r="B59" s="118">
        <v>45802.0</v>
      </c>
      <c r="C59" s="126">
        <f t="shared" si="1"/>
        <v>4087</v>
      </c>
      <c r="D59" s="39"/>
      <c r="E59" s="127">
        <f t="shared" si="2"/>
        <v>0</v>
      </c>
      <c r="F59" s="167"/>
      <c r="G59" s="44">
        <f t="shared" si="3"/>
        <v>0</v>
      </c>
      <c r="H59" s="82">
        <v>1200.0</v>
      </c>
      <c r="I59" s="44">
        <f t="shared" si="4"/>
        <v>97450</v>
      </c>
      <c r="J59" s="82">
        <v>3.4</v>
      </c>
      <c r="K59" s="82">
        <v>3.6</v>
      </c>
      <c r="L59" s="82" t="s">
        <v>82</v>
      </c>
      <c r="M59" s="82"/>
      <c r="N59" s="82"/>
      <c r="O59" s="122"/>
      <c r="P59" s="156" t="s">
        <v>91</v>
      </c>
      <c r="Q59" s="157"/>
      <c r="R59" s="22"/>
    </row>
    <row r="60" ht="15.75" customHeight="1">
      <c r="A60" s="125">
        <v>54.0</v>
      </c>
      <c r="B60" s="118">
        <v>45803.0</v>
      </c>
      <c r="C60" s="126">
        <f t="shared" si="1"/>
        <v>4087</v>
      </c>
      <c r="D60" s="39"/>
      <c r="E60" s="127">
        <f t="shared" si="2"/>
        <v>0</v>
      </c>
      <c r="F60" s="82"/>
      <c r="G60" s="44">
        <f t="shared" si="3"/>
        <v>0</v>
      </c>
      <c r="H60" s="82">
        <v>1000.0</v>
      </c>
      <c r="I60" s="44">
        <f t="shared" si="4"/>
        <v>98450</v>
      </c>
      <c r="J60" s="82">
        <v>2.5</v>
      </c>
      <c r="K60" s="82">
        <v>4.1</v>
      </c>
      <c r="L60" s="82"/>
      <c r="M60" s="82"/>
      <c r="N60" s="82"/>
      <c r="O60" s="122"/>
      <c r="P60" s="152" t="s">
        <v>123</v>
      </c>
      <c r="Q60" s="153"/>
      <c r="R60" s="22"/>
    </row>
    <row r="61" ht="15.75" customHeight="1">
      <c r="A61" s="117">
        <v>55.0</v>
      </c>
      <c r="B61" s="118">
        <v>45804.0</v>
      </c>
      <c r="C61" s="126">
        <f t="shared" si="1"/>
        <v>4087</v>
      </c>
      <c r="D61" s="39"/>
      <c r="E61" s="127">
        <f t="shared" si="2"/>
        <v>0</v>
      </c>
      <c r="F61" s="82"/>
      <c r="G61" s="44">
        <f t="shared" si="3"/>
        <v>0</v>
      </c>
      <c r="H61" s="82">
        <v>1000.0</v>
      </c>
      <c r="I61" s="44">
        <f t="shared" si="4"/>
        <v>99450</v>
      </c>
      <c r="J61" s="82">
        <v>3.2</v>
      </c>
      <c r="K61" s="82">
        <v>3.6</v>
      </c>
      <c r="L61" s="82"/>
      <c r="M61" s="82"/>
      <c r="N61" s="82"/>
      <c r="O61" s="122"/>
      <c r="P61" s="147"/>
      <c r="Q61" s="148"/>
      <c r="R61" s="22"/>
    </row>
    <row r="62" ht="15.75" customHeight="1">
      <c r="A62" s="125">
        <v>56.0</v>
      </c>
      <c r="B62" s="118">
        <v>45805.0</v>
      </c>
      <c r="C62" s="126">
        <f t="shared" si="1"/>
        <v>4087</v>
      </c>
      <c r="D62" s="39"/>
      <c r="E62" s="127">
        <f t="shared" si="2"/>
        <v>0</v>
      </c>
      <c r="F62" s="82"/>
      <c r="G62" s="44">
        <f t="shared" si="3"/>
        <v>0</v>
      </c>
      <c r="H62" s="82"/>
      <c r="I62" s="44">
        <f t="shared" si="4"/>
        <v>99450</v>
      </c>
      <c r="J62" s="82"/>
      <c r="K62" s="82"/>
      <c r="L62" s="82"/>
      <c r="M62" s="82"/>
      <c r="N62" s="82"/>
      <c r="O62" s="122"/>
      <c r="P62" s="133"/>
      <c r="Q62" s="134"/>
      <c r="R62" s="22"/>
    </row>
    <row r="63" ht="15.75" customHeight="1">
      <c r="A63" s="117">
        <v>57.0</v>
      </c>
      <c r="B63" s="118">
        <v>45806.0</v>
      </c>
      <c r="C63" s="126">
        <f t="shared" si="1"/>
        <v>4087</v>
      </c>
      <c r="D63" s="39"/>
      <c r="E63" s="127">
        <f t="shared" si="2"/>
        <v>0</v>
      </c>
      <c r="F63" s="82"/>
      <c r="G63" s="44">
        <f t="shared" si="3"/>
        <v>0</v>
      </c>
      <c r="H63" s="82">
        <v>1000.0</v>
      </c>
      <c r="I63" s="44">
        <f t="shared" si="4"/>
        <v>100450</v>
      </c>
      <c r="J63" s="82">
        <v>2.1</v>
      </c>
      <c r="K63" s="82">
        <v>4.1</v>
      </c>
      <c r="L63" s="82"/>
      <c r="M63" s="82"/>
      <c r="N63" s="82"/>
      <c r="O63" s="122"/>
      <c r="P63" s="168" t="s">
        <v>92</v>
      </c>
      <c r="Q63" s="169"/>
      <c r="R63" s="22"/>
    </row>
    <row r="64" ht="15.75" customHeight="1">
      <c r="A64" s="125">
        <v>58.0</v>
      </c>
      <c r="B64" s="118">
        <v>45807.0</v>
      </c>
      <c r="C64" s="126">
        <f t="shared" si="1"/>
        <v>4087</v>
      </c>
      <c r="D64" s="39"/>
      <c r="E64" s="127">
        <f t="shared" si="2"/>
        <v>0</v>
      </c>
      <c r="F64" s="82"/>
      <c r="G64" s="44">
        <f t="shared" si="3"/>
        <v>0</v>
      </c>
      <c r="H64" s="82"/>
      <c r="I64" s="44">
        <f t="shared" si="4"/>
        <v>100450</v>
      </c>
      <c r="J64" s="82"/>
      <c r="K64" s="82"/>
      <c r="L64" s="82"/>
      <c r="M64" s="82"/>
      <c r="N64" s="82"/>
      <c r="O64" s="122"/>
      <c r="P64" s="170" t="s">
        <v>89</v>
      </c>
      <c r="Q64" s="171"/>
      <c r="R64" s="22"/>
    </row>
    <row r="65" ht="15.75" customHeight="1">
      <c r="A65" s="117">
        <v>59.0</v>
      </c>
      <c r="B65" s="118">
        <v>45808.0</v>
      </c>
      <c r="C65" s="126">
        <f t="shared" si="1"/>
        <v>4087</v>
      </c>
      <c r="D65" s="39"/>
      <c r="E65" s="127">
        <f t="shared" si="2"/>
        <v>0</v>
      </c>
      <c r="F65" s="82"/>
      <c r="G65" s="44">
        <f t="shared" si="3"/>
        <v>0</v>
      </c>
      <c r="H65" s="82"/>
      <c r="I65" s="72">
        <f t="shared" si="4"/>
        <v>100450</v>
      </c>
      <c r="J65" s="172"/>
      <c r="K65" s="82"/>
      <c r="L65" s="82"/>
      <c r="M65" s="82"/>
      <c r="N65" s="82"/>
      <c r="O65" s="122"/>
      <c r="P65" s="170" t="s">
        <v>90</v>
      </c>
      <c r="Q65" s="171"/>
      <c r="R65" s="22"/>
    </row>
    <row r="66" ht="15.75" customHeight="1">
      <c r="A66" s="125">
        <v>60.0</v>
      </c>
      <c r="B66" s="118">
        <v>45809.0</v>
      </c>
      <c r="C66" s="126">
        <f t="shared" si="1"/>
        <v>4087</v>
      </c>
      <c r="D66" s="39"/>
      <c r="E66" s="127">
        <f t="shared" si="2"/>
        <v>0</v>
      </c>
      <c r="F66" s="172"/>
      <c r="G66" s="44">
        <f t="shared" si="3"/>
        <v>0</v>
      </c>
      <c r="H66" s="173"/>
      <c r="I66" s="75">
        <f t="shared" si="4"/>
        <v>100450</v>
      </c>
      <c r="J66" s="163"/>
      <c r="K66" s="174"/>
      <c r="L66" s="172"/>
      <c r="M66" s="172"/>
      <c r="N66" s="172"/>
      <c r="O66" s="122"/>
      <c r="P66" s="170" t="s">
        <v>91</v>
      </c>
      <c r="Q66" s="171"/>
      <c r="R66" s="22"/>
    </row>
    <row r="67" ht="15.75" customHeight="1">
      <c r="A67" s="117">
        <v>61.0</v>
      </c>
      <c r="B67" s="118">
        <v>45810.0</v>
      </c>
      <c r="C67" s="126">
        <f t="shared" si="1"/>
        <v>4087</v>
      </c>
      <c r="D67" s="39"/>
      <c r="E67" s="127">
        <f t="shared" si="2"/>
        <v>0</v>
      </c>
      <c r="F67" s="163"/>
      <c r="G67" s="44">
        <f t="shared" si="3"/>
        <v>0</v>
      </c>
      <c r="H67" s="163"/>
      <c r="I67" s="75">
        <f t="shared" si="4"/>
        <v>100450</v>
      </c>
      <c r="J67" s="163"/>
      <c r="K67" s="163"/>
      <c r="L67" s="163"/>
      <c r="M67" s="163"/>
      <c r="N67" s="163"/>
      <c r="O67" s="122"/>
      <c r="P67" s="175" t="s">
        <v>65</v>
      </c>
      <c r="Q67" s="176"/>
      <c r="R67" s="22"/>
    </row>
    <row r="68" ht="15.75" customHeight="1">
      <c r="A68" s="125">
        <v>62.0</v>
      </c>
      <c r="B68" s="118">
        <v>45811.0</v>
      </c>
      <c r="C68" s="126">
        <f t="shared" si="1"/>
        <v>4087</v>
      </c>
      <c r="D68" s="39"/>
      <c r="E68" s="127">
        <f t="shared" si="2"/>
        <v>0</v>
      </c>
      <c r="F68" s="74"/>
      <c r="G68" s="44">
        <f t="shared" si="3"/>
        <v>0</v>
      </c>
      <c r="H68" s="74"/>
      <c r="I68" s="75">
        <f t="shared" si="4"/>
        <v>100450</v>
      </c>
      <c r="J68" s="74"/>
      <c r="K68" s="74"/>
      <c r="L68" s="74"/>
      <c r="M68" s="74"/>
      <c r="N68" s="74"/>
      <c r="O68" s="177"/>
      <c r="P68" s="88"/>
      <c r="Q68" s="88"/>
      <c r="R68" s="89"/>
    </row>
    <row r="69" ht="15.75" customHeight="1">
      <c r="A69" s="117">
        <v>63.0</v>
      </c>
      <c r="B69" s="118">
        <v>45812.0</v>
      </c>
      <c r="C69" s="126">
        <f t="shared" si="1"/>
        <v>4087</v>
      </c>
      <c r="D69" s="39"/>
      <c r="E69" s="178">
        <f t="shared" si="2"/>
        <v>0</v>
      </c>
      <c r="F69" s="74"/>
      <c r="G69" s="72">
        <f t="shared" si="3"/>
        <v>0</v>
      </c>
      <c r="H69" s="74"/>
      <c r="I69" s="75">
        <f t="shared" si="4"/>
        <v>100450</v>
      </c>
      <c r="J69" s="74"/>
      <c r="K69" s="74"/>
      <c r="L69" s="74"/>
      <c r="M69" s="74"/>
      <c r="N69" s="74"/>
      <c r="O69" s="177"/>
      <c r="P69" s="90"/>
      <c r="Q69" s="90"/>
      <c r="R69" s="89"/>
    </row>
    <row r="70" ht="15.75" customHeight="1">
      <c r="A70" s="125">
        <v>64.0</v>
      </c>
      <c r="B70" s="118">
        <v>45813.0</v>
      </c>
      <c r="C70" s="126">
        <f t="shared" si="1"/>
        <v>4087</v>
      </c>
      <c r="D70" s="39"/>
      <c r="E70" s="179">
        <f t="shared" si="2"/>
        <v>0</v>
      </c>
      <c r="F70" s="180"/>
      <c r="G70" s="75">
        <f t="shared" si="3"/>
        <v>0</v>
      </c>
      <c r="H70" s="180"/>
      <c r="I70" s="75">
        <f t="shared" si="4"/>
        <v>100450</v>
      </c>
      <c r="J70" s="74"/>
      <c r="K70" s="180"/>
      <c r="L70" s="180"/>
      <c r="M70" s="180"/>
      <c r="N70" s="180"/>
      <c r="O70" s="177"/>
      <c r="P70" s="90"/>
      <c r="Q70" s="90"/>
      <c r="R70" s="89"/>
    </row>
    <row r="71" ht="15.75" customHeight="1">
      <c r="A71" s="117">
        <v>65.0</v>
      </c>
      <c r="B71" s="118">
        <v>45814.0</v>
      </c>
      <c r="C71" s="74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2"/>
      <c r="P71" s="93"/>
      <c r="Q71" s="93"/>
      <c r="R71" s="94"/>
    </row>
    <row r="72" ht="15.75" customHeight="1">
      <c r="A72" s="125">
        <v>66.0</v>
      </c>
      <c r="B72" s="118">
        <v>45815.0</v>
      </c>
      <c r="C72" s="74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96"/>
      <c r="P72" s="96"/>
      <c r="Q72" s="96"/>
      <c r="R72" s="97"/>
    </row>
    <row r="73" ht="15.75" customHeight="1">
      <c r="E73" s="98"/>
    </row>
    <row r="74" ht="15.75" customHeight="1"/>
    <row r="75" ht="15.75" customHeight="1">
      <c r="A75" s="98" t="s">
        <v>124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>
      <c r="A106" s="98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2">
    <mergeCell ref="P6:Q9"/>
    <mergeCell ref="P10:Q10"/>
    <mergeCell ref="P18:Q19"/>
    <mergeCell ref="P20:Q20"/>
    <mergeCell ref="P25:Q26"/>
    <mergeCell ref="P27:Q27"/>
    <mergeCell ref="P32:Q33"/>
    <mergeCell ref="P34:Q34"/>
    <mergeCell ref="P45:Q46"/>
    <mergeCell ref="P47:Q47"/>
    <mergeCell ref="P54:Q55"/>
    <mergeCell ref="P56:Q56"/>
    <mergeCell ref="P61:Q62"/>
    <mergeCell ref="P63:Q63"/>
    <mergeCell ref="O71:R72"/>
    <mergeCell ref="A3:M3"/>
    <mergeCell ref="O3:R5"/>
    <mergeCell ref="A4:C4"/>
    <mergeCell ref="D4:E4"/>
    <mergeCell ref="F4:G4"/>
    <mergeCell ref="H4:L4"/>
    <mergeCell ref="R6:R67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3.5"/>
    <col customWidth="1" min="3" max="3" width="15.13"/>
    <col customWidth="1" min="4" max="7" width="8.88"/>
    <col customWidth="1" min="8" max="10" width="12.0"/>
    <col customWidth="1" min="11" max="11" width="38.25"/>
    <col customWidth="1" min="12" max="12" width="21.13"/>
    <col customWidth="1" min="13" max="13" width="11.5"/>
    <col customWidth="1" min="14" max="14" width="28.75"/>
    <col customWidth="1" min="15" max="15" width="9.0"/>
    <col customWidth="1" min="16" max="27" width="7.63"/>
  </cols>
  <sheetData>
    <row r="1" ht="53.2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ht="123.7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ht="24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1"/>
      <c r="O3" s="11"/>
      <c r="P3" s="12"/>
    </row>
    <row r="4">
      <c r="A4" s="13"/>
      <c r="B4" s="14"/>
      <c r="C4" s="15"/>
      <c r="D4" s="16" t="s">
        <v>1</v>
      </c>
      <c r="E4" s="17"/>
      <c r="F4" s="18" t="s">
        <v>2</v>
      </c>
      <c r="G4" s="17"/>
      <c r="H4" s="18" t="s">
        <v>3</v>
      </c>
      <c r="I4" s="19"/>
      <c r="J4" s="19"/>
      <c r="K4" s="19"/>
      <c r="L4" s="20"/>
      <c r="M4" s="21"/>
      <c r="P4" s="22"/>
    </row>
    <row r="5" ht="28.5" customHeight="1">
      <c r="A5" s="23" t="s">
        <v>4</v>
      </c>
      <c r="B5" s="24" t="s">
        <v>5</v>
      </c>
      <c r="C5" s="25" t="s">
        <v>6</v>
      </c>
      <c r="D5" s="24" t="s">
        <v>125</v>
      </c>
      <c r="E5" s="24" t="s">
        <v>8</v>
      </c>
      <c r="F5" s="24" t="s">
        <v>125</v>
      </c>
      <c r="G5" s="24" t="s">
        <v>8</v>
      </c>
      <c r="H5" s="24" t="s">
        <v>126</v>
      </c>
      <c r="I5" s="24" t="s">
        <v>127</v>
      </c>
      <c r="J5" s="24" t="s">
        <v>128</v>
      </c>
      <c r="K5" s="24" t="s">
        <v>11</v>
      </c>
      <c r="L5" s="24" t="s">
        <v>12</v>
      </c>
      <c r="M5" s="21"/>
      <c r="P5" s="22"/>
    </row>
    <row r="6" ht="15.0" customHeight="1">
      <c r="A6" s="26" t="s">
        <v>13</v>
      </c>
      <c r="B6" s="27" t="s">
        <v>14</v>
      </c>
      <c r="C6" s="28" t="s">
        <v>15</v>
      </c>
      <c r="D6" s="28" t="s">
        <v>17</v>
      </c>
      <c r="E6" s="28" t="s">
        <v>18</v>
      </c>
      <c r="F6" s="28" t="s">
        <v>19</v>
      </c>
      <c r="G6" s="28" t="s">
        <v>20</v>
      </c>
      <c r="H6" s="29" t="s">
        <v>21</v>
      </c>
      <c r="I6" s="28"/>
      <c r="J6" s="28"/>
      <c r="K6" s="29" t="s">
        <v>22</v>
      </c>
      <c r="L6" s="28" t="s">
        <v>23</v>
      </c>
      <c r="M6" s="30"/>
      <c r="N6" s="31" t="s">
        <v>24</v>
      </c>
      <c r="O6" s="32"/>
      <c r="P6" s="33"/>
    </row>
    <row r="7" ht="15.75" customHeight="1">
      <c r="A7" s="34">
        <v>1.0</v>
      </c>
      <c r="B7" s="183">
        <v>45457.0</v>
      </c>
      <c r="C7" s="36">
        <v>4079.0</v>
      </c>
      <c r="D7" s="36">
        <v>2.0</v>
      </c>
      <c r="E7" s="36">
        <v>2.0</v>
      </c>
      <c r="F7" s="36">
        <v>40.0</v>
      </c>
      <c r="G7" s="37">
        <v>40.0</v>
      </c>
      <c r="H7" s="74">
        <v>0.04</v>
      </c>
      <c r="I7" s="39">
        <v>0.05</v>
      </c>
      <c r="J7" s="37">
        <v>40.0</v>
      </c>
      <c r="K7" s="121"/>
      <c r="L7" s="39"/>
      <c r="M7" s="5"/>
      <c r="N7" s="40"/>
      <c r="O7" s="41"/>
      <c r="P7" s="42"/>
    </row>
    <row r="8">
      <c r="A8" s="43">
        <v>2.0</v>
      </c>
      <c r="B8" s="183">
        <v>45458.0</v>
      </c>
      <c r="C8" s="184">
        <f t="shared" ref="C8:C68" si="1">C7-D7</f>
        <v>4077</v>
      </c>
      <c r="D8" s="44">
        <v>6.0</v>
      </c>
      <c r="E8" s="184">
        <f t="shared" ref="E8:E68" si="2">E7+D8</f>
        <v>8</v>
      </c>
      <c r="F8" s="44">
        <v>40.0</v>
      </c>
      <c r="G8" s="185">
        <f t="shared" ref="G8:G68" si="3">G7+F8</f>
        <v>80</v>
      </c>
      <c r="H8" s="74">
        <v>0.045</v>
      </c>
      <c r="I8" s="39">
        <v>0.06</v>
      </c>
      <c r="J8" s="37">
        <v>80.0</v>
      </c>
      <c r="K8" s="129"/>
      <c r="L8" s="80"/>
      <c r="M8" s="5"/>
      <c r="N8" s="40"/>
      <c r="O8" s="41"/>
      <c r="P8" s="42"/>
    </row>
    <row r="9">
      <c r="A9" s="34">
        <v>3.0</v>
      </c>
      <c r="B9" s="183">
        <v>45459.0</v>
      </c>
      <c r="C9" s="184">
        <f t="shared" si="1"/>
        <v>4071</v>
      </c>
      <c r="D9" s="36">
        <v>5.0</v>
      </c>
      <c r="E9" s="184">
        <f t="shared" si="2"/>
        <v>13</v>
      </c>
      <c r="F9" s="36">
        <v>50.0</v>
      </c>
      <c r="G9" s="185">
        <f t="shared" si="3"/>
        <v>130</v>
      </c>
      <c r="H9" s="74">
        <v>0.05</v>
      </c>
      <c r="I9" s="39">
        <v>0.075</v>
      </c>
      <c r="J9" s="37">
        <v>160.0</v>
      </c>
      <c r="K9" s="129"/>
      <c r="L9" s="39"/>
      <c r="M9" s="5"/>
      <c r="N9" s="47"/>
      <c r="O9" s="48"/>
      <c r="P9" s="42"/>
    </row>
    <row r="10" ht="15.0" customHeight="1">
      <c r="A10" s="43">
        <v>4.0</v>
      </c>
      <c r="B10" s="183">
        <v>45460.0</v>
      </c>
      <c r="C10" s="184">
        <f t="shared" si="1"/>
        <v>4066</v>
      </c>
      <c r="D10" s="44">
        <v>5.0</v>
      </c>
      <c r="E10" s="184">
        <f t="shared" si="2"/>
        <v>18</v>
      </c>
      <c r="F10" s="44">
        <v>80.0</v>
      </c>
      <c r="G10" s="185">
        <f t="shared" si="3"/>
        <v>210</v>
      </c>
      <c r="H10" s="77">
        <v>0.06</v>
      </c>
      <c r="I10" s="36">
        <v>0.094</v>
      </c>
      <c r="J10" s="45">
        <v>210.0</v>
      </c>
      <c r="K10" s="129"/>
      <c r="L10" s="80"/>
      <c r="M10" s="5"/>
      <c r="N10" s="49" t="s">
        <v>31</v>
      </c>
      <c r="O10" s="50"/>
      <c r="P10" s="42"/>
    </row>
    <row r="11" ht="16.5" customHeight="1">
      <c r="A11" s="34">
        <v>5.0</v>
      </c>
      <c r="B11" s="183">
        <v>45461.0</v>
      </c>
      <c r="C11" s="184">
        <f t="shared" si="1"/>
        <v>4061</v>
      </c>
      <c r="D11" s="36">
        <v>3.0</v>
      </c>
      <c r="E11" s="184">
        <f t="shared" si="2"/>
        <v>21</v>
      </c>
      <c r="F11" s="36">
        <v>100.0</v>
      </c>
      <c r="G11" s="185">
        <f t="shared" si="3"/>
        <v>310</v>
      </c>
      <c r="H11" s="36">
        <v>0.06</v>
      </c>
      <c r="I11" s="186">
        <v>0.115</v>
      </c>
      <c r="J11" s="37">
        <v>220.0</v>
      </c>
      <c r="K11" s="129"/>
      <c r="L11" s="39"/>
      <c r="M11" s="5"/>
      <c r="N11" s="51" t="s">
        <v>33</v>
      </c>
      <c r="O11" s="187">
        <v>45125.0</v>
      </c>
      <c r="P11" s="42"/>
    </row>
    <row r="12" ht="14.25" customHeight="1">
      <c r="A12" s="34">
        <v>6.0</v>
      </c>
      <c r="B12" s="183">
        <v>45462.0</v>
      </c>
      <c r="C12" s="184">
        <f t="shared" si="1"/>
        <v>4058</v>
      </c>
      <c r="D12" s="44">
        <v>5.0</v>
      </c>
      <c r="E12" s="184">
        <f t="shared" si="2"/>
        <v>26</v>
      </c>
      <c r="F12" s="44">
        <v>140.0</v>
      </c>
      <c r="G12" s="185">
        <f t="shared" si="3"/>
        <v>450</v>
      </c>
      <c r="H12" s="44">
        <v>0.011</v>
      </c>
      <c r="I12" s="44">
        <v>0.014</v>
      </c>
      <c r="J12" s="44">
        <v>240.0</v>
      </c>
      <c r="K12" s="77"/>
      <c r="L12" s="44"/>
      <c r="M12" s="5"/>
      <c r="N12" s="54" t="s">
        <v>35</v>
      </c>
      <c r="P12" s="42"/>
    </row>
    <row r="13">
      <c r="A13" s="43">
        <v>7.0</v>
      </c>
      <c r="B13" s="183">
        <v>45463.0</v>
      </c>
      <c r="C13" s="184">
        <f t="shared" si="1"/>
        <v>4053</v>
      </c>
      <c r="D13" s="36">
        <v>5.0</v>
      </c>
      <c r="E13" s="184">
        <f t="shared" si="2"/>
        <v>31</v>
      </c>
      <c r="F13" s="36">
        <v>200.0</v>
      </c>
      <c r="G13" s="185">
        <f t="shared" si="3"/>
        <v>650</v>
      </c>
      <c r="H13" s="44">
        <v>0.0135</v>
      </c>
      <c r="I13" s="44">
        <v>0.016</v>
      </c>
      <c r="J13" s="36">
        <v>320.0</v>
      </c>
      <c r="K13" s="36"/>
      <c r="L13" s="36"/>
      <c r="M13" s="5"/>
      <c r="N13" s="51" t="s">
        <v>36</v>
      </c>
      <c r="O13" s="188">
        <v>45199.0</v>
      </c>
      <c r="P13" s="42"/>
    </row>
    <row r="14">
      <c r="A14" s="34">
        <v>8.0</v>
      </c>
      <c r="B14" s="183">
        <v>45464.0</v>
      </c>
      <c r="C14" s="184">
        <f t="shared" si="1"/>
        <v>4048</v>
      </c>
      <c r="D14" s="44">
        <v>2.0</v>
      </c>
      <c r="E14" s="184">
        <f t="shared" si="2"/>
        <v>33</v>
      </c>
      <c r="F14" s="44">
        <v>250.0</v>
      </c>
      <c r="G14" s="185">
        <f t="shared" si="3"/>
        <v>900</v>
      </c>
      <c r="H14" s="44">
        <v>0.115</v>
      </c>
      <c r="I14" s="44">
        <v>0.18</v>
      </c>
      <c r="J14" s="44">
        <v>470.0</v>
      </c>
      <c r="K14" s="36"/>
      <c r="L14" s="44"/>
      <c r="M14" s="5"/>
      <c r="N14" s="58"/>
      <c r="O14" s="189"/>
      <c r="P14" s="42"/>
    </row>
    <row r="15">
      <c r="A15" s="43">
        <v>9.0</v>
      </c>
      <c r="B15" s="183">
        <v>45465.0</v>
      </c>
      <c r="C15" s="184">
        <f t="shared" si="1"/>
        <v>4046</v>
      </c>
      <c r="D15" s="44">
        <v>5.0</v>
      </c>
      <c r="E15" s="184">
        <f t="shared" si="2"/>
        <v>38</v>
      </c>
      <c r="F15" s="44">
        <v>300.0</v>
      </c>
      <c r="G15" s="185">
        <f t="shared" si="3"/>
        <v>1200</v>
      </c>
      <c r="H15" s="44">
        <v>0.175</v>
      </c>
      <c r="I15" s="44">
        <v>0.215</v>
      </c>
      <c r="J15" s="44">
        <v>540.0</v>
      </c>
      <c r="K15" s="36"/>
      <c r="L15" s="44"/>
      <c r="M15" s="5"/>
      <c r="N15" s="60" t="s">
        <v>129</v>
      </c>
      <c r="O15" s="61">
        <f>O13-O11</f>
        <v>74</v>
      </c>
      <c r="P15" s="42"/>
    </row>
    <row r="16">
      <c r="A16" s="34">
        <v>10.0</v>
      </c>
      <c r="B16" s="183">
        <v>45466.0</v>
      </c>
      <c r="C16" s="184">
        <f t="shared" si="1"/>
        <v>4041</v>
      </c>
      <c r="D16" s="44">
        <v>3.0</v>
      </c>
      <c r="E16" s="184">
        <f t="shared" si="2"/>
        <v>41</v>
      </c>
      <c r="F16" s="44">
        <v>350.0</v>
      </c>
      <c r="G16" s="185">
        <f t="shared" si="3"/>
        <v>1550</v>
      </c>
      <c r="H16" s="44">
        <v>0.22</v>
      </c>
      <c r="I16" s="44">
        <v>0.23</v>
      </c>
      <c r="J16" s="44">
        <v>540.0</v>
      </c>
      <c r="K16" s="36"/>
      <c r="L16" s="44"/>
      <c r="M16" s="5"/>
      <c r="N16" s="190" t="s">
        <v>130</v>
      </c>
      <c r="O16" s="98">
        <f>O15-45</f>
        <v>29</v>
      </c>
      <c r="P16" s="42"/>
    </row>
    <row r="17">
      <c r="A17" s="43">
        <v>11.0</v>
      </c>
      <c r="B17" s="183">
        <v>45467.0</v>
      </c>
      <c r="C17" s="184">
        <f t="shared" si="1"/>
        <v>4038</v>
      </c>
      <c r="D17" s="36">
        <v>2.0</v>
      </c>
      <c r="E17" s="184">
        <f t="shared" si="2"/>
        <v>43</v>
      </c>
      <c r="F17" s="36">
        <v>350.0</v>
      </c>
      <c r="G17" s="185">
        <f t="shared" si="3"/>
        <v>1900</v>
      </c>
      <c r="H17" s="36">
        <v>0.24</v>
      </c>
      <c r="I17" s="44">
        <v>0.29</v>
      </c>
      <c r="J17" s="36">
        <v>540.0</v>
      </c>
      <c r="K17" s="36"/>
      <c r="L17" s="36"/>
      <c r="M17" s="5"/>
      <c r="N17" s="64"/>
      <c r="O17" s="65"/>
      <c r="P17" s="42"/>
    </row>
    <row r="18">
      <c r="A18" s="34">
        <v>12.0</v>
      </c>
      <c r="B18" s="183">
        <v>45468.0</v>
      </c>
      <c r="C18" s="184">
        <f t="shared" si="1"/>
        <v>4036</v>
      </c>
      <c r="D18" s="44">
        <v>0.0</v>
      </c>
      <c r="E18" s="184">
        <f t="shared" si="2"/>
        <v>43</v>
      </c>
      <c r="F18" s="44">
        <v>350.0</v>
      </c>
      <c r="G18" s="185">
        <f t="shared" si="3"/>
        <v>2250</v>
      </c>
      <c r="H18" s="44">
        <v>0.25</v>
      </c>
      <c r="I18" s="44">
        <v>0.335</v>
      </c>
      <c r="J18" s="44">
        <v>600.0</v>
      </c>
      <c r="K18" s="36"/>
      <c r="L18" s="44"/>
      <c r="M18" s="5"/>
      <c r="N18" s="47"/>
      <c r="O18" s="48"/>
      <c r="P18" s="42"/>
    </row>
    <row r="19">
      <c r="A19" s="34">
        <v>13.0</v>
      </c>
      <c r="B19" s="183">
        <v>45469.0</v>
      </c>
      <c r="C19" s="184">
        <f t="shared" si="1"/>
        <v>4036</v>
      </c>
      <c r="D19" s="36">
        <v>0.0</v>
      </c>
      <c r="E19" s="184">
        <f t="shared" si="2"/>
        <v>43</v>
      </c>
      <c r="F19" s="36">
        <v>300.0</v>
      </c>
      <c r="G19" s="185">
        <f t="shared" si="3"/>
        <v>2550</v>
      </c>
      <c r="H19" s="44">
        <v>0.26</v>
      </c>
      <c r="I19" s="44">
        <v>0.375</v>
      </c>
      <c r="J19" s="36">
        <v>540.0</v>
      </c>
      <c r="K19" s="36"/>
      <c r="L19" s="36"/>
      <c r="M19" s="5"/>
      <c r="N19" s="49" t="s">
        <v>48</v>
      </c>
      <c r="O19" s="50"/>
      <c r="P19" s="42"/>
    </row>
    <row r="20">
      <c r="A20" s="43">
        <v>14.0</v>
      </c>
      <c r="B20" s="183">
        <v>45470.0</v>
      </c>
      <c r="C20" s="184">
        <f t="shared" si="1"/>
        <v>4036</v>
      </c>
      <c r="D20" s="44">
        <v>0.0</v>
      </c>
      <c r="E20" s="184">
        <f t="shared" si="2"/>
        <v>43</v>
      </c>
      <c r="F20" s="44">
        <v>350.0</v>
      </c>
      <c r="G20" s="185">
        <f t="shared" si="3"/>
        <v>2900</v>
      </c>
      <c r="H20" s="44">
        <v>0.34</v>
      </c>
      <c r="I20" s="44">
        <v>0.42</v>
      </c>
      <c r="J20" s="44">
        <v>600.0</v>
      </c>
      <c r="K20" s="36"/>
      <c r="L20" s="44"/>
      <c r="M20" s="5"/>
      <c r="N20" s="51" t="s">
        <v>51</v>
      </c>
      <c r="O20" s="52"/>
      <c r="P20" s="42"/>
    </row>
    <row r="21">
      <c r="A21" s="34">
        <v>15.0</v>
      </c>
      <c r="B21" s="183">
        <v>45471.0</v>
      </c>
      <c r="C21" s="184">
        <f t="shared" si="1"/>
        <v>4036</v>
      </c>
      <c r="D21" s="36">
        <v>1.0</v>
      </c>
      <c r="E21" s="184">
        <f t="shared" si="2"/>
        <v>44</v>
      </c>
      <c r="F21" s="72">
        <v>350.0</v>
      </c>
      <c r="G21" s="185">
        <f t="shared" si="3"/>
        <v>3250</v>
      </c>
      <c r="H21" s="72">
        <v>0.35</v>
      </c>
      <c r="I21" s="72">
        <v>0.51</v>
      </c>
      <c r="J21" s="72">
        <v>600.0</v>
      </c>
      <c r="K21" s="36"/>
      <c r="L21" s="36"/>
      <c r="M21" s="5"/>
      <c r="N21" s="51" t="s">
        <v>53</v>
      </c>
      <c r="O21" s="52"/>
      <c r="P21" s="42"/>
    </row>
    <row r="22">
      <c r="A22" s="43">
        <v>16.0</v>
      </c>
      <c r="B22" s="183">
        <v>45472.0</v>
      </c>
      <c r="C22" s="184">
        <f t="shared" si="1"/>
        <v>4035</v>
      </c>
      <c r="D22" s="44">
        <v>3.0</v>
      </c>
      <c r="E22" s="184">
        <f t="shared" si="2"/>
        <v>47</v>
      </c>
      <c r="F22" s="74">
        <v>350.0</v>
      </c>
      <c r="G22" s="185">
        <f t="shared" si="3"/>
        <v>3600</v>
      </c>
      <c r="H22" s="74">
        <v>0.445</v>
      </c>
      <c r="I22" s="74">
        <v>0.555</v>
      </c>
      <c r="J22" s="72">
        <v>600.0</v>
      </c>
      <c r="K22" s="39"/>
      <c r="L22" s="44"/>
      <c r="M22" s="5"/>
      <c r="N22" s="67" t="s">
        <v>54</v>
      </c>
      <c r="O22" s="52"/>
      <c r="P22" s="42"/>
    </row>
    <row r="23" ht="15.75" customHeight="1">
      <c r="A23" s="34">
        <v>17.0</v>
      </c>
      <c r="B23" s="183">
        <v>45473.0</v>
      </c>
      <c r="C23" s="184">
        <f t="shared" si="1"/>
        <v>4032</v>
      </c>
      <c r="D23" s="36">
        <v>1.0</v>
      </c>
      <c r="E23" s="184">
        <f t="shared" si="2"/>
        <v>48</v>
      </c>
      <c r="F23" s="191">
        <v>350.0</v>
      </c>
      <c r="G23" s="185">
        <f t="shared" si="3"/>
        <v>3950</v>
      </c>
      <c r="H23" s="76">
        <v>0.505</v>
      </c>
      <c r="I23" s="77">
        <v>0.59</v>
      </c>
      <c r="J23" s="72">
        <v>600.0</v>
      </c>
      <c r="K23" s="36"/>
      <c r="L23" s="36"/>
      <c r="M23" s="5"/>
      <c r="N23" s="68"/>
      <c r="O23" s="69"/>
      <c r="P23" s="42"/>
    </row>
    <row r="24" ht="15.75" customHeight="1">
      <c r="A24" s="43">
        <v>18.0</v>
      </c>
      <c r="B24" s="183">
        <v>45474.0</v>
      </c>
      <c r="C24" s="184">
        <f t="shared" si="1"/>
        <v>4031</v>
      </c>
      <c r="D24" s="44">
        <v>1.0</v>
      </c>
      <c r="E24" s="184">
        <f t="shared" si="2"/>
        <v>49</v>
      </c>
      <c r="F24" s="44">
        <v>350.0</v>
      </c>
      <c r="G24" s="185">
        <f t="shared" si="3"/>
        <v>4300</v>
      </c>
      <c r="H24" s="44">
        <v>0.45</v>
      </c>
      <c r="I24" s="44">
        <v>0.62</v>
      </c>
      <c r="J24" s="72">
        <v>600.0</v>
      </c>
      <c r="K24" s="44"/>
      <c r="L24" s="44"/>
      <c r="M24" s="5"/>
      <c r="N24" s="64"/>
      <c r="O24" s="65"/>
      <c r="P24" s="42"/>
    </row>
    <row r="25" ht="15.75" customHeight="1">
      <c r="A25" s="34">
        <v>19.0</v>
      </c>
      <c r="B25" s="183">
        <v>45475.0</v>
      </c>
      <c r="C25" s="184">
        <f t="shared" si="1"/>
        <v>4030</v>
      </c>
      <c r="D25" s="36">
        <v>3.0</v>
      </c>
      <c r="E25" s="184">
        <f t="shared" si="2"/>
        <v>52</v>
      </c>
      <c r="F25" s="36">
        <v>400.0</v>
      </c>
      <c r="G25" s="185">
        <f t="shared" si="3"/>
        <v>4700</v>
      </c>
      <c r="H25" s="36">
        <v>0.5</v>
      </c>
      <c r="I25" s="36">
        <v>0.69</v>
      </c>
      <c r="J25" s="44">
        <v>740.0</v>
      </c>
      <c r="K25" s="44"/>
      <c r="L25" s="36"/>
      <c r="M25" s="5"/>
      <c r="N25" s="47"/>
      <c r="O25" s="48"/>
      <c r="P25" s="42"/>
    </row>
    <row r="26" ht="15.75" customHeight="1">
      <c r="A26" s="34">
        <v>20.0</v>
      </c>
      <c r="B26" s="183">
        <v>45476.0</v>
      </c>
      <c r="C26" s="184">
        <f t="shared" si="1"/>
        <v>4027</v>
      </c>
      <c r="D26" s="44">
        <v>1.0</v>
      </c>
      <c r="E26" s="184">
        <f t="shared" si="2"/>
        <v>53</v>
      </c>
      <c r="F26" s="44">
        <v>400.0</v>
      </c>
      <c r="G26" s="185">
        <f t="shared" si="3"/>
        <v>5100</v>
      </c>
      <c r="H26" s="44">
        <v>0.555</v>
      </c>
      <c r="I26" s="44">
        <v>0.705</v>
      </c>
      <c r="J26" s="44">
        <v>740.0</v>
      </c>
      <c r="K26" s="44"/>
      <c r="L26" s="44"/>
      <c r="M26" s="5"/>
      <c r="N26" s="70" t="s">
        <v>57</v>
      </c>
      <c r="O26" s="50"/>
      <c r="P26" s="42"/>
    </row>
    <row r="27" ht="15.75" customHeight="1">
      <c r="A27" s="43">
        <v>21.0</v>
      </c>
      <c r="B27" s="183">
        <v>45477.0</v>
      </c>
      <c r="C27" s="184">
        <f t="shared" si="1"/>
        <v>4026</v>
      </c>
      <c r="D27" s="36">
        <v>1.0</v>
      </c>
      <c r="E27" s="184">
        <f t="shared" si="2"/>
        <v>54</v>
      </c>
      <c r="F27" s="36">
        <v>250.0</v>
      </c>
      <c r="G27" s="185">
        <f t="shared" si="3"/>
        <v>5350</v>
      </c>
      <c r="H27" s="186">
        <v>0.57</v>
      </c>
      <c r="I27" s="44">
        <v>0.77</v>
      </c>
      <c r="J27" s="44">
        <v>740.0</v>
      </c>
      <c r="K27" s="44"/>
      <c r="L27" s="36"/>
      <c r="M27" s="5"/>
      <c r="N27" s="71" t="s">
        <v>60</v>
      </c>
      <c r="O27" s="66"/>
      <c r="P27" s="42"/>
    </row>
    <row r="28" ht="15.75" customHeight="1">
      <c r="A28" s="34">
        <v>22.0</v>
      </c>
      <c r="B28" s="183">
        <v>45478.0</v>
      </c>
      <c r="C28" s="184">
        <f t="shared" si="1"/>
        <v>4025</v>
      </c>
      <c r="D28" s="44">
        <v>1.0</v>
      </c>
      <c r="E28" s="184">
        <f t="shared" si="2"/>
        <v>55</v>
      </c>
      <c r="F28" s="44">
        <v>200.0</v>
      </c>
      <c r="G28" s="185">
        <f t="shared" si="3"/>
        <v>5550</v>
      </c>
      <c r="H28" s="44">
        <v>0.63</v>
      </c>
      <c r="I28" s="44">
        <v>0.81</v>
      </c>
      <c r="J28" s="44">
        <v>780.0</v>
      </c>
      <c r="K28" s="44"/>
      <c r="L28" s="44"/>
      <c r="M28" s="5"/>
      <c r="N28" s="71" t="s">
        <v>62</v>
      </c>
      <c r="O28" s="66"/>
      <c r="P28" s="42"/>
    </row>
    <row r="29" ht="15.75" customHeight="1">
      <c r="A29" s="43">
        <v>23.0</v>
      </c>
      <c r="B29" s="183">
        <v>45479.0</v>
      </c>
      <c r="C29" s="184">
        <f t="shared" si="1"/>
        <v>4024</v>
      </c>
      <c r="D29" s="36">
        <v>1.0</v>
      </c>
      <c r="E29" s="184">
        <f t="shared" si="2"/>
        <v>56</v>
      </c>
      <c r="F29" s="36">
        <v>500.0</v>
      </c>
      <c r="G29" s="185">
        <f t="shared" si="3"/>
        <v>6050</v>
      </c>
      <c r="H29" s="154">
        <v>0.51</v>
      </c>
      <c r="I29" s="36">
        <v>0.88</v>
      </c>
      <c r="J29" s="44">
        <v>1000.0</v>
      </c>
      <c r="K29" s="44"/>
      <c r="L29" s="36"/>
      <c r="M29" s="5"/>
      <c r="N29" s="71" t="s">
        <v>63</v>
      </c>
      <c r="O29" s="66"/>
      <c r="P29" s="42"/>
    </row>
    <row r="30" ht="15.75" customHeight="1">
      <c r="A30" s="34">
        <v>24.0</v>
      </c>
      <c r="B30" s="183">
        <v>45480.0</v>
      </c>
      <c r="C30" s="184">
        <f t="shared" si="1"/>
        <v>4023</v>
      </c>
      <c r="D30" s="44">
        <v>1.0</v>
      </c>
      <c r="E30" s="184">
        <f t="shared" si="2"/>
        <v>57</v>
      </c>
      <c r="F30" s="44">
        <v>300.0</v>
      </c>
      <c r="G30" s="185">
        <f t="shared" si="3"/>
        <v>6350</v>
      </c>
      <c r="H30" s="44">
        <v>0.73</v>
      </c>
      <c r="I30" s="44">
        <v>91.0</v>
      </c>
      <c r="J30" s="44">
        <v>1000.0</v>
      </c>
      <c r="K30" s="44"/>
      <c r="L30" s="44"/>
      <c r="M30" s="5"/>
      <c r="N30" s="68" t="s">
        <v>65</v>
      </c>
      <c r="O30" s="69"/>
      <c r="P30" s="42"/>
    </row>
    <row r="31" ht="15.75" customHeight="1">
      <c r="A31" s="43">
        <v>25.0</v>
      </c>
      <c r="B31" s="183">
        <v>45481.0</v>
      </c>
      <c r="C31" s="184">
        <f t="shared" si="1"/>
        <v>4022</v>
      </c>
      <c r="D31" s="36">
        <v>3.0</v>
      </c>
      <c r="E31" s="184">
        <f t="shared" si="2"/>
        <v>60</v>
      </c>
      <c r="F31" s="36">
        <v>300.0</v>
      </c>
      <c r="G31" s="185">
        <f t="shared" si="3"/>
        <v>6650</v>
      </c>
      <c r="H31" s="36">
        <v>0.635</v>
      </c>
      <c r="I31" s="36">
        <v>1.0</v>
      </c>
      <c r="J31" s="44">
        <v>1000.0</v>
      </c>
      <c r="K31" s="44"/>
      <c r="L31" s="36"/>
      <c r="M31" s="5"/>
      <c r="N31" s="64"/>
      <c r="O31" s="65"/>
      <c r="P31" s="42"/>
    </row>
    <row r="32" ht="15.75" customHeight="1">
      <c r="A32" s="34">
        <v>26.0</v>
      </c>
      <c r="B32" s="183">
        <v>45482.0</v>
      </c>
      <c r="C32" s="184">
        <f t="shared" si="1"/>
        <v>4019</v>
      </c>
      <c r="D32" s="44">
        <v>3.0</v>
      </c>
      <c r="E32" s="184">
        <f t="shared" si="2"/>
        <v>63</v>
      </c>
      <c r="F32" s="44">
        <v>350.0</v>
      </c>
      <c r="G32" s="185">
        <f t="shared" si="3"/>
        <v>7000</v>
      </c>
      <c r="H32" s="44">
        <v>1.025</v>
      </c>
      <c r="I32" s="44">
        <v>1.09</v>
      </c>
      <c r="J32" s="44">
        <v>1000.0</v>
      </c>
      <c r="K32" s="44"/>
      <c r="L32" s="44"/>
      <c r="M32" s="5"/>
      <c r="N32" s="47"/>
      <c r="O32" s="48"/>
      <c r="P32" s="42"/>
    </row>
    <row r="33" ht="15.75" customHeight="1">
      <c r="A33" s="34">
        <v>27.0</v>
      </c>
      <c r="B33" s="183">
        <v>45483.0</v>
      </c>
      <c r="C33" s="184">
        <f t="shared" si="1"/>
        <v>4016</v>
      </c>
      <c r="D33" s="36">
        <v>4.0</v>
      </c>
      <c r="E33" s="184">
        <f t="shared" si="2"/>
        <v>67</v>
      </c>
      <c r="F33" s="36">
        <v>550.0</v>
      </c>
      <c r="G33" s="185">
        <f t="shared" si="3"/>
        <v>7550</v>
      </c>
      <c r="H33" s="36">
        <v>1.155</v>
      </c>
      <c r="I33" s="36">
        <v>1.21</v>
      </c>
      <c r="J33" s="44">
        <v>1000.0</v>
      </c>
      <c r="K33" s="36"/>
      <c r="L33" s="36"/>
      <c r="M33" s="5"/>
      <c r="N33" s="70" t="s">
        <v>66</v>
      </c>
      <c r="O33" s="50"/>
      <c r="P33" s="42"/>
    </row>
    <row r="34" ht="15.75" customHeight="1">
      <c r="A34" s="43">
        <v>28.0</v>
      </c>
      <c r="B34" s="183">
        <v>45484.0</v>
      </c>
      <c r="C34" s="184">
        <f t="shared" si="1"/>
        <v>4012</v>
      </c>
      <c r="D34" s="44">
        <v>2.0</v>
      </c>
      <c r="E34" s="184">
        <f t="shared" si="2"/>
        <v>69</v>
      </c>
      <c r="F34" s="44">
        <v>600.0</v>
      </c>
      <c r="G34" s="185">
        <f t="shared" si="3"/>
        <v>8150</v>
      </c>
      <c r="H34" s="44">
        <v>1.02</v>
      </c>
      <c r="I34" s="44">
        <v>1.255</v>
      </c>
      <c r="J34" s="44">
        <v>1400.0</v>
      </c>
      <c r="K34" s="79"/>
      <c r="L34" s="44"/>
      <c r="M34" s="5"/>
      <c r="N34" s="71" t="s">
        <v>68</v>
      </c>
      <c r="O34" s="66"/>
      <c r="P34" s="42"/>
    </row>
    <row r="35" ht="15.75" customHeight="1">
      <c r="A35" s="34">
        <v>29.0</v>
      </c>
      <c r="B35" s="183">
        <v>45485.0</v>
      </c>
      <c r="C35" s="184">
        <f t="shared" si="1"/>
        <v>4010</v>
      </c>
      <c r="D35" s="36">
        <v>5.0</v>
      </c>
      <c r="E35" s="184">
        <f t="shared" si="2"/>
        <v>74</v>
      </c>
      <c r="F35" s="44">
        <v>400.0</v>
      </c>
      <c r="G35" s="185">
        <f t="shared" si="3"/>
        <v>8550</v>
      </c>
      <c r="H35" s="36">
        <v>1.1</v>
      </c>
      <c r="I35" s="36">
        <v>1.41</v>
      </c>
      <c r="J35" s="37">
        <v>1500.0</v>
      </c>
      <c r="K35" s="121"/>
      <c r="L35" s="39"/>
      <c r="M35" s="5"/>
      <c r="N35" s="71" t="s">
        <v>69</v>
      </c>
      <c r="O35" s="66"/>
      <c r="P35" s="42"/>
    </row>
    <row r="36" ht="15.75" customHeight="1">
      <c r="A36" s="43">
        <v>30.0</v>
      </c>
      <c r="B36" s="183">
        <v>45486.0</v>
      </c>
      <c r="C36" s="184">
        <f t="shared" si="1"/>
        <v>4005</v>
      </c>
      <c r="D36" s="44">
        <v>2.0</v>
      </c>
      <c r="E36" s="184">
        <f t="shared" si="2"/>
        <v>76</v>
      </c>
      <c r="F36" s="44">
        <v>650.0</v>
      </c>
      <c r="G36" s="185">
        <f t="shared" si="3"/>
        <v>9200</v>
      </c>
      <c r="H36" s="44">
        <v>1.185</v>
      </c>
      <c r="I36" s="44">
        <v>1.52</v>
      </c>
      <c r="J36" s="44">
        <v>1600.0</v>
      </c>
      <c r="K36" s="78"/>
      <c r="L36" s="44"/>
      <c r="M36" s="5"/>
      <c r="N36" s="71" t="s">
        <v>70</v>
      </c>
      <c r="O36" s="66"/>
      <c r="P36" s="42"/>
    </row>
    <row r="37" ht="15.75" customHeight="1">
      <c r="A37" s="34">
        <v>31.0</v>
      </c>
      <c r="B37" s="183">
        <v>45487.0</v>
      </c>
      <c r="C37" s="184">
        <f t="shared" si="1"/>
        <v>4003</v>
      </c>
      <c r="D37" s="36">
        <v>2.0</v>
      </c>
      <c r="E37" s="184">
        <f t="shared" si="2"/>
        <v>78</v>
      </c>
      <c r="F37" s="44">
        <v>650.0</v>
      </c>
      <c r="G37" s="185">
        <f t="shared" si="3"/>
        <v>9850</v>
      </c>
      <c r="H37" s="36">
        <v>1.185</v>
      </c>
      <c r="I37" s="36">
        <v>1.645</v>
      </c>
      <c r="J37" s="36">
        <v>1600.0</v>
      </c>
      <c r="K37" s="36"/>
      <c r="L37" s="36"/>
      <c r="M37" s="5"/>
      <c r="N37" s="71" t="s">
        <v>71</v>
      </c>
      <c r="O37" s="66"/>
      <c r="P37" s="42"/>
    </row>
    <row r="38" ht="15.75" customHeight="1">
      <c r="A38" s="43">
        <v>32.0</v>
      </c>
      <c r="B38" s="183">
        <v>45488.0</v>
      </c>
      <c r="C38" s="184">
        <f t="shared" si="1"/>
        <v>4001</v>
      </c>
      <c r="D38" s="44">
        <v>1.0</v>
      </c>
      <c r="E38" s="184">
        <f t="shared" si="2"/>
        <v>79</v>
      </c>
      <c r="F38" s="44">
        <v>550.0</v>
      </c>
      <c r="G38" s="185">
        <f t="shared" si="3"/>
        <v>10400</v>
      </c>
      <c r="H38" s="44">
        <v>1.24</v>
      </c>
      <c r="I38" s="44">
        <v>1.721</v>
      </c>
      <c r="J38" s="44">
        <v>1600.0</v>
      </c>
      <c r="K38" s="44"/>
      <c r="L38" s="44"/>
      <c r="M38" s="5"/>
      <c r="N38" s="71" t="s">
        <v>72</v>
      </c>
      <c r="O38" s="66"/>
      <c r="P38" s="42"/>
    </row>
    <row r="39" ht="15.75" customHeight="1">
      <c r="A39" s="34">
        <v>33.0</v>
      </c>
      <c r="B39" s="183">
        <v>45489.0</v>
      </c>
      <c r="C39" s="184">
        <f t="shared" si="1"/>
        <v>4000</v>
      </c>
      <c r="D39" s="36">
        <v>1.0</v>
      </c>
      <c r="E39" s="184">
        <f t="shared" si="2"/>
        <v>80</v>
      </c>
      <c r="F39" s="44">
        <v>500.0</v>
      </c>
      <c r="G39" s="185">
        <f t="shared" si="3"/>
        <v>10900</v>
      </c>
      <c r="H39" s="36"/>
      <c r="I39" s="36"/>
      <c r="J39" s="36">
        <v>1720.0</v>
      </c>
      <c r="K39" s="44"/>
      <c r="L39" s="36"/>
      <c r="M39" s="5"/>
      <c r="N39" s="71" t="s">
        <v>114</v>
      </c>
      <c r="O39" s="66"/>
      <c r="P39" s="42"/>
      <c r="R39" s="98" t="s">
        <v>115</v>
      </c>
    </row>
    <row r="40" ht="15.75" customHeight="1">
      <c r="A40" s="34">
        <v>34.0</v>
      </c>
      <c r="B40" s="183">
        <v>45490.0</v>
      </c>
      <c r="C40" s="184">
        <f t="shared" si="1"/>
        <v>3999</v>
      </c>
      <c r="D40" s="44">
        <v>3.0</v>
      </c>
      <c r="E40" s="184">
        <f t="shared" si="2"/>
        <v>83</v>
      </c>
      <c r="F40" s="44">
        <v>700.0</v>
      </c>
      <c r="G40" s="185">
        <f t="shared" si="3"/>
        <v>11600</v>
      </c>
      <c r="H40" s="44"/>
      <c r="I40" s="44"/>
      <c r="J40" s="44">
        <v>1200.0</v>
      </c>
      <c r="K40" s="72"/>
      <c r="L40" s="44"/>
      <c r="M40" s="5"/>
      <c r="N40" s="81" t="s">
        <v>77</v>
      </c>
      <c r="O40" s="69"/>
      <c r="P40" s="42"/>
    </row>
    <row r="41" ht="15.75" customHeight="1">
      <c r="A41" s="43">
        <v>35.0</v>
      </c>
      <c r="B41" s="183">
        <v>45491.0</v>
      </c>
      <c r="C41" s="184">
        <f t="shared" si="1"/>
        <v>3996</v>
      </c>
      <c r="D41" s="36">
        <v>1.0</v>
      </c>
      <c r="E41" s="184">
        <f t="shared" si="2"/>
        <v>84</v>
      </c>
      <c r="F41" s="44">
        <v>500.0</v>
      </c>
      <c r="G41" s="185">
        <f t="shared" si="3"/>
        <v>12100</v>
      </c>
      <c r="H41" s="36"/>
      <c r="I41" s="36"/>
      <c r="J41" s="37">
        <v>1900.0</v>
      </c>
      <c r="K41" s="121"/>
      <c r="L41" s="39"/>
      <c r="M41" s="5"/>
      <c r="N41" s="64"/>
      <c r="O41" s="65"/>
      <c r="P41" s="42"/>
    </row>
    <row r="42" ht="15.75" customHeight="1">
      <c r="A42" s="34">
        <v>36.0</v>
      </c>
      <c r="B42" s="183">
        <v>45492.0</v>
      </c>
      <c r="C42" s="184">
        <f t="shared" si="1"/>
        <v>3995</v>
      </c>
      <c r="D42" s="44">
        <v>0.0</v>
      </c>
      <c r="E42" s="184">
        <f t="shared" si="2"/>
        <v>84</v>
      </c>
      <c r="F42" s="44">
        <v>500.0</v>
      </c>
      <c r="G42" s="185">
        <f t="shared" si="3"/>
        <v>12600</v>
      </c>
      <c r="H42" s="44"/>
      <c r="I42" s="44"/>
      <c r="J42" s="45">
        <v>2000.0</v>
      </c>
      <c r="K42" s="121"/>
      <c r="L42" s="80"/>
      <c r="M42" s="5"/>
      <c r="N42" s="47"/>
      <c r="O42" s="48"/>
      <c r="P42" s="42"/>
    </row>
    <row r="43" ht="15.75" customHeight="1">
      <c r="A43" s="43">
        <v>37.0</v>
      </c>
      <c r="B43" s="183">
        <v>45493.0</v>
      </c>
      <c r="C43" s="184">
        <f t="shared" si="1"/>
        <v>3995</v>
      </c>
      <c r="D43" s="36">
        <v>1.0</v>
      </c>
      <c r="E43" s="184">
        <f t="shared" si="2"/>
        <v>85</v>
      </c>
      <c r="F43" s="44">
        <v>750.0</v>
      </c>
      <c r="G43" s="185">
        <f t="shared" si="3"/>
        <v>13350</v>
      </c>
      <c r="H43" s="36"/>
      <c r="I43" s="36"/>
      <c r="J43" s="45">
        <v>2000.0</v>
      </c>
      <c r="K43" s="121"/>
      <c r="L43" s="39"/>
      <c r="M43" s="5"/>
      <c r="N43" s="70" t="s">
        <v>81</v>
      </c>
      <c r="O43" s="50"/>
      <c r="P43" s="42"/>
    </row>
    <row r="44" ht="15.75" customHeight="1">
      <c r="A44" s="34">
        <v>38.0</v>
      </c>
      <c r="B44" s="183">
        <v>45494.0</v>
      </c>
      <c r="C44" s="184">
        <f t="shared" si="1"/>
        <v>3994</v>
      </c>
      <c r="D44" s="44">
        <v>1.0</v>
      </c>
      <c r="E44" s="184">
        <f t="shared" si="2"/>
        <v>86</v>
      </c>
      <c r="F44" s="44">
        <v>500.0</v>
      </c>
      <c r="G44" s="185">
        <f t="shared" si="3"/>
        <v>13850</v>
      </c>
      <c r="H44" s="44"/>
      <c r="I44" s="44"/>
      <c r="J44" s="45">
        <v>2000.0</v>
      </c>
      <c r="K44" s="121"/>
      <c r="L44" s="80"/>
      <c r="M44" s="5"/>
      <c r="N44" s="71" t="s">
        <v>83</v>
      </c>
      <c r="O44" s="66"/>
      <c r="P44" s="42"/>
    </row>
    <row r="45" ht="15.75" customHeight="1">
      <c r="A45" s="43">
        <v>39.0</v>
      </c>
      <c r="B45" s="183">
        <v>45495.0</v>
      </c>
      <c r="C45" s="184">
        <f t="shared" si="1"/>
        <v>3993</v>
      </c>
      <c r="D45" s="36">
        <v>0.0</v>
      </c>
      <c r="E45" s="184">
        <f t="shared" si="2"/>
        <v>86</v>
      </c>
      <c r="F45" s="44">
        <v>950.0</v>
      </c>
      <c r="G45" s="185">
        <f t="shared" si="3"/>
        <v>14800</v>
      </c>
      <c r="H45" s="36"/>
      <c r="I45" s="36"/>
      <c r="J45" s="45">
        <v>2000.0</v>
      </c>
      <c r="K45" s="121"/>
      <c r="L45" s="39"/>
      <c r="M45" s="5"/>
      <c r="N45" s="71" t="s">
        <v>84</v>
      </c>
      <c r="O45" s="66"/>
      <c r="P45" s="42"/>
    </row>
    <row r="46" ht="15.75" customHeight="1">
      <c r="A46" s="34">
        <v>40.0</v>
      </c>
      <c r="B46" s="183">
        <v>45496.0</v>
      </c>
      <c r="C46" s="184">
        <f t="shared" si="1"/>
        <v>3993</v>
      </c>
      <c r="D46" s="44">
        <v>3.0</v>
      </c>
      <c r="E46" s="184">
        <f t="shared" si="2"/>
        <v>89</v>
      </c>
      <c r="F46" s="44">
        <v>450.0</v>
      </c>
      <c r="G46" s="185">
        <f t="shared" si="3"/>
        <v>15250</v>
      </c>
      <c r="H46" s="44"/>
      <c r="I46" s="44"/>
      <c r="J46" s="45">
        <v>2000.0</v>
      </c>
      <c r="K46" s="121"/>
      <c r="L46" s="44"/>
      <c r="M46" s="5"/>
      <c r="N46" s="71" t="s">
        <v>85</v>
      </c>
      <c r="O46" s="66"/>
      <c r="P46" s="42"/>
    </row>
    <row r="47" ht="15.75" customHeight="1">
      <c r="A47" s="34">
        <v>41.0</v>
      </c>
      <c r="B47" s="183">
        <v>45497.0</v>
      </c>
      <c r="C47" s="184">
        <f t="shared" si="1"/>
        <v>3990</v>
      </c>
      <c r="D47" s="36">
        <v>0.0</v>
      </c>
      <c r="E47" s="184">
        <f t="shared" si="2"/>
        <v>89</v>
      </c>
      <c r="F47" s="44">
        <v>650.0</v>
      </c>
      <c r="G47" s="185">
        <f t="shared" si="3"/>
        <v>15900</v>
      </c>
      <c r="H47" s="36"/>
      <c r="I47" s="36"/>
      <c r="J47" s="45">
        <v>2000.0</v>
      </c>
      <c r="K47" s="121"/>
      <c r="L47" s="36"/>
      <c r="M47" s="5"/>
      <c r="N47" s="71"/>
      <c r="O47" s="66"/>
      <c r="P47" s="42"/>
    </row>
    <row r="48" ht="15.75" customHeight="1">
      <c r="A48" s="43">
        <v>42.0</v>
      </c>
      <c r="B48" s="183">
        <v>45498.0</v>
      </c>
      <c r="C48" s="184">
        <f t="shared" si="1"/>
        <v>3990</v>
      </c>
      <c r="D48" s="44">
        <v>2.0</v>
      </c>
      <c r="E48" s="184">
        <f t="shared" si="2"/>
        <v>91</v>
      </c>
      <c r="F48" s="44">
        <v>550.0</v>
      </c>
      <c r="G48" s="185">
        <f t="shared" si="3"/>
        <v>16450</v>
      </c>
      <c r="H48" s="44"/>
      <c r="I48" s="44"/>
      <c r="J48" s="45">
        <v>2000.0</v>
      </c>
      <c r="K48" s="121"/>
      <c r="L48" s="44"/>
      <c r="M48" s="5"/>
      <c r="N48" s="71"/>
      <c r="O48" s="66"/>
      <c r="P48" s="42"/>
    </row>
    <row r="49" ht="15.75" customHeight="1">
      <c r="A49" s="34">
        <v>43.0</v>
      </c>
      <c r="B49" s="183">
        <v>45499.0</v>
      </c>
      <c r="C49" s="184">
        <f t="shared" si="1"/>
        <v>3988</v>
      </c>
      <c r="D49" s="36">
        <v>1.0</v>
      </c>
      <c r="E49" s="184">
        <f t="shared" si="2"/>
        <v>92</v>
      </c>
      <c r="F49" s="44">
        <v>200.0</v>
      </c>
      <c r="G49" s="185">
        <f t="shared" si="3"/>
        <v>16650</v>
      </c>
      <c r="H49" s="36"/>
      <c r="I49" s="36"/>
      <c r="J49" s="45">
        <v>2000.0</v>
      </c>
      <c r="K49" s="121"/>
      <c r="L49" s="36"/>
      <c r="M49" s="5"/>
      <c r="N49" s="81" t="s">
        <v>77</v>
      </c>
      <c r="O49" s="69"/>
      <c r="P49" s="42"/>
    </row>
    <row r="50" ht="15.75" customHeight="1">
      <c r="A50" s="43">
        <v>44.0</v>
      </c>
      <c r="B50" s="183">
        <v>45500.0</v>
      </c>
      <c r="C50" s="184">
        <f t="shared" si="1"/>
        <v>3987</v>
      </c>
      <c r="D50" s="44">
        <v>2.0</v>
      </c>
      <c r="E50" s="184">
        <f t="shared" si="2"/>
        <v>94</v>
      </c>
      <c r="F50" s="44">
        <v>1000.0</v>
      </c>
      <c r="G50" s="185">
        <f t="shared" si="3"/>
        <v>17650</v>
      </c>
      <c r="H50" s="44"/>
      <c r="I50" s="44"/>
      <c r="J50" s="45">
        <v>2000.0</v>
      </c>
      <c r="K50" s="121"/>
      <c r="L50" s="44"/>
      <c r="M50" s="5"/>
      <c r="N50" s="64"/>
      <c r="O50" s="65"/>
      <c r="P50" s="42"/>
    </row>
    <row r="51" ht="15.75" customHeight="1">
      <c r="A51" s="34">
        <v>45.0</v>
      </c>
      <c r="B51" s="183">
        <v>45501.0</v>
      </c>
      <c r="C51" s="184">
        <f t="shared" si="1"/>
        <v>3985</v>
      </c>
      <c r="D51" s="36">
        <v>1.0</v>
      </c>
      <c r="E51" s="184">
        <f t="shared" si="2"/>
        <v>95</v>
      </c>
      <c r="F51" s="44">
        <v>350.0</v>
      </c>
      <c r="G51" s="185">
        <f t="shared" si="3"/>
        <v>18000</v>
      </c>
      <c r="H51" s="36"/>
      <c r="I51" s="36"/>
      <c r="J51" s="45">
        <v>2000.0</v>
      </c>
      <c r="K51" s="121"/>
      <c r="L51" s="36"/>
      <c r="M51" s="5"/>
      <c r="N51" s="47"/>
      <c r="O51" s="48"/>
      <c r="P51" s="42"/>
    </row>
    <row r="52" ht="15.75" customHeight="1">
      <c r="A52" s="43">
        <v>46.0</v>
      </c>
      <c r="B52" s="183">
        <v>45502.0</v>
      </c>
      <c r="C52" s="184">
        <f t="shared" si="1"/>
        <v>3984</v>
      </c>
      <c r="D52" s="44">
        <v>1.0</v>
      </c>
      <c r="E52" s="184">
        <f t="shared" si="2"/>
        <v>96</v>
      </c>
      <c r="F52" s="44">
        <v>900.0</v>
      </c>
      <c r="G52" s="185">
        <f t="shared" si="3"/>
        <v>18900</v>
      </c>
      <c r="H52" s="44"/>
      <c r="I52" s="44"/>
      <c r="J52" s="45">
        <v>2000.0</v>
      </c>
      <c r="K52" s="121"/>
      <c r="L52" s="44"/>
      <c r="M52" s="5"/>
      <c r="N52" s="70" t="s">
        <v>88</v>
      </c>
      <c r="O52" s="50"/>
      <c r="P52" s="42"/>
    </row>
    <row r="53" ht="15.75" customHeight="1">
      <c r="A53" s="34">
        <v>47.0</v>
      </c>
      <c r="B53" s="183">
        <v>45503.0</v>
      </c>
      <c r="C53" s="184">
        <f t="shared" si="1"/>
        <v>3983</v>
      </c>
      <c r="D53" s="36">
        <v>0.0</v>
      </c>
      <c r="E53" s="184">
        <f t="shared" si="2"/>
        <v>96</v>
      </c>
      <c r="F53" s="44">
        <v>350.0</v>
      </c>
      <c r="G53" s="185">
        <f t="shared" si="3"/>
        <v>19250</v>
      </c>
      <c r="H53" s="36"/>
      <c r="I53" s="36"/>
      <c r="J53" s="45">
        <v>2000.0</v>
      </c>
      <c r="K53" s="121"/>
      <c r="L53" s="36"/>
      <c r="M53" s="5"/>
      <c r="N53" s="71" t="s">
        <v>89</v>
      </c>
      <c r="O53" s="66"/>
      <c r="P53" s="42"/>
    </row>
    <row r="54" ht="15.75" customHeight="1">
      <c r="A54" s="34">
        <v>48.0</v>
      </c>
      <c r="B54" s="183">
        <v>45504.0</v>
      </c>
      <c r="C54" s="184">
        <f t="shared" si="1"/>
        <v>3983</v>
      </c>
      <c r="D54" s="82">
        <v>1.0</v>
      </c>
      <c r="E54" s="184">
        <f t="shared" si="2"/>
        <v>97</v>
      </c>
      <c r="F54" s="44">
        <v>900.0</v>
      </c>
      <c r="G54" s="185">
        <f t="shared" si="3"/>
        <v>20150</v>
      </c>
      <c r="H54" s="82"/>
      <c r="I54" s="82"/>
      <c r="J54" s="45">
        <v>2000.0</v>
      </c>
      <c r="K54" s="121"/>
      <c r="L54" s="82"/>
      <c r="M54" s="5"/>
      <c r="N54" s="71" t="s">
        <v>90</v>
      </c>
      <c r="O54" s="66"/>
      <c r="P54" s="42"/>
    </row>
    <row r="55" ht="15.75" customHeight="1">
      <c r="A55" s="43">
        <v>49.0</v>
      </c>
      <c r="B55" s="183">
        <v>45505.0</v>
      </c>
      <c r="C55" s="184">
        <f t="shared" si="1"/>
        <v>3982</v>
      </c>
      <c r="D55" s="82">
        <v>2.0</v>
      </c>
      <c r="E55" s="184">
        <f t="shared" si="2"/>
        <v>99</v>
      </c>
      <c r="F55" s="44">
        <v>0.0</v>
      </c>
      <c r="G55" s="185">
        <f t="shared" si="3"/>
        <v>20150</v>
      </c>
      <c r="H55" s="82"/>
      <c r="I55" s="82">
        <v>1.87</v>
      </c>
      <c r="J55" s="82">
        <v>1700.0</v>
      </c>
      <c r="K55" s="121"/>
      <c r="L55" s="82"/>
      <c r="M55" s="5"/>
      <c r="N55" s="71" t="s">
        <v>91</v>
      </c>
      <c r="O55" s="66"/>
      <c r="P55" s="42"/>
    </row>
    <row r="56" ht="15.75" customHeight="1">
      <c r="A56" s="34">
        <v>50.0</v>
      </c>
      <c r="B56" s="183">
        <v>45506.0</v>
      </c>
      <c r="C56" s="184">
        <f t="shared" si="1"/>
        <v>3980</v>
      </c>
      <c r="D56" s="82">
        <v>2.0</v>
      </c>
      <c r="E56" s="184">
        <f t="shared" si="2"/>
        <v>101</v>
      </c>
      <c r="F56" s="44"/>
      <c r="G56" s="185">
        <f t="shared" si="3"/>
        <v>20150</v>
      </c>
      <c r="H56" s="82"/>
      <c r="I56" s="82"/>
      <c r="J56" s="82"/>
      <c r="K56" s="121"/>
      <c r="L56" s="192"/>
      <c r="M56" s="5"/>
      <c r="N56" s="68" t="s">
        <v>123</v>
      </c>
      <c r="O56" s="69"/>
      <c r="P56" s="42"/>
    </row>
    <row r="57" ht="15.75" customHeight="1">
      <c r="A57" s="43">
        <v>51.0</v>
      </c>
      <c r="B57" s="183">
        <v>45507.0</v>
      </c>
      <c r="C57" s="184">
        <f t="shared" si="1"/>
        <v>3978</v>
      </c>
      <c r="D57" s="82">
        <v>2.0</v>
      </c>
      <c r="E57" s="184">
        <f t="shared" si="2"/>
        <v>103</v>
      </c>
      <c r="F57" s="44"/>
      <c r="G57" s="185">
        <f t="shared" si="3"/>
        <v>20150</v>
      </c>
      <c r="H57" s="82"/>
      <c r="I57" s="82"/>
      <c r="J57" s="82"/>
      <c r="K57" s="121"/>
      <c r="L57" s="82"/>
      <c r="M57" s="5"/>
      <c r="N57" s="64"/>
      <c r="O57" s="65"/>
      <c r="P57" s="42"/>
    </row>
    <row r="58" ht="15.75" customHeight="1">
      <c r="A58" s="34">
        <v>52.0</v>
      </c>
      <c r="B58" s="183">
        <v>45508.0</v>
      </c>
      <c r="C58" s="184">
        <f t="shared" si="1"/>
        <v>3976</v>
      </c>
      <c r="D58" s="82">
        <v>1.0</v>
      </c>
      <c r="E58" s="184">
        <f t="shared" si="2"/>
        <v>104</v>
      </c>
      <c r="F58" s="44"/>
      <c r="G58" s="185">
        <f t="shared" si="3"/>
        <v>20150</v>
      </c>
      <c r="H58" s="82"/>
      <c r="I58" s="82"/>
      <c r="J58" s="82"/>
      <c r="K58" s="121"/>
      <c r="L58" s="82"/>
      <c r="M58" s="5"/>
      <c r="N58" s="47"/>
      <c r="O58" s="48"/>
      <c r="P58" s="42"/>
    </row>
    <row r="59" ht="15.75" customHeight="1">
      <c r="A59" s="43">
        <v>53.0</v>
      </c>
      <c r="B59" s="183">
        <v>45509.0</v>
      </c>
      <c r="C59" s="184">
        <f t="shared" si="1"/>
        <v>3975</v>
      </c>
      <c r="D59" s="82">
        <v>1.0</v>
      </c>
      <c r="E59" s="184">
        <f t="shared" si="2"/>
        <v>105</v>
      </c>
      <c r="F59" s="44"/>
      <c r="G59" s="185">
        <f t="shared" si="3"/>
        <v>20150</v>
      </c>
      <c r="H59" s="82"/>
      <c r="I59" s="82"/>
      <c r="J59" s="82"/>
      <c r="K59" s="121"/>
      <c r="L59" s="82"/>
      <c r="M59" s="83"/>
      <c r="N59" s="84" t="s">
        <v>92</v>
      </c>
      <c r="O59" s="85"/>
      <c r="P59" s="42"/>
    </row>
    <row r="60" ht="15.75" customHeight="1">
      <c r="A60" s="34">
        <v>54.0</v>
      </c>
      <c r="B60" s="183">
        <v>45510.0</v>
      </c>
      <c r="C60" s="184">
        <f t="shared" si="1"/>
        <v>3974</v>
      </c>
      <c r="D60" s="82">
        <v>0.0</v>
      </c>
      <c r="E60" s="184">
        <f t="shared" si="2"/>
        <v>105</v>
      </c>
      <c r="F60" s="44"/>
      <c r="G60" s="185">
        <f t="shared" si="3"/>
        <v>20150</v>
      </c>
      <c r="H60" s="82"/>
      <c r="I60" s="82"/>
      <c r="J60" s="82"/>
      <c r="K60" s="121"/>
      <c r="L60" s="82"/>
      <c r="M60" s="83"/>
      <c r="N60" s="86" t="s">
        <v>89</v>
      </c>
      <c r="O60" s="86"/>
      <c r="P60" s="42"/>
    </row>
    <row r="61" ht="15.75" customHeight="1">
      <c r="A61" s="34">
        <v>55.0</v>
      </c>
      <c r="B61" s="183">
        <v>45511.0</v>
      </c>
      <c r="C61" s="184">
        <f t="shared" si="1"/>
        <v>3974</v>
      </c>
      <c r="D61" s="82">
        <v>1.0</v>
      </c>
      <c r="E61" s="184">
        <f t="shared" si="2"/>
        <v>106</v>
      </c>
      <c r="F61" s="44"/>
      <c r="G61" s="185">
        <f t="shared" si="3"/>
        <v>20150</v>
      </c>
      <c r="H61" s="82"/>
      <c r="I61" s="82"/>
      <c r="J61" s="82"/>
      <c r="K61" s="121"/>
      <c r="L61" s="82"/>
      <c r="M61" s="83"/>
      <c r="N61" s="86" t="s">
        <v>90</v>
      </c>
      <c r="O61" s="86"/>
      <c r="P61" s="42"/>
    </row>
    <row r="62" ht="15.75" customHeight="1">
      <c r="A62" s="43">
        <v>56.0</v>
      </c>
      <c r="B62" s="183">
        <v>45512.0</v>
      </c>
      <c r="C62" s="184">
        <f t="shared" si="1"/>
        <v>3973</v>
      </c>
      <c r="D62" s="82">
        <v>6.0</v>
      </c>
      <c r="E62" s="184">
        <f t="shared" si="2"/>
        <v>112</v>
      </c>
      <c r="F62" s="44"/>
      <c r="G62" s="185">
        <f t="shared" si="3"/>
        <v>20150</v>
      </c>
      <c r="H62" s="82"/>
      <c r="I62" s="82"/>
      <c r="J62" s="82"/>
      <c r="K62" s="121"/>
      <c r="L62" s="82"/>
      <c r="M62" s="83"/>
      <c r="N62" s="86" t="s">
        <v>91</v>
      </c>
      <c r="O62" s="86"/>
      <c r="P62" s="42"/>
    </row>
    <row r="63" ht="15.75" customHeight="1">
      <c r="A63" s="34">
        <v>57.0</v>
      </c>
      <c r="B63" s="183">
        <v>45513.0</v>
      </c>
      <c r="C63" s="184">
        <f t="shared" si="1"/>
        <v>3967</v>
      </c>
      <c r="D63" s="82">
        <v>2.0</v>
      </c>
      <c r="E63" s="184">
        <f t="shared" si="2"/>
        <v>114</v>
      </c>
      <c r="F63" s="44"/>
      <c r="G63" s="185">
        <f t="shared" si="3"/>
        <v>20150</v>
      </c>
      <c r="H63" s="82"/>
      <c r="I63" s="82"/>
      <c r="J63" s="82"/>
      <c r="K63" s="82"/>
      <c r="L63" s="82"/>
      <c r="M63" s="83"/>
      <c r="N63" s="86" t="s">
        <v>65</v>
      </c>
      <c r="O63" s="86"/>
      <c r="P63" s="42"/>
    </row>
    <row r="64" ht="15.75" customHeight="1">
      <c r="A64" s="43">
        <v>58.0</v>
      </c>
      <c r="B64" s="183">
        <v>45514.0</v>
      </c>
      <c r="C64" s="184">
        <f t="shared" si="1"/>
        <v>3965</v>
      </c>
      <c r="D64" s="82">
        <v>1.0</v>
      </c>
      <c r="E64" s="184">
        <f t="shared" si="2"/>
        <v>115</v>
      </c>
      <c r="F64" s="44"/>
      <c r="G64" s="185">
        <f t="shared" si="3"/>
        <v>20150</v>
      </c>
      <c r="H64" s="82"/>
      <c r="I64" s="82"/>
      <c r="J64" s="82"/>
      <c r="K64" s="82"/>
      <c r="L64" s="82"/>
      <c r="M64" s="87"/>
      <c r="N64" s="88"/>
      <c r="O64" s="88"/>
      <c r="P64" s="89"/>
    </row>
    <row r="65" ht="15.75" customHeight="1">
      <c r="A65" s="34">
        <v>59.0</v>
      </c>
      <c r="B65" s="183">
        <v>45515.0</v>
      </c>
      <c r="C65" s="184">
        <f t="shared" si="1"/>
        <v>3964</v>
      </c>
      <c r="D65" s="82">
        <v>1.0</v>
      </c>
      <c r="E65" s="184">
        <f t="shared" si="2"/>
        <v>116</v>
      </c>
      <c r="F65" s="44"/>
      <c r="G65" s="185">
        <f t="shared" si="3"/>
        <v>20150</v>
      </c>
      <c r="H65" s="82"/>
      <c r="I65" s="82"/>
      <c r="J65" s="82"/>
      <c r="K65" s="82"/>
      <c r="L65" s="82"/>
      <c r="M65" s="87"/>
      <c r="N65" s="90"/>
      <c r="O65" s="90"/>
      <c r="P65" s="89"/>
    </row>
    <row r="66" ht="15.75" customHeight="1">
      <c r="A66" s="43">
        <v>60.0</v>
      </c>
      <c r="B66" s="183">
        <v>45516.0</v>
      </c>
      <c r="C66" s="184">
        <f t="shared" si="1"/>
        <v>3963</v>
      </c>
      <c r="D66" s="82"/>
      <c r="E66" s="184">
        <f t="shared" si="2"/>
        <v>116</v>
      </c>
      <c r="F66" s="44"/>
      <c r="G66" s="185">
        <f t="shared" si="3"/>
        <v>20150</v>
      </c>
      <c r="H66" s="82"/>
      <c r="I66" s="82"/>
      <c r="J66" s="82"/>
      <c r="K66" s="121"/>
      <c r="L66" s="82"/>
      <c r="M66" s="87"/>
      <c r="N66" s="90"/>
      <c r="O66" s="90"/>
      <c r="P66" s="89"/>
    </row>
    <row r="67" ht="15.75" customHeight="1">
      <c r="A67" s="34">
        <v>61.0</v>
      </c>
      <c r="B67" s="183">
        <v>45517.0</v>
      </c>
      <c r="C67" s="184">
        <f t="shared" si="1"/>
        <v>3963</v>
      </c>
      <c r="D67" s="82"/>
      <c r="E67" s="184">
        <f t="shared" si="2"/>
        <v>116</v>
      </c>
      <c r="F67" s="44"/>
      <c r="G67" s="185">
        <f t="shared" si="3"/>
        <v>20150</v>
      </c>
      <c r="H67" s="82"/>
      <c r="I67" s="82"/>
      <c r="J67" s="82"/>
      <c r="K67" s="82"/>
      <c r="L67" s="82"/>
      <c r="M67" s="92"/>
      <c r="N67" s="93"/>
      <c r="O67" s="93"/>
      <c r="P67" s="94"/>
    </row>
    <row r="68" ht="15.75" customHeight="1">
      <c r="A68" s="34">
        <v>62.0</v>
      </c>
      <c r="B68" s="183">
        <v>45518.0</v>
      </c>
      <c r="C68" s="184">
        <f t="shared" si="1"/>
        <v>3963</v>
      </c>
      <c r="D68" s="193"/>
      <c r="E68" s="184">
        <f t="shared" si="2"/>
        <v>116</v>
      </c>
      <c r="F68" s="44"/>
      <c r="G68" s="185">
        <f t="shared" si="3"/>
        <v>20150</v>
      </c>
      <c r="H68" s="193"/>
      <c r="I68" s="193"/>
      <c r="J68" s="82"/>
      <c r="K68" s="82"/>
      <c r="L68" s="193"/>
      <c r="M68" s="95"/>
      <c r="N68" s="96"/>
      <c r="O68" s="96"/>
      <c r="P68" s="97"/>
    </row>
    <row r="69" ht="15.75" customHeight="1">
      <c r="A69" s="194">
        <v>63.0</v>
      </c>
      <c r="B69" s="195"/>
      <c r="C69" s="196"/>
      <c r="D69" s="197"/>
      <c r="E69" s="196"/>
      <c r="F69" s="197"/>
      <c r="G69" s="198"/>
      <c r="H69" s="197"/>
      <c r="I69" s="197"/>
      <c r="J69" s="199"/>
      <c r="K69" s="199"/>
      <c r="L69" s="197"/>
    </row>
    <row r="70" ht="15.75" customHeight="1">
      <c r="A70" s="200">
        <v>64.0</v>
      </c>
      <c r="B70" s="201"/>
      <c r="C70" s="196"/>
      <c r="D70" s="197"/>
      <c r="E70" s="196"/>
      <c r="F70" s="197"/>
      <c r="G70" s="198"/>
      <c r="H70" s="197"/>
      <c r="I70" s="197"/>
      <c r="J70" s="197"/>
      <c r="K70" s="197"/>
      <c r="L70" s="197"/>
    </row>
    <row r="71" ht="15.75" customHeight="1">
      <c r="A71" s="194">
        <v>65.0</v>
      </c>
      <c r="B71" s="195"/>
      <c r="C71" s="196"/>
      <c r="D71" s="197"/>
      <c r="E71" s="196"/>
      <c r="F71" s="197"/>
      <c r="G71" s="198"/>
      <c r="H71" s="197"/>
      <c r="I71" s="197"/>
      <c r="J71" s="197"/>
      <c r="K71" s="197"/>
      <c r="L71" s="197"/>
    </row>
    <row r="72" ht="15.75" customHeight="1">
      <c r="A72" s="200">
        <v>66.0</v>
      </c>
      <c r="B72" s="201"/>
      <c r="C72" s="196"/>
      <c r="D72" s="197"/>
      <c r="E72" s="196"/>
      <c r="F72" s="197"/>
      <c r="G72" s="198"/>
      <c r="H72" s="197"/>
      <c r="I72" s="197"/>
      <c r="J72" s="197"/>
      <c r="K72" s="202"/>
      <c r="L72" s="197"/>
    </row>
    <row r="73" ht="15.75" customHeight="1">
      <c r="A73" s="194">
        <v>67.0</v>
      </c>
      <c r="B73" s="195"/>
      <c r="C73" s="196"/>
      <c r="D73" s="197"/>
      <c r="E73" s="196"/>
      <c r="F73" s="197"/>
      <c r="G73" s="198"/>
      <c r="H73" s="197"/>
      <c r="I73" s="197"/>
      <c r="J73" s="197"/>
      <c r="K73" s="202"/>
      <c r="L73" s="197"/>
    </row>
    <row r="74" ht="15.75" customHeight="1">
      <c r="A74" s="200">
        <v>68.0</v>
      </c>
      <c r="B74" s="201"/>
      <c r="C74" s="196"/>
      <c r="D74" s="197"/>
      <c r="E74" s="196"/>
      <c r="F74" s="197"/>
      <c r="G74" s="198"/>
      <c r="H74" s="197"/>
      <c r="I74" s="197"/>
      <c r="J74" s="197"/>
      <c r="K74" s="202"/>
      <c r="L74" s="197"/>
    </row>
    <row r="75" ht="15.75" customHeight="1">
      <c r="A75" s="200">
        <v>69.0</v>
      </c>
      <c r="B75" s="195"/>
      <c r="C75" s="196"/>
      <c r="D75" s="197"/>
      <c r="E75" s="196"/>
      <c r="F75" s="197"/>
      <c r="G75" s="198"/>
      <c r="H75" s="197"/>
      <c r="I75" s="197"/>
      <c r="J75" s="197"/>
      <c r="K75" s="202"/>
      <c r="L75" s="197"/>
    </row>
    <row r="76" ht="15.75" customHeight="1">
      <c r="A76" s="194">
        <v>70.0</v>
      </c>
      <c r="B76" s="201"/>
      <c r="C76" s="196"/>
      <c r="D76" s="197"/>
      <c r="E76" s="196"/>
      <c r="F76" s="197"/>
      <c r="G76" s="198"/>
      <c r="H76" s="197"/>
      <c r="I76" s="197"/>
      <c r="J76" s="197"/>
      <c r="K76" s="202"/>
      <c r="L76" s="197"/>
    </row>
    <row r="77" ht="15.75" customHeight="1">
      <c r="A77" s="200">
        <v>71.0</v>
      </c>
      <c r="B77" s="195"/>
      <c r="C77" s="196"/>
      <c r="D77" s="197"/>
      <c r="E77" s="196"/>
      <c r="F77" s="197"/>
      <c r="G77" s="198"/>
      <c r="H77" s="197"/>
      <c r="I77" s="197"/>
      <c r="J77" s="197"/>
      <c r="K77" s="202"/>
      <c r="L77" s="197"/>
    </row>
    <row r="78" ht="15.75" customHeight="1">
      <c r="A78" s="194">
        <v>72.0</v>
      </c>
      <c r="B78" s="201"/>
      <c r="C78" s="196"/>
      <c r="D78" s="197"/>
      <c r="E78" s="196"/>
      <c r="F78" s="197"/>
      <c r="G78" s="198"/>
      <c r="H78" s="197"/>
      <c r="I78" s="197"/>
      <c r="J78" s="197"/>
      <c r="K78" s="197"/>
      <c r="L78" s="197"/>
    </row>
    <row r="79" ht="15.75" customHeight="1">
      <c r="A79" s="200">
        <v>73.0</v>
      </c>
      <c r="B79" s="195"/>
      <c r="C79" s="196"/>
      <c r="D79" s="197"/>
      <c r="E79" s="196"/>
      <c r="F79" s="197"/>
      <c r="G79" s="198"/>
      <c r="H79" s="197"/>
      <c r="I79" s="197"/>
      <c r="J79" s="197"/>
      <c r="K79" s="197"/>
      <c r="L79" s="197"/>
    </row>
    <row r="80" ht="15.75" customHeight="1">
      <c r="A80" s="194">
        <v>74.0</v>
      </c>
      <c r="B80" s="195"/>
      <c r="C80" s="196"/>
      <c r="D80" s="98"/>
      <c r="E80" s="196"/>
      <c r="F80" s="98"/>
      <c r="G80" s="198"/>
      <c r="H80" s="197"/>
      <c r="I80" s="197"/>
      <c r="J80" s="197"/>
      <c r="K80" s="197"/>
      <c r="L80" s="197"/>
    </row>
    <row r="81" ht="15.75" customHeight="1">
      <c r="A81" s="200">
        <v>75.0</v>
      </c>
      <c r="B81" s="195"/>
      <c r="C81" s="196"/>
      <c r="D81" s="98"/>
      <c r="E81" s="196"/>
      <c r="F81" s="98"/>
      <c r="G81" s="198"/>
      <c r="H81" s="197"/>
      <c r="I81" s="197"/>
      <c r="J81" s="197"/>
      <c r="K81" s="197"/>
      <c r="L81" s="197"/>
    </row>
    <row r="82" ht="15.75" customHeight="1">
      <c r="A82" s="200">
        <v>76.0</v>
      </c>
      <c r="B82" s="195"/>
      <c r="C82" s="196"/>
      <c r="D82" s="98"/>
      <c r="E82" s="196"/>
      <c r="G82" s="198"/>
      <c r="H82" s="197"/>
      <c r="I82" s="197"/>
      <c r="J82" s="197"/>
      <c r="K82" s="197"/>
      <c r="L82" s="197"/>
    </row>
    <row r="83" ht="15.75" customHeight="1">
      <c r="A83" s="194">
        <v>77.0</v>
      </c>
      <c r="B83" s="195"/>
      <c r="C83" s="196"/>
      <c r="D83" s="98"/>
      <c r="E83" s="196"/>
      <c r="G83" s="198"/>
    </row>
    <row r="84" ht="15.75" customHeight="1">
      <c r="A84" s="200">
        <v>78.0</v>
      </c>
      <c r="B84" s="195"/>
      <c r="C84" s="196"/>
    </row>
    <row r="85" ht="15.75" customHeight="1">
      <c r="B85" s="203"/>
    </row>
    <row r="86" ht="15.75" customHeight="1">
      <c r="B86" s="203"/>
    </row>
    <row r="87" ht="15.75" customHeight="1">
      <c r="B87" s="203"/>
    </row>
    <row r="88" ht="15.75" customHeight="1">
      <c r="B88" s="203"/>
    </row>
    <row r="89" ht="15.75" customHeight="1">
      <c r="B89" s="203"/>
    </row>
    <row r="90" ht="15.75" customHeight="1">
      <c r="B90" s="203"/>
    </row>
    <row r="91" ht="15.75" customHeight="1">
      <c r="B91" s="203"/>
    </row>
    <row r="92" ht="15.75" customHeight="1">
      <c r="B92" s="203"/>
    </row>
    <row r="93" ht="15.75" customHeight="1">
      <c r="B93" s="203"/>
    </row>
    <row r="94" ht="15.75" customHeight="1">
      <c r="B94" s="203"/>
    </row>
    <row r="95" ht="15.75" customHeight="1">
      <c r="B95" s="203"/>
    </row>
    <row r="96" ht="15.75" customHeight="1">
      <c r="B96" s="203"/>
    </row>
    <row r="97" ht="15.75" customHeight="1">
      <c r="B97" s="203"/>
    </row>
    <row r="98" ht="15.75" customHeight="1">
      <c r="B98" s="203"/>
    </row>
    <row r="99" ht="15.75" customHeight="1">
      <c r="B99" s="203"/>
    </row>
    <row r="100" ht="15.75" customHeight="1">
      <c r="B100" s="203"/>
    </row>
    <row r="101" ht="15.75" customHeight="1">
      <c r="B101" s="203"/>
    </row>
    <row r="102" ht="15.75" customHeight="1">
      <c r="A102" s="98"/>
      <c r="B102" s="203"/>
    </row>
    <row r="103" ht="15.75" customHeight="1">
      <c r="B103" s="203"/>
    </row>
    <row r="104" ht="15.75" customHeight="1">
      <c r="B104" s="203"/>
    </row>
    <row r="105" ht="15.75" customHeight="1">
      <c r="B105" s="203"/>
    </row>
    <row r="106" ht="15.75" customHeight="1">
      <c r="B106" s="203"/>
    </row>
    <row r="107" ht="15.75" customHeight="1">
      <c r="B107" s="203"/>
    </row>
    <row r="108" ht="15.75" customHeight="1">
      <c r="B108" s="203"/>
    </row>
    <row r="109" ht="15.75" customHeight="1">
      <c r="B109" s="203"/>
    </row>
    <row r="110" ht="15.75" customHeight="1">
      <c r="B110" s="203"/>
    </row>
    <row r="111" ht="15.75" customHeight="1">
      <c r="B111" s="203"/>
    </row>
    <row r="112" ht="15.75" customHeight="1">
      <c r="B112" s="203"/>
    </row>
    <row r="113" ht="15.75" customHeight="1">
      <c r="B113" s="203"/>
    </row>
    <row r="114" ht="15.75" customHeight="1">
      <c r="B114" s="203"/>
    </row>
    <row r="115" ht="15.75" customHeight="1">
      <c r="B115" s="203"/>
    </row>
    <row r="116" ht="15.75" customHeight="1">
      <c r="B116" s="203"/>
    </row>
    <row r="117" ht="15.75" customHeight="1">
      <c r="B117" s="203"/>
    </row>
    <row r="118" ht="15.75" customHeight="1">
      <c r="B118" s="203"/>
    </row>
    <row r="119" ht="15.75" customHeight="1">
      <c r="B119" s="203"/>
    </row>
    <row r="120" ht="15.75" customHeight="1">
      <c r="B120" s="203"/>
    </row>
    <row r="121" ht="15.75" customHeight="1">
      <c r="B121" s="203"/>
    </row>
    <row r="122" ht="15.75" customHeight="1">
      <c r="B122" s="203"/>
    </row>
    <row r="123" ht="15.75" customHeight="1">
      <c r="B123" s="203"/>
    </row>
    <row r="124" ht="15.75" customHeight="1">
      <c r="B124" s="203"/>
    </row>
    <row r="125" ht="15.75" customHeight="1">
      <c r="B125" s="203"/>
    </row>
    <row r="126" ht="15.75" customHeight="1">
      <c r="B126" s="203"/>
    </row>
    <row r="127" ht="15.75" customHeight="1">
      <c r="B127" s="203"/>
    </row>
    <row r="128" ht="15.75" customHeight="1">
      <c r="B128" s="203"/>
    </row>
    <row r="129" ht="15.75" customHeight="1">
      <c r="B129" s="203"/>
    </row>
    <row r="130" ht="15.75" customHeight="1">
      <c r="B130" s="203"/>
    </row>
    <row r="131" ht="15.75" customHeight="1">
      <c r="B131" s="203"/>
    </row>
    <row r="132" ht="15.75" customHeight="1">
      <c r="B132" s="203"/>
    </row>
    <row r="133" ht="15.75" customHeight="1">
      <c r="B133" s="203"/>
    </row>
    <row r="134" ht="15.75" customHeight="1">
      <c r="B134" s="203"/>
    </row>
    <row r="135" ht="15.75" customHeight="1">
      <c r="B135" s="203"/>
    </row>
    <row r="136" ht="15.75" customHeight="1">
      <c r="B136" s="203"/>
    </row>
    <row r="137" ht="15.75" customHeight="1">
      <c r="B137" s="203"/>
    </row>
    <row r="138" ht="15.75" customHeight="1">
      <c r="B138" s="203"/>
    </row>
    <row r="139" ht="15.75" customHeight="1">
      <c r="B139" s="203"/>
    </row>
    <row r="140" ht="15.75" customHeight="1">
      <c r="B140" s="203"/>
    </row>
    <row r="141" ht="15.75" customHeight="1">
      <c r="B141" s="203"/>
    </row>
    <row r="142" ht="15.75" customHeight="1">
      <c r="B142" s="203"/>
    </row>
    <row r="143" ht="15.75" customHeight="1">
      <c r="B143" s="203"/>
    </row>
    <row r="144" ht="15.75" customHeight="1">
      <c r="B144" s="203"/>
    </row>
    <row r="145" ht="15.75" customHeight="1">
      <c r="B145" s="203"/>
    </row>
    <row r="146" ht="15.75" customHeight="1">
      <c r="B146" s="203"/>
    </row>
    <row r="147" ht="15.75" customHeight="1">
      <c r="B147" s="203"/>
    </row>
    <row r="148" ht="15.75" customHeight="1">
      <c r="B148" s="203"/>
    </row>
    <row r="149" ht="15.75" customHeight="1">
      <c r="B149" s="203"/>
    </row>
    <row r="150" ht="15.75" customHeight="1">
      <c r="B150" s="203"/>
    </row>
    <row r="151" ht="15.75" customHeight="1">
      <c r="B151" s="203"/>
    </row>
    <row r="152" ht="15.75" customHeight="1">
      <c r="B152" s="203"/>
    </row>
    <row r="153" ht="15.75" customHeight="1">
      <c r="B153" s="203"/>
    </row>
    <row r="154" ht="15.75" customHeight="1">
      <c r="B154" s="203"/>
    </row>
    <row r="155" ht="15.75" customHeight="1">
      <c r="B155" s="203"/>
    </row>
    <row r="156" ht="15.75" customHeight="1">
      <c r="B156" s="203"/>
    </row>
    <row r="157" ht="15.75" customHeight="1">
      <c r="B157" s="203"/>
    </row>
    <row r="158" ht="15.75" customHeight="1">
      <c r="B158" s="203"/>
    </row>
    <row r="159" ht="15.75" customHeight="1">
      <c r="B159" s="203"/>
    </row>
    <row r="160" ht="15.75" customHeight="1">
      <c r="B160" s="203"/>
    </row>
    <row r="161" ht="15.75" customHeight="1">
      <c r="B161" s="203"/>
    </row>
    <row r="162" ht="15.75" customHeight="1">
      <c r="B162" s="203"/>
    </row>
    <row r="163" ht="15.75" customHeight="1">
      <c r="B163" s="203"/>
    </row>
    <row r="164" ht="15.75" customHeight="1">
      <c r="B164" s="203"/>
    </row>
    <row r="165" ht="15.75" customHeight="1">
      <c r="B165" s="203"/>
    </row>
    <row r="166" ht="15.75" customHeight="1">
      <c r="B166" s="203"/>
    </row>
    <row r="167" ht="15.75" customHeight="1">
      <c r="B167" s="203"/>
    </row>
    <row r="168" ht="15.75" customHeight="1">
      <c r="B168" s="203"/>
    </row>
    <row r="169" ht="15.75" customHeight="1">
      <c r="B169" s="203"/>
    </row>
    <row r="170" ht="15.75" customHeight="1">
      <c r="B170" s="203"/>
    </row>
    <row r="171" ht="15.75" customHeight="1">
      <c r="B171" s="203"/>
    </row>
    <row r="172" ht="15.75" customHeight="1">
      <c r="B172" s="203"/>
    </row>
    <row r="173" ht="15.75" customHeight="1">
      <c r="B173" s="203"/>
    </row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N6:O9"/>
    <mergeCell ref="N10:O10"/>
    <mergeCell ref="N17:O18"/>
    <mergeCell ref="N19:O19"/>
    <mergeCell ref="N24:O25"/>
    <mergeCell ref="N26:O26"/>
    <mergeCell ref="N31:O32"/>
    <mergeCell ref="N33:O33"/>
    <mergeCell ref="N41:O42"/>
    <mergeCell ref="N43:O43"/>
    <mergeCell ref="N50:O51"/>
    <mergeCell ref="N52:O52"/>
    <mergeCell ref="N57:O58"/>
    <mergeCell ref="N59:O59"/>
    <mergeCell ref="M67:P68"/>
    <mergeCell ref="A3:L3"/>
    <mergeCell ref="M3:P5"/>
    <mergeCell ref="A4:C4"/>
    <mergeCell ref="D4:E4"/>
    <mergeCell ref="F4:G4"/>
    <mergeCell ref="H4:K4"/>
    <mergeCell ref="P6:P6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6.63"/>
    <col customWidth="1" min="3" max="3" width="16.5"/>
    <col customWidth="1" min="4" max="4" width="12.88"/>
    <col customWidth="1" min="5" max="5" width="13.88"/>
    <col customWidth="1" min="6" max="6" width="11.63"/>
    <col customWidth="1" min="7" max="7" width="13.88"/>
    <col customWidth="1" min="8" max="10" width="12.0"/>
    <col customWidth="1" min="11" max="11" width="38.25"/>
    <col customWidth="1" min="12" max="12" width="21.13"/>
    <col customWidth="1" min="13" max="13" width="7.38"/>
    <col customWidth="1" min="14" max="14" width="28.75"/>
    <col customWidth="1" min="15" max="15" width="9.0"/>
    <col customWidth="1" min="16" max="27" width="7.63"/>
  </cols>
  <sheetData>
    <row r="1" ht="53.25" customHeight="1">
      <c r="A1" s="1" t="s">
        <v>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</row>
    <row r="2" ht="123.75" customHeight="1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ht="24.7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  <c r="N3" s="11"/>
      <c r="O3" s="11"/>
      <c r="P3" s="12"/>
    </row>
    <row r="4">
      <c r="A4" s="13"/>
      <c r="B4" s="14"/>
      <c r="C4" s="15"/>
      <c r="D4" s="16" t="s">
        <v>1</v>
      </c>
      <c r="E4" s="17"/>
      <c r="F4" s="18" t="s">
        <v>2</v>
      </c>
      <c r="G4" s="17"/>
      <c r="H4" s="18" t="s">
        <v>3</v>
      </c>
      <c r="I4" s="19"/>
      <c r="J4" s="19"/>
      <c r="K4" s="19"/>
      <c r="L4" s="20"/>
      <c r="M4" s="21"/>
      <c r="P4" s="22"/>
    </row>
    <row r="5" ht="28.5" customHeight="1">
      <c r="A5" s="23" t="s">
        <v>4</v>
      </c>
      <c r="B5" s="24" t="s">
        <v>5</v>
      </c>
      <c r="C5" s="25" t="s">
        <v>6</v>
      </c>
      <c r="D5" s="24" t="s">
        <v>125</v>
      </c>
      <c r="E5" s="24" t="s">
        <v>8</v>
      </c>
      <c r="F5" s="24" t="s">
        <v>125</v>
      </c>
      <c r="G5" s="24" t="s">
        <v>8</v>
      </c>
      <c r="H5" s="24" t="s">
        <v>126</v>
      </c>
      <c r="I5" s="24" t="s">
        <v>127</v>
      </c>
      <c r="J5" s="24" t="s">
        <v>128</v>
      </c>
      <c r="K5" s="24" t="s">
        <v>11</v>
      </c>
      <c r="L5" s="24" t="s">
        <v>12</v>
      </c>
      <c r="M5" s="21"/>
      <c r="P5" s="22"/>
    </row>
    <row r="6" ht="15.0" customHeight="1">
      <c r="A6" s="26" t="s">
        <v>13</v>
      </c>
      <c r="B6" s="27" t="s">
        <v>14</v>
      </c>
      <c r="C6" s="28" t="s">
        <v>15</v>
      </c>
      <c r="D6" s="28" t="s">
        <v>17</v>
      </c>
      <c r="E6" s="28" t="s">
        <v>18</v>
      </c>
      <c r="F6" s="28" t="s">
        <v>19</v>
      </c>
      <c r="G6" s="28" t="s">
        <v>20</v>
      </c>
      <c r="H6" s="28" t="s">
        <v>21</v>
      </c>
      <c r="I6" s="28"/>
      <c r="J6" s="28"/>
      <c r="K6" s="28" t="s">
        <v>22</v>
      </c>
      <c r="L6" s="28" t="s">
        <v>23</v>
      </c>
      <c r="M6" s="30"/>
      <c r="N6" s="31" t="s">
        <v>24</v>
      </c>
      <c r="O6" s="32"/>
      <c r="P6" s="33"/>
    </row>
    <row r="7" ht="15.75" customHeight="1">
      <c r="A7" s="34">
        <v>1.0</v>
      </c>
      <c r="B7" s="183">
        <v>45538.0</v>
      </c>
      <c r="C7" s="36">
        <v>4079.0</v>
      </c>
      <c r="D7" s="36">
        <v>2.0</v>
      </c>
      <c r="E7" s="36">
        <v>2.0</v>
      </c>
      <c r="F7" s="36">
        <v>40.0</v>
      </c>
      <c r="G7" s="37">
        <v>40.0</v>
      </c>
      <c r="H7" s="74">
        <v>0.04</v>
      </c>
      <c r="I7" s="39">
        <v>0.05</v>
      </c>
      <c r="J7" s="37">
        <v>40.0</v>
      </c>
      <c r="K7" s="204"/>
      <c r="L7" s="204"/>
      <c r="M7" s="5"/>
      <c r="N7" s="40"/>
      <c r="O7" s="41"/>
      <c r="P7" s="42"/>
    </row>
    <row r="8">
      <c r="A8" s="43">
        <v>2.0</v>
      </c>
      <c r="B8" s="183">
        <v>45539.0</v>
      </c>
      <c r="C8" s="184">
        <f t="shared" ref="C8:C68" si="1">C7-D7</f>
        <v>4077</v>
      </c>
      <c r="D8" s="44">
        <v>6.0</v>
      </c>
      <c r="E8" s="184">
        <f t="shared" ref="E8:E68" si="2">E7+D8</f>
        <v>8</v>
      </c>
      <c r="F8" s="44">
        <v>40.0</v>
      </c>
      <c r="G8" s="185">
        <f t="shared" ref="G8:G68" si="3">G7+F8</f>
        <v>80</v>
      </c>
      <c r="H8" s="74">
        <v>0.045</v>
      </c>
      <c r="I8" s="39">
        <v>0.06</v>
      </c>
      <c r="J8" s="37">
        <v>80.0</v>
      </c>
      <c r="K8" s="204"/>
      <c r="L8" s="204"/>
      <c r="M8" s="5"/>
      <c r="N8" s="40"/>
      <c r="O8" s="41"/>
      <c r="P8" s="42"/>
    </row>
    <row r="9">
      <c r="A9" s="34">
        <v>3.0</v>
      </c>
      <c r="B9" s="183">
        <v>45540.0</v>
      </c>
      <c r="C9" s="184">
        <f t="shared" si="1"/>
        <v>4071</v>
      </c>
      <c r="D9" s="36">
        <v>5.0</v>
      </c>
      <c r="E9" s="184">
        <f t="shared" si="2"/>
        <v>13</v>
      </c>
      <c r="F9" s="36">
        <v>50.0</v>
      </c>
      <c r="G9" s="185">
        <f t="shared" si="3"/>
        <v>130</v>
      </c>
      <c r="H9" s="74">
        <v>0.05</v>
      </c>
      <c r="I9" s="39">
        <v>0.075</v>
      </c>
      <c r="J9" s="37">
        <v>160.0</v>
      </c>
      <c r="K9" s="204"/>
      <c r="L9" s="204"/>
      <c r="M9" s="5"/>
      <c r="N9" s="47"/>
      <c r="O9" s="48"/>
      <c r="P9" s="42"/>
    </row>
    <row r="10" ht="15.0" customHeight="1">
      <c r="A10" s="43">
        <v>4.0</v>
      </c>
      <c r="B10" s="183">
        <v>45541.0</v>
      </c>
      <c r="C10" s="184">
        <f t="shared" si="1"/>
        <v>4066</v>
      </c>
      <c r="D10" s="44">
        <v>5.0</v>
      </c>
      <c r="E10" s="184">
        <f t="shared" si="2"/>
        <v>18</v>
      </c>
      <c r="F10" s="44">
        <v>80.0</v>
      </c>
      <c r="G10" s="185">
        <f t="shared" si="3"/>
        <v>210</v>
      </c>
      <c r="H10" s="77">
        <v>0.06</v>
      </c>
      <c r="I10" s="36">
        <v>0.094</v>
      </c>
      <c r="J10" s="45">
        <v>210.0</v>
      </c>
      <c r="K10" s="204"/>
      <c r="L10" s="204"/>
      <c r="M10" s="5"/>
      <c r="N10" s="49" t="s">
        <v>31</v>
      </c>
      <c r="O10" s="50"/>
      <c r="P10" s="42"/>
    </row>
    <row r="11" ht="16.5" customHeight="1">
      <c r="A11" s="34">
        <v>5.0</v>
      </c>
      <c r="B11" s="183">
        <v>45542.0</v>
      </c>
      <c r="C11" s="184">
        <f t="shared" si="1"/>
        <v>4061</v>
      </c>
      <c r="D11" s="36">
        <v>3.0</v>
      </c>
      <c r="E11" s="184">
        <f t="shared" si="2"/>
        <v>21</v>
      </c>
      <c r="F11" s="36">
        <v>100.0</v>
      </c>
      <c r="G11" s="185">
        <f t="shared" si="3"/>
        <v>310</v>
      </c>
      <c r="H11" s="36">
        <v>0.06</v>
      </c>
      <c r="I11" s="186">
        <v>0.115</v>
      </c>
      <c r="J11" s="37">
        <v>220.0</v>
      </c>
      <c r="K11" s="204"/>
      <c r="L11" s="204"/>
      <c r="M11" s="5"/>
      <c r="N11" s="51" t="s">
        <v>33</v>
      </c>
      <c r="O11" s="187">
        <v>45222.0</v>
      </c>
      <c r="P11" s="42"/>
    </row>
    <row r="12" ht="14.25" customHeight="1">
      <c r="A12" s="34">
        <v>6.0</v>
      </c>
      <c r="B12" s="183">
        <v>45543.0</v>
      </c>
      <c r="C12" s="184">
        <f t="shared" si="1"/>
        <v>4058</v>
      </c>
      <c r="D12" s="44">
        <v>5.0</v>
      </c>
      <c r="E12" s="184">
        <f t="shared" si="2"/>
        <v>26</v>
      </c>
      <c r="F12" s="44">
        <v>140.0</v>
      </c>
      <c r="G12" s="185">
        <f t="shared" si="3"/>
        <v>450</v>
      </c>
      <c r="H12" s="44">
        <v>0.011</v>
      </c>
      <c r="I12" s="44">
        <v>0.014</v>
      </c>
      <c r="J12" s="44">
        <v>240.0</v>
      </c>
      <c r="K12" s="204"/>
      <c r="L12" s="204"/>
      <c r="M12" s="5"/>
      <c r="N12" s="54" t="s">
        <v>35</v>
      </c>
      <c r="O12" s="188"/>
      <c r="P12" s="42"/>
    </row>
    <row r="13">
      <c r="A13" s="43">
        <v>7.0</v>
      </c>
      <c r="B13" s="183">
        <v>45544.0</v>
      </c>
      <c r="C13" s="184">
        <f t="shared" si="1"/>
        <v>4053</v>
      </c>
      <c r="D13" s="36">
        <v>5.0</v>
      </c>
      <c r="E13" s="184">
        <f t="shared" si="2"/>
        <v>31</v>
      </c>
      <c r="F13" s="36">
        <v>200.0</v>
      </c>
      <c r="G13" s="185">
        <f t="shared" si="3"/>
        <v>650</v>
      </c>
      <c r="H13" s="44">
        <v>0.0135</v>
      </c>
      <c r="I13" s="44">
        <v>0.016</v>
      </c>
      <c r="J13" s="36">
        <v>320.0</v>
      </c>
      <c r="K13" s="204"/>
      <c r="L13" s="204"/>
      <c r="M13" s="5"/>
      <c r="N13" s="51" t="s">
        <v>36</v>
      </c>
      <c r="O13" s="205">
        <v>45285.0</v>
      </c>
      <c r="P13" s="42"/>
    </row>
    <row r="14">
      <c r="A14" s="34">
        <v>8.0</v>
      </c>
      <c r="B14" s="183">
        <v>45545.0</v>
      </c>
      <c r="C14" s="184">
        <f t="shared" si="1"/>
        <v>4048</v>
      </c>
      <c r="D14" s="44">
        <v>2.0</v>
      </c>
      <c r="E14" s="184">
        <f t="shared" si="2"/>
        <v>33</v>
      </c>
      <c r="F14" s="44">
        <v>250.0</v>
      </c>
      <c r="G14" s="185">
        <f t="shared" si="3"/>
        <v>900</v>
      </c>
      <c r="H14" s="44">
        <v>0.115</v>
      </c>
      <c r="I14" s="44">
        <v>0.18</v>
      </c>
      <c r="J14" s="44">
        <v>470.0</v>
      </c>
      <c r="K14" s="204"/>
      <c r="L14" s="204"/>
      <c r="M14" s="5"/>
      <c r="N14" s="60" t="s">
        <v>41</v>
      </c>
      <c r="O14" s="61">
        <f>O13-O11</f>
        <v>63</v>
      </c>
      <c r="P14" s="42"/>
    </row>
    <row r="15">
      <c r="A15" s="43">
        <v>9.0</v>
      </c>
      <c r="B15" s="183">
        <v>45546.0</v>
      </c>
      <c r="C15" s="184">
        <f t="shared" si="1"/>
        <v>4046</v>
      </c>
      <c r="D15" s="44">
        <v>5.0</v>
      </c>
      <c r="E15" s="184">
        <f t="shared" si="2"/>
        <v>38</v>
      </c>
      <c r="F15" s="44">
        <v>300.0</v>
      </c>
      <c r="G15" s="185">
        <f t="shared" si="3"/>
        <v>1200</v>
      </c>
      <c r="H15" s="44">
        <v>0.175</v>
      </c>
      <c r="I15" s="44">
        <v>0.215</v>
      </c>
      <c r="J15" s="44">
        <v>540.0</v>
      </c>
      <c r="K15" s="204"/>
      <c r="L15" s="204"/>
      <c r="M15" s="5"/>
      <c r="N15" s="64"/>
      <c r="O15" s="65"/>
      <c r="P15" s="42"/>
    </row>
    <row r="16">
      <c r="A16" s="34">
        <v>10.0</v>
      </c>
      <c r="B16" s="183">
        <v>45547.0</v>
      </c>
      <c r="C16" s="184">
        <f t="shared" si="1"/>
        <v>4041</v>
      </c>
      <c r="D16" s="44">
        <v>3.0</v>
      </c>
      <c r="E16" s="184">
        <f t="shared" si="2"/>
        <v>41</v>
      </c>
      <c r="F16" s="44">
        <v>350.0</v>
      </c>
      <c r="G16" s="185">
        <f t="shared" si="3"/>
        <v>1550</v>
      </c>
      <c r="H16" s="44">
        <v>0.22</v>
      </c>
      <c r="I16" s="44">
        <v>0.23</v>
      </c>
      <c r="J16" s="44">
        <v>540.0</v>
      </c>
      <c r="K16" s="204"/>
      <c r="L16" s="204"/>
      <c r="M16" s="5"/>
      <c r="N16" s="47"/>
      <c r="O16" s="48"/>
      <c r="P16" s="42"/>
    </row>
    <row r="17">
      <c r="A17" s="43">
        <v>11.0</v>
      </c>
      <c r="B17" s="183">
        <v>45548.0</v>
      </c>
      <c r="C17" s="184">
        <f t="shared" si="1"/>
        <v>4038</v>
      </c>
      <c r="D17" s="36">
        <v>2.0</v>
      </c>
      <c r="E17" s="184">
        <f t="shared" si="2"/>
        <v>43</v>
      </c>
      <c r="F17" s="36">
        <v>350.0</v>
      </c>
      <c r="G17" s="185">
        <f t="shared" si="3"/>
        <v>1900</v>
      </c>
      <c r="H17" s="36">
        <v>0.24</v>
      </c>
      <c r="I17" s="44">
        <v>0.29</v>
      </c>
      <c r="J17" s="36">
        <v>540.0</v>
      </c>
      <c r="K17" s="204"/>
      <c r="L17" s="204"/>
      <c r="M17" s="5"/>
      <c r="N17" s="49" t="s">
        <v>48</v>
      </c>
      <c r="O17" s="50"/>
      <c r="P17" s="42"/>
    </row>
    <row r="18">
      <c r="A18" s="34">
        <v>12.0</v>
      </c>
      <c r="B18" s="183">
        <v>45549.0</v>
      </c>
      <c r="C18" s="184">
        <f t="shared" si="1"/>
        <v>4036</v>
      </c>
      <c r="D18" s="44">
        <v>0.0</v>
      </c>
      <c r="E18" s="184">
        <f t="shared" si="2"/>
        <v>43</v>
      </c>
      <c r="F18" s="44">
        <v>350.0</v>
      </c>
      <c r="G18" s="185">
        <f t="shared" si="3"/>
        <v>2250</v>
      </c>
      <c r="H18" s="44">
        <v>0.25</v>
      </c>
      <c r="I18" s="44">
        <v>0.335</v>
      </c>
      <c r="J18" s="44">
        <v>600.0</v>
      </c>
      <c r="K18" s="204"/>
      <c r="L18" s="204"/>
      <c r="M18" s="5"/>
      <c r="N18" s="51" t="s">
        <v>51</v>
      </c>
      <c r="O18" s="52"/>
      <c r="P18" s="42"/>
    </row>
    <row r="19">
      <c r="A19" s="34">
        <v>13.0</v>
      </c>
      <c r="B19" s="183">
        <v>45550.0</v>
      </c>
      <c r="C19" s="184">
        <f t="shared" si="1"/>
        <v>4036</v>
      </c>
      <c r="D19" s="36">
        <v>0.0</v>
      </c>
      <c r="E19" s="184">
        <f t="shared" si="2"/>
        <v>43</v>
      </c>
      <c r="F19" s="36">
        <v>300.0</v>
      </c>
      <c r="G19" s="185">
        <f t="shared" si="3"/>
        <v>2550</v>
      </c>
      <c r="H19" s="44">
        <v>0.26</v>
      </c>
      <c r="I19" s="44">
        <v>0.375</v>
      </c>
      <c r="J19" s="36">
        <v>540.0</v>
      </c>
      <c r="K19" s="204"/>
      <c r="L19" s="204"/>
      <c r="M19" s="5"/>
      <c r="N19" s="51" t="s">
        <v>53</v>
      </c>
      <c r="O19" s="52"/>
      <c r="P19" s="42"/>
    </row>
    <row r="20">
      <c r="A20" s="43">
        <v>14.0</v>
      </c>
      <c r="B20" s="183">
        <v>45551.0</v>
      </c>
      <c r="C20" s="184">
        <f t="shared" si="1"/>
        <v>4036</v>
      </c>
      <c r="D20" s="44">
        <v>0.0</v>
      </c>
      <c r="E20" s="184">
        <f t="shared" si="2"/>
        <v>43</v>
      </c>
      <c r="F20" s="44">
        <v>350.0</v>
      </c>
      <c r="G20" s="185">
        <f t="shared" si="3"/>
        <v>2900</v>
      </c>
      <c r="H20" s="44">
        <v>0.34</v>
      </c>
      <c r="I20" s="44">
        <v>0.42</v>
      </c>
      <c r="J20" s="44">
        <v>600.0</v>
      </c>
      <c r="K20" s="204"/>
      <c r="L20" s="204"/>
      <c r="M20" s="5"/>
      <c r="N20" s="67" t="s">
        <v>54</v>
      </c>
      <c r="O20" s="52"/>
      <c r="P20" s="42"/>
    </row>
    <row r="21" ht="15.75" customHeight="1">
      <c r="A21" s="34">
        <v>15.0</v>
      </c>
      <c r="B21" s="183">
        <v>45552.0</v>
      </c>
      <c r="C21" s="184">
        <f t="shared" si="1"/>
        <v>4036</v>
      </c>
      <c r="D21" s="36">
        <v>1.0</v>
      </c>
      <c r="E21" s="184">
        <f t="shared" si="2"/>
        <v>44</v>
      </c>
      <c r="F21" s="72">
        <v>350.0</v>
      </c>
      <c r="G21" s="185">
        <f t="shared" si="3"/>
        <v>3250</v>
      </c>
      <c r="H21" s="72">
        <v>0.35</v>
      </c>
      <c r="I21" s="72">
        <v>0.51</v>
      </c>
      <c r="J21" s="72">
        <v>600.0</v>
      </c>
      <c r="K21" s="204"/>
      <c r="L21" s="204"/>
      <c r="M21" s="5"/>
      <c r="N21" s="68"/>
      <c r="O21" s="69"/>
      <c r="P21" s="42"/>
    </row>
    <row r="22" ht="15.75" customHeight="1">
      <c r="A22" s="43">
        <v>16.0</v>
      </c>
      <c r="B22" s="183">
        <v>45553.0</v>
      </c>
      <c r="C22" s="184">
        <f t="shared" si="1"/>
        <v>4035</v>
      </c>
      <c r="D22" s="44">
        <v>3.0</v>
      </c>
      <c r="E22" s="184">
        <f t="shared" si="2"/>
        <v>47</v>
      </c>
      <c r="F22" s="74">
        <v>350.0</v>
      </c>
      <c r="G22" s="185">
        <f t="shared" si="3"/>
        <v>3600</v>
      </c>
      <c r="H22" s="74">
        <v>0.445</v>
      </c>
      <c r="I22" s="74">
        <v>0.555</v>
      </c>
      <c r="J22" s="72">
        <v>600.0</v>
      </c>
      <c r="K22" s="204"/>
      <c r="L22" s="204"/>
      <c r="M22" s="5"/>
      <c r="N22" s="64"/>
      <c r="O22" s="65"/>
      <c r="P22" s="42"/>
    </row>
    <row r="23" ht="15.75" customHeight="1">
      <c r="A23" s="34">
        <v>17.0</v>
      </c>
      <c r="B23" s="183">
        <v>45554.0</v>
      </c>
      <c r="C23" s="184">
        <f t="shared" si="1"/>
        <v>4032</v>
      </c>
      <c r="D23" s="36">
        <v>1.0</v>
      </c>
      <c r="E23" s="184">
        <f t="shared" si="2"/>
        <v>48</v>
      </c>
      <c r="F23" s="191">
        <v>350.0</v>
      </c>
      <c r="G23" s="185">
        <f t="shared" si="3"/>
        <v>3950</v>
      </c>
      <c r="H23" s="76">
        <v>0.505</v>
      </c>
      <c r="I23" s="77">
        <v>0.59</v>
      </c>
      <c r="J23" s="72">
        <v>600.0</v>
      </c>
      <c r="K23" s="204"/>
      <c r="L23" s="204"/>
      <c r="M23" s="5"/>
      <c r="N23" s="47"/>
      <c r="O23" s="48"/>
      <c r="P23" s="42"/>
    </row>
    <row r="24" ht="15.75" customHeight="1">
      <c r="A24" s="43">
        <v>18.0</v>
      </c>
      <c r="B24" s="183">
        <v>45555.0</v>
      </c>
      <c r="C24" s="184">
        <f t="shared" si="1"/>
        <v>4031</v>
      </c>
      <c r="D24" s="44">
        <v>1.0</v>
      </c>
      <c r="E24" s="184">
        <f t="shared" si="2"/>
        <v>49</v>
      </c>
      <c r="F24" s="44">
        <v>350.0</v>
      </c>
      <c r="G24" s="185">
        <f t="shared" si="3"/>
        <v>4300</v>
      </c>
      <c r="H24" s="44">
        <v>0.45</v>
      </c>
      <c r="I24" s="44">
        <v>0.62</v>
      </c>
      <c r="J24" s="72">
        <v>600.0</v>
      </c>
      <c r="K24" s="204"/>
      <c r="L24" s="204"/>
      <c r="M24" s="5"/>
      <c r="N24" s="70" t="s">
        <v>57</v>
      </c>
      <c r="O24" s="50"/>
      <c r="P24" s="42"/>
    </row>
    <row r="25" ht="15.75" customHeight="1">
      <c r="A25" s="34">
        <v>19.0</v>
      </c>
      <c r="B25" s="183">
        <v>45556.0</v>
      </c>
      <c r="C25" s="184">
        <f t="shared" si="1"/>
        <v>4030</v>
      </c>
      <c r="D25" s="36">
        <v>3.0</v>
      </c>
      <c r="E25" s="184">
        <f t="shared" si="2"/>
        <v>52</v>
      </c>
      <c r="F25" s="36">
        <v>400.0</v>
      </c>
      <c r="G25" s="185">
        <f t="shared" si="3"/>
        <v>4700</v>
      </c>
      <c r="H25" s="36">
        <v>0.5</v>
      </c>
      <c r="I25" s="36">
        <v>0.69</v>
      </c>
      <c r="J25" s="44">
        <v>740.0</v>
      </c>
      <c r="K25" s="204"/>
      <c r="L25" s="204"/>
      <c r="M25" s="5"/>
      <c r="N25" s="71" t="s">
        <v>60</v>
      </c>
      <c r="O25" s="66"/>
      <c r="P25" s="42"/>
    </row>
    <row r="26" ht="15.75" customHeight="1">
      <c r="A26" s="34">
        <v>20.0</v>
      </c>
      <c r="B26" s="183">
        <v>45557.0</v>
      </c>
      <c r="C26" s="184">
        <f t="shared" si="1"/>
        <v>4027</v>
      </c>
      <c r="D26" s="44">
        <v>1.0</v>
      </c>
      <c r="E26" s="184">
        <f t="shared" si="2"/>
        <v>53</v>
      </c>
      <c r="F26" s="44">
        <v>400.0</v>
      </c>
      <c r="G26" s="185">
        <f t="shared" si="3"/>
        <v>5100</v>
      </c>
      <c r="H26" s="44">
        <v>0.555</v>
      </c>
      <c r="I26" s="44">
        <v>0.705</v>
      </c>
      <c r="J26" s="44">
        <v>740.0</v>
      </c>
      <c r="K26" s="204"/>
      <c r="L26" s="204"/>
      <c r="M26" s="5"/>
      <c r="N26" s="71" t="s">
        <v>62</v>
      </c>
      <c r="O26" s="66"/>
      <c r="P26" s="42"/>
    </row>
    <row r="27" ht="15.75" customHeight="1">
      <c r="A27" s="43">
        <v>21.0</v>
      </c>
      <c r="B27" s="183">
        <v>45558.0</v>
      </c>
      <c r="C27" s="184">
        <f t="shared" si="1"/>
        <v>4026</v>
      </c>
      <c r="D27" s="36">
        <v>1.0</v>
      </c>
      <c r="E27" s="184">
        <f t="shared" si="2"/>
        <v>54</v>
      </c>
      <c r="F27" s="36">
        <v>250.0</v>
      </c>
      <c r="G27" s="185">
        <f t="shared" si="3"/>
        <v>5350</v>
      </c>
      <c r="H27" s="186">
        <v>0.57</v>
      </c>
      <c r="I27" s="44">
        <v>0.77</v>
      </c>
      <c r="J27" s="44">
        <v>740.0</v>
      </c>
      <c r="K27" s="204"/>
      <c r="L27" s="204"/>
      <c r="M27" s="5"/>
      <c r="N27" s="71" t="s">
        <v>63</v>
      </c>
      <c r="O27" s="66"/>
      <c r="P27" s="42"/>
    </row>
    <row r="28" ht="15.75" customHeight="1">
      <c r="A28" s="34">
        <v>22.0</v>
      </c>
      <c r="B28" s="183">
        <v>45559.0</v>
      </c>
      <c r="C28" s="184">
        <f t="shared" si="1"/>
        <v>4025</v>
      </c>
      <c r="D28" s="44">
        <v>1.0</v>
      </c>
      <c r="E28" s="184">
        <f t="shared" si="2"/>
        <v>55</v>
      </c>
      <c r="F28" s="44">
        <v>200.0</v>
      </c>
      <c r="G28" s="185">
        <f t="shared" si="3"/>
        <v>5550</v>
      </c>
      <c r="H28" s="44">
        <v>0.63</v>
      </c>
      <c r="I28" s="44">
        <v>0.81</v>
      </c>
      <c r="J28" s="44">
        <v>780.0</v>
      </c>
      <c r="K28" s="204"/>
      <c r="L28" s="204"/>
      <c r="M28" s="5"/>
      <c r="N28" s="68" t="s">
        <v>65</v>
      </c>
      <c r="O28" s="69"/>
      <c r="P28" s="42"/>
    </row>
    <row r="29" ht="15.75" customHeight="1">
      <c r="A29" s="43">
        <v>23.0</v>
      </c>
      <c r="B29" s="183">
        <v>45560.0</v>
      </c>
      <c r="C29" s="184">
        <f t="shared" si="1"/>
        <v>4024</v>
      </c>
      <c r="D29" s="36">
        <v>1.0</v>
      </c>
      <c r="E29" s="184">
        <f t="shared" si="2"/>
        <v>56</v>
      </c>
      <c r="F29" s="36">
        <v>500.0</v>
      </c>
      <c r="G29" s="185">
        <f t="shared" si="3"/>
        <v>6050</v>
      </c>
      <c r="H29" s="154">
        <v>0.51</v>
      </c>
      <c r="I29" s="36">
        <v>0.88</v>
      </c>
      <c r="J29" s="44">
        <v>1000.0</v>
      </c>
      <c r="K29" s="204"/>
      <c r="L29" s="204"/>
      <c r="M29" s="5"/>
      <c r="N29" s="64"/>
      <c r="O29" s="65"/>
      <c r="P29" s="42"/>
    </row>
    <row r="30" ht="15.75" customHeight="1">
      <c r="A30" s="34">
        <v>24.0</v>
      </c>
      <c r="B30" s="183">
        <v>45561.0</v>
      </c>
      <c r="C30" s="184">
        <f t="shared" si="1"/>
        <v>4023</v>
      </c>
      <c r="D30" s="44">
        <v>1.0</v>
      </c>
      <c r="E30" s="184">
        <f t="shared" si="2"/>
        <v>57</v>
      </c>
      <c r="F30" s="44">
        <v>300.0</v>
      </c>
      <c r="G30" s="185">
        <f t="shared" si="3"/>
        <v>6350</v>
      </c>
      <c r="H30" s="44">
        <v>0.73</v>
      </c>
      <c r="I30" s="44">
        <v>91.0</v>
      </c>
      <c r="J30" s="44">
        <v>1000.0</v>
      </c>
      <c r="K30" s="204"/>
      <c r="L30" s="204"/>
      <c r="M30" s="5"/>
      <c r="N30" s="47"/>
      <c r="O30" s="48"/>
      <c r="P30" s="42"/>
    </row>
    <row r="31" ht="15.75" customHeight="1">
      <c r="A31" s="43">
        <v>25.0</v>
      </c>
      <c r="B31" s="183">
        <v>45562.0</v>
      </c>
      <c r="C31" s="184">
        <f t="shared" si="1"/>
        <v>4022</v>
      </c>
      <c r="D31" s="36">
        <v>3.0</v>
      </c>
      <c r="E31" s="184">
        <f t="shared" si="2"/>
        <v>60</v>
      </c>
      <c r="F31" s="36">
        <v>300.0</v>
      </c>
      <c r="G31" s="185">
        <f t="shared" si="3"/>
        <v>6650</v>
      </c>
      <c r="H31" s="36">
        <v>0.635</v>
      </c>
      <c r="I31" s="36">
        <v>1.0</v>
      </c>
      <c r="J31" s="44">
        <v>1000.0</v>
      </c>
      <c r="K31" s="204"/>
      <c r="L31" s="204"/>
      <c r="M31" s="5"/>
      <c r="N31" s="70" t="s">
        <v>66</v>
      </c>
      <c r="O31" s="50"/>
      <c r="P31" s="42"/>
    </row>
    <row r="32" ht="15.75" customHeight="1">
      <c r="A32" s="34">
        <v>26.0</v>
      </c>
      <c r="B32" s="183">
        <v>45563.0</v>
      </c>
      <c r="C32" s="184">
        <f t="shared" si="1"/>
        <v>4019</v>
      </c>
      <c r="D32" s="44">
        <v>3.0</v>
      </c>
      <c r="E32" s="184">
        <f t="shared" si="2"/>
        <v>63</v>
      </c>
      <c r="F32" s="44">
        <v>350.0</v>
      </c>
      <c r="G32" s="185">
        <f t="shared" si="3"/>
        <v>7000</v>
      </c>
      <c r="H32" s="44">
        <v>1.025</v>
      </c>
      <c r="I32" s="44">
        <v>1.09</v>
      </c>
      <c r="J32" s="44">
        <v>1000.0</v>
      </c>
      <c r="K32" s="204"/>
      <c r="L32" s="204"/>
      <c r="M32" s="5"/>
      <c r="N32" s="71" t="s">
        <v>68</v>
      </c>
      <c r="O32" s="66"/>
      <c r="P32" s="42"/>
    </row>
    <row r="33" ht="15.75" customHeight="1">
      <c r="A33" s="34">
        <v>27.0</v>
      </c>
      <c r="B33" s="183">
        <v>45564.0</v>
      </c>
      <c r="C33" s="184">
        <f t="shared" si="1"/>
        <v>4016</v>
      </c>
      <c r="D33" s="36">
        <v>4.0</v>
      </c>
      <c r="E33" s="184">
        <f t="shared" si="2"/>
        <v>67</v>
      </c>
      <c r="F33" s="36">
        <v>550.0</v>
      </c>
      <c r="G33" s="185">
        <f t="shared" si="3"/>
        <v>7550</v>
      </c>
      <c r="H33" s="36">
        <v>1.155</v>
      </c>
      <c r="I33" s="36">
        <v>1.21</v>
      </c>
      <c r="J33" s="44">
        <v>1000.0</v>
      </c>
      <c r="K33" s="204"/>
      <c r="L33" s="204"/>
      <c r="M33" s="5"/>
      <c r="N33" s="71" t="s">
        <v>69</v>
      </c>
      <c r="O33" s="66"/>
      <c r="P33" s="42"/>
    </row>
    <row r="34" ht="15.75" customHeight="1">
      <c r="A34" s="43">
        <v>28.0</v>
      </c>
      <c r="B34" s="183">
        <v>45565.0</v>
      </c>
      <c r="C34" s="184">
        <f t="shared" si="1"/>
        <v>4012</v>
      </c>
      <c r="D34" s="44">
        <v>2.0</v>
      </c>
      <c r="E34" s="184">
        <f t="shared" si="2"/>
        <v>69</v>
      </c>
      <c r="F34" s="44">
        <v>600.0</v>
      </c>
      <c r="G34" s="185">
        <f t="shared" si="3"/>
        <v>8150</v>
      </c>
      <c r="H34" s="44">
        <v>1.02</v>
      </c>
      <c r="I34" s="44">
        <v>1.255</v>
      </c>
      <c r="J34" s="44">
        <v>1400.0</v>
      </c>
      <c r="K34" s="204"/>
      <c r="L34" s="204"/>
      <c r="M34" s="5"/>
      <c r="N34" s="71" t="s">
        <v>70</v>
      </c>
      <c r="O34" s="66"/>
      <c r="P34" s="42"/>
    </row>
    <row r="35" ht="15.75" customHeight="1">
      <c r="A35" s="34">
        <v>29.0</v>
      </c>
      <c r="B35" s="183">
        <v>45566.0</v>
      </c>
      <c r="C35" s="184">
        <f t="shared" si="1"/>
        <v>4010</v>
      </c>
      <c r="D35" s="36">
        <v>5.0</v>
      </c>
      <c r="E35" s="184">
        <f t="shared" si="2"/>
        <v>74</v>
      </c>
      <c r="F35" s="44">
        <v>400.0</v>
      </c>
      <c r="G35" s="185">
        <f t="shared" si="3"/>
        <v>8550</v>
      </c>
      <c r="H35" s="36">
        <v>1.1</v>
      </c>
      <c r="I35" s="36">
        <v>1.41</v>
      </c>
      <c r="J35" s="37">
        <v>1500.0</v>
      </c>
      <c r="K35" s="204"/>
      <c r="L35" s="204"/>
      <c r="M35" s="5"/>
      <c r="N35" s="71" t="s">
        <v>71</v>
      </c>
      <c r="O35" s="66"/>
      <c r="P35" s="42"/>
    </row>
    <row r="36" ht="15.75" customHeight="1">
      <c r="A36" s="43">
        <v>30.0</v>
      </c>
      <c r="B36" s="183">
        <v>45567.0</v>
      </c>
      <c r="C36" s="184">
        <f t="shared" si="1"/>
        <v>4005</v>
      </c>
      <c r="D36" s="44">
        <v>2.0</v>
      </c>
      <c r="E36" s="184">
        <f t="shared" si="2"/>
        <v>76</v>
      </c>
      <c r="F36" s="44">
        <v>650.0</v>
      </c>
      <c r="G36" s="185">
        <f t="shared" si="3"/>
        <v>9200</v>
      </c>
      <c r="H36" s="44">
        <v>1.185</v>
      </c>
      <c r="I36" s="44">
        <v>1.52</v>
      </c>
      <c r="J36" s="44">
        <v>1600.0</v>
      </c>
      <c r="K36" s="204"/>
      <c r="L36" s="204"/>
      <c r="M36" s="5"/>
      <c r="N36" s="71" t="s">
        <v>72</v>
      </c>
      <c r="O36" s="66"/>
      <c r="P36" s="42"/>
    </row>
    <row r="37" ht="15.75" customHeight="1">
      <c r="A37" s="34">
        <v>31.0</v>
      </c>
      <c r="B37" s="183">
        <v>45568.0</v>
      </c>
      <c r="C37" s="184">
        <f t="shared" si="1"/>
        <v>4003</v>
      </c>
      <c r="D37" s="36">
        <v>2.0</v>
      </c>
      <c r="E37" s="184">
        <f t="shared" si="2"/>
        <v>78</v>
      </c>
      <c r="F37" s="44">
        <v>650.0</v>
      </c>
      <c r="G37" s="185">
        <f t="shared" si="3"/>
        <v>9850</v>
      </c>
      <c r="H37" s="36">
        <v>1.185</v>
      </c>
      <c r="I37" s="36">
        <v>1.645</v>
      </c>
      <c r="J37" s="36">
        <v>1600.0</v>
      </c>
      <c r="K37" s="204"/>
      <c r="L37" s="204"/>
      <c r="M37" s="5"/>
      <c r="N37" s="71" t="s">
        <v>114</v>
      </c>
      <c r="O37" s="66"/>
      <c r="P37" s="42"/>
      <c r="R37" s="98" t="s">
        <v>115</v>
      </c>
    </row>
    <row r="38" ht="15.75" customHeight="1">
      <c r="A38" s="43">
        <v>32.0</v>
      </c>
      <c r="B38" s="183">
        <v>45569.0</v>
      </c>
      <c r="C38" s="184">
        <f t="shared" si="1"/>
        <v>4001</v>
      </c>
      <c r="D38" s="44">
        <v>1.0</v>
      </c>
      <c r="E38" s="184">
        <f t="shared" si="2"/>
        <v>79</v>
      </c>
      <c r="F38" s="44">
        <v>550.0</v>
      </c>
      <c r="G38" s="185">
        <f t="shared" si="3"/>
        <v>10400</v>
      </c>
      <c r="H38" s="44">
        <v>1.24</v>
      </c>
      <c r="I38" s="44">
        <v>1.721</v>
      </c>
      <c r="J38" s="44">
        <v>1600.0</v>
      </c>
      <c r="K38" s="204"/>
      <c r="L38" s="204"/>
      <c r="M38" s="5"/>
      <c r="N38" s="81" t="s">
        <v>77</v>
      </c>
      <c r="O38" s="69"/>
      <c r="P38" s="42"/>
    </row>
    <row r="39" ht="15.75" customHeight="1">
      <c r="A39" s="34">
        <v>33.0</v>
      </c>
      <c r="B39" s="183">
        <v>45570.0</v>
      </c>
      <c r="C39" s="184">
        <f t="shared" si="1"/>
        <v>4000</v>
      </c>
      <c r="D39" s="36">
        <v>1.0</v>
      </c>
      <c r="E39" s="184">
        <f t="shared" si="2"/>
        <v>80</v>
      </c>
      <c r="F39" s="44">
        <v>500.0</v>
      </c>
      <c r="G39" s="185">
        <f t="shared" si="3"/>
        <v>10900</v>
      </c>
      <c r="H39" s="36"/>
      <c r="I39" s="36"/>
      <c r="J39" s="36">
        <v>1720.0</v>
      </c>
      <c r="K39" s="204"/>
      <c r="L39" s="204"/>
      <c r="M39" s="5"/>
      <c r="N39" s="64"/>
      <c r="O39" s="65"/>
      <c r="P39" s="42"/>
    </row>
    <row r="40" ht="15.75" customHeight="1">
      <c r="A40" s="34">
        <v>34.0</v>
      </c>
      <c r="B40" s="183">
        <v>45571.0</v>
      </c>
      <c r="C40" s="184">
        <f t="shared" si="1"/>
        <v>3999</v>
      </c>
      <c r="D40" s="44">
        <v>3.0</v>
      </c>
      <c r="E40" s="184">
        <f t="shared" si="2"/>
        <v>83</v>
      </c>
      <c r="F40" s="44">
        <v>700.0</v>
      </c>
      <c r="G40" s="185">
        <f t="shared" si="3"/>
        <v>11600</v>
      </c>
      <c r="H40" s="44"/>
      <c r="I40" s="44"/>
      <c r="J40" s="44">
        <v>1200.0</v>
      </c>
      <c r="K40" s="204"/>
      <c r="L40" s="204"/>
      <c r="M40" s="5"/>
      <c r="N40" s="47"/>
      <c r="O40" s="48"/>
      <c r="P40" s="42"/>
    </row>
    <row r="41" ht="15.75" customHeight="1">
      <c r="A41" s="43">
        <v>35.0</v>
      </c>
      <c r="B41" s="183">
        <v>45572.0</v>
      </c>
      <c r="C41" s="184">
        <f t="shared" si="1"/>
        <v>3996</v>
      </c>
      <c r="D41" s="36">
        <v>1.0</v>
      </c>
      <c r="E41" s="184">
        <f t="shared" si="2"/>
        <v>84</v>
      </c>
      <c r="F41" s="44">
        <v>500.0</v>
      </c>
      <c r="G41" s="185">
        <f t="shared" si="3"/>
        <v>12100</v>
      </c>
      <c r="H41" s="36"/>
      <c r="I41" s="36"/>
      <c r="J41" s="37">
        <v>1900.0</v>
      </c>
      <c r="K41" s="204"/>
      <c r="L41" s="204"/>
      <c r="M41" s="5"/>
      <c r="N41" s="70" t="s">
        <v>81</v>
      </c>
      <c r="O41" s="50"/>
      <c r="P41" s="42"/>
    </row>
    <row r="42" ht="15.75" customHeight="1">
      <c r="A42" s="34">
        <v>36.0</v>
      </c>
      <c r="B42" s="183">
        <v>45573.0</v>
      </c>
      <c r="C42" s="184">
        <f t="shared" si="1"/>
        <v>3995</v>
      </c>
      <c r="D42" s="44">
        <v>0.0</v>
      </c>
      <c r="E42" s="184">
        <f t="shared" si="2"/>
        <v>84</v>
      </c>
      <c r="F42" s="44">
        <v>500.0</v>
      </c>
      <c r="G42" s="185">
        <f t="shared" si="3"/>
        <v>12600</v>
      </c>
      <c r="H42" s="44"/>
      <c r="I42" s="44"/>
      <c r="J42" s="45">
        <v>2000.0</v>
      </c>
      <c r="K42" s="204"/>
      <c r="L42" s="204"/>
      <c r="M42" s="5"/>
      <c r="N42" s="71" t="s">
        <v>83</v>
      </c>
      <c r="O42" s="66"/>
      <c r="P42" s="42"/>
    </row>
    <row r="43" ht="15.75" customHeight="1">
      <c r="A43" s="43">
        <v>37.0</v>
      </c>
      <c r="B43" s="183">
        <v>45574.0</v>
      </c>
      <c r="C43" s="184">
        <f t="shared" si="1"/>
        <v>3995</v>
      </c>
      <c r="D43" s="36">
        <v>1.0</v>
      </c>
      <c r="E43" s="184">
        <f t="shared" si="2"/>
        <v>85</v>
      </c>
      <c r="F43" s="44">
        <v>750.0</v>
      </c>
      <c r="G43" s="185">
        <f t="shared" si="3"/>
        <v>13350</v>
      </c>
      <c r="H43" s="36"/>
      <c r="I43" s="36"/>
      <c r="J43" s="45">
        <v>2000.0</v>
      </c>
      <c r="K43" s="204"/>
      <c r="L43" s="204"/>
      <c r="M43" s="5"/>
      <c r="N43" s="71" t="s">
        <v>84</v>
      </c>
      <c r="O43" s="66"/>
      <c r="P43" s="42"/>
    </row>
    <row r="44" ht="15.75" customHeight="1">
      <c r="A44" s="34">
        <v>38.0</v>
      </c>
      <c r="B44" s="183">
        <v>45575.0</v>
      </c>
      <c r="C44" s="184">
        <f t="shared" si="1"/>
        <v>3994</v>
      </c>
      <c r="D44" s="44">
        <v>1.0</v>
      </c>
      <c r="E44" s="184">
        <f t="shared" si="2"/>
        <v>86</v>
      </c>
      <c r="F44" s="44">
        <v>500.0</v>
      </c>
      <c r="G44" s="185">
        <f t="shared" si="3"/>
        <v>13850</v>
      </c>
      <c r="H44" s="44"/>
      <c r="I44" s="44"/>
      <c r="J44" s="45">
        <v>2000.0</v>
      </c>
      <c r="K44" s="204"/>
      <c r="L44" s="204"/>
      <c r="M44" s="5"/>
      <c r="N44" s="71" t="s">
        <v>85</v>
      </c>
      <c r="O44" s="66"/>
      <c r="P44" s="42"/>
    </row>
    <row r="45" ht="15.75" customHeight="1">
      <c r="A45" s="43">
        <v>39.0</v>
      </c>
      <c r="B45" s="183">
        <v>45576.0</v>
      </c>
      <c r="C45" s="184">
        <f t="shared" si="1"/>
        <v>3993</v>
      </c>
      <c r="D45" s="36">
        <v>0.0</v>
      </c>
      <c r="E45" s="184">
        <f t="shared" si="2"/>
        <v>86</v>
      </c>
      <c r="F45" s="44">
        <v>950.0</v>
      </c>
      <c r="G45" s="185">
        <f t="shared" si="3"/>
        <v>14800</v>
      </c>
      <c r="H45" s="36"/>
      <c r="I45" s="36"/>
      <c r="J45" s="45">
        <v>2000.0</v>
      </c>
      <c r="K45" s="204"/>
      <c r="L45" s="204"/>
      <c r="M45" s="5"/>
      <c r="N45" s="71"/>
      <c r="O45" s="66"/>
      <c r="P45" s="42"/>
    </row>
    <row r="46" ht="15.75" customHeight="1">
      <c r="A46" s="34">
        <v>40.0</v>
      </c>
      <c r="B46" s="183">
        <v>45577.0</v>
      </c>
      <c r="C46" s="184">
        <f t="shared" si="1"/>
        <v>3993</v>
      </c>
      <c r="D46" s="44">
        <v>3.0</v>
      </c>
      <c r="E46" s="184">
        <f t="shared" si="2"/>
        <v>89</v>
      </c>
      <c r="F46" s="44">
        <v>450.0</v>
      </c>
      <c r="G46" s="185">
        <f t="shared" si="3"/>
        <v>15250</v>
      </c>
      <c r="H46" s="44"/>
      <c r="I46" s="44"/>
      <c r="J46" s="45">
        <v>2000.0</v>
      </c>
      <c r="K46" s="204"/>
      <c r="L46" s="204"/>
      <c r="M46" s="5"/>
      <c r="N46" s="71"/>
      <c r="O46" s="66"/>
      <c r="P46" s="42"/>
    </row>
    <row r="47" ht="15.75" customHeight="1">
      <c r="A47" s="34">
        <v>41.0</v>
      </c>
      <c r="B47" s="183">
        <v>45578.0</v>
      </c>
      <c r="C47" s="184">
        <f t="shared" si="1"/>
        <v>3990</v>
      </c>
      <c r="D47" s="36">
        <v>0.0</v>
      </c>
      <c r="E47" s="184">
        <f t="shared" si="2"/>
        <v>89</v>
      </c>
      <c r="F47" s="44">
        <v>650.0</v>
      </c>
      <c r="G47" s="185">
        <f t="shared" si="3"/>
        <v>15900</v>
      </c>
      <c r="H47" s="36"/>
      <c r="I47" s="36"/>
      <c r="J47" s="45">
        <v>2000.0</v>
      </c>
      <c r="K47" s="204"/>
      <c r="L47" s="204"/>
      <c r="M47" s="5"/>
      <c r="N47" s="81" t="s">
        <v>77</v>
      </c>
      <c r="O47" s="69"/>
      <c r="P47" s="42"/>
    </row>
    <row r="48" ht="15.75" customHeight="1">
      <c r="A48" s="43">
        <v>42.0</v>
      </c>
      <c r="B48" s="183">
        <v>45579.0</v>
      </c>
      <c r="C48" s="184">
        <f t="shared" si="1"/>
        <v>3990</v>
      </c>
      <c r="D48" s="44">
        <v>2.0</v>
      </c>
      <c r="E48" s="184">
        <f t="shared" si="2"/>
        <v>91</v>
      </c>
      <c r="F48" s="44">
        <v>550.0</v>
      </c>
      <c r="G48" s="185">
        <f t="shared" si="3"/>
        <v>16450</v>
      </c>
      <c r="H48" s="44"/>
      <c r="I48" s="44"/>
      <c r="J48" s="45">
        <v>2000.0</v>
      </c>
      <c r="K48" s="204"/>
      <c r="L48" s="204"/>
      <c r="M48" s="5"/>
      <c r="N48" s="64"/>
      <c r="O48" s="65"/>
      <c r="P48" s="42"/>
    </row>
    <row r="49" ht="15.75" customHeight="1">
      <c r="A49" s="34">
        <v>43.0</v>
      </c>
      <c r="B49" s="183">
        <v>45580.0</v>
      </c>
      <c r="C49" s="184">
        <f t="shared" si="1"/>
        <v>3988</v>
      </c>
      <c r="D49" s="36">
        <v>1.0</v>
      </c>
      <c r="E49" s="184">
        <f t="shared" si="2"/>
        <v>92</v>
      </c>
      <c r="F49" s="44">
        <v>200.0</v>
      </c>
      <c r="G49" s="185">
        <f t="shared" si="3"/>
        <v>16650</v>
      </c>
      <c r="H49" s="36"/>
      <c r="I49" s="36"/>
      <c r="J49" s="45">
        <v>2000.0</v>
      </c>
      <c r="K49" s="204"/>
      <c r="L49" s="204"/>
      <c r="M49" s="5"/>
      <c r="N49" s="47"/>
      <c r="O49" s="48"/>
      <c r="P49" s="42"/>
    </row>
    <row r="50" ht="15.75" customHeight="1">
      <c r="A50" s="43">
        <v>44.0</v>
      </c>
      <c r="B50" s="183">
        <v>45581.0</v>
      </c>
      <c r="C50" s="184">
        <f t="shared" si="1"/>
        <v>3987</v>
      </c>
      <c r="D50" s="44">
        <v>2.0</v>
      </c>
      <c r="E50" s="184">
        <f t="shared" si="2"/>
        <v>94</v>
      </c>
      <c r="F50" s="44">
        <v>1000.0</v>
      </c>
      <c r="G50" s="185">
        <f t="shared" si="3"/>
        <v>17650</v>
      </c>
      <c r="H50" s="44"/>
      <c r="I50" s="44"/>
      <c r="J50" s="45">
        <v>2000.0</v>
      </c>
      <c r="K50" s="204"/>
      <c r="L50" s="204"/>
      <c r="M50" s="5"/>
      <c r="N50" s="70" t="s">
        <v>88</v>
      </c>
      <c r="O50" s="50"/>
      <c r="P50" s="42"/>
    </row>
    <row r="51" ht="15.75" customHeight="1">
      <c r="A51" s="34">
        <v>45.0</v>
      </c>
      <c r="B51" s="183">
        <v>45582.0</v>
      </c>
      <c r="C51" s="184">
        <f t="shared" si="1"/>
        <v>3985</v>
      </c>
      <c r="D51" s="36">
        <v>1.0</v>
      </c>
      <c r="E51" s="184">
        <f t="shared" si="2"/>
        <v>95</v>
      </c>
      <c r="F51" s="44">
        <v>350.0</v>
      </c>
      <c r="G51" s="185">
        <f t="shared" si="3"/>
        <v>18000</v>
      </c>
      <c r="H51" s="36"/>
      <c r="I51" s="36"/>
      <c r="J51" s="45">
        <v>2000.0</v>
      </c>
      <c r="K51" s="204"/>
      <c r="L51" s="204"/>
      <c r="M51" s="5"/>
      <c r="N51" s="71" t="s">
        <v>89</v>
      </c>
      <c r="O51" s="66"/>
      <c r="P51" s="42"/>
    </row>
    <row r="52" ht="15.75" customHeight="1">
      <c r="A52" s="43">
        <v>46.0</v>
      </c>
      <c r="B52" s="183">
        <v>45583.0</v>
      </c>
      <c r="C52" s="184">
        <f t="shared" si="1"/>
        <v>3984</v>
      </c>
      <c r="D52" s="44">
        <v>1.0</v>
      </c>
      <c r="E52" s="184">
        <f t="shared" si="2"/>
        <v>96</v>
      </c>
      <c r="F52" s="44">
        <v>900.0</v>
      </c>
      <c r="G52" s="185">
        <f t="shared" si="3"/>
        <v>18900</v>
      </c>
      <c r="H52" s="44"/>
      <c r="I52" s="44"/>
      <c r="J52" s="45">
        <v>2000.0</v>
      </c>
      <c r="K52" s="204"/>
      <c r="L52" s="204"/>
      <c r="M52" s="5"/>
      <c r="N52" s="71" t="s">
        <v>90</v>
      </c>
      <c r="O52" s="66"/>
      <c r="P52" s="42"/>
    </row>
    <row r="53" ht="15.75" customHeight="1">
      <c r="A53" s="34">
        <v>47.0</v>
      </c>
      <c r="B53" s="183">
        <v>45584.0</v>
      </c>
      <c r="C53" s="184">
        <f t="shared" si="1"/>
        <v>3983</v>
      </c>
      <c r="D53" s="36">
        <v>0.0</v>
      </c>
      <c r="E53" s="184">
        <f t="shared" si="2"/>
        <v>96</v>
      </c>
      <c r="F53" s="44">
        <v>350.0</v>
      </c>
      <c r="G53" s="185">
        <f t="shared" si="3"/>
        <v>19250</v>
      </c>
      <c r="H53" s="36"/>
      <c r="I53" s="36"/>
      <c r="J53" s="45">
        <v>2000.0</v>
      </c>
      <c r="K53" s="204"/>
      <c r="L53" s="204"/>
      <c r="M53" s="5"/>
      <c r="N53" s="71" t="s">
        <v>91</v>
      </c>
      <c r="O53" s="66"/>
      <c r="P53" s="42"/>
    </row>
    <row r="54" ht="15.75" customHeight="1">
      <c r="A54" s="34">
        <v>48.0</v>
      </c>
      <c r="B54" s="183">
        <v>45585.0</v>
      </c>
      <c r="C54" s="184">
        <f t="shared" si="1"/>
        <v>3983</v>
      </c>
      <c r="D54" s="82">
        <v>1.0</v>
      </c>
      <c r="E54" s="184">
        <f t="shared" si="2"/>
        <v>97</v>
      </c>
      <c r="F54" s="44">
        <v>900.0</v>
      </c>
      <c r="G54" s="185">
        <f t="shared" si="3"/>
        <v>20150</v>
      </c>
      <c r="H54" s="82"/>
      <c r="I54" s="82"/>
      <c r="J54" s="45">
        <v>2000.0</v>
      </c>
      <c r="K54" s="204"/>
      <c r="L54" s="204"/>
      <c r="M54" s="5"/>
      <c r="N54" s="68" t="s">
        <v>123</v>
      </c>
      <c r="O54" s="69"/>
      <c r="P54" s="42"/>
    </row>
    <row r="55" ht="15.75" customHeight="1">
      <c r="A55" s="43">
        <v>49.0</v>
      </c>
      <c r="B55" s="183">
        <v>45586.0</v>
      </c>
      <c r="C55" s="184">
        <f t="shared" si="1"/>
        <v>3982</v>
      </c>
      <c r="D55" s="82">
        <v>2.0</v>
      </c>
      <c r="E55" s="184">
        <f t="shared" si="2"/>
        <v>99</v>
      </c>
      <c r="F55" s="44">
        <v>0.0</v>
      </c>
      <c r="G55" s="185">
        <f t="shared" si="3"/>
        <v>20150</v>
      </c>
      <c r="H55" s="82"/>
      <c r="I55" s="82">
        <v>1.87</v>
      </c>
      <c r="J55" s="82">
        <v>1700.0</v>
      </c>
      <c r="K55" s="204"/>
      <c r="L55" s="204"/>
      <c r="M55" s="5"/>
      <c r="N55" s="64"/>
      <c r="O55" s="65"/>
      <c r="P55" s="42"/>
    </row>
    <row r="56" ht="15.75" customHeight="1">
      <c r="A56" s="34">
        <v>50.0</v>
      </c>
      <c r="B56" s="183">
        <v>45587.0</v>
      </c>
      <c r="C56" s="184">
        <f t="shared" si="1"/>
        <v>3980</v>
      </c>
      <c r="D56" s="82">
        <v>2.0</v>
      </c>
      <c r="E56" s="184">
        <f t="shared" si="2"/>
        <v>101</v>
      </c>
      <c r="F56" s="44"/>
      <c r="G56" s="185">
        <f t="shared" si="3"/>
        <v>20150</v>
      </c>
      <c r="H56" s="82"/>
      <c r="I56" s="82"/>
      <c r="J56" s="82"/>
      <c r="K56" s="204"/>
      <c r="L56" s="204"/>
      <c r="M56" s="5"/>
      <c r="N56" s="47"/>
      <c r="O56" s="48"/>
      <c r="P56" s="42"/>
    </row>
    <row r="57" ht="15.75" customHeight="1">
      <c r="A57" s="43">
        <v>51.0</v>
      </c>
      <c r="B57" s="183">
        <v>45588.0</v>
      </c>
      <c r="C57" s="184">
        <f t="shared" si="1"/>
        <v>3978</v>
      </c>
      <c r="D57" s="82">
        <v>2.0</v>
      </c>
      <c r="E57" s="184">
        <f t="shared" si="2"/>
        <v>103</v>
      </c>
      <c r="F57" s="44"/>
      <c r="G57" s="185">
        <f t="shared" si="3"/>
        <v>20150</v>
      </c>
      <c r="H57" s="82"/>
      <c r="I57" s="82"/>
      <c r="J57" s="82"/>
      <c r="K57" s="204"/>
      <c r="L57" s="204"/>
      <c r="M57" s="83"/>
      <c r="N57" s="84" t="s">
        <v>92</v>
      </c>
      <c r="O57" s="85"/>
      <c r="P57" s="42"/>
    </row>
    <row r="58" ht="15.75" customHeight="1">
      <c r="A58" s="34">
        <v>52.0</v>
      </c>
      <c r="B58" s="183">
        <v>45589.0</v>
      </c>
      <c r="C58" s="184">
        <f t="shared" si="1"/>
        <v>3976</v>
      </c>
      <c r="D58" s="82">
        <v>1.0</v>
      </c>
      <c r="E58" s="184">
        <f t="shared" si="2"/>
        <v>104</v>
      </c>
      <c r="F58" s="44"/>
      <c r="G58" s="185">
        <f t="shared" si="3"/>
        <v>20150</v>
      </c>
      <c r="H58" s="82"/>
      <c r="I58" s="82"/>
      <c r="J58" s="82"/>
      <c r="K58" s="204"/>
      <c r="L58" s="204"/>
      <c r="M58" s="83"/>
      <c r="N58" s="86" t="s">
        <v>89</v>
      </c>
      <c r="O58" s="86"/>
      <c r="P58" s="42"/>
    </row>
    <row r="59" ht="15.75" customHeight="1">
      <c r="A59" s="43">
        <v>53.0</v>
      </c>
      <c r="B59" s="183">
        <v>45590.0</v>
      </c>
      <c r="C59" s="184">
        <f t="shared" si="1"/>
        <v>3975</v>
      </c>
      <c r="D59" s="82">
        <v>1.0</v>
      </c>
      <c r="E59" s="184">
        <f t="shared" si="2"/>
        <v>105</v>
      </c>
      <c r="F59" s="44"/>
      <c r="G59" s="185">
        <f t="shared" si="3"/>
        <v>20150</v>
      </c>
      <c r="H59" s="82"/>
      <c r="I59" s="82"/>
      <c r="J59" s="82"/>
      <c r="K59" s="204"/>
      <c r="L59" s="204"/>
      <c r="M59" s="83"/>
      <c r="N59" s="86" t="s">
        <v>90</v>
      </c>
      <c r="O59" s="86"/>
      <c r="P59" s="42"/>
    </row>
    <row r="60" ht="15.75" customHeight="1">
      <c r="A60" s="34">
        <v>54.0</v>
      </c>
      <c r="B60" s="183">
        <v>45591.0</v>
      </c>
      <c r="C60" s="184">
        <f t="shared" si="1"/>
        <v>3974</v>
      </c>
      <c r="D60" s="82">
        <v>0.0</v>
      </c>
      <c r="E60" s="184">
        <f t="shared" si="2"/>
        <v>105</v>
      </c>
      <c r="F60" s="44"/>
      <c r="G60" s="185">
        <f t="shared" si="3"/>
        <v>20150</v>
      </c>
      <c r="H60" s="82"/>
      <c r="I60" s="82"/>
      <c r="J60" s="82"/>
      <c r="K60" s="204"/>
      <c r="L60" s="204"/>
      <c r="M60" s="83"/>
      <c r="N60" s="86" t="s">
        <v>91</v>
      </c>
      <c r="O60" s="86"/>
      <c r="P60" s="42"/>
    </row>
    <row r="61" ht="15.75" customHeight="1">
      <c r="A61" s="34">
        <v>55.0</v>
      </c>
      <c r="B61" s="183">
        <v>45592.0</v>
      </c>
      <c r="C61" s="184">
        <f t="shared" si="1"/>
        <v>3974</v>
      </c>
      <c r="D61" s="82">
        <v>1.0</v>
      </c>
      <c r="E61" s="184">
        <f t="shared" si="2"/>
        <v>106</v>
      </c>
      <c r="F61" s="44"/>
      <c r="G61" s="185">
        <f t="shared" si="3"/>
        <v>20150</v>
      </c>
      <c r="H61" s="82"/>
      <c r="I61" s="82"/>
      <c r="J61" s="82"/>
      <c r="K61" s="204"/>
      <c r="L61" s="204"/>
      <c r="M61" s="83"/>
      <c r="N61" s="86" t="s">
        <v>65</v>
      </c>
      <c r="O61" s="86"/>
      <c r="P61" s="42"/>
    </row>
    <row r="62" ht="15.75" customHeight="1">
      <c r="A62" s="43">
        <v>56.0</v>
      </c>
      <c r="B62" s="183">
        <v>45593.0</v>
      </c>
      <c r="C62" s="184">
        <f t="shared" si="1"/>
        <v>3973</v>
      </c>
      <c r="D62" s="82">
        <v>6.0</v>
      </c>
      <c r="E62" s="184">
        <f t="shared" si="2"/>
        <v>112</v>
      </c>
      <c r="F62" s="44"/>
      <c r="G62" s="185">
        <f t="shared" si="3"/>
        <v>20150</v>
      </c>
      <c r="H62" s="82"/>
      <c r="I62" s="82"/>
      <c r="J62" s="82"/>
      <c r="K62" s="204"/>
      <c r="L62" s="204"/>
      <c r="M62" s="87"/>
      <c r="N62" s="88"/>
      <c r="O62" s="88"/>
      <c r="P62" s="89"/>
    </row>
    <row r="63" ht="15.75" customHeight="1">
      <c r="A63" s="34">
        <v>57.0</v>
      </c>
      <c r="B63" s="183">
        <v>45594.0</v>
      </c>
      <c r="C63" s="184">
        <f t="shared" si="1"/>
        <v>3967</v>
      </c>
      <c r="D63" s="82">
        <v>2.0</v>
      </c>
      <c r="E63" s="184">
        <f t="shared" si="2"/>
        <v>114</v>
      </c>
      <c r="F63" s="44"/>
      <c r="G63" s="185">
        <f t="shared" si="3"/>
        <v>20150</v>
      </c>
      <c r="H63" s="82"/>
      <c r="I63" s="82"/>
      <c r="J63" s="82"/>
      <c r="K63" s="204"/>
      <c r="L63" s="204"/>
      <c r="M63" s="87"/>
      <c r="N63" s="90"/>
      <c r="O63" s="90"/>
      <c r="P63" s="89"/>
    </row>
    <row r="64" ht="15.75" customHeight="1">
      <c r="A64" s="43">
        <v>58.0</v>
      </c>
      <c r="B64" s="183">
        <v>45595.0</v>
      </c>
      <c r="C64" s="184">
        <f t="shared" si="1"/>
        <v>3965</v>
      </c>
      <c r="D64" s="82">
        <v>1.0</v>
      </c>
      <c r="E64" s="184">
        <f t="shared" si="2"/>
        <v>115</v>
      </c>
      <c r="F64" s="44"/>
      <c r="G64" s="185">
        <f t="shared" si="3"/>
        <v>20150</v>
      </c>
      <c r="H64" s="82"/>
      <c r="I64" s="82"/>
      <c r="J64" s="82"/>
      <c r="K64" s="204"/>
      <c r="L64" s="204"/>
      <c r="M64" s="87"/>
      <c r="N64" s="90"/>
      <c r="O64" s="90"/>
      <c r="P64" s="89"/>
    </row>
    <row r="65" ht="15.75" customHeight="1">
      <c r="A65" s="34">
        <v>59.0</v>
      </c>
      <c r="B65" s="183">
        <v>45596.0</v>
      </c>
      <c r="C65" s="184">
        <f t="shared" si="1"/>
        <v>3964</v>
      </c>
      <c r="D65" s="82">
        <v>1.0</v>
      </c>
      <c r="E65" s="184">
        <f t="shared" si="2"/>
        <v>116</v>
      </c>
      <c r="F65" s="44"/>
      <c r="G65" s="185">
        <f t="shared" si="3"/>
        <v>20150</v>
      </c>
      <c r="H65" s="82"/>
      <c r="I65" s="82"/>
      <c r="J65" s="82"/>
      <c r="K65" s="204"/>
      <c r="L65" s="204"/>
      <c r="M65" s="92"/>
      <c r="N65" s="93"/>
      <c r="O65" s="93"/>
      <c r="P65" s="94"/>
    </row>
    <row r="66" ht="15.75" customHeight="1">
      <c r="A66" s="43">
        <v>60.0</v>
      </c>
      <c r="B66" s="183">
        <v>45597.0</v>
      </c>
      <c r="C66" s="184">
        <f t="shared" si="1"/>
        <v>3963</v>
      </c>
      <c r="D66" s="82"/>
      <c r="E66" s="184">
        <f t="shared" si="2"/>
        <v>116</v>
      </c>
      <c r="F66" s="44"/>
      <c r="G66" s="185">
        <f t="shared" si="3"/>
        <v>20150</v>
      </c>
      <c r="H66" s="82"/>
      <c r="I66" s="82"/>
      <c r="J66" s="82"/>
      <c r="K66" s="204"/>
      <c r="L66" s="204"/>
      <c r="M66" s="95"/>
      <c r="N66" s="96"/>
      <c r="O66" s="96"/>
      <c r="P66" s="97"/>
    </row>
    <row r="67" ht="15.75" customHeight="1">
      <c r="A67" s="200">
        <v>61.0</v>
      </c>
      <c r="B67" s="206">
        <v>45598.0</v>
      </c>
      <c r="C67" s="196">
        <f t="shared" si="1"/>
        <v>3963</v>
      </c>
      <c r="D67" s="207"/>
      <c r="E67" s="196">
        <f t="shared" si="2"/>
        <v>116</v>
      </c>
      <c r="F67" s="208"/>
      <c r="G67" s="209">
        <f t="shared" si="3"/>
        <v>20150</v>
      </c>
      <c r="H67" s="207"/>
      <c r="I67" s="207"/>
      <c r="J67" s="207"/>
      <c r="K67" s="210"/>
      <c r="L67" s="210"/>
    </row>
    <row r="68" ht="15.75" customHeight="1">
      <c r="A68" s="200">
        <v>62.0</v>
      </c>
      <c r="B68" s="206">
        <v>45599.0</v>
      </c>
      <c r="C68" s="196">
        <f t="shared" si="1"/>
        <v>3963</v>
      </c>
      <c r="D68" s="211"/>
      <c r="E68" s="196">
        <f t="shared" si="2"/>
        <v>116</v>
      </c>
      <c r="F68" s="208"/>
      <c r="G68" s="209">
        <f t="shared" si="3"/>
        <v>20150</v>
      </c>
      <c r="H68" s="211"/>
      <c r="I68" s="211"/>
      <c r="J68" s="207"/>
      <c r="K68" s="210"/>
      <c r="L68" s="210"/>
    </row>
    <row r="69" ht="15.75" customHeight="1">
      <c r="A69" s="194">
        <v>63.0</v>
      </c>
      <c r="B69" s="195"/>
      <c r="C69" s="196"/>
      <c r="D69" s="197"/>
      <c r="E69" s="196"/>
      <c r="F69" s="197"/>
      <c r="G69" s="198"/>
      <c r="H69" s="197"/>
      <c r="I69" s="197"/>
      <c r="J69" s="199"/>
      <c r="K69" s="210"/>
      <c r="L69" s="210"/>
    </row>
    <row r="70" ht="15.75" customHeight="1">
      <c r="A70" s="200">
        <v>64.0</v>
      </c>
      <c r="B70" s="201"/>
      <c r="C70" s="196"/>
      <c r="D70" s="197"/>
      <c r="E70" s="196"/>
      <c r="F70" s="197"/>
      <c r="G70" s="198"/>
      <c r="H70" s="197"/>
      <c r="I70" s="197"/>
      <c r="J70" s="197"/>
      <c r="K70" s="210"/>
      <c r="L70" s="210"/>
    </row>
    <row r="71" ht="15.75" customHeight="1">
      <c r="A71" s="194">
        <v>65.0</v>
      </c>
      <c r="B71" s="195"/>
      <c r="C71" s="196"/>
      <c r="D71" s="197"/>
      <c r="E71" s="196"/>
      <c r="F71" s="197"/>
      <c r="G71" s="198"/>
      <c r="H71" s="197"/>
      <c r="I71" s="197"/>
      <c r="J71" s="197"/>
      <c r="K71" s="210"/>
      <c r="L71" s="210"/>
    </row>
    <row r="72" ht="15.75" customHeight="1">
      <c r="A72" s="200">
        <v>66.0</v>
      </c>
      <c r="B72" s="201"/>
      <c r="C72" s="196"/>
      <c r="D72" s="197"/>
      <c r="E72" s="196"/>
      <c r="F72" s="197"/>
      <c r="G72" s="198"/>
      <c r="H72" s="197"/>
      <c r="I72" s="197"/>
      <c r="J72" s="197"/>
      <c r="K72" s="210"/>
      <c r="L72" s="210"/>
    </row>
    <row r="73" ht="15.75" customHeight="1">
      <c r="A73" s="194">
        <v>67.0</v>
      </c>
      <c r="B73" s="195"/>
      <c r="C73" s="196"/>
      <c r="D73" s="197"/>
      <c r="E73" s="196"/>
      <c r="F73" s="197"/>
      <c r="G73" s="198"/>
      <c r="H73" s="197"/>
      <c r="I73" s="197"/>
      <c r="J73" s="197"/>
      <c r="K73" s="210"/>
      <c r="L73" s="210"/>
    </row>
    <row r="74" ht="15.75" customHeight="1">
      <c r="A74" s="200">
        <v>68.0</v>
      </c>
      <c r="B74" s="201"/>
      <c r="C74" s="196"/>
      <c r="D74" s="197"/>
      <c r="E74" s="196"/>
      <c r="F74" s="197"/>
      <c r="G74" s="198"/>
      <c r="H74" s="197"/>
      <c r="I74" s="197"/>
      <c r="J74" s="197"/>
      <c r="K74" s="210"/>
      <c r="L74" s="210"/>
    </row>
    <row r="75" ht="15.75" customHeight="1">
      <c r="A75" s="200">
        <v>69.0</v>
      </c>
      <c r="B75" s="195"/>
      <c r="C75" s="196"/>
      <c r="D75" s="197"/>
      <c r="E75" s="196"/>
      <c r="F75" s="197"/>
      <c r="G75" s="198"/>
      <c r="H75" s="197"/>
      <c r="I75" s="197"/>
      <c r="J75" s="197"/>
      <c r="K75" s="210"/>
      <c r="L75" s="210"/>
    </row>
    <row r="76" ht="15.75" customHeight="1">
      <c r="A76" s="194">
        <v>70.0</v>
      </c>
      <c r="B76" s="201"/>
      <c r="C76" s="196"/>
      <c r="D76" s="197"/>
      <c r="E76" s="196"/>
      <c r="F76" s="197"/>
      <c r="G76" s="198"/>
      <c r="H76" s="197"/>
      <c r="I76" s="197"/>
      <c r="J76" s="197"/>
      <c r="K76" s="210"/>
      <c r="L76" s="210"/>
    </row>
    <row r="77" ht="15.75" customHeight="1">
      <c r="A77" s="200">
        <v>71.0</v>
      </c>
      <c r="B77" s="195"/>
      <c r="C77" s="196"/>
      <c r="D77" s="197"/>
      <c r="E77" s="196"/>
      <c r="F77" s="197"/>
      <c r="G77" s="198"/>
      <c r="H77" s="197"/>
      <c r="I77" s="197"/>
      <c r="J77" s="197"/>
      <c r="K77" s="210"/>
      <c r="L77" s="210"/>
    </row>
    <row r="78" ht="15.75" customHeight="1">
      <c r="A78" s="194">
        <v>72.0</v>
      </c>
      <c r="B78" s="201"/>
      <c r="C78" s="196"/>
      <c r="D78" s="197"/>
      <c r="E78" s="196"/>
      <c r="F78" s="197"/>
      <c r="G78" s="198"/>
      <c r="H78" s="197"/>
      <c r="I78" s="197"/>
      <c r="J78" s="197"/>
    </row>
    <row r="79" ht="15.75" customHeight="1">
      <c r="A79" s="200">
        <v>73.0</v>
      </c>
      <c r="B79" s="195"/>
      <c r="C79" s="196"/>
      <c r="D79" s="197"/>
      <c r="E79" s="196"/>
      <c r="F79" s="197"/>
      <c r="G79" s="198"/>
      <c r="H79" s="197"/>
      <c r="I79" s="197"/>
      <c r="J79" s="197"/>
    </row>
    <row r="80" ht="15.75" customHeight="1">
      <c r="A80" s="194">
        <v>74.0</v>
      </c>
      <c r="B80" s="195"/>
      <c r="C80" s="196"/>
      <c r="D80" s="98"/>
      <c r="E80" s="196"/>
      <c r="F80" s="98"/>
      <c r="G80" s="198"/>
      <c r="H80" s="197"/>
      <c r="I80" s="197"/>
      <c r="J80" s="197"/>
    </row>
    <row r="81" ht="15.75" customHeight="1">
      <c r="A81" s="200">
        <v>75.0</v>
      </c>
      <c r="B81" s="195"/>
      <c r="C81" s="196"/>
      <c r="D81" s="98"/>
      <c r="E81" s="196"/>
      <c r="F81" s="98"/>
      <c r="G81" s="198"/>
      <c r="H81" s="197"/>
      <c r="I81" s="197"/>
      <c r="J81" s="197"/>
    </row>
    <row r="82" ht="15.75" customHeight="1">
      <c r="A82" s="200">
        <v>76.0</v>
      </c>
      <c r="B82" s="195"/>
      <c r="C82" s="196"/>
      <c r="D82" s="98"/>
      <c r="E82" s="196"/>
      <c r="G82" s="198"/>
      <c r="H82" s="197"/>
      <c r="I82" s="197"/>
      <c r="J82" s="197"/>
    </row>
    <row r="83" ht="15.75" customHeight="1">
      <c r="B83" s="203"/>
    </row>
    <row r="84" ht="15.75" customHeight="1">
      <c r="B84" s="203"/>
    </row>
    <row r="85" ht="15.75" customHeight="1">
      <c r="B85" s="203"/>
    </row>
    <row r="86" ht="15.75" customHeight="1">
      <c r="B86" s="203"/>
    </row>
    <row r="87" ht="15.75" customHeight="1">
      <c r="B87" s="203"/>
    </row>
    <row r="88" ht="15.75" customHeight="1">
      <c r="B88" s="203"/>
    </row>
    <row r="89" ht="15.75" customHeight="1">
      <c r="B89" s="203"/>
    </row>
    <row r="90" ht="15.75" customHeight="1">
      <c r="B90" s="203"/>
    </row>
    <row r="91" ht="15.75" customHeight="1">
      <c r="B91" s="203"/>
    </row>
    <row r="92" ht="15.75" customHeight="1">
      <c r="B92" s="203"/>
    </row>
    <row r="93" ht="15.75" customHeight="1">
      <c r="B93" s="203"/>
    </row>
    <row r="94" ht="15.75" customHeight="1">
      <c r="B94" s="203"/>
    </row>
    <row r="95" ht="15.75" customHeight="1">
      <c r="B95" s="203"/>
    </row>
    <row r="96" ht="15.75" customHeight="1">
      <c r="B96" s="203"/>
    </row>
    <row r="97" ht="15.75" customHeight="1">
      <c r="B97" s="203"/>
    </row>
    <row r="98" ht="15.75" customHeight="1">
      <c r="B98" s="203"/>
    </row>
    <row r="99" ht="15.75" customHeight="1">
      <c r="B99" s="203"/>
    </row>
    <row r="100" ht="15.75" customHeight="1">
      <c r="A100" s="98"/>
      <c r="B100" s="203"/>
    </row>
    <row r="101" ht="15.75" customHeight="1">
      <c r="B101" s="203"/>
    </row>
    <row r="102" ht="15.75" customHeight="1">
      <c r="B102" s="203"/>
    </row>
    <row r="103" ht="15.75" customHeight="1">
      <c r="B103" s="203"/>
    </row>
    <row r="104" ht="15.75" customHeight="1">
      <c r="B104" s="203"/>
    </row>
    <row r="105" ht="15.75" customHeight="1">
      <c r="B105" s="203"/>
    </row>
    <row r="106" ht="15.75" customHeight="1">
      <c r="B106" s="203"/>
    </row>
    <row r="107" ht="15.75" customHeight="1">
      <c r="B107" s="203"/>
    </row>
    <row r="108" ht="15.75" customHeight="1">
      <c r="B108" s="203"/>
    </row>
    <row r="109" ht="15.75" customHeight="1">
      <c r="B109" s="203"/>
    </row>
    <row r="110" ht="15.75" customHeight="1">
      <c r="B110" s="203"/>
    </row>
    <row r="111" ht="15.75" customHeight="1">
      <c r="B111" s="203"/>
    </row>
    <row r="112" ht="15.75" customHeight="1">
      <c r="B112" s="203"/>
    </row>
    <row r="113" ht="15.75" customHeight="1">
      <c r="B113" s="203"/>
    </row>
    <row r="114" ht="15.75" customHeight="1">
      <c r="B114" s="203"/>
    </row>
    <row r="115" ht="15.75" customHeight="1">
      <c r="B115" s="203"/>
    </row>
    <row r="116" ht="15.75" customHeight="1">
      <c r="B116" s="203"/>
    </row>
    <row r="117" ht="15.75" customHeight="1">
      <c r="B117" s="203"/>
    </row>
    <row r="118" ht="15.75" customHeight="1">
      <c r="B118" s="203"/>
    </row>
    <row r="119" ht="15.75" customHeight="1">
      <c r="B119" s="203"/>
    </row>
    <row r="120" ht="15.75" customHeight="1">
      <c r="B120" s="203"/>
    </row>
    <row r="121" ht="15.75" customHeight="1">
      <c r="B121" s="203"/>
    </row>
    <row r="122" ht="15.75" customHeight="1">
      <c r="B122" s="203"/>
    </row>
    <row r="123" ht="15.75" customHeight="1">
      <c r="B123" s="203"/>
    </row>
    <row r="124" ht="15.75" customHeight="1">
      <c r="B124" s="203"/>
    </row>
    <row r="125" ht="15.75" customHeight="1">
      <c r="B125" s="203"/>
    </row>
    <row r="126" ht="15.75" customHeight="1">
      <c r="B126" s="203"/>
    </row>
    <row r="127" ht="15.75" customHeight="1">
      <c r="B127" s="203"/>
    </row>
    <row r="128" ht="15.75" customHeight="1">
      <c r="B128" s="203"/>
    </row>
    <row r="129" ht="15.75" customHeight="1">
      <c r="B129" s="203"/>
    </row>
    <row r="130" ht="15.75" customHeight="1">
      <c r="B130" s="203"/>
    </row>
    <row r="131" ht="15.75" customHeight="1">
      <c r="B131" s="203"/>
    </row>
    <row r="132" ht="15.75" customHeight="1">
      <c r="B132" s="203"/>
    </row>
    <row r="133" ht="15.75" customHeight="1">
      <c r="B133" s="203"/>
    </row>
    <row r="134" ht="15.75" customHeight="1">
      <c r="B134" s="203"/>
    </row>
    <row r="135" ht="15.75" customHeight="1">
      <c r="B135" s="203"/>
    </row>
    <row r="136" ht="15.75" customHeight="1">
      <c r="B136" s="203"/>
    </row>
    <row r="137" ht="15.75" customHeight="1">
      <c r="B137" s="203"/>
    </row>
    <row r="138" ht="15.75" customHeight="1">
      <c r="B138" s="203"/>
    </row>
    <row r="139" ht="15.75" customHeight="1">
      <c r="B139" s="203"/>
    </row>
    <row r="140" ht="15.75" customHeight="1">
      <c r="B140" s="203"/>
    </row>
    <row r="141" ht="15.75" customHeight="1">
      <c r="B141" s="203"/>
    </row>
    <row r="142" ht="15.75" customHeight="1">
      <c r="B142" s="203"/>
    </row>
    <row r="143" ht="15.75" customHeight="1">
      <c r="B143" s="203"/>
    </row>
    <row r="144" ht="15.75" customHeight="1">
      <c r="B144" s="203"/>
    </row>
    <row r="145" ht="15.75" customHeight="1">
      <c r="B145" s="203"/>
    </row>
    <row r="146" ht="15.75" customHeight="1">
      <c r="B146" s="203"/>
    </row>
    <row r="147" ht="15.75" customHeight="1">
      <c r="B147" s="203"/>
    </row>
    <row r="148" ht="15.75" customHeight="1">
      <c r="B148" s="203"/>
    </row>
    <row r="149" ht="15.75" customHeight="1">
      <c r="B149" s="203"/>
    </row>
    <row r="150" ht="15.75" customHeight="1">
      <c r="B150" s="203"/>
    </row>
    <row r="151" ht="15.75" customHeight="1">
      <c r="B151" s="203"/>
    </row>
    <row r="152" ht="15.75" customHeight="1">
      <c r="B152" s="203"/>
    </row>
    <row r="153" ht="15.75" customHeight="1">
      <c r="B153" s="203"/>
    </row>
    <row r="154" ht="15.75" customHeight="1">
      <c r="B154" s="203"/>
    </row>
    <row r="155" ht="15.75" customHeight="1">
      <c r="B155" s="203"/>
    </row>
    <row r="156" ht="15.75" customHeight="1">
      <c r="B156" s="203"/>
    </row>
    <row r="157" ht="15.75" customHeight="1">
      <c r="B157" s="203"/>
    </row>
    <row r="158" ht="15.75" customHeight="1">
      <c r="B158" s="203"/>
    </row>
    <row r="159" ht="15.75" customHeight="1">
      <c r="B159" s="203"/>
    </row>
    <row r="160" ht="15.75" customHeight="1">
      <c r="B160" s="203"/>
    </row>
    <row r="161" ht="15.75" customHeight="1">
      <c r="B161" s="203"/>
    </row>
    <row r="162" ht="15.75" customHeight="1">
      <c r="B162" s="203"/>
    </row>
    <row r="163" ht="15.75" customHeight="1">
      <c r="B163" s="203"/>
    </row>
    <row r="164" ht="15.75" customHeight="1">
      <c r="B164" s="203"/>
    </row>
    <row r="165" ht="15.75" customHeight="1">
      <c r="B165" s="203"/>
    </row>
    <row r="166" ht="15.75" customHeight="1">
      <c r="B166" s="203"/>
    </row>
    <row r="167" ht="15.75" customHeight="1">
      <c r="B167" s="203"/>
    </row>
    <row r="168" ht="15.75" customHeight="1">
      <c r="B168" s="203"/>
    </row>
    <row r="169" ht="15.75" customHeight="1">
      <c r="B169" s="203"/>
    </row>
    <row r="170" ht="15.75" customHeight="1">
      <c r="B170" s="203"/>
    </row>
    <row r="171" ht="15.75" customHeight="1">
      <c r="B171" s="203"/>
    </row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N6:O9"/>
    <mergeCell ref="N10:O10"/>
    <mergeCell ref="N15:O16"/>
    <mergeCell ref="N17:O17"/>
    <mergeCell ref="N22:O23"/>
    <mergeCell ref="N24:O24"/>
    <mergeCell ref="N29:O30"/>
    <mergeCell ref="N31:O31"/>
    <mergeCell ref="N39:O40"/>
    <mergeCell ref="N41:O41"/>
    <mergeCell ref="N48:O49"/>
    <mergeCell ref="N50:O50"/>
    <mergeCell ref="N55:O56"/>
    <mergeCell ref="N57:O57"/>
    <mergeCell ref="M65:P66"/>
    <mergeCell ref="A3:L3"/>
    <mergeCell ref="M3:P5"/>
    <mergeCell ref="A4:C4"/>
    <mergeCell ref="D4:E4"/>
    <mergeCell ref="F4:G4"/>
    <mergeCell ref="H4:K4"/>
    <mergeCell ref="P6:P6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2023-05-15T09:15:48Z</dcterms:created>
  <dc:creator>Franck Fogang</dc:creator>
</cp:coreProperties>
</file>