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. Data Aldi\FRD 2025\16. MT. Ferimas Sejahtera\Penawaran\"/>
    </mc:Choice>
  </mc:AlternateContent>
  <xr:revisionPtr revIDLastSave="0" documentId="13_ncr:1_{21C1DB81-3872-4A03-A9A3-223784C4A9B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L" sheetId="2" r:id="rId1"/>
  </sheets>
  <definedNames>
    <definedName name="_xlnm.Print_Area" localSheetId="0">RL!$A$1:$H$495</definedName>
    <definedName name="_xlnm.Print_Titles" localSheetId="0">RL!$10:$11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3" i="2" l="1"/>
  <c r="E201" i="2"/>
  <c r="E160" i="2"/>
  <c r="E135" i="2"/>
  <c r="E113" i="2"/>
  <c r="E49" i="2"/>
  <c r="E42" i="2"/>
  <c r="E38" i="2"/>
  <c r="E21" i="2"/>
  <c r="E26" i="2" s="1"/>
  <c r="E25" i="2" l="1"/>
  <c r="E27" i="2"/>
  <c r="E24" i="2"/>
</calcChain>
</file>

<file path=xl/sharedStrings.xml><?xml version="1.0" encoding="utf-8"?>
<sst xmlns="http://schemas.openxmlformats.org/spreadsheetml/2006/main" count="761" uniqueCount="369">
  <si>
    <t>Nama Kapal</t>
  </si>
  <si>
    <t>Pemilik</t>
  </si>
  <si>
    <t>Ukuran utama</t>
  </si>
  <si>
    <t xml:space="preserve">  BM </t>
  </si>
  <si>
    <t>Tipe</t>
  </si>
  <si>
    <t>GRT</t>
  </si>
  <si>
    <t xml:space="preserve">  T</t>
  </si>
  <si>
    <t>Status</t>
  </si>
  <si>
    <t>NO.</t>
  </si>
  <si>
    <t>URAIAN - PEKERJAAN</t>
  </si>
  <si>
    <t xml:space="preserve">VOL </t>
  </si>
  <si>
    <t>SAT</t>
  </si>
  <si>
    <t>A</t>
  </si>
  <si>
    <t>PELAYANAN UMUM</t>
  </si>
  <si>
    <t>Setibanya di muara, kapal dipandu masuk perairan dock dibantu 1 (satu) tugboat,</t>
  </si>
  <si>
    <t>ls</t>
  </si>
  <si>
    <t>selesainya dipandu kembali keluar dari perairan dock</t>
  </si>
  <si>
    <t>Asistensi naik/turun dock dan penataan ganjel</t>
  </si>
  <si>
    <t>Docking undocking</t>
  </si>
  <si>
    <t xml:space="preserve">Dry docking </t>
  </si>
  <si>
    <t>hr</t>
  </si>
  <si>
    <t>Dibuatkan docking report</t>
  </si>
  <si>
    <t>Diberikan fasilitas sandar</t>
  </si>
  <si>
    <t>a. Diberikan instalasi pemadam kebakaran dan tenaga/penjaga pemadam</t>
  </si>
  <si>
    <t xml:space="preserve">     kebakaran selama kapal di atas dock</t>
  </si>
  <si>
    <t>b. Sambung lepas selang pemadam (1 set pelaksanaan)</t>
  </si>
  <si>
    <t>Diberikan fasilitas MCK untuk ABK selama kapal di atas dock</t>
  </si>
  <si>
    <t>Diberikan fasilitas bak pembuangan sampah selama kapal di atas dock</t>
  </si>
  <si>
    <t>a. Diberikan aliran listrik dari darat ke kapal selama kapal di atas dock</t>
  </si>
  <si>
    <t>b. Sambung &amp; lepas kabel listrik (1 set pelaksanaan)</t>
  </si>
  <si>
    <t>B</t>
  </si>
  <si>
    <t>UNIT PERAWATAN LAMBUNG &amp; TANGKI</t>
  </si>
  <si>
    <t>cat : cat dan thinner dari owner, luasan sebenarnya ditentukan sesuai realisai pekerjaan,</t>
  </si>
  <si>
    <t>m²</t>
  </si>
  <si>
    <t xml:space="preserve"> catatan : luasan minimum blasting 100 m²</t>
  </si>
  <si>
    <t>Cat ulang draft &amp; plimsoll mark, water line, ship name &amp; reg. Port</t>
  </si>
  <si>
    <t>Kotak Air Laut dan Katub Air Laut</t>
  </si>
  <si>
    <t>bh</t>
  </si>
  <si>
    <t>PEKERJAAN LAMBUNG SECARA UMUM</t>
  </si>
  <si>
    <t>Dilaksanakan UT pada lambung BGA</t>
  </si>
  <si>
    <t>ttk</t>
  </si>
  <si>
    <t>Penambahan gambar laporan bukaan kulit sebagai lampiran UT</t>
  </si>
  <si>
    <t>lbr</t>
  </si>
  <si>
    <t>PENGGANTIAN PLAT DAN PEMBUATAN KONSTRUKSI</t>
  </si>
  <si>
    <t>Replating badan kapal (untuk plat lurus di lokasi deck  &amp; side shell)</t>
  </si>
  <si>
    <t>kg</t>
  </si>
  <si>
    <t>cat : berat sebenarnya ditentukan sesuai realisasi pekerjaan, plat bending/frame/</t>
  </si>
  <si>
    <t>C</t>
  </si>
  <si>
    <t>PERLENGKAPAN MANUVER KAPAL</t>
  </si>
  <si>
    <t>cat : dimensi &amp; jumlah poros sebenarnya ditentukan sesuai realisasi pekerjaan,</t>
  </si>
  <si>
    <t xml:space="preserve">         sistem biasa/bukan CPP maupun SKF</t>
  </si>
  <si>
    <t>unit</t>
  </si>
  <si>
    <t>cat :  dimensi dan jumlah baling-2 sebenarnya ditentukan sesuai realisasi pekerjaan</t>
  </si>
  <si>
    <t>Poros Propeller (Ø 165 x 5800 mm)</t>
  </si>
  <si>
    <t>a. B/P skerm pelindung poros propeller kanan-kiri</t>
  </si>
  <si>
    <t>b. Ukur clearance poros propeller ka-ki terhadap bantalan dan dibuatkan laporannya</t>
  </si>
  <si>
    <t>cat  :  dimensi dan jumlah poros sebenarnya ditentukan sesuai realisasi pekerjaan,</t>
  </si>
  <si>
    <t>a. Ukur clearance poros kemudi ka-ki terhadap bushing tongkat kemudi dan</t>
  </si>
  <si>
    <t>cat : dimensi &amp; jumlah poros kemudi sebenarnya ditentukan sesuai realisasi pekerjaan</t>
  </si>
  <si>
    <t>D</t>
  </si>
  <si>
    <t>UNIT PERAWATAN PERLENGKAPAN DECK</t>
  </si>
  <si>
    <t>cat : material ZAP, cat dan thiner dari owner</t>
  </si>
  <si>
    <t>Jangkar &amp; Rantai Jangkar</t>
  </si>
  <si>
    <t xml:space="preserve">    di ketok &amp; dibersihkan, di ukur diameternya, selanjutnya</t>
  </si>
  <si>
    <t xml:space="preserve">    dicat bitumastik, masing-2 segel dicat putih</t>
  </si>
  <si>
    <t>b. Bak rantai jangkar ka-ki dibersihkan, dicuci air tawar, dicat bitumastik</t>
  </si>
  <si>
    <t>E</t>
  </si>
  <si>
    <t>UNIT PIPA</t>
  </si>
  <si>
    <t>mtr</t>
  </si>
  <si>
    <t xml:space="preserve">Diberikan penjagaan keamanan selama kapal di atas dock </t>
  </si>
  <si>
    <t>Ø 2"</t>
  </si>
  <si>
    <t>Propeller ( Ø 1700 mm, 4 daun)</t>
  </si>
  <si>
    <t>Badan Kapal Bawah Garis Air (BGA)</t>
  </si>
  <si>
    <t>Badan Kapal Atas Garis Air (AGA)</t>
  </si>
  <si>
    <t xml:space="preserve">    dibuatkan laporan hasil pengukurannya</t>
  </si>
  <si>
    <t xml:space="preserve">         cat dan thinner dari owner, luasan sebenarnya ditentukan sesuai realisai pekerjaan,</t>
  </si>
  <si>
    <t xml:space="preserve">         menunggu pemeriksaan kondisi saat kapal diatas dok</t>
  </si>
  <si>
    <t xml:space="preserve">           sistem biasa/bukan CPP maupun SKF</t>
  </si>
  <si>
    <t xml:space="preserve">         gading-gading dihitung tersendiri, plat selain di lokasi di atas dihitung tersendiri</t>
  </si>
  <si>
    <t xml:space="preserve">        menunggu pemeriksaan kondisi saat kapal diatas dok</t>
  </si>
  <si>
    <t xml:space="preserve">  LOA</t>
  </si>
  <si>
    <t>:  OIL TANKER</t>
  </si>
  <si>
    <t>d. Pengecatan (1 x AC, 1 x Sealer, 1 x AF)</t>
  </si>
  <si>
    <t xml:space="preserve">a. Kotak air laut dibuka, dibersihkan, bagian dalam disweepblasting, dicat 1 x AC, 1 x AF </t>
  </si>
  <si>
    <t>c. B/P Poros propeller</t>
  </si>
  <si>
    <t>d. B/P bantalan poros proeller</t>
  </si>
  <si>
    <r>
      <t xml:space="preserve">e. Ganti baru reamers packing bila diperlukan </t>
    </r>
    <r>
      <rPr>
        <b/>
        <sz val="11"/>
        <rFont val="Calibri"/>
        <family val="2"/>
        <scheme val="minor"/>
      </rPr>
      <t>(material owner)</t>
    </r>
  </si>
  <si>
    <t>F</t>
  </si>
  <si>
    <t xml:space="preserve">Cleaning engine room uk 7,12 x 3,8 x 0,75 </t>
  </si>
  <si>
    <t>Cleaning got ruang pompa uk 220 x 210 x 0,15</t>
  </si>
  <si>
    <r>
      <t>m</t>
    </r>
    <r>
      <rPr>
        <sz val="11"/>
        <rFont val="Calibri"/>
        <family val="2"/>
      </rPr>
      <t>³</t>
    </r>
  </si>
  <si>
    <t>Diberikan pelayanan crane selama kapal menjalani docking</t>
  </si>
  <si>
    <t>c. Fullblasting (100%)</t>
  </si>
  <si>
    <t>b. Fullblasting  (100%)</t>
  </si>
  <si>
    <t>Dilakukan free gas pada tanki COT 1 - 5 SB / PS</t>
  </si>
  <si>
    <t>(belum temasuk B/P Manhole)</t>
  </si>
  <si>
    <t>Tk</t>
  </si>
  <si>
    <t>MT. FERIMAS SEJAHTERA / TAHUN 2025</t>
  </si>
  <si>
    <t>:   MT. FERIMAS SEJAHTERA</t>
  </si>
  <si>
    <t>:    64,02 meter</t>
  </si>
  <si>
    <t>:      4,50 meter</t>
  </si>
  <si>
    <t xml:space="preserve">b. Water jet air tawar </t>
  </si>
  <si>
    <t>d. Cuci air tawar</t>
  </si>
  <si>
    <t xml:space="preserve">a. Water jet air tawar </t>
  </si>
  <si>
    <t>c. Cuci air tawar</t>
  </si>
  <si>
    <t xml:space="preserve">b. Katub air laut dibuka, dibersihkan, diskur untuk pemeriksaan klas, dicat 1 x AC, </t>
  </si>
  <si>
    <t>Ø 4"</t>
  </si>
  <si>
    <t xml:space="preserve">     Sea water valve M/E </t>
  </si>
  <si>
    <t xml:space="preserve">     Sea water valve A/E </t>
  </si>
  <si>
    <t>Ø 3"</t>
  </si>
  <si>
    <t xml:space="preserve">     Sea water valve Ballast pump kanan</t>
  </si>
  <si>
    <t>Ø 6"</t>
  </si>
  <si>
    <t xml:space="preserve">     Sea water valve Ballast pump kiri</t>
  </si>
  <si>
    <t xml:space="preserve">     1 x sealer, 1 x AF, belum termasuk G/B paking, G/B mur baut yang rusak,</t>
  </si>
  <si>
    <t xml:space="preserve">     Sea water valve GS Pump</t>
  </si>
  <si>
    <t xml:space="preserve">     Sea water valve Bilge Pump</t>
  </si>
  <si>
    <t>a. Bongkar pasang propeller</t>
  </si>
  <si>
    <t>b. Propeller dibersihkan di tempat dan dipoles</t>
  </si>
  <si>
    <t>c. Propeller di balancing statis</t>
  </si>
  <si>
    <r>
      <t>Daun Kemudi dan Poros Kemudi</t>
    </r>
    <r>
      <rPr>
        <b/>
        <sz val="11"/>
        <rFont val="Calibri"/>
        <family val="2"/>
      </rPr>
      <t xml:space="preserve"> (762 GRT x 1 unit )</t>
    </r>
  </si>
  <si>
    <t>Megger test</t>
  </si>
  <si>
    <t>Ls</t>
  </si>
  <si>
    <t>:  PT. INDOLINE INCOMEKITA</t>
  </si>
  <si>
    <t xml:space="preserve">  LBP</t>
  </si>
  <si>
    <t>:    59,90 meter</t>
  </si>
  <si>
    <t>:    10,00 meter</t>
  </si>
  <si>
    <t>:  762 GT</t>
  </si>
  <si>
    <t>:  SPECIAL SURVEY</t>
  </si>
  <si>
    <t>a. Skrap (70%)</t>
  </si>
  <si>
    <t xml:space="preserve">     Belum termasuk  B/P Grating dan pemasangan kawat pengaman</t>
  </si>
  <si>
    <t xml:space="preserve">     - Main filter sea chest kanan kiri</t>
  </si>
  <si>
    <t xml:space="preserve">     - Main filter cargo oil  kanan kiri</t>
  </si>
  <si>
    <t xml:space="preserve">      - Angle valve</t>
  </si>
  <si>
    <t>a. Jangkar &amp; rantai jangkar kanan-kiri diturunkan &amp; direntangkan di lantai dok,</t>
  </si>
  <si>
    <t>Penggantian dan pemasangan ZAP (owner supply &amp; sesuai petunjuk OS)</t>
  </si>
  <si>
    <t>a. Pemasangan zink anode protection S-6</t>
  </si>
  <si>
    <t>CLEANING DAN LAIN LAIN</t>
  </si>
  <si>
    <t>KAMAR MESIN</t>
  </si>
  <si>
    <r>
      <t xml:space="preserve"> - Pipa SCH 40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3 ‘’ x 550 mm</t>
    </r>
  </si>
  <si>
    <r>
      <t xml:space="preserve"> - Pipa SCH 40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½ ‘’ x 100 mm</t>
    </r>
  </si>
  <si>
    <r>
      <t xml:space="preserve"> - Pipa SCH 40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‘’ x 100 mm</t>
    </r>
  </si>
  <si>
    <t xml:space="preserve"> - Baut/mur uk. Ø 5/8 ‘’ x 2 ½ ‘’ x 8 bh</t>
  </si>
  <si>
    <t xml:space="preserve"> - Baut/mur uk. Ø 16 mm x 120 mm x 8 bh</t>
  </si>
  <si>
    <t xml:space="preserve"> - Baut/mur uk. Ø ½ ‘’ x 2 ½ ‘’ x 4 bh</t>
  </si>
  <si>
    <t xml:space="preserve"> - Baut/mur uk. Ø 10 mm x 40 mm x 4 bh</t>
  </si>
  <si>
    <t xml:space="preserve"> - Packing karet uk. Ø 200 x 5 mm x 2 bh</t>
  </si>
  <si>
    <t xml:space="preserve"> - Packing karet uk. Ø 120 x 5 mm x 2 bh</t>
  </si>
  <si>
    <t xml:space="preserve">    Asistensinya :</t>
  </si>
  <si>
    <t xml:space="preserve">     - Potong, stel, las ulang flange lama uk. Ø 4 ‘’ x 2 bh</t>
  </si>
  <si>
    <t xml:space="preserve">     - Potong, stel, las ulang flange lama uk. Ø 1 ½ ‘’ x 1 bh</t>
  </si>
  <si>
    <t xml:space="preserve">     - Potong, stel, las ulang flange lama uk. Ø 1 ‘’ x 1 bh</t>
  </si>
  <si>
    <t>Ganti baru Pipa Main SW Pump (Distributor)</t>
  </si>
  <si>
    <t>Ganti baru Pipa Sea Water Cooling</t>
  </si>
  <si>
    <r>
      <t xml:space="preserve"> - Pipa SCH 40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2 ½ ‘’ x 1300 mm</t>
    </r>
  </si>
  <si>
    <t xml:space="preserve"> - Elbow SCH 40 uk. Ø 2 ½ ‘’ x 2 bh</t>
  </si>
  <si>
    <t xml:space="preserve"> - Baut/mur uk. Ø ½ ‘’ x 2 ½ ‘’ x 8 bh</t>
  </si>
  <si>
    <t xml:space="preserve"> - Packing karet uk. Ø 150 x 5 mm x 2 bh</t>
  </si>
  <si>
    <t xml:space="preserve">     - Potong, stel, las ulang flange lama uk. Ø 1 ½ ‘’ x 2 bh</t>
  </si>
  <si>
    <t>Ganti baru Pipa Outlet SW AE kiri</t>
  </si>
  <si>
    <r>
      <t xml:space="preserve"> - Pipa SCH 40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½ ‘’ x 500 mm</t>
    </r>
  </si>
  <si>
    <t xml:space="preserve"> - Elbow SCH 40 uk. Ø 1 ½ ‘’ x 1 bh</t>
  </si>
  <si>
    <t xml:space="preserve"> - Baut/mur uk. Ø ½ ‘’ x 2 ½ ‘’ x 6 bh</t>
  </si>
  <si>
    <r>
      <t xml:space="preserve"> - Pipa SCH 40 uk. </t>
    </r>
    <r>
      <rPr>
        <sz val="11"/>
        <rFont val="Calibri"/>
        <family val="2"/>
      </rPr>
      <t xml:space="preserve">Ø </t>
    </r>
    <r>
      <rPr>
        <sz val="11"/>
        <rFont val="Calibri"/>
        <family val="2"/>
        <scheme val="minor"/>
      </rPr>
      <t>3 ‘’ x 650 mm</t>
    </r>
  </si>
  <si>
    <t xml:space="preserve">     - Potong, stel, las ulang flange lama uk. Ø 3 ‘’ x 3 bh</t>
  </si>
  <si>
    <t xml:space="preserve">     - Bongkar pasang kran butterfly lama uk. Ø 3 ‘’ x 2 bh</t>
  </si>
  <si>
    <t xml:space="preserve"> - Plat tutup uk. Ø 130 x 10 mm ---&gt; @ 1,3 kg</t>
  </si>
  <si>
    <r>
      <t xml:space="preserve"> - Pipa SCH 40 uk. </t>
    </r>
    <r>
      <rPr>
        <sz val="11"/>
        <rFont val="Calibri"/>
        <family val="2"/>
      </rPr>
      <t xml:space="preserve">Ø </t>
    </r>
    <r>
      <rPr>
        <sz val="11"/>
        <rFont val="Calibri"/>
        <family val="2"/>
        <scheme val="minor"/>
      </rPr>
      <t>Ø 4 ‘’ x 600 mm</t>
    </r>
  </si>
  <si>
    <t xml:space="preserve"> - Elbow SCH 40 uk. Ø 4 ‘’ x 1 bh</t>
  </si>
  <si>
    <t xml:space="preserve"> - Baut/mur uk. Ø 16 mm x 120 mm x 6 bh</t>
  </si>
  <si>
    <r>
      <t xml:space="preserve"> - Pipa SCH 40 uk. </t>
    </r>
    <r>
      <rPr>
        <sz val="11"/>
        <rFont val="Calibri"/>
        <family val="2"/>
      </rPr>
      <t xml:space="preserve">Ø </t>
    </r>
    <r>
      <rPr>
        <sz val="11"/>
        <rFont val="Calibri"/>
        <family val="2"/>
        <scheme val="minor"/>
      </rPr>
      <t>1 ½  ‘’ x 750 mm</t>
    </r>
  </si>
  <si>
    <t xml:space="preserve"> - Baut/mur uk. Ø ½  ‘’ x 2 ½ ‘’ x 12 bh</t>
  </si>
  <si>
    <t xml:space="preserve"> - Packing karet uk. Ø 120 x 5 mm x 3 bh</t>
  </si>
  <si>
    <t xml:space="preserve">     - Potong, stel, las ulang flange lama uk. Ø 1 ½  ‘’ x 3 bh</t>
  </si>
  <si>
    <t>Overhoul pompa GS dengan vol. uk. Ø 450 x 600 mm x 1 bh</t>
  </si>
  <si>
    <t>Ganti baru Pipa Sea Chest SW GS Pump</t>
  </si>
  <si>
    <t>Ganti baru Pipa Sea Outlet SW GS Pump</t>
  </si>
  <si>
    <t>Ganti baru Pipa Pendingin SW Shaft Propeller</t>
  </si>
  <si>
    <t>Ganti baru Pipa Cooler LO</t>
  </si>
  <si>
    <t xml:space="preserve"> - Reducer SCH 40 uk. Ø 4 ‘’– 3 ‘’ x 1 bh</t>
  </si>
  <si>
    <t xml:space="preserve"> - Baut/mur uk. Ø 5/8  ‘’ x 2 ½ ‘’ x 12 bh</t>
  </si>
  <si>
    <t xml:space="preserve"> - Packing karet uk. Ø 200 x 5 mm x 1 bh</t>
  </si>
  <si>
    <t xml:space="preserve"> - Packing karet uk. Ø 180 x 5 mm x 1 bh</t>
  </si>
  <si>
    <t xml:space="preserve">     - Potong, stel, las ulang flange lama uk. Ø 4  ‘’ x 1 bh</t>
  </si>
  <si>
    <t xml:space="preserve">     - Potong, stel, las ulang flange lama uk. Ø 3  ‘’ x 1 bh</t>
  </si>
  <si>
    <t>Ganti baru Ducting blower kamar mesin kanan &amp; kiri</t>
  </si>
  <si>
    <t xml:space="preserve"> - Plat uk. 1700 x 700 x 400 x 0,5 mm </t>
  </si>
  <si>
    <t xml:space="preserve"> - Plat uk. 1450 x 700 x 400 x 0,5 mm</t>
  </si>
  <si>
    <t>Ganti baru Pipa Buangan Anjungan Kanan</t>
  </si>
  <si>
    <r>
      <t xml:space="preserve"> - Pipa SCH 40 uk. </t>
    </r>
    <r>
      <rPr>
        <sz val="11"/>
        <rFont val="Calibri"/>
        <family val="2"/>
      </rPr>
      <t xml:space="preserve">Ø </t>
    </r>
    <r>
      <rPr>
        <sz val="11"/>
        <rFont val="Calibri"/>
        <family val="2"/>
        <scheme val="minor"/>
      </rPr>
      <t>2 ‘’ x 2950 mm</t>
    </r>
  </si>
  <si>
    <t xml:space="preserve"> - 3 bengkokkan Pipa SCH 40 </t>
  </si>
  <si>
    <t>DECK</t>
  </si>
  <si>
    <t>Ganti baru Pipa Bunker Station Top Deck</t>
  </si>
  <si>
    <t>a. Pipa SCH 40 uk. Ø 4 ‘’ x 400 mm</t>
  </si>
  <si>
    <t>b. Pipa SCH 40 uk. Ø 4 ‘’ x 250 mm</t>
  </si>
  <si>
    <t>c. Pipa SCH 40 uk. Ø 4 ‘’ x 200 mm</t>
  </si>
  <si>
    <t>d. Pipa SCH 40 uk. Ø 4 ‘’ x 380 mm</t>
  </si>
  <si>
    <t>e. Pipa SCH 40 uk. Ø 4 ‘’ x 3450 mm</t>
  </si>
  <si>
    <t>f. Pipa SCH 40 uk. Ø 4 ‘’ x 3450 mm</t>
  </si>
  <si>
    <t>g. Pipa SCH 40 uk. Ø 4 ‘’ x 3500 mm</t>
  </si>
  <si>
    <t xml:space="preserve">    Pipa SCH 40 uk. Ø 5 ‘’ x 100 mm</t>
  </si>
  <si>
    <t xml:space="preserve">    Elbow SCH 40 uk. Ø 2 ½ ‘’ x 3 bh</t>
  </si>
  <si>
    <t xml:space="preserve">    Baut/mur uk. Ø 5/8  ‘’ x 2 ½ ‘’ x 16 bh</t>
  </si>
  <si>
    <t xml:space="preserve">    Packing fire fly uk. Ø 200 x 3 mm x 1 bh</t>
  </si>
  <si>
    <t xml:space="preserve">     - Bongkar pasang kepala tutup udara uk. 300 x 250 x 300 mm</t>
  </si>
  <si>
    <t xml:space="preserve">    Packing fire fly uk. Ø 200 x 3 mm x 2 bh</t>
  </si>
  <si>
    <t xml:space="preserve">     - Potong, stel, las ulang flange lama uk. Ø 4  ‘’ x 2 bh</t>
  </si>
  <si>
    <t xml:space="preserve">    Baut/mur uk. Ø 5/8  ‘’ x 2 ½ ‘’ x 8 bh</t>
  </si>
  <si>
    <t xml:space="preserve">    Pipa SCH 40 uk. Ø 3 ‘’ x 150 mm</t>
  </si>
  <si>
    <t xml:space="preserve">    Elbow SCH 40 uk. Ø 3 ‘’ x 1 bh</t>
  </si>
  <si>
    <t xml:space="preserve">    Baut/mur uk. Ø 5/8  ‘’ x 2 ½ ‘’ x 20 bh</t>
  </si>
  <si>
    <t xml:space="preserve">    Packing fire fly uk. Ø 180 x 3 mm x 1 bh</t>
  </si>
  <si>
    <t xml:space="preserve">    Klem U bold uk. Ø 4 ‘’ x 2 bh</t>
  </si>
  <si>
    <t xml:space="preserve">     - Potong, stel, las ulang flange lama uk. Ø 4  ‘’ x 3 bh</t>
  </si>
  <si>
    <t>Ganti baru Pipa Buangan Top Deck Kiri</t>
  </si>
  <si>
    <t xml:space="preserve">    Klem U bold uk. Ø 2 ‘’ x 1 bh</t>
  </si>
  <si>
    <t>a. Pipa SCH 40 uk. Ø 2 ‘’ x 2300 mm</t>
  </si>
  <si>
    <t xml:space="preserve">    2 Bengkokan Pipa SCH 40 uk. Ø 2 ‘’</t>
  </si>
  <si>
    <t>b. Pipa SCH 40 uk. Ø 2 ‘’ x 2100 mm</t>
  </si>
  <si>
    <t>c. Pipa SCH 40 uk. Ø 2 ‘’ x 1950 mm</t>
  </si>
  <si>
    <t xml:space="preserve">     Katub Isap Air Laut Kanan</t>
  </si>
  <si>
    <t>Ø 2 ½"</t>
  </si>
  <si>
    <t xml:space="preserve">      Ganti baru :</t>
  </si>
  <si>
    <t xml:space="preserve">      - Packing Karet Ø 220 x 3 mm</t>
  </si>
  <si>
    <t xml:space="preserve">      - Packing Karet Ø 160 x 3 mm</t>
  </si>
  <si>
    <t xml:space="preserve">     Katub Isap Air Laut Kiri</t>
  </si>
  <si>
    <t xml:space="preserve">     Katub Overboard kanan &amp; kiri</t>
  </si>
  <si>
    <t xml:space="preserve">      - Packing Karet Ø 180 x 3 mm</t>
  </si>
  <si>
    <t xml:space="preserve">     Ganti baru :</t>
  </si>
  <si>
    <t xml:space="preserve">      - Packing Karet Ø 250 x 5 mm x 2 bh</t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</si>
  <si>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‘’ x 400 mm x 3 bh</t>
    </r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</si>
  <si>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‘’ x 700 mm</t>
    </r>
  </si>
  <si>
    <r>
      <t xml:space="preserve"> - Elbow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‘’ x 1 bh</t>
    </r>
  </si>
  <si>
    <t xml:space="preserve">     - Potong, stel, luruskan railing uk. 2000 x 1000 mm</t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</si>
  <si>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2 ½” x 900 mm x 4 bh</t>
    </r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</si>
  <si>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2 ½” x 1200 mm</t>
    </r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</si>
  <si>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½” x 4200 mm</t>
    </r>
  </si>
  <si>
    <r>
      <t xml:space="preserve"> - Elbow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½” x 4 bh</t>
    </r>
  </si>
  <si>
    <t xml:space="preserve"> - Plat strip 650 x 80 x 10 mm ---&gt; @ 4,08 kg x 2 bh</t>
  </si>
  <si>
    <t>Ganti baru Pipa Tiang &amp; Railing Depan Deck Haluan</t>
  </si>
  <si>
    <t>Ganti baru Pipa Tiang &amp; Railing Samping Kiri/Kanan Deck Haluan</t>
  </si>
  <si>
    <t>Ganti baru Pipa Pelindung Fearlead Deck Haluan Kanan</t>
  </si>
  <si>
    <t xml:space="preserve"> - Elbow SCH 40 uk. Ø 2 ‘’ x 4 bh</t>
  </si>
  <si>
    <t xml:space="preserve">     - Fearlead yg macet dilancarkan uk Ø 300 x 200 mm x 2 bh</t>
  </si>
  <si>
    <t>Ganti baru Pipa Pelindung Fearlead Deck Haluan Kiri</t>
  </si>
  <si>
    <t>Ganti baru Pipa Penetrasi Peranginan Tangki FWT Deck Haluan</t>
  </si>
  <si>
    <r>
      <t xml:space="preserve"> - Pipa SCH 40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2 ‘’ x 1000 mm</t>
    </r>
  </si>
  <si>
    <r>
      <t xml:space="preserve"> - Pipa SCH 40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2 ‘’ x 200 mm x 2 bh</t>
    </r>
  </si>
  <si>
    <t xml:space="preserve"> - Pipa SCH 40 uk. Ø 2 ‘’ x 100 mm x 2 bh</t>
  </si>
  <si>
    <r>
      <t xml:space="preserve"> - Pipa SCH 40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3 ‘’ x 120 mm</t>
    </r>
  </si>
  <si>
    <t xml:space="preserve"> - Baut/mur uk. Ø 5/8 x 2 ½” x 4 bh</t>
  </si>
  <si>
    <t xml:space="preserve"> - Packing karet uk. Ø 160 x 5 mm</t>
  </si>
  <si>
    <t xml:space="preserve">     - Fearlead yg macet dilancarkan uk Ø 300 x 200 mm x 1 bh</t>
  </si>
  <si>
    <t xml:space="preserve">     - Potong, stel, las kembali flends 1 bh</t>
  </si>
  <si>
    <t xml:space="preserve">     - Bongkar/pasang Pipa SCH 40 uk. Ø 3 ‘’ x 900 mm</t>
  </si>
  <si>
    <t>Ganti baru Pipa Hidrolik Winch Jangkar</t>
  </si>
  <si>
    <t xml:space="preserve">a. Pipa SCH 80 uk. Ø 1 ½” x 1000 mm </t>
  </si>
  <si>
    <t xml:space="preserve">    Baut/mur uk. Ø 5/8 x 2 ½” x 4 bh</t>
  </si>
  <si>
    <t xml:space="preserve">    Baut/mur uk. Ø 5/8 x 2 ½” x 8 bh</t>
  </si>
  <si>
    <t xml:space="preserve">    Packing fire fly uk. Ø 160 x 3,2 mm x 2 bh</t>
  </si>
  <si>
    <t xml:space="preserve">    2 Bengkokan Pipa SCH 80 uk. Ø 1 ½‘’</t>
  </si>
  <si>
    <t xml:space="preserve">     - Potong, stel, las kembali flends 2 bh</t>
  </si>
  <si>
    <t xml:space="preserve">b. Pipa SCH 80 uk. Ø 1 ½” x 1300 mm </t>
  </si>
  <si>
    <t xml:space="preserve">    3 Bengkokan Pipa SCH 80 uk. Ø 1 ½‘’</t>
  </si>
  <si>
    <t xml:space="preserve">    Packing fire fly uk. Ø 100 x 3,2 mm x 2 bh</t>
  </si>
  <si>
    <t xml:space="preserve">c. Pipa SCH 80 uk. Ø 1 ½” x 1900 mm </t>
  </si>
  <si>
    <t xml:space="preserve">    Baut/mur uk. Ø 3/4 x 2 ½” x 8 bh</t>
  </si>
  <si>
    <t xml:space="preserve">    Baut L uk. Ø 3/4 x 40 mm x 4 bh</t>
  </si>
  <si>
    <t xml:space="preserve">d. Pipa SCH 80 uk. Ø 1 ½” x 700 mm </t>
  </si>
  <si>
    <t xml:space="preserve">    Baut L uk. Ø 3/4 x 40 mm x 8 bh</t>
  </si>
  <si>
    <t xml:space="preserve">e. Pipa SCH 80 uk. Ø ¾” x 700 mm </t>
  </si>
  <si>
    <t xml:space="preserve">    3 Bengkokan Pipa SCH 80 uk. Ø ¾‘’</t>
  </si>
  <si>
    <t xml:space="preserve">    Pipa SCH 80 uk. Ø ¾” x 250 mm </t>
  </si>
  <si>
    <t xml:space="preserve">    Baut/mur uk. Ø 12 x 40 mm x 12 bh</t>
  </si>
  <si>
    <t xml:space="preserve">    Packing fire fly uk. Ø 140 x 3,2 mm x 3 bh</t>
  </si>
  <si>
    <t xml:space="preserve">f. Pipa SCH 80 uk. Ø ¾” x 1900 mm </t>
  </si>
  <si>
    <t xml:space="preserve">    2 Bengkokan Pipa SCH 80 uk. Ø ¾‘’</t>
  </si>
  <si>
    <t xml:space="preserve">    Baut/mur uk. Ø 12 x 40 mm x 8 bh</t>
  </si>
  <si>
    <t xml:space="preserve">    Packing fire fly uk. Ø 120 x 3,2 mm x 3 bh</t>
  </si>
  <si>
    <t xml:space="preserve">g. Pipa SCH 80 uk. Ø ¾” x 800 mm </t>
  </si>
  <si>
    <t xml:space="preserve">    Baut/mur uk. Ø 12 x 40 mm x 4 bh</t>
  </si>
  <si>
    <t xml:space="preserve">    Baut L uk. Ø 12 x 40 mm x 4 bh</t>
  </si>
  <si>
    <t xml:space="preserve">    Packing fire fly uk. Ø 120 x 3,2 mm x 2 bh</t>
  </si>
  <si>
    <t>Kepala peranginan pipa ballast main deck kanan/kiri uk Ø 5” x 14 bh</t>
  </si>
  <si>
    <t>Ganti baru :</t>
  </si>
  <si>
    <r>
      <t xml:space="preserve"> - Penetrasi Pipa SCH 40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3 ‘’ x 300 mm</t>
    </r>
  </si>
  <si>
    <t xml:space="preserve"> - Baut/mur uk. Ø 19 x 2 ½” x 8 bh  </t>
  </si>
  <si>
    <t xml:space="preserve"> - Packing karet uk. Ø 180 x 5 mm x 1 bh  </t>
  </si>
  <si>
    <t>Ganti baru Pipa Railing Main Deck Kanan/Kiri</t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</si>
  <si>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3” x 5300 mm</t>
    </r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</si>
  <si>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3” x 2900 mm</t>
    </r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</si>
  <si>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3” x 4000 mm</t>
    </r>
  </si>
  <si>
    <t xml:space="preserve"> - Plat strip 900 x 80 x 12 mm ---&gt; @ 6,8 kg</t>
  </si>
  <si>
    <t xml:space="preserve"> - Plat strip 200 x 80 x 12 mm ---&gt; @ 3 kg</t>
  </si>
  <si>
    <t xml:space="preserve"> - Plat strip 650 x 80 x 12 mm ---&gt; @ 9,8 kg</t>
  </si>
  <si>
    <t>Ganti baru Pipa PMK Main Deck</t>
  </si>
  <si>
    <r>
      <t xml:space="preserve"> - Pipa SCH 40 uk. </t>
    </r>
    <r>
      <rPr>
        <sz val="11"/>
        <rFont val="Calibri"/>
        <family val="2"/>
      </rPr>
      <t>Ø 3” x 6000 mm</t>
    </r>
  </si>
  <si>
    <r>
      <t xml:space="preserve"> - Pipa SCH 40 uk. </t>
    </r>
    <r>
      <rPr>
        <sz val="11"/>
        <rFont val="Calibri"/>
        <family val="2"/>
      </rPr>
      <t>Ø 2” x 150 mm</t>
    </r>
  </si>
  <si>
    <t xml:space="preserve"> - Baut/mur uk. Ø 5/8 x 2 ½” x 20 bh</t>
  </si>
  <si>
    <t xml:space="preserve"> - Packing karet uk. Ø 160 x 5 mm x 2 bh</t>
  </si>
  <si>
    <t xml:space="preserve"> - Packing karet uk. Ø 140 x 5 mm</t>
  </si>
  <si>
    <t xml:space="preserve">     - Service katup hydrant uk. Ø 3” x 1 bh</t>
  </si>
  <si>
    <t xml:space="preserve">     - Service katup hydrant uk. Ø 2” x 2 bh</t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</si>
  <si>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½” x 950 mm</t>
    </r>
  </si>
  <si>
    <t>Ganti baru Pipa Railing Depan Pintu Pump Room</t>
  </si>
  <si>
    <t>Ganti baru Pipa Railing Buritan</t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</si>
  <si>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½” x 10000 mm</t>
    </r>
  </si>
  <si>
    <r>
      <t xml:space="preserve"> - Pipa galvanis medium uk. </t>
    </r>
    <r>
      <rPr>
        <sz val="11"/>
        <rFont val="Calibri"/>
        <family val="2"/>
      </rPr>
      <t>Ø</t>
    </r>
    <r>
      <rPr>
        <sz val="11"/>
        <rFont val="Calibri"/>
        <family val="2"/>
        <scheme val="minor"/>
      </rPr>
      <t xml:space="preserve"> 1 ½” x 4400 mm x 2 bh</t>
    </r>
  </si>
  <si>
    <t>Ganti baru Pipa Buangan Deck Sekoci Kanan</t>
  </si>
  <si>
    <r>
      <t xml:space="preserve"> - Pipa SCH 40 uk. </t>
    </r>
    <r>
      <rPr>
        <sz val="11"/>
        <rFont val="Calibri"/>
        <family val="2"/>
      </rPr>
      <t>Ø 1 ½” x 2000 mm</t>
    </r>
  </si>
  <si>
    <t xml:space="preserve"> - 2 Bengkokan Pipa SCH 40 uk. Ø 1 ½” </t>
  </si>
  <si>
    <t xml:space="preserve">cat : untuk pipa lurus, modifikasi dan penambahan aksesoris di hitung tersendiri, belum termasuk </t>
  </si>
  <si>
    <t xml:space="preserve">        asistensi pekerjaan</t>
  </si>
  <si>
    <t>cat : belum termasuk pembungan dan penanganan khusus sampah B3</t>
  </si>
  <si>
    <t>Replate As Penahan Stopper Peluncur Rantai Jangkar Kanan/Kiri</t>
  </si>
  <si>
    <t xml:space="preserve"> - Baut/mur baja Ø 20 x 4” x 2 bh</t>
  </si>
  <si>
    <t xml:space="preserve">     - Bongkar/pasang plat stopper uk. 400 x 40 x 40 mm x 2 bh</t>
  </si>
  <si>
    <t xml:space="preserve"> - Plat 750 x 500 x 10 mm</t>
  </si>
  <si>
    <t xml:space="preserve">Replate Stay Bulwalk Samping Kiri/Kanan Deck Haluan </t>
  </si>
  <si>
    <t xml:space="preserve"> - Plat 270 x 250 x 10 mm ---&gt; @ 5,3 kg x 4 bh</t>
  </si>
  <si>
    <t xml:space="preserve"> - Top Plat 300 x 100 x 10 mm ---&gt; @ 2,4 kg x 4 bh</t>
  </si>
  <si>
    <t>Perbaikan Handle/Oring Winch Jangkar Kiri yang Macet 1 unit</t>
  </si>
  <si>
    <t>Bongkar/pasang Rumah Kanvas Ferodo Jangkar Kanan</t>
  </si>
  <si>
    <t xml:space="preserve"> - Ganti kanvas ferodo uk 2000 x 80 x 10 mm</t>
  </si>
  <si>
    <t xml:space="preserve"> - dibor/perseng Ø 8 mm x 20 bh</t>
  </si>
  <si>
    <t xml:space="preserve"> - Ganti baru baut/mur kuningan Ø 8 x 40 mm x 20 bh</t>
  </si>
  <si>
    <t xml:space="preserve">Replate Staybulwalk Main Deck Kanan/Kiri </t>
  </si>
  <si>
    <t xml:space="preserve"> - Plat 300 x 260 x 10 mm ---&gt; @ 6,1 kg x 6 bh</t>
  </si>
  <si>
    <t xml:space="preserve"> - Top plat 350 x 100 x 10 mm ---&gt; @ 2,7 kg x 6 bh </t>
  </si>
  <si>
    <t xml:space="preserve"> - Plat 200 x 200 x 10 mm ---&gt; @ 3,1 kg x 5 bh  </t>
  </si>
  <si>
    <t xml:space="preserve"> - Besi siku 1200 x 100 x 100 x 10 mm</t>
  </si>
  <si>
    <t>Bongkar/pasang Pintu Gudang Depan Main Deck Kanan/Kiri</t>
  </si>
  <si>
    <t xml:space="preserve"> - uk. 1450 x 650 x 30 mm x 4 bh </t>
  </si>
  <si>
    <t xml:space="preserve"> - Engsel pintu plat 150 x 40 x 12 mm x 8 bh</t>
  </si>
  <si>
    <t xml:space="preserve"> - Pipa SCH 40 Ø ¾” x 60 mm x 4 bh   </t>
  </si>
  <si>
    <t xml:space="preserve"> - Besi bulat Ø 19 x 100 mm x 4 bh </t>
  </si>
  <si>
    <t>Replate Anak Tangga Menuju Deck Haluan Kanan/Kiri</t>
  </si>
  <si>
    <t xml:space="preserve"> - Besi bulat Ø 16 x 600 mm x 12 bh  </t>
  </si>
  <si>
    <t xml:space="preserve"> - Plat bordes 600 x 230 x 6 mm ---&gt; 6,5 kg x 12 bh</t>
  </si>
  <si>
    <t>Replate Anak Tangga Main Deck Kanan/Kiri</t>
  </si>
  <si>
    <t>Rekondisi As &amp; Rumah Dibuatkan Drat Baru Manhole Ruang Muat 5 unit</t>
  </si>
  <si>
    <t xml:space="preserve">     - Bongkar/pasang tutup manhoule 5 unit</t>
  </si>
  <si>
    <t>Replate Pintu Pump Room</t>
  </si>
  <si>
    <t xml:space="preserve"> - Plat 1200 x 650 x 6 mm</t>
  </si>
  <si>
    <t xml:space="preserve"> - Rubber paking 40 x 20 x 24000 mm dilem fox</t>
  </si>
  <si>
    <t xml:space="preserve"> - Baut/mur Ø 19 x 2 ½” x 2 bh</t>
  </si>
  <si>
    <t xml:space="preserve">     - Potong, stel, las kembali togel 6 unit</t>
  </si>
  <si>
    <t xml:space="preserve"> - Plat strip 2400 x 30 x 6 mm ---&gt; @ 3,4 kg x 2 bh bentuk persegi  </t>
  </si>
  <si>
    <t xml:space="preserve"> - Lem fox</t>
  </si>
  <si>
    <t xml:space="preserve"> - Tempat gembok 150 x 40 x 8 mm ---&gt; @ 1 kg x 2 bh</t>
  </si>
  <si>
    <t xml:space="preserve"> - Engsel pintu plat strip 150 x 80 x 8 mm ---&gt; @ 1 kg x 6 bh</t>
  </si>
  <si>
    <t>Replate Dudukan Handle Coupling Winch Buritan</t>
  </si>
  <si>
    <t xml:space="preserve"> - Dilubang Ø 16 mm x 3 bh</t>
  </si>
  <si>
    <t xml:space="preserve"> - Plat 400 x 150 x 12 mm ---&gt; @ 5,7 kg</t>
  </si>
  <si>
    <t xml:space="preserve"> - Baut/mur Ø 5/8 x 2 ½” x 2 bh</t>
  </si>
  <si>
    <t xml:space="preserve">     - Bongkar/pasang stang handle plat uk 900 x 60 x 12 mm</t>
  </si>
  <si>
    <t>Replate Dudukan Kabel Lampu Navigasi Kanan/Kiri</t>
  </si>
  <si>
    <t xml:space="preserve"> - Plat 100 x 50 x 8 mm ---&gt; @ 1 kg x 2 bh</t>
  </si>
  <si>
    <t xml:space="preserve"> - Plat 150 x 150 x 8 mm ---&gt; 1,4 kg x 2 bh</t>
  </si>
  <si>
    <t xml:space="preserve"> - Baut/mur Ø 8 x 40 mm</t>
  </si>
  <si>
    <t xml:space="preserve"> - Dilubang Ø 8 mm </t>
  </si>
  <si>
    <r>
      <rPr>
        <b/>
        <sz val="11"/>
        <rFont val="Calibri"/>
        <family val="2"/>
      </rPr>
      <t xml:space="preserve">     </t>
    </r>
    <r>
      <rPr>
        <b/>
        <u/>
        <sz val="11"/>
        <rFont val="Calibri"/>
        <family val="2"/>
      </rPr>
      <t>HASIL SURVEY</t>
    </r>
  </si>
  <si>
    <t>HASIL SURVEY</t>
  </si>
  <si>
    <t xml:space="preserve">     Bongkar Pasang Ganti baru Katub Pompa GS &amp; Sea Chest </t>
  </si>
  <si>
    <t xml:space="preserve">      - Butterfly valve</t>
  </si>
  <si>
    <t>b. B/P tongkat kemudi diturunkan di lantai dock untuk pemeriksaan klas</t>
  </si>
  <si>
    <r>
      <t xml:space="preserve">c. Ganti baru reamers packing bila diperlukan </t>
    </r>
    <r>
      <rPr>
        <b/>
        <sz val="11"/>
        <rFont val="Calibri"/>
        <family val="2"/>
        <scheme val="minor"/>
      </rPr>
      <t>(material owner)</t>
    </r>
  </si>
  <si>
    <t>d. Daun kemudi kanan-kiri difullblast dan dicat 1 x AC 1 x sealer, 1 x AF</t>
  </si>
  <si>
    <t>KETERANGAN</t>
  </si>
  <si>
    <t>REPAIR LIST DOCKING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</si>
</sst>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p&quot;* #,##0_-;\-&quot;Rp&quot;* #,##0_-;_-&quot;Rp&quot;* &quot;-&quot;_-;_-@_-"/>
    <numFmt numFmtId="165" formatCode="_-* #,##0_-;\-* #,##0_-;_-* &quot;-&quot;_-;_-@_-"/>
    <numFmt numFmtId="166" formatCode="_(&quot;Rp&quot;* #,##0_);_(&quot;Rp&quot;* \(#,##0\);_(&quot;Rp&quot;* &quot;-&quot;_);_(@_)"/>
    <numFmt numFmtId="167" formatCode="_ * #,##0_ ;_ * \-#,##0_ ;_ * &quot;-&quot;_ ;_ @_ "/>
    <numFmt numFmtId="168" formatCode="#,##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b/>
      <sz val="11"/>
      <name val="Calibri"/>
      <family val="2"/>
    </font>
    <font>
      <b/>
      <u/>
      <sz val="11"/>
      <name val="Calibri"/>
      <family val="2"/>
      <scheme val="minor"/>
    </font>
    <font>
      <sz val="11"/>
      <name val="Calibri"/>
      <family val="2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charset val="134"/>
      <scheme val="minor"/>
    </font>
    <font>
      <b/>
      <i/>
      <sz val="11"/>
      <name val="Calibri"/>
      <family val="2"/>
      <charset val="134"/>
    </font>
    <font>
      <b/>
      <u/>
      <sz val="11"/>
      <name val="Calibri"/>
      <family val="2"/>
    </font>
    <font>
      <b/>
      <i/>
      <sz val="11"/>
      <name val="Calibri"/>
      <family val="2"/>
    </font>
    <font>
      <sz val="11"/>
      <name val="Arial"/>
      <family val="2"/>
    </font>
    <font>
      <b/>
      <i/>
      <sz val="11"/>
      <name val="Calibri"/>
      <family val="2"/>
      <charset val="134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charset val="134"/>
    </font>
    <font>
      <b/>
      <sz val="16"/>
      <name val="Calibri"/>
      <family val="2"/>
      <charset val="134"/>
      <scheme val="minor"/>
    </font>
    <font>
      <b/>
      <sz val="11"/>
      <name val="Arial"/>
      <family val="2"/>
    </font>
    <font>
      <sz val="11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5" fillId="0" borderId="0">
      <alignment vertical="center"/>
    </xf>
    <xf numFmtId="167" fontId="1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164" fontId="1" fillId="0" borderId="0" applyFont="0" applyFill="0" applyBorder="0" applyAlignment="0" applyProtection="0"/>
  </cellStyleXfs>
  <cellXfs count="182">
    <xf numFmtId="0" fontId="0" fillId="0" borderId="0" xfId="0"/>
    <xf numFmtId="164" fontId="3" fillId="0" borderId="16" xfId="4" applyFont="1" applyFill="1" applyBorder="1" applyAlignment="1">
      <alignment vertical="center"/>
    </xf>
    <xf numFmtId="164" fontId="2" fillId="0" borderId="22" xfId="4" applyFont="1" applyFill="1" applyBorder="1" applyAlignment="1">
      <alignment vertical="center"/>
    </xf>
    <xf numFmtId="164" fontId="3" fillId="0" borderId="22" xfId="4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4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1" applyFont="1">
      <alignment vertical="center"/>
    </xf>
    <xf numFmtId="0" fontId="3" fillId="0" borderId="0" xfId="0" applyFont="1"/>
    <xf numFmtId="164" fontId="3" fillId="0" borderId="0" xfId="4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4" applyFont="1" applyFill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7" xfId="4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9" fillId="0" borderId="20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3" fontId="8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7" fillId="0" borderId="21" xfId="0" applyFont="1" applyBorder="1" applyAlignment="1">
      <alignment vertical="center"/>
    </xf>
    <xf numFmtId="3" fontId="8" fillId="0" borderId="20" xfId="0" applyNumberFormat="1" applyFont="1" applyBorder="1" applyAlignment="1">
      <alignment horizontal="center" vertical="center"/>
    </xf>
    <xf numFmtId="0" fontId="17" fillId="0" borderId="21" xfId="1" applyFont="1" applyBorder="1">
      <alignment vertical="center"/>
    </xf>
    <xf numFmtId="0" fontId="4" fillId="0" borderId="22" xfId="0" applyFont="1" applyBorder="1" applyAlignment="1">
      <alignment vertical="center"/>
    </xf>
    <xf numFmtId="3" fontId="4" fillId="0" borderId="20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3" fontId="12" fillId="0" borderId="20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18" fillId="0" borderId="0" xfId="0" applyFont="1"/>
    <xf numFmtId="0" fontId="7" fillId="0" borderId="0" xfId="0" applyFont="1" applyAlignment="1">
      <alignment vertical="center"/>
    </xf>
    <xf numFmtId="165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3" fillId="0" borderId="21" xfId="0" quotePrefix="1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9" fillId="0" borderId="0" xfId="0" applyFont="1" applyAlignment="1">
      <alignment vertical="center"/>
    </xf>
    <xf numFmtId="3" fontId="9" fillId="0" borderId="20" xfId="0" applyNumberFormat="1" applyFont="1" applyBorder="1" applyAlignment="1">
      <alignment horizontal="center" vertical="center"/>
    </xf>
    <xf numFmtId="0" fontId="16" fillId="0" borderId="21" xfId="0" quotePrefix="1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2" fillId="0" borderId="20" xfId="0" applyNumberFormat="1" applyFont="1" applyBorder="1" applyAlignment="1">
      <alignment horizontal="center" vertical="center"/>
    </xf>
    <xf numFmtId="166" fontId="18" fillId="0" borderId="0" xfId="0" applyNumberFormat="1" applyFont="1"/>
    <xf numFmtId="0" fontId="14" fillId="0" borderId="2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2" xfId="0" applyFont="1" applyBorder="1" applyAlignment="1">
      <alignment vertical="center"/>
    </xf>
    <xf numFmtId="3" fontId="14" fillId="0" borderId="20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vertical="center"/>
    </xf>
    <xf numFmtId="3" fontId="11" fillId="0" borderId="20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3" fontId="6" fillId="0" borderId="2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9" fillId="0" borderId="21" xfId="0" quotePrefix="1" applyFont="1" applyBorder="1" applyAlignment="1">
      <alignment vertical="center"/>
    </xf>
    <xf numFmtId="168" fontId="3" fillId="0" borderId="20" xfId="0" applyNumberFormat="1" applyFont="1" applyBorder="1" applyAlignment="1">
      <alignment horizontal="center" vertical="center"/>
    </xf>
    <xf numFmtId="4" fontId="3" fillId="0" borderId="2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6" fillId="0" borderId="21" xfId="0" applyFont="1" applyBorder="1" applyAlignment="1">
      <alignment vertical="center"/>
    </xf>
    <xf numFmtId="0" fontId="23" fillId="0" borderId="0" xfId="0" applyFont="1" applyAlignment="1">
      <alignment horizontal="center"/>
    </xf>
    <xf numFmtId="0" fontId="3" fillId="0" borderId="0" xfId="0" quotePrefix="1" applyFont="1"/>
    <xf numFmtId="164" fontId="9" fillId="0" borderId="22" xfId="4" applyFont="1" applyFill="1" applyBorder="1" applyAlignment="1">
      <alignment vertical="center"/>
    </xf>
    <xf numFmtId="166" fontId="4" fillId="0" borderId="0" xfId="0" applyNumberFormat="1" applyFont="1"/>
    <xf numFmtId="166" fontId="24" fillId="0" borderId="0" xfId="0" applyNumberFormat="1" applyFont="1"/>
    <xf numFmtId="0" fontId="2" fillId="0" borderId="0" xfId="0" applyFont="1" applyAlignment="1">
      <alignment horizontal="center"/>
    </xf>
    <xf numFmtId="0" fontId="9" fillId="0" borderId="13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3" fontId="9" fillId="0" borderId="1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3" fontId="2" fillId="0" borderId="12" xfId="0" applyNumberFormat="1" applyFont="1" applyBorder="1" applyAlignment="1">
      <alignment horizontal="center" vertical="center"/>
    </xf>
    <xf numFmtId="164" fontId="2" fillId="0" borderId="14" xfId="4" applyFont="1" applyFill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3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9" xfId="4" applyFont="1" applyFill="1" applyBorder="1" applyAlignment="1">
      <alignment horizontal="center" vertical="center"/>
    </xf>
    <xf numFmtId="164" fontId="4" fillId="0" borderId="11" xfId="4" applyFont="1" applyFill="1" applyBorder="1" applyAlignment="1">
      <alignment horizontal="center" vertical="center"/>
    </xf>
    <xf numFmtId="164" fontId="4" fillId="0" borderId="13" xfId="4" applyFont="1" applyFill="1" applyBorder="1" applyAlignment="1">
      <alignment horizontal="center" vertical="center"/>
    </xf>
    <xf numFmtId="164" fontId="4" fillId="0" borderId="14" xfId="4" applyFont="1" applyFill="1" applyBorder="1" applyAlignment="1">
      <alignment horizontal="center" vertical="center"/>
    </xf>
    <xf numFmtId="164" fontId="8" fillId="0" borderId="9" xfId="4" applyFont="1" applyFill="1" applyBorder="1" applyAlignment="1">
      <alignment horizontal="center" vertical="center"/>
    </xf>
    <xf numFmtId="164" fontId="8" fillId="0" borderId="11" xfId="4" applyFont="1" applyFill="1" applyBorder="1" applyAlignment="1">
      <alignment vertical="center"/>
    </xf>
    <xf numFmtId="164" fontId="8" fillId="0" borderId="21" xfId="4" applyFont="1" applyFill="1" applyBorder="1" applyAlignment="1">
      <alignment horizontal="center" vertical="center"/>
    </xf>
    <xf numFmtId="164" fontId="8" fillId="0" borderId="22" xfId="4" applyFont="1" applyFill="1" applyBorder="1" applyAlignment="1">
      <alignment vertical="center"/>
    </xf>
    <xf numFmtId="164" fontId="9" fillId="0" borderId="21" xfId="4" applyFont="1" applyFill="1" applyBorder="1" applyAlignment="1">
      <alignment vertical="center"/>
    </xf>
    <xf numFmtId="164" fontId="3" fillId="0" borderId="19" xfId="4" applyFont="1" applyFill="1" applyBorder="1" applyAlignment="1">
      <alignment vertical="center"/>
    </xf>
    <xf numFmtId="164" fontId="8" fillId="0" borderId="18" xfId="4" applyFont="1" applyFill="1" applyBorder="1" applyAlignment="1">
      <alignment horizontal="center" vertical="center"/>
    </xf>
    <xf numFmtId="164" fontId="8" fillId="0" borderId="23" xfId="4" applyFont="1" applyFill="1" applyBorder="1" applyAlignment="1">
      <alignment vertical="center"/>
    </xf>
    <xf numFmtId="164" fontId="4" fillId="0" borderId="21" xfId="4" applyFont="1" applyFill="1" applyBorder="1" applyAlignment="1">
      <alignment vertical="center"/>
    </xf>
    <xf numFmtId="164" fontId="4" fillId="0" borderId="22" xfId="4" applyFont="1" applyFill="1" applyBorder="1" applyAlignment="1">
      <alignment vertical="center"/>
    </xf>
    <xf numFmtId="164" fontId="3" fillId="0" borderId="21" xfId="4" applyFont="1" applyFill="1" applyBorder="1" applyAlignment="1">
      <alignment vertical="center"/>
    </xf>
    <xf numFmtId="164" fontId="12" fillId="0" borderId="22" xfId="4" applyFont="1" applyFill="1" applyBorder="1" applyAlignment="1">
      <alignment vertical="center"/>
    </xf>
    <xf numFmtId="164" fontId="9" fillId="0" borderId="13" xfId="4" applyFont="1" applyFill="1" applyBorder="1" applyAlignment="1">
      <alignment vertical="center"/>
    </xf>
    <xf numFmtId="164" fontId="3" fillId="0" borderId="14" xfId="4" applyFont="1" applyFill="1" applyBorder="1" applyAlignment="1">
      <alignment vertical="center"/>
    </xf>
    <xf numFmtId="164" fontId="2" fillId="0" borderId="21" xfId="4" applyFont="1" applyFill="1" applyBorder="1" applyAlignment="1">
      <alignment vertical="center"/>
    </xf>
    <xf numFmtId="164" fontId="14" fillId="0" borderId="21" xfId="4" applyFont="1" applyFill="1" applyBorder="1" applyAlignment="1">
      <alignment vertical="center"/>
    </xf>
    <xf numFmtId="164" fontId="14" fillId="0" borderId="22" xfId="4" applyFont="1" applyFill="1" applyBorder="1" applyAlignment="1">
      <alignment vertical="center"/>
    </xf>
    <xf numFmtId="164" fontId="2" fillId="0" borderId="13" xfId="4" applyFont="1" applyFill="1" applyBorder="1" applyAlignment="1">
      <alignment vertical="center"/>
    </xf>
    <xf numFmtId="164" fontId="4" fillId="0" borderId="18" xfId="4" applyFont="1" applyFill="1" applyBorder="1" applyAlignment="1">
      <alignment vertical="center"/>
    </xf>
    <xf numFmtId="164" fontId="4" fillId="0" borderId="23" xfId="4" applyFont="1" applyFill="1" applyBorder="1" applyAlignment="1">
      <alignment vertical="center"/>
    </xf>
    <xf numFmtId="164" fontId="12" fillId="0" borderId="21" xfId="4" applyFont="1" applyFill="1" applyBorder="1" applyAlignment="1">
      <alignment vertical="center"/>
    </xf>
    <xf numFmtId="164" fontId="8" fillId="0" borderId="13" xfId="4" applyFont="1" applyFill="1" applyBorder="1" applyAlignment="1">
      <alignment vertical="center"/>
    </xf>
    <xf numFmtId="164" fontId="8" fillId="0" borderId="14" xfId="4" applyFont="1" applyFill="1" applyBorder="1" applyAlignment="1">
      <alignment vertical="center"/>
    </xf>
    <xf numFmtId="164" fontId="8" fillId="0" borderId="21" xfId="4" applyFont="1" applyFill="1" applyBorder="1" applyAlignment="1">
      <alignment vertical="center"/>
    </xf>
    <xf numFmtId="164" fontId="4" fillId="0" borderId="13" xfId="4" applyFont="1" applyFill="1" applyBorder="1" applyAlignment="1">
      <alignment vertical="center"/>
    </xf>
    <xf numFmtId="164" fontId="4" fillId="0" borderId="14" xfId="4" applyFont="1" applyFill="1" applyBorder="1" applyAlignment="1">
      <alignment vertical="center"/>
    </xf>
    <xf numFmtId="164" fontId="3" fillId="0" borderId="13" xfId="4" applyFont="1" applyFill="1" applyBorder="1" applyAlignment="1">
      <alignment vertical="center"/>
    </xf>
    <xf numFmtId="164" fontId="4" fillId="0" borderId="18" xfId="4" applyFont="1" applyFill="1" applyBorder="1" applyAlignment="1">
      <alignment horizontal="center" vertical="center"/>
    </xf>
    <xf numFmtId="164" fontId="7" fillId="0" borderId="23" xfId="4" applyFont="1" applyFill="1" applyBorder="1" applyAlignment="1">
      <alignment vertical="center"/>
    </xf>
    <xf numFmtId="164" fontId="4" fillId="0" borderId="21" xfId="4" applyFont="1" applyFill="1" applyBorder="1" applyAlignment="1">
      <alignment horizontal="center" vertical="center"/>
    </xf>
    <xf numFmtId="164" fontId="7" fillId="0" borderId="22" xfId="4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4" fontId="4" fillId="0" borderId="13" xfId="4" applyFont="1" applyFill="1" applyBorder="1" applyAlignment="1">
      <alignment horizontal="center" vertical="center"/>
    </xf>
    <xf numFmtId="164" fontId="7" fillId="0" borderId="14" xfId="4" applyFont="1" applyFill="1" applyBorder="1" applyAlignment="1">
      <alignment vertical="center"/>
    </xf>
  </cellXfs>
  <cellStyles count="5">
    <cellStyle name="Comma [0] 2" xfId="2" xr:uid="{00000000-0005-0000-0000-000002000000}"/>
    <cellStyle name="Currency [0]" xfId="4" builtinId="7"/>
    <cellStyle name="Normal" xfId="0" builtinId="0"/>
    <cellStyle name="Normal 2 2 2" xfId="3" xr:uid="{00000000-0005-0000-0000-000005000000}"/>
    <cellStyle name="Normal 3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47625</xdr:rowOff>
    </xdr:from>
    <xdr:to>
      <xdr:col>1</xdr:col>
      <xdr:colOff>504639</xdr:colOff>
      <xdr:row>1</xdr:row>
      <xdr:rowOff>174492</xdr:rowOff>
    </xdr:to>
    <xdr:pic>
      <xdr:nvPicPr>
        <xdr:cNvPr id="2" name="Picture 1" descr="akhlakkkkkkk">
          <a:extLst>
            <a:ext uri="{FF2B5EF4-FFF2-40B4-BE49-F238E27FC236}">
              <a16:creationId xmlns:a16="http://schemas.microsoft.com/office/drawing/2014/main" id="{098912E5-55DF-4DEB-9ED5-71D546F9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45" t="25681" r="15088" b="27046"/>
        <a:stretch>
          <a:fillRect/>
        </a:stretch>
      </xdr:blipFill>
      <xdr:spPr bwMode="auto">
        <a:xfrm>
          <a:off x="57151" y="47625"/>
          <a:ext cx="780863" cy="403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71887</xdr:colOff>
      <xdr:row>0</xdr:row>
      <xdr:rowOff>1</xdr:rowOff>
    </xdr:from>
    <xdr:to>
      <xdr:col>8</xdr:col>
      <xdr:colOff>32425</xdr:colOff>
      <xdr:row>2</xdr:row>
      <xdr:rowOff>5336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C261AB3-7717-4346-9B96-33E67CC21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00"/>
        <a:stretch>
          <a:fillRect/>
        </a:stretch>
      </xdr:blipFill>
      <xdr:spPr bwMode="auto">
        <a:xfrm>
          <a:off x="8206237" y="1"/>
          <a:ext cx="1141638" cy="557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6B82-0F0A-47EB-8F9A-6FE18629FE8B}">
  <sheetPr>
    <pageSetUpPr fitToPage="1"/>
  </sheetPr>
  <dimension ref="A1:M495"/>
  <sheetViews>
    <sheetView tabSelected="1" topLeftCell="A485" zoomScale="106" zoomScaleNormal="106" zoomScaleSheetLayoutView="106" workbookViewId="0">
      <selection activeCell="D499" sqref="D499"/>
    </sheetView>
  </sheetViews>
  <sheetFormatPr defaultRowHeight="15"/>
  <cols>
    <col min="1" max="1" width="5" style="108" customWidth="1"/>
    <col min="2" max="2" width="8.42578125" style="9" customWidth="1"/>
    <col min="3" max="3" width="10" style="9" customWidth="1"/>
    <col min="4" max="4" width="65.85546875" style="9" customWidth="1"/>
    <col min="5" max="5" width="10" style="9" customWidth="1"/>
    <col min="6" max="6" width="5" style="9" customWidth="1"/>
    <col min="7" max="8" width="17.7109375" style="10" customWidth="1"/>
    <col min="9" max="9" width="14.7109375" style="9" customWidth="1"/>
    <col min="10" max="10" width="13.7109375" style="9" bestFit="1" customWidth="1"/>
    <col min="11" max="256" width="9.140625" style="9"/>
    <col min="257" max="257" width="5" style="9" customWidth="1"/>
    <col min="258" max="258" width="8.42578125" style="9" customWidth="1"/>
    <col min="259" max="259" width="6.28515625" style="9" bestFit="1" customWidth="1"/>
    <col min="260" max="260" width="59.140625" style="9" customWidth="1"/>
    <col min="261" max="261" width="7.140625" style="9" customWidth="1"/>
    <col min="262" max="262" width="5.85546875" style="9" customWidth="1"/>
    <col min="263" max="263" width="13.85546875" style="9" customWidth="1"/>
    <col min="264" max="264" width="17.42578125" style="9" customWidth="1"/>
    <col min="265" max="265" width="14.7109375" style="9" customWidth="1"/>
    <col min="266" max="266" width="13.7109375" style="9" bestFit="1" customWidth="1"/>
    <col min="267" max="512" width="9.140625" style="9"/>
    <col min="513" max="513" width="5" style="9" customWidth="1"/>
    <col min="514" max="514" width="8.42578125" style="9" customWidth="1"/>
    <col min="515" max="515" width="6.28515625" style="9" bestFit="1" customWidth="1"/>
    <col min="516" max="516" width="59.140625" style="9" customWidth="1"/>
    <col min="517" max="517" width="7.140625" style="9" customWidth="1"/>
    <col min="518" max="518" width="5.85546875" style="9" customWidth="1"/>
    <col min="519" max="519" width="13.85546875" style="9" customWidth="1"/>
    <col min="520" max="520" width="17.42578125" style="9" customWidth="1"/>
    <col min="521" max="521" width="14.7109375" style="9" customWidth="1"/>
    <col min="522" max="522" width="13.7109375" style="9" bestFit="1" customWidth="1"/>
    <col min="523" max="768" width="9.140625" style="9"/>
    <col min="769" max="769" width="5" style="9" customWidth="1"/>
    <col min="770" max="770" width="8.42578125" style="9" customWidth="1"/>
    <col min="771" max="771" width="6.28515625" style="9" bestFit="1" customWidth="1"/>
    <col min="772" max="772" width="59.140625" style="9" customWidth="1"/>
    <col min="773" max="773" width="7.140625" style="9" customWidth="1"/>
    <col min="774" max="774" width="5.85546875" style="9" customWidth="1"/>
    <col min="775" max="775" width="13.85546875" style="9" customWidth="1"/>
    <col min="776" max="776" width="17.42578125" style="9" customWidth="1"/>
    <col min="777" max="777" width="14.7109375" style="9" customWidth="1"/>
    <col min="778" max="778" width="13.7109375" style="9" bestFit="1" customWidth="1"/>
    <col min="779" max="1024" width="9.140625" style="9"/>
    <col min="1025" max="1025" width="5" style="9" customWidth="1"/>
    <col min="1026" max="1026" width="8.42578125" style="9" customWidth="1"/>
    <col min="1027" max="1027" width="6.28515625" style="9" bestFit="1" customWidth="1"/>
    <col min="1028" max="1028" width="59.140625" style="9" customWidth="1"/>
    <col min="1029" max="1029" width="7.140625" style="9" customWidth="1"/>
    <col min="1030" max="1030" width="5.85546875" style="9" customWidth="1"/>
    <col min="1031" max="1031" width="13.85546875" style="9" customWidth="1"/>
    <col min="1032" max="1032" width="17.42578125" style="9" customWidth="1"/>
    <col min="1033" max="1033" width="14.7109375" style="9" customWidth="1"/>
    <col min="1034" max="1034" width="13.7109375" style="9" bestFit="1" customWidth="1"/>
    <col min="1035" max="1280" width="9.140625" style="9"/>
    <col min="1281" max="1281" width="5" style="9" customWidth="1"/>
    <col min="1282" max="1282" width="8.42578125" style="9" customWidth="1"/>
    <col min="1283" max="1283" width="6.28515625" style="9" bestFit="1" customWidth="1"/>
    <col min="1284" max="1284" width="59.140625" style="9" customWidth="1"/>
    <col min="1285" max="1285" width="7.140625" style="9" customWidth="1"/>
    <col min="1286" max="1286" width="5.85546875" style="9" customWidth="1"/>
    <col min="1287" max="1287" width="13.85546875" style="9" customWidth="1"/>
    <col min="1288" max="1288" width="17.42578125" style="9" customWidth="1"/>
    <col min="1289" max="1289" width="14.7109375" style="9" customWidth="1"/>
    <col min="1290" max="1290" width="13.7109375" style="9" bestFit="1" customWidth="1"/>
    <col min="1291" max="1536" width="9.140625" style="9"/>
    <col min="1537" max="1537" width="5" style="9" customWidth="1"/>
    <col min="1538" max="1538" width="8.42578125" style="9" customWidth="1"/>
    <col min="1539" max="1539" width="6.28515625" style="9" bestFit="1" customWidth="1"/>
    <col min="1540" max="1540" width="59.140625" style="9" customWidth="1"/>
    <col min="1541" max="1541" width="7.140625" style="9" customWidth="1"/>
    <col min="1542" max="1542" width="5.85546875" style="9" customWidth="1"/>
    <col min="1543" max="1543" width="13.85546875" style="9" customWidth="1"/>
    <col min="1544" max="1544" width="17.42578125" style="9" customWidth="1"/>
    <col min="1545" max="1545" width="14.7109375" style="9" customWidth="1"/>
    <col min="1546" max="1546" width="13.7109375" style="9" bestFit="1" customWidth="1"/>
    <col min="1547" max="1792" width="9.140625" style="9"/>
    <col min="1793" max="1793" width="5" style="9" customWidth="1"/>
    <col min="1794" max="1794" width="8.42578125" style="9" customWidth="1"/>
    <col min="1795" max="1795" width="6.28515625" style="9" bestFit="1" customWidth="1"/>
    <col min="1796" max="1796" width="59.140625" style="9" customWidth="1"/>
    <col min="1797" max="1797" width="7.140625" style="9" customWidth="1"/>
    <col min="1798" max="1798" width="5.85546875" style="9" customWidth="1"/>
    <col min="1799" max="1799" width="13.85546875" style="9" customWidth="1"/>
    <col min="1800" max="1800" width="17.42578125" style="9" customWidth="1"/>
    <col min="1801" max="1801" width="14.7109375" style="9" customWidth="1"/>
    <col min="1802" max="1802" width="13.7109375" style="9" bestFit="1" customWidth="1"/>
    <col min="1803" max="2048" width="9.140625" style="9"/>
    <col min="2049" max="2049" width="5" style="9" customWidth="1"/>
    <col min="2050" max="2050" width="8.42578125" style="9" customWidth="1"/>
    <col min="2051" max="2051" width="6.28515625" style="9" bestFit="1" customWidth="1"/>
    <col min="2052" max="2052" width="59.140625" style="9" customWidth="1"/>
    <col min="2053" max="2053" width="7.140625" style="9" customWidth="1"/>
    <col min="2054" max="2054" width="5.85546875" style="9" customWidth="1"/>
    <col min="2055" max="2055" width="13.85546875" style="9" customWidth="1"/>
    <col min="2056" max="2056" width="17.42578125" style="9" customWidth="1"/>
    <col min="2057" max="2057" width="14.7109375" style="9" customWidth="1"/>
    <col min="2058" max="2058" width="13.7109375" style="9" bestFit="1" customWidth="1"/>
    <col min="2059" max="2304" width="9.140625" style="9"/>
    <col min="2305" max="2305" width="5" style="9" customWidth="1"/>
    <col min="2306" max="2306" width="8.42578125" style="9" customWidth="1"/>
    <col min="2307" max="2307" width="6.28515625" style="9" bestFit="1" customWidth="1"/>
    <col min="2308" max="2308" width="59.140625" style="9" customWidth="1"/>
    <col min="2309" max="2309" width="7.140625" style="9" customWidth="1"/>
    <col min="2310" max="2310" width="5.85546875" style="9" customWidth="1"/>
    <col min="2311" max="2311" width="13.85546875" style="9" customWidth="1"/>
    <col min="2312" max="2312" width="17.42578125" style="9" customWidth="1"/>
    <col min="2313" max="2313" width="14.7109375" style="9" customWidth="1"/>
    <col min="2314" max="2314" width="13.7109375" style="9" bestFit="1" customWidth="1"/>
    <col min="2315" max="2560" width="9.140625" style="9"/>
    <col min="2561" max="2561" width="5" style="9" customWidth="1"/>
    <col min="2562" max="2562" width="8.42578125" style="9" customWidth="1"/>
    <col min="2563" max="2563" width="6.28515625" style="9" bestFit="1" customWidth="1"/>
    <col min="2564" max="2564" width="59.140625" style="9" customWidth="1"/>
    <col min="2565" max="2565" width="7.140625" style="9" customWidth="1"/>
    <col min="2566" max="2566" width="5.85546875" style="9" customWidth="1"/>
    <col min="2567" max="2567" width="13.85546875" style="9" customWidth="1"/>
    <col min="2568" max="2568" width="17.42578125" style="9" customWidth="1"/>
    <col min="2569" max="2569" width="14.7109375" style="9" customWidth="1"/>
    <col min="2570" max="2570" width="13.7109375" style="9" bestFit="1" customWidth="1"/>
    <col min="2571" max="2816" width="9.140625" style="9"/>
    <col min="2817" max="2817" width="5" style="9" customWidth="1"/>
    <col min="2818" max="2818" width="8.42578125" style="9" customWidth="1"/>
    <col min="2819" max="2819" width="6.28515625" style="9" bestFit="1" customWidth="1"/>
    <col min="2820" max="2820" width="59.140625" style="9" customWidth="1"/>
    <col min="2821" max="2821" width="7.140625" style="9" customWidth="1"/>
    <col min="2822" max="2822" width="5.85546875" style="9" customWidth="1"/>
    <col min="2823" max="2823" width="13.85546875" style="9" customWidth="1"/>
    <col min="2824" max="2824" width="17.42578125" style="9" customWidth="1"/>
    <col min="2825" max="2825" width="14.7109375" style="9" customWidth="1"/>
    <col min="2826" max="2826" width="13.7109375" style="9" bestFit="1" customWidth="1"/>
    <col min="2827" max="3072" width="9.140625" style="9"/>
    <col min="3073" max="3073" width="5" style="9" customWidth="1"/>
    <col min="3074" max="3074" width="8.42578125" style="9" customWidth="1"/>
    <col min="3075" max="3075" width="6.28515625" style="9" bestFit="1" customWidth="1"/>
    <col min="3076" max="3076" width="59.140625" style="9" customWidth="1"/>
    <col min="3077" max="3077" width="7.140625" style="9" customWidth="1"/>
    <col min="3078" max="3078" width="5.85546875" style="9" customWidth="1"/>
    <col min="3079" max="3079" width="13.85546875" style="9" customWidth="1"/>
    <col min="3080" max="3080" width="17.42578125" style="9" customWidth="1"/>
    <col min="3081" max="3081" width="14.7109375" style="9" customWidth="1"/>
    <col min="3082" max="3082" width="13.7109375" style="9" bestFit="1" customWidth="1"/>
    <col min="3083" max="3328" width="9.140625" style="9"/>
    <col min="3329" max="3329" width="5" style="9" customWidth="1"/>
    <col min="3330" max="3330" width="8.42578125" style="9" customWidth="1"/>
    <col min="3331" max="3331" width="6.28515625" style="9" bestFit="1" customWidth="1"/>
    <col min="3332" max="3332" width="59.140625" style="9" customWidth="1"/>
    <col min="3333" max="3333" width="7.140625" style="9" customWidth="1"/>
    <col min="3334" max="3334" width="5.85546875" style="9" customWidth="1"/>
    <col min="3335" max="3335" width="13.85546875" style="9" customWidth="1"/>
    <col min="3336" max="3336" width="17.42578125" style="9" customWidth="1"/>
    <col min="3337" max="3337" width="14.7109375" style="9" customWidth="1"/>
    <col min="3338" max="3338" width="13.7109375" style="9" bestFit="1" customWidth="1"/>
    <col min="3339" max="3584" width="9.140625" style="9"/>
    <col min="3585" max="3585" width="5" style="9" customWidth="1"/>
    <col min="3586" max="3586" width="8.42578125" style="9" customWidth="1"/>
    <col min="3587" max="3587" width="6.28515625" style="9" bestFit="1" customWidth="1"/>
    <col min="3588" max="3588" width="59.140625" style="9" customWidth="1"/>
    <col min="3589" max="3589" width="7.140625" style="9" customWidth="1"/>
    <col min="3590" max="3590" width="5.85546875" style="9" customWidth="1"/>
    <col min="3591" max="3591" width="13.85546875" style="9" customWidth="1"/>
    <col min="3592" max="3592" width="17.42578125" style="9" customWidth="1"/>
    <col min="3593" max="3593" width="14.7109375" style="9" customWidth="1"/>
    <col min="3594" max="3594" width="13.7109375" style="9" bestFit="1" customWidth="1"/>
    <col min="3595" max="3840" width="9.140625" style="9"/>
    <col min="3841" max="3841" width="5" style="9" customWidth="1"/>
    <col min="3842" max="3842" width="8.42578125" style="9" customWidth="1"/>
    <col min="3843" max="3843" width="6.28515625" style="9" bestFit="1" customWidth="1"/>
    <col min="3844" max="3844" width="59.140625" style="9" customWidth="1"/>
    <col min="3845" max="3845" width="7.140625" style="9" customWidth="1"/>
    <col min="3846" max="3846" width="5.85546875" style="9" customWidth="1"/>
    <col min="3847" max="3847" width="13.85546875" style="9" customWidth="1"/>
    <col min="3848" max="3848" width="17.42578125" style="9" customWidth="1"/>
    <col min="3849" max="3849" width="14.7109375" style="9" customWidth="1"/>
    <col min="3850" max="3850" width="13.7109375" style="9" bestFit="1" customWidth="1"/>
    <col min="3851" max="4096" width="9.140625" style="9"/>
    <col min="4097" max="4097" width="5" style="9" customWidth="1"/>
    <col min="4098" max="4098" width="8.42578125" style="9" customWidth="1"/>
    <col min="4099" max="4099" width="6.28515625" style="9" bestFit="1" customWidth="1"/>
    <col min="4100" max="4100" width="59.140625" style="9" customWidth="1"/>
    <col min="4101" max="4101" width="7.140625" style="9" customWidth="1"/>
    <col min="4102" max="4102" width="5.85546875" style="9" customWidth="1"/>
    <col min="4103" max="4103" width="13.85546875" style="9" customWidth="1"/>
    <col min="4104" max="4104" width="17.42578125" style="9" customWidth="1"/>
    <col min="4105" max="4105" width="14.7109375" style="9" customWidth="1"/>
    <col min="4106" max="4106" width="13.7109375" style="9" bestFit="1" customWidth="1"/>
    <col min="4107" max="4352" width="9.140625" style="9"/>
    <col min="4353" max="4353" width="5" style="9" customWidth="1"/>
    <col min="4354" max="4354" width="8.42578125" style="9" customWidth="1"/>
    <col min="4355" max="4355" width="6.28515625" style="9" bestFit="1" customWidth="1"/>
    <col min="4356" max="4356" width="59.140625" style="9" customWidth="1"/>
    <col min="4357" max="4357" width="7.140625" style="9" customWidth="1"/>
    <col min="4358" max="4358" width="5.85546875" style="9" customWidth="1"/>
    <col min="4359" max="4359" width="13.85546875" style="9" customWidth="1"/>
    <col min="4360" max="4360" width="17.42578125" style="9" customWidth="1"/>
    <col min="4361" max="4361" width="14.7109375" style="9" customWidth="1"/>
    <col min="4362" max="4362" width="13.7109375" style="9" bestFit="1" customWidth="1"/>
    <col min="4363" max="4608" width="9.140625" style="9"/>
    <col min="4609" max="4609" width="5" style="9" customWidth="1"/>
    <col min="4610" max="4610" width="8.42578125" style="9" customWidth="1"/>
    <col min="4611" max="4611" width="6.28515625" style="9" bestFit="1" customWidth="1"/>
    <col min="4612" max="4612" width="59.140625" style="9" customWidth="1"/>
    <col min="4613" max="4613" width="7.140625" style="9" customWidth="1"/>
    <col min="4614" max="4614" width="5.85546875" style="9" customWidth="1"/>
    <col min="4615" max="4615" width="13.85546875" style="9" customWidth="1"/>
    <col min="4616" max="4616" width="17.42578125" style="9" customWidth="1"/>
    <col min="4617" max="4617" width="14.7109375" style="9" customWidth="1"/>
    <col min="4618" max="4618" width="13.7109375" style="9" bestFit="1" customWidth="1"/>
    <col min="4619" max="4864" width="9.140625" style="9"/>
    <col min="4865" max="4865" width="5" style="9" customWidth="1"/>
    <col min="4866" max="4866" width="8.42578125" style="9" customWidth="1"/>
    <col min="4867" max="4867" width="6.28515625" style="9" bestFit="1" customWidth="1"/>
    <col min="4868" max="4868" width="59.140625" style="9" customWidth="1"/>
    <col min="4869" max="4869" width="7.140625" style="9" customWidth="1"/>
    <col min="4870" max="4870" width="5.85546875" style="9" customWidth="1"/>
    <col min="4871" max="4871" width="13.85546875" style="9" customWidth="1"/>
    <col min="4872" max="4872" width="17.42578125" style="9" customWidth="1"/>
    <col min="4873" max="4873" width="14.7109375" style="9" customWidth="1"/>
    <col min="4874" max="4874" width="13.7109375" style="9" bestFit="1" customWidth="1"/>
    <col min="4875" max="5120" width="9.140625" style="9"/>
    <col min="5121" max="5121" width="5" style="9" customWidth="1"/>
    <col min="5122" max="5122" width="8.42578125" style="9" customWidth="1"/>
    <col min="5123" max="5123" width="6.28515625" style="9" bestFit="1" customWidth="1"/>
    <col min="5124" max="5124" width="59.140625" style="9" customWidth="1"/>
    <col min="5125" max="5125" width="7.140625" style="9" customWidth="1"/>
    <col min="5126" max="5126" width="5.85546875" style="9" customWidth="1"/>
    <col min="5127" max="5127" width="13.85546875" style="9" customWidth="1"/>
    <col min="5128" max="5128" width="17.42578125" style="9" customWidth="1"/>
    <col min="5129" max="5129" width="14.7109375" style="9" customWidth="1"/>
    <col min="5130" max="5130" width="13.7109375" style="9" bestFit="1" customWidth="1"/>
    <col min="5131" max="5376" width="9.140625" style="9"/>
    <col min="5377" max="5377" width="5" style="9" customWidth="1"/>
    <col min="5378" max="5378" width="8.42578125" style="9" customWidth="1"/>
    <col min="5379" max="5379" width="6.28515625" style="9" bestFit="1" customWidth="1"/>
    <col min="5380" max="5380" width="59.140625" style="9" customWidth="1"/>
    <col min="5381" max="5381" width="7.140625" style="9" customWidth="1"/>
    <col min="5382" max="5382" width="5.85546875" style="9" customWidth="1"/>
    <col min="5383" max="5383" width="13.85546875" style="9" customWidth="1"/>
    <col min="5384" max="5384" width="17.42578125" style="9" customWidth="1"/>
    <col min="5385" max="5385" width="14.7109375" style="9" customWidth="1"/>
    <col min="5386" max="5386" width="13.7109375" style="9" bestFit="1" customWidth="1"/>
    <col min="5387" max="5632" width="9.140625" style="9"/>
    <col min="5633" max="5633" width="5" style="9" customWidth="1"/>
    <col min="5634" max="5634" width="8.42578125" style="9" customWidth="1"/>
    <col min="5635" max="5635" width="6.28515625" style="9" bestFit="1" customWidth="1"/>
    <col min="5636" max="5636" width="59.140625" style="9" customWidth="1"/>
    <col min="5637" max="5637" width="7.140625" style="9" customWidth="1"/>
    <col min="5638" max="5638" width="5.85546875" style="9" customWidth="1"/>
    <col min="5639" max="5639" width="13.85546875" style="9" customWidth="1"/>
    <col min="5640" max="5640" width="17.42578125" style="9" customWidth="1"/>
    <col min="5641" max="5641" width="14.7109375" style="9" customWidth="1"/>
    <col min="5642" max="5642" width="13.7109375" style="9" bestFit="1" customWidth="1"/>
    <col min="5643" max="5888" width="9.140625" style="9"/>
    <col min="5889" max="5889" width="5" style="9" customWidth="1"/>
    <col min="5890" max="5890" width="8.42578125" style="9" customWidth="1"/>
    <col min="5891" max="5891" width="6.28515625" style="9" bestFit="1" customWidth="1"/>
    <col min="5892" max="5892" width="59.140625" style="9" customWidth="1"/>
    <col min="5893" max="5893" width="7.140625" style="9" customWidth="1"/>
    <col min="5894" max="5894" width="5.85546875" style="9" customWidth="1"/>
    <col min="5895" max="5895" width="13.85546875" style="9" customWidth="1"/>
    <col min="5896" max="5896" width="17.42578125" style="9" customWidth="1"/>
    <col min="5897" max="5897" width="14.7109375" style="9" customWidth="1"/>
    <col min="5898" max="5898" width="13.7109375" style="9" bestFit="1" customWidth="1"/>
    <col min="5899" max="6144" width="9.140625" style="9"/>
    <col min="6145" max="6145" width="5" style="9" customWidth="1"/>
    <col min="6146" max="6146" width="8.42578125" style="9" customWidth="1"/>
    <col min="6147" max="6147" width="6.28515625" style="9" bestFit="1" customWidth="1"/>
    <col min="6148" max="6148" width="59.140625" style="9" customWidth="1"/>
    <col min="6149" max="6149" width="7.140625" style="9" customWidth="1"/>
    <col min="6150" max="6150" width="5.85546875" style="9" customWidth="1"/>
    <col min="6151" max="6151" width="13.85546875" style="9" customWidth="1"/>
    <col min="6152" max="6152" width="17.42578125" style="9" customWidth="1"/>
    <col min="6153" max="6153" width="14.7109375" style="9" customWidth="1"/>
    <col min="6154" max="6154" width="13.7109375" style="9" bestFit="1" customWidth="1"/>
    <col min="6155" max="6400" width="9.140625" style="9"/>
    <col min="6401" max="6401" width="5" style="9" customWidth="1"/>
    <col min="6402" max="6402" width="8.42578125" style="9" customWidth="1"/>
    <col min="6403" max="6403" width="6.28515625" style="9" bestFit="1" customWidth="1"/>
    <col min="6404" max="6404" width="59.140625" style="9" customWidth="1"/>
    <col min="6405" max="6405" width="7.140625" style="9" customWidth="1"/>
    <col min="6406" max="6406" width="5.85546875" style="9" customWidth="1"/>
    <col min="6407" max="6407" width="13.85546875" style="9" customWidth="1"/>
    <col min="6408" max="6408" width="17.42578125" style="9" customWidth="1"/>
    <col min="6409" max="6409" width="14.7109375" style="9" customWidth="1"/>
    <col min="6410" max="6410" width="13.7109375" style="9" bestFit="1" customWidth="1"/>
    <col min="6411" max="6656" width="9.140625" style="9"/>
    <col min="6657" max="6657" width="5" style="9" customWidth="1"/>
    <col min="6658" max="6658" width="8.42578125" style="9" customWidth="1"/>
    <col min="6659" max="6659" width="6.28515625" style="9" bestFit="1" customWidth="1"/>
    <col min="6660" max="6660" width="59.140625" style="9" customWidth="1"/>
    <col min="6661" max="6661" width="7.140625" style="9" customWidth="1"/>
    <col min="6662" max="6662" width="5.85546875" style="9" customWidth="1"/>
    <col min="6663" max="6663" width="13.85546875" style="9" customWidth="1"/>
    <col min="6664" max="6664" width="17.42578125" style="9" customWidth="1"/>
    <col min="6665" max="6665" width="14.7109375" style="9" customWidth="1"/>
    <col min="6666" max="6666" width="13.7109375" style="9" bestFit="1" customWidth="1"/>
    <col min="6667" max="6912" width="9.140625" style="9"/>
    <col min="6913" max="6913" width="5" style="9" customWidth="1"/>
    <col min="6914" max="6914" width="8.42578125" style="9" customWidth="1"/>
    <col min="6915" max="6915" width="6.28515625" style="9" bestFit="1" customWidth="1"/>
    <col min="6916" max="6916" width="59.140625" style="9" customWidth="1"/>
    <col min="6917" max="6917" width="7.140625" style="9" customWidth="1"/>
    <col min="6918" max="6918" width="5.85546875" style="9" customWidth="1"/>
    <col min="6919" max="6919" width="13.85546875" style="9" customWidth="1"/>
    <col min="6920" max="6920" width="17.42578125" style="9" customWidth="1"/>
    <col min="6921" max="6921" width="14.7109375" style="9" customWidth="1"/>
    <col min="6922" max="6922" width="13.7109375" style="9" bestFit="1" customWidth="1"/>
    <col min="6923" max="7168" width="9.140625" style="9"/>
    <col min="7169" max="7169" width="5" style="9" customWidth="1"/>
    <col min="7170" max="7170" width="8.42578125" style="9" customWidth="1"/>
    <col min="7171" max="7171" width="6.28515625" style="9" bestFit="1" customWidth="1"/>
    <col min="7172" max="7172" width="59.140625" style="9" customWidth="1"/>
    <col min="7173" max="7173" width="7.140625" style="9" customWidth="1"/>
    <col min="7174" max="7174" width="5.85546875" style="9" customWidth="1"/>
    <col min="7175" max="7175" width="13.85546875" style="9" customWidth="1"/>
    <col min="7176" max="7176" width="17.42578125" style="9" customWidth="1"/>
    <col min="7177" max="7177" width="14.7109375" style="9" customWidth="1"/>
    <col min="7178" max="7178" width="13.7109375" style="9" bestFit="1" customWidth="1"/>
    <col min="7179" max="7424" width="9.140625" style="9"/>
    <col min="7425" max="7425" width="5" style="9" customWidth="1"/>
    <col min="7426" max="7426" width="8.42578125" style="9" customWidth="1"/>
    <col min="7427" max="7427" width="6.28515625" style="9" bestFit="1" customWidth="1"/>
    <col min="7428" max="7428" width="59.140625" style="9" customWidth="1"/>
    <col min="7429" max="7429" width="7.140625" style="9" customWidth="1"/>
    <col min="7430" max="7430" width="5.85546875" style="9" customWidth="1"/>
    <col min="7431" max="7431" width="13.85546875" style="9" customWidth="1"/>
    <col min="7432" max="7432" width="17.42578125" style="9" customWidth="1"/>
    <col min="7433" max="7433" width="14.7109375" style="9" customWidth="1"/>
    <col min="7434" max="7434" width="13.7109375" style="9" bestFit="1" customWidth="1"/>
    <col min="7435" max="7680" width="9.140625" style="9"/>
    <col min="7681" max="7681" width="5" style="9" customWidth="1"/>
    <col min="7682" max="7682" width="8.42578125" style="9" customWidth="1"/>
    <col min="7683" max="7683" width="6.28515625" style="9" bestFit="1" customWidth="1"/>
    <col min="7684" max="7684" width="59.140625" style="9" customWidth="1"/>
    <col min="7685" max="7685" width="7.140625" style="9" customWidth="1"/>
    <col min="7686" max="7686" width="5.85546875" style="9" customWidth="1"/>
    <col min="7687" max="7687" width="13.85546875" style="9" customWidth="1"/>
    <col min="7688" max="7688" width="17.42578125" style="9" customWidth="1"/>
    <col min="7689" max="7689" width="14.7109375" style="9" customWidth="1"/>
    <col min="7690" max="7690" width="13.7109375" style="9" bestFit="1" customWidth="1"/>
    <col min="7691" max="7936" width="9.140625" style="9"/>
    <col min="7937" max="7937" width="5" style="9" customWidth="1"/>
    <col min="7938" max="7938" width="8.42578125" style="9" customWidth="1"/>
    <col min="7939" max="7939" width="6.28515625" style="9" bestFit="1" customWidth="1"/>
    <col min="7940" max="7940" width="59.140625" style="9" customWidth="1"/>
    <col min="7941" max="7941" width="7.140625" style="9" customWidth="1"/>
    <col min="7942" max="7942" width="5.85546875" style="9" customWidth="1"/>
    <col min="7943" max="7943" width="13.85546875" style="9" customWidth="1"/>
    <col min="7944" max="7944" width="17.42578125" style="9" customWidth="1"/>
    <col min="7945" max="7945" width="14.7109375" style="9" customWidth="1"/>
    <col min="7946" max="7946" width="13.7109375" style="9" bestFit="1" customWidth="1"/>
    <col min="7947" max="8192" width="9.140625" style="9"/>
    <col min="8193" max="8193" width="5" style="9" customWidth="1"/>
    <col min="8194" max="8194" width="8.42578125" style="9" customWidth="1"/>
    <col min="8195" max="8195" width="6.28515625" style="9" bestFit="1" customWidth="1"/>
    <col min="8196" max="8196" width="59.140625" style="9" customWidth="1"/>
    <col min="8197" max="8197" width="7.140625" style="9" customWidth="1"/>
    <col min="8198" max="8198" width="5.85546875" style="9" customWidth="1"/>
    <col min="8199" max="8199" width="13.85546875" style="9" customWidth="1"/>
    <col min="8200" max="8200" width="17.42578125" style="9" customWidth="1"/>
    <col min="8201" max="8201" width="14.7109375" style="9" customWidth="1"/>
    <col min="8202" max="8202" width="13.7109375" style="9" bestFit="1" customWidth="1"/>
    <col min="8203" max="8448" width="9.140625" style="9"/>
    <col min="8449" max="8449" width="5" style="9" customWidth="1"/>
    <col min="8450" max="8450" width="8.42578125" style="9" customWidth="1"/>
    <col min="8451" max="8451" width="6.28515625" style="9" bestFit="1" customWidth="1"/>
    <col min="8452" max="8452" width="59.140625" style="9" customWidth="1"/>
    <col min="8453" max="8453" width="7.140625" style="9" customWidth="1"/>
    <col min="8454" max="8454" width="5.85546875" style="9" customWidth="1"/>
    <col min="8455" max="8455" width="13.85546875" style="9" customWidth="1"/>
    <col min="8456" max="8456" width="17.42578125" style="9" customWidth="1"/>
    <col min="8457" max="8457" width="14.7109375" style="9" customWidth="1"/>
    <col min="8458" max="8458" width="13.7109375" style="9" bestFit="1" customWidth="1"/>
    <col min="8459" max="8704" width="9.140625" style="9"/>
    <col min="8705" max="8705" width="5" style="9" customWidth="1"/>
    <col min="8706" max="8706" width="8.42578125" style="9" customWidth="1"/>
    <col min="8707" max="8707" width="6.28515625" style="9" bestFit="1" customWidth="1"/>
    <col min="8708" max="8708" width="59.140625" style="9" customWidth="1"/>
    <col min="8709" max="8709" width="7.140625" style="9" customWidth="1"/>
    <col min="8710" max="8710" width="5.85546875" style="9" customWidth="1"/>
    <col min="8711" max="8711" width="13.85546875" style="9" customWidth="1"/>
    <col min="8712" max="8712" width="17.42578125" style="9" customWidth="1"/>
    <col min="8713" max="8713" width="14.7109375" style="9" customWidth="1"/>
    <col min="8714" max="8714" width="13.7109375" style="9" bestFit="1" customWidth="1"/>
    <col min="8715" max="8960" width="9.140625" style="9"/>
    <col min="8961" max="8961" width="5" style="9" customWidth="1"/>
    <col min="8962" max="8962" width="8.42578125" style="9" customWidth="1"/>
    <col min="8963" max="8963" width="6.28515625" style="9" bestFit="1" customWidth="1"/>
    <col min="8964" max="8964" width="59.140625" style="9" customWidth="1"/>
    <col min="8965" max="8965" width="7.140625" style="9" customWidth="1"/>
    <col min="8966" max="8966" width="5.85546875" style="9" customWidth="1"/>
    <col min="8967" max="8967" width="13.85546875" style="9" customWidth="1"/>
    <col min="8968" max="8968" width="17.42578125" style="9" customWidth="1"/>
    <col min="8969" max="8969" width="14.7109375" style="9" customWidth="1"/>
    <col min="8970" max="8970" width="13.7109375" style="9" bestFit="1" customWidth="1"/>
    <col min="8971" max="9216" width="9.140625" style="9"/>
    <col min="9217" max="9217" width="5" style="9" customWidth="1"/>
    <col min="9218" max="9218" width="8.42578125" style="9" customWidth="1"/>
    <col min="9219" max="9219" width="6.28515625" style="9" bestFit="1" customWidth="1"/>
    <col min="9220" max="9220" width="59.140625" style="9" customWidth="1"/>
    <col min="9221" max="9221" width="7.140625" style="9" customWidth="1"/>
    <col min="9222" max="9222" width="5.85546875" style="9" customWidth="1"/>
    <col min="9223" max="9223" width="13.85546875" style="9" customWidth="1"/>
    <col min="9224" max="9224" width="17.42578125" style="9" customWidth="1"/>
    <col min="9225" max="9225" width="14.7109375" style="9" customWidth="1"/>
    <col min="9226" max="9226" width="13.7109375" style="9" bestFit="1" customWidth="1"/>
    <col min="9227" max="9472" width="9.140625" style="9"/>
    <col min="9473" max="9473" width="5" style="9" customWidth="1"/>
    <col min="9474" max="9474" width="8.42578125" style="9" customWidth="1"/>
    <col min="9475" max="9475" width="6.28515625" style="9" bestFit="1" customWidth="1"/>
    <col min="9476" max="9476" width="59.140625" style="9" customWidth="1"/>
    <col min="9477" max="9477" width="7.140625" style="9" customWidth="1"/>
    <col min="9478" max="9478" width="5.85546875" style="9" customWidth="1"/>
    <col min="9479" max="9479" width="13.85546875" style="9" customWidth="1"/>
    <col min="9480" max="9480" width="17.42578125" style="9" customWidth="1"/>
    <col min="9481" max="9481" width="14.7109375" style="9" customWidth="1"/>
    <col min="9482" max="9482" width="13.7109375" style="9" bestFit="1" customWidth="1"/>
    <col min="9483" max="9728" width="9.140625" style="9"/>
    <col min="9729" max="9729" width="5" style="9" customWidth="1"/>
    <col min="9730" max="9730" width="8.42578125" style="9" customWidth="1"/>
    <col min="9731" max="9731" width="6.28515625" style="9" bestFit="1" customWidth="1"/>
    <col min="9732" max="9732" width="59.140625" style="9" customWidth="1"/>
    <col min="9733" max="9733" width="7.140625" style="9" customWidth="1"/>
    <col min="9734" max="9734" width="5.85546875" style="9" customWidth="1"/>
    <col min="9735" max="9735" width="13.85546875" style="9" customWidth="1"/>
    <col min="9736" max="9736" width="17.42578125" style="9" customWidth="1"/>
    <col min="9737" max="9737" width="14.7109375" style="9" customWidth="1"/>
    <col min="9738" max="9738" width="13.7109375" style="9" bestFit="1" customWidth="1"/>
    <col min="9739" max="9984" width="9.140625" style="9"/>
    <col min="9985" max="9985" width="5" style="9" customWidth="1"/>
    <col min="9986" max="9986" width="8.42578125" style="9" customWidth="1"/>
    <col min="9987" max="9987" width="6.28515625" style="9" bestFit="1" customWidth="1"/>
    <col min="9988" max="9988" width="59.140625" style="9" customWidth="1"/>
    <col min="9989" max="9989" width="7.140625" style="9" customWidth="1"/>
    <col min="9990" max="9990" width="5.85546875" style="9" customWidth="1"/>
    <col min="9991" max="9991" width="13.85546875" style="9" customWidth="1"/>
    <col min="9992" max="9992" width="17.42578125" style="9" customWidth="1"/>
    <col min="9993" max="9993" width="14.7109375" style="9" customWidth="1"/>
    <col min="9994" max="9994" width="13.7109375" style="9" bestFit="1" customWidth="1"/>
    <col min="9995" max="10240" width="9.140625" style="9"/>
    <col min="10241" max="10241" width="5" style="9" customWidth="1"/>
    <col min="10242" max="10242" width="8.42578125" style="9" customWidth="1"/>
    <col min="10243" max="10243" width="6.28515625" style="9" bestFit="1" customWidth="1"/>
    <col min="10244" max="10244" width="59.140625" style="9" customWidth="1"/>
    <col min="10245" max="10245" width="7.140625" style="9" customWidth="1"/>
    <col min="10246" max="10246" width="5.85546875" style="9" customWidth="1"/>
    <col min="10247" max="10247" width="13.85546875" style="9" customWidth="1"/>
    <col min="10248" max="10248" width="17.42578125" style="9" customWidth="1"/>
    <col min="10249" max="10249" width="14.7109375" style="9" customWidth="1"/>
    <col min="10250" max="10250" width="13.7109375" style="9" bestFit="1" customWidth="1"/>
    <col min="10251" max="10496" width="9.140625" style="9"/>
    <col min="10497" max="10497" width="5" style="9" customWidth="1"/>
    <col min="10498" max="10498" width="8.42578125" style="9" customWidth="1"/>
    <col min="10499" max="10499" width="6.28515625" style="9" bestFit="1" customWidth="1"/>
    <col min="10500" max="10500" width="59.140625" style="9" customWidth="1"/>
    <col min="10501" max="10501" width="7.140625" style="9" customWidth="1"/>
    <col min="10502" max="10502" width="5.85546875" style="9" customWidth="1"/>
    <col min="10503" max="10503" width="13.85546875" style="9" customWidth="1"/>
    <col min="10504" max="10504" width="17.42578125" style="9" customWidth="1"/>
    <col min="10505" max="10505" width="14.7109375" style="9" customWidth="1"/>
    <col min="10506" max="10506" width="13.7109375" style="9" bestFit="1" customWidth="1"/>
    <col min="10507" max="10752" width="9.140625" style="9"/>
    <col min="10753" max="10753" width="5" style="9" customWidth="1"/>
    <col min="10754" max="10754" width="8.42578125" style="9" customWidth="1"/>
    <col min="10755" max="10755" width="6.28515625" style="9" bestFit="1" customWidth="1"/>
    <col min="10756" max="10756" width="59.140625" style="9" customWidth="1"/>
    <col min="10757" max="10757" width="7.140625" style="9" customWidth="1"/>
    <col min="10758" max="10758" width="5.85546875" style="9" customWidth="1"/>
    <col min="10759" max="10759" width="13.85546875" style="9" customWidth="1"/>
    <col min="10760" max="10760" width="17.42578125" style="9" customWidth="1"/>
    <col min="10761" max="10761" width="14.7109375" style="9" customWidth="1"/>
    <col min="10762" max="10762" width="13.7109375" style="9" bestFit="1" customWidth="1"/>
    <col min="10763" max="11008" width="9.140625" style="9"/>
    <col min="11009" max="11009" width="5" style="9" customWidth="1"/>
    <col min="11010" max="11010" width="8.42578125" style="9" customWidth="1"/>
    <col min="11011" max="11011" width="6.28515625" style="9" bestFit="1" customWidth="1"/>
    <col min="11012" max="11012" width="59.140625" style="9" customWidth="1"/>
    <col min="11013" max="11013" width="7.140625" style="9" customWidth="1"/>
    <col min="11014" max="11014" width="5.85546875" style="9" customWidth="1"/>
    <col min="11015" max="11015" width="13.85546875" style="9" customWidth="1"/>
    <col min="11016" max="11016" width="17.42578125" style="9" customWidth="1"/>
    <col min="11017" max="11017" width="14.7109375" style="9" customWidth="1"/>
    <col min="11018" max="11018" width="13.7109375" style="9" bestFit="1" customWidth="1"/>
    <col min="11019" max="11264" width="9.140625" style="9"/>
    <col min="11265" max="11265" width="5" style="9" customWidth="1"/>
    <col min="11266" max="11266" width="8.42578125" style="9" customWidth="1"/>
    <col min="11267" max="11267" width="6.28515625" style="9" bestFit="1" customWidth="1"/>
    <col min="11268" max="11268" width="59.140625" style="9" customWidth="1"/>
    <col min="11269" max="11269" width="7.140625" style="9" customWidth="1"/>
    <col min="11270" max="11270" width="5.85546875" style="9" customWidth="1"/>
    <col min="11271" max="11271" width="13.85546875" style="9" customWidth="1"/>
    <col min="11272" max="11272" width="17.42578125" style="9" customWidth="1"/>
    <col min="11273" max="11273" width="14.7109375" style="9" customWidth="1"/>
    <col min="11274" max="11274" width="13.7109375" style="9" bestFit="1" customWidth="1"/>
    <col min="11275" max="11520" width="9.140625" style="9"/>
    <col min="11521" max="11521" width="5" style="9" customWidth="1"/>
    <col min="11522" max="11522" width="8.42578125" style="9" customWidth="1"/>
    <col min="11523" max="11523" width="6.28515625" style="9" bestFit="1" customWidth="1"/>
    <col min="11524" max="11524" width="59.140625" style="9" customWidth="1"/>
    <col min="11525" max="11525" width="7.140625" style="9" customWidth="1"/>
    <col min="11526" max="11526" width="5.85546875" style="9" customWidth="1"/>
    <col min="11527" max="11527" width="13.85546875" style="9" customWidth="1"/>
    <col min="11528" max="11528" width="17.42578125" style="9" customWidth="1"/>
    <col min="11529" max="11529" width="14.7109375" style="9" customWidth="1"/>
    <col min="11530" max="11530" width="13.7109375" style="9" bestFit="1" customWidth="1"/>
    <col min="11531" max="11776" width="9.140625" style="9"/>
    <col min="11777" max="11777" width="5" style="9" customWidth="1"/>
    <col min="11778" max="11778" width="8.42578125" style="9" customWidth="1"/>
    <col min="11779" max="11779" width="6.28515625" style="9" bestFit="1" customWidth="1"/>
    <col min="11780" max="11780" width="59.140625" style="9" customWidth="1"/>
    <col min="11781" max="11781" width="7.140625" style="9" customWidth="1"/>
    <col min="11782" max="11782" width="5.85546875" style="9" customWidth="1"/>
    <col min="11783" max="11783" width="13.85546875" style="9" customWidth="1"/>
    <col min="11784" max="11784" width="17.42578125" style="9" customWidth="1"/>
    <col min="11785" max="11785" width="14.7109375" style="9" customWidth="1"/>
    <col min="11786" max="11786" width="13.7109375" style="9" bestFit="1" customWidth="1"/>
    <col min="11787" max="12032" width="9.140625" style="9"/>
    <col min="12033" max="12033" width="5" style="9" customWidth="1"/>
    <col min="12034" max="12034" width="8.42578125" style="9" customWidth="1"/>
    <col min="12035" max="12035" width="6.28515625" style="9" bestFit="1" customWidth="1"/>
    <col min="12036" max="12036" width="59.140625" style="9" customWidth="1"/>
    <col min="12037" max="12037" width="7.140625" style="9" customWidth="1"/>
    <col min="12038" max="12038" width="5.85546875" style="9" customWidth="1"/>
    <col min="12039" max="12039" width="13.85546875" style="9" customWidth="1"/>
    <col min="12040" max="12040" width="17.42578125" style="9" customWidth="1"/>
    <col min="12041" max="12041" width="14.7109375" style="9" customWidth="1"/>
    <col min="12042" max="12042" width="13.7109375" style="9" bestFit="1" customWidth="1"/>
    <col min="12043" max="12288" width="9.140625" style="9"/>
    <col min="12289" max="12289" width="5" style="9" customWidth="1"/>
    <col min="12290" max="12290" width="8.42578125" style="9" customWidth="1"/>
    <col min="12291" max="12291" width="6.28515625" style="9" bestFit="1" customWidth="1"/>
    <col min="12292" max="12292" width="59.140625" style="9" customWidth="1"/>
    <col min="12293" max="12293" width="7.140625" style="9" customWidth="1"/>
    <col min="12294" max="12294" width="5.85546875" style="9" customWidth="1"/>
    <col min="12295" max="12295" width="13.85546875" style="9" customWidth="1"/>
    <col min="12296" max="12296" width="17.42578125" style="9" customWidth="1"/>
    <col min="12297" max="12297" width="14.7109375" style="9" customWidth="1"/>
    <col min="12298" max="12298" width="13.7109375" style="9" bestFit="1" customWidth="1"/>
    <col min="12299" max="12544" width="9.140625" style="9"/>
    <col min="12545" max="12545" width="5" style="9" customWidth="1"/>
    <col min="12546" max="12546" width="8.42578125" style="9" customWidth="1"/>
    <col min="12547" max="12547" width="6.28515625" style="9" bestFit="1" customWidth="1"/>
    <col min="12548" max="12548" width="59.140625" style="9" customWidth="1"/>
    <col min="12549" max="12549" width="7.140625" style="9" customWidth="1"/>
    <col min="12550" max="12550" width="5.85546875" style="9" customWidth="1"/>
    <col min="12551" max="12551" width="13.85546875" style="9" customWidth="1"/>
    <col min="12552" max="12552" width="17.42578125" style="9" customWidth="1"/>
    <col min="12553" max="12553" width="14.7109375" style="9" customWidth="1"/>
    <col min="12554" max="12554" width="13.7109375" style="9" bestFit="1" customWidth="1"/>
    <col min="12555" max="12800" width="9.140625" style="9"/>
    <col min="12801" max="12801" width="5" style="9" customWidth="1"/>
    <col min="12802" max="12802" width="8.42578125" style="9" customWidth="1"/>
    <col min="12803" max="12803" width="6.28515625" style="9" bestFit="1" customWidth="1"/>
    <col min="12804" max="12804" width="59.140625" style="9" customWidth="1"/>
    <col min="12805" max="12805" width="7.140625" style="9" customWidth="1"/>
    <col min="12806" max="12806" width="5.85546875" style="9" customWidth="1"/>
    <col min="12807" max="12807" width="13.85546875" style="9" customWidth="1"/>
    <col min="12808" max="12808" width="17.42578125" style="9" customWidth="1"/>
    <col min="12809" max="12809" width="14.7109375" style="9" customWidth="1"/>
    <col min="12810" max="12810" width="13.7109375" style="9" bestFit="1" customWidth="1"/>
    <col min="12811" max="13056" width="9.140625" style="9"/>
    <col min="13057" max="13057" width="5" style="9" customWidth="1"/>
    <col min="13058" max="13058" width="8.42578125" style="9" customWidth="1"/>
    <col min="13059" max="13059" width="6.28515625" style="9" bestFit="1" customWidth="1"/>
    <col min="13060" max="13060" width="59.140625" style="9" customWidth="1"/>
    <col min="13061" max="13061" width="7.140625" style="9" customWidth="1"/>
    <col min="13062" max="13062" width="5.85546875" style="9" customWidth="1"/>
    <col min="13063" max="13063" width="13.85546875" style="9" customWidth="1"/>
    <col min="13064" max="13064" width="17.42578125" style="9" customWidth="1"/>
    <col min="13065" max="13065" width="14.7109375" style="9" customWidth="1"/>
    <col min="13066" max="13066" width="13.7109375" style="9" bestFit="1" customWidth="1"/>
    <col min="13067" max="13312" width="9.140625" style="9"/>
    <col min="13313" max="13313" width="5" style="9" customWidth="1"/>
    <col min="13314" max="13314" width="8.42578125" style="9" customWidth="1"/>
    <col min="13315" max="13315" width="6.28515625" style="9" bestFit="1" customWidth="1"/>
    <col min="13316" max="13316" width="59.140625" style="9" customWidth="1"/>
    <col min="13317" max="13317" width="7.140625" style="9" customWidth="1"/>
    <col min="13318" max="13318" width="5.85546875" style="9" customWidth="1"/>
    <col min="13319" max="13319" width="13.85546875" style="9" customWidth="1"/>
    <col min="13320" max="13320" width="17.42578125" style="9" customWidth="1"/>
    <col min="13321" max="13321" width="14.7109375" style="9" customWidth="1"/>
    <col min="13322" max="13322" width="13.7109375" style="9" bestFit="1" customWidth="1"/>
    <col min="13323" max="13568" width="9.140625" style="9"/>
    <col min="13569" max="13569" width="5" style="9" customWidth="1"/>
    <col min="13570" max="13570" width="8.42578125" style="9" customWidth="1"/>
    <col min="13571" max="13571" width="6.28515625" style="9" bestFit="1" customWidth="1"/>
    <col min="13572" max="13572" width="59.140625" style="9" customWidth="1"/>
    <col min="13573" max="13573" width="7.140625" style="9" customWidth="1"/>
    <col min="13574" max="13574" width="5.85546875" style="9" customWidth="1"/>
    <col min="13575" max="13575" width="13.85546875" style="9" customWidth="1"/>
    <col min="13576" max="13576" width="17.42578125" style="9" customWidth="1"/>
    <col min="13577" max="13577" width="14.7109375" style="9" customWidth="1"/>
    <col min="13578" max="13578" width="13.7109375" style="9" bestFit="1" customWidth="1"/>
    <col min="13579" max="13824" width="9.140625" style="9"/>
    <col min="13825" max="13825" width="5" style="9" customWidth="1"/>
    <col min="13826" max="13826" width="8.42578125" style="9" customWidth="1"/>
    <col min="13827" max="13827" width="6.28515625" style="9" bestFit="1" customWidth="1"/>
    <col min="13828" max="13828" width="59.140625" style="9" customWidth="1"/>
    <col min="13829" max="13829" width="7.140625" style="9" customWidth="1"/>
    <col min="13830" max="13830" width="5.85546875" style="9" customWidth="1"/>
    <col min="13831" max="13831" width="13.85546875" style="9" customWidth="1"/>
    <col min="13832" max="13832" width="17.42578125" style="9" customWidth="1"/>
    <col min="13833" max="13833" width="14.7109375" style="9" customWidth="1"/>
    <col min="13834" max="13834" width="13.7109375" style="9" bestFit="1" customWidth="1"/>
    <col min="13835" max="14080" width="9.140625" style="9"/>
    <col min="14081" max="14081" width="5" style="9" customWidth="1"/>
    <col min="14082" max="14082" width="8.42578125" style="9" customWidth="1"/>
    <col min="14083" max="14083" width="6.28515625" style="9" bestFit="1" customWidth="1"/>
    <col min="14084" max="14084" width="59.140625" style="9" customWidth="1"/>
    <col min="14085" max="14085" width="7.140625" style="9" customWidth="1"/>
    <col min="14086" max="14086" width="5.85546875" style="9" customWidth="1"/>
    <col min="14087" max="14087" width="13.85546875" style="9" customWidth="1"/>
    <col min="14088" max="14088" width="17.42578125" style="9" customWidth="1"/>
    <col min="14089" max="14089" width="14.7109375" style="9" customWidth="1"/>
    <col min="14090" max="14090" width="13.7109375" style="9" bestFit="1" customWidth="1"/>
    <col min="14091" max="14336" width="9.140625" style="9"/>
    <col min="14337" max="14337" width="5" style="9" customWidth="1"/>
    <col min="14338" max="14338" width="8.42578125" style="9" customWidth="1"/>
    <col min="14339" max="14339" width="6.28515625" style="9" bestFit="1" customWidth="1"/>
    <col min="14340" max="14340" width="59.140625" style="9" customWidth="1"/>
    <col min="14341" max="14341" width="7.140625" style="9" customWidth="1"/>
    <col min="14342" max="14342" width="5.85546875" style="9" customWidth="1"/>
    <col min="14343" max="14343" width="13.85546875" style="9" customWidth="1"/>
    <col min="14344" max="14344" width="17.42578125" style="9" customWidth="1"/>
    <col min="14345" max="14345" width="14.7109375" style="9" customWidth="1"/>
    <col min="14346" max="14346" width="13.7109375" style="9" bestFit="1" customWidth="1"/>
    <col min="14347" max="14592" width="9.140625" style="9"/>
    <col min="14593" max="14593" width="5" style="9" customWidth="1"/>
    <col min="14594" max="14594" width="8.42578125" style="9" customWidth="1"/>
    <col min="14595" max="14595" width="6.28515625" style="9" bestFit="1" customWidth="1"/>
    <col min="14596" max="14596" width="59.140625" style="9" customWidth="1"/>
    <col min="14597" max="14597" width="7.140625" style="9" customWidth="1"/>
    <col min="14598" max="14598" width="5.85546875" style="9" customWidth="1"/>
    <col min="14599" max="14599" width="13.85546875" style="9" customWidth="1"/>
    <col min="14600" max="14600" width="17.42578125" style="9" customWidth="1"/>
    <col min="14601" max="14601" width="14.7109375" style="9" customWidth="1"/>
    <col min="14602" max="14602" width="13.7109375" style="9" bestFit="1" customWidth="1"/>
    <col min="14603" max="14848" width="9.140625" style="9"/>
    <col min="14849" max="14849" width="5" style="9" customWidth="1"/>
    <col min="14850" max="14850" width="8.42578125" style="9" customWidth="1"/>
    <col min="14851" max="14851" width="6.28515625" style="9" bestFit="1" customWidth="1"/>
    <col min="14852" max="14852" width="59.140625" style="9" customWidth="1"/>
    <col min="14853" max="14853" width="7.140625" style="9" customWidth="1"/>
    <col min="14854" max="14854" width="5.85546875" style="9" customWidth="1"/>
    <col min="14855" max="14855" width="13.85546875" style="9" customWidth="1"/>
    <col min="14856" max="14856" width="17.42578125" style="9" customWidth="1"/>
    <col min="14857" max="14857" width="14.7109375" style="9" customWidth="1"/>
    <col min="14858" max="14858" width="13.7109375" style="9" bestFit="1" customWidth="1"/>
    <col min="14859" max="15104" width="9.140625" style="9"/>
    <col min="15105" max="15105" width="5" style="9" customWidth="1"/>
    <col min="15106" max="15106" width="8.42578125" style="9" customWidth="1"/>
    <col min="15107" max="15107" width="6.28515625" style="9" bestFit="1" customWidth="1"/>
    <col min="15108" max="15108" width="59.140625" style="9" customWidth="1"/>
    <col min="15109" max="15109" width="7.140625" style="9" customWidth="1"/>
    <col min="15110" max="15110" width="5.85546875" style="9" customWidth="1"/>
    <col min="15111" max="15111" width="13.85546875" style="9" customWidth="1"/>
    <col min="15112" max="15112" width="17.42578125" style="9" customWidth="1"/>
    <col min="15113" max="15113" width="14.7109375" style="9" customWidth="1"/>
    <col min="15114" max="15114" width="13.7109375" style="9" bestFit="1" customWidth="1"/>
    <col min="15115" max="15360" width="9.140625" style="9"/>
    <col min="15361" max="15361" width="5" style="9" customWidth="1"/>
    <col min="15362" max="15362" width="8.42578125" style="9" customWidth="1"/>
    <col min="15363" max="15363" width="6.28515625" style="9" bestFit="1" customWidth="1"/>
    <col min="15364" max="15364" width="59.140625" style="9" customWidth="1"/>
    <col min="15365" max="15365" width="7.140625" style="9" customWidth="1"/>
    <col min="15366" max="15366" width="5.85546875" style="9" customWidth="1"/>
    <col min="15367" max="15367" width="13.85546875" style="9" customWidth="1"/>
    <col min="15368" max="15368" width="17.42578125" style="9" customWidth="1"/>
    <col min="15369" max="15369" width="14.7109375" style="9" customWidth="1"/>
    <col min="15370" max="15370" width="13.7109375" style="9" bestFit="1" customWidth="1"/>
    <col min="15371" max="15616" width="9.140625" style="9"/>
    <col min="15617" max="15617" width="5" style="9" customWidth="1"/>
    <col min="15618" max="15618" width="8.42578125" style="9" customWidth="1"/>
    <col min="15619" max="15619" width="6.28515625" style="9" bestFit="1" customWidth="1"/>
    <col min="15620" max="15620" width="59.140625" style="9" customWidth="1"/>
    <col min="15621" max="15621" width="7.140625" style="9" customWidth="1"/>
    <col min="15622" max="15622" width="5.85546875" style="9" customWidth="1"/>
    <col min="15623" max="15623" width="13.85546875" style="9" customWidth="1"/>
    <col min="15624" max="15624" width="17.42578125" style="9" customWidth="1"/>
    <col min="15625" max="15625" width="14.7109375" style="9" customWidth="1"/>
    <col min="15626" max="15626" width="13.7109375" style="9" bestFit="1" customWidth="1"/>
    <col min="15627" max="15872" width="9.140625" style="9"/>
    <col min="15873" max="15873" width="5" style="9" customWidth="1"/>
    <col min="15874" max="15874" width="8.42578125" style="9" customWidth="1"/>
    <col min="15875" max="15875" width="6.28515625" style="9" bestFit="1" customWidth="1"/>
    <col min="15876" max="15876" width="59.140625" style="9" customWidth="1"/>
    <col min="15877" max="15877" width="7.140625" style="9" customWidth="1"/>
    <col min="15878" max="15878" width="5.85546875" style="9" customWidth="1"/>
    <col min="15879" max="15879" width="13.85546875" style="9" customWidth="1"/>
    <col min="15880" max="15880" width="17.42578125" style="9" customWidth="1"/>
    <col min="15881" max="15881" width="14.7109375" style="9" customWidth="1"/>
    <col min="15882" max="15882" width="13.7109375" style="9" bestFit="1" customWidth="1"/>
    <col min="15883" max="16128" width="9.140625" style="9"/>
    <col min="16129" max="16129" width="5" style="9" customWidth="1"/>
    <col min="16130" max="16130" width="8.42578125" style="9" customWidth="1"/>
    <col min="16131" max="16131" width="6.28515625" style="9" bestFit="1" customWidth="1"/>
    <col min="16132" max="16132" width="59.140625" style="9" customWidth="1"/>
    <col min="16133" max="16133" width="7.140625" style="9" customWidth="1"/>
    <col min="16134" max="16134" width="5.85546875" style="9" customWidth="1"/>
    <col min="16135" max="16135" width="13.85546875" style="9" customWidth="1"/>
    <col min="16136" max="16136" width="17.42578125" style="9" customWidth="1"/>
    <col min="16137" max="16137" width="14.7109375" style="9" customWidth="1"/>
    <col min="16138" max="16138" width="13.7109375" style="9" bestFit="1" customWidth="1"/>
    <col min="16139" max="16384" width="9.140625" style="9"/>
  </cols>
  <sheetData>
    <row r="1" spans="1:10" ht="21.75" thickTop="1">
      <c r="A1" s="123" t="s">
        <v>368</v>
      </c>
      <c r="B1" s="124"/>
      <c r="C1" s="124"/>
      <c r="D1" s="124"/>
      <c r="E1" s="124"/>
      <c r="F1" s="124"/>
      <c r="G1" s="124"/>
      <c r="H1" s="125"/>
    </row>
    <row r="2" spans="1:10" ht="21.75" thickBot="1">
      <c r="A2" s="126" t="s">
        <v>97</v>
      </c>
      <c r="B2" s="127"/>
      <c r="C2" s="127"/>
      <c r="D2" s="127"/>
      <c r="E2" s="127"/>
      <c r="F2" s="127"/>
      <c r="G2" s="127"/>
      <c r="H2" s="128"/>
    </row>
    <row r="3" spans="1:10" ht="15.75" thickTop="1">
      <c r="A3" s="4"/>
      <c r="B3" s="5"/>
      <c r="C3" s="5"/>
      <c r="D3" s="5"/>
      <c r="E3" s="5"/>
      <c r="F3" s="5"/>
      <c r="G3" s="6"/>
      <c r="H3" s="6"/>
    </row>
    <row r="4" spans="1:10">
      <c r="A4" s="129" t="s">
        <v>0</v>
      </c>
      <c r="B4" s="129"/>
      <c r="C4" s="129"/>
      <c r="D4" s="8" t="s">
        <v>98</v>
      </c>
      <c r="H4" s="6"/>
    </row>
    <row r="5" spans="1:10">
      <c r="A5" s="122" t="s">
        <v>2</v>
      </c>
      <c r="B5" s="122"/>
      <c r="C5" s="12" t="s">
        <v>80</v>
      </c>
      <c r="D5" s="8" t="s">
        <v>99</v>
      </c>
      <c r="E5" s="12" t="s">
        <v>1</v>
      </c>
      <c r="F5" s="12"/>
      <c r="G5" s="13" t="s">
        <v>122</v>
      </c>
      <c r="H5" s="6"/>
    </row>
    <row r="6" spans="1:10">
      <c r="A6" s="11"/>
      <c r="B6" s="12"/>
      <c r="C6" s="12" t="s">
        <v>123</v>
      </c>
      <c r="D6" s="8" t="s">
        <v>124</v>
      </c>
      <c r="E6" s="7" t="s">
        <v>4</v>
      </c>
      <c r="G6" s="13" t="s">
        <v>81</v>
      </c>
      <c r="H6" s="13"/>
    </row>
    <row r="7" spans="1:10">
      <c r="A7" s="11"/>
      <c r="B7" s="12"/>
      <c r="C7" s="12" t="s">
        <v>3</v>
      </c>
      <c r="D7" s="8" t="s">
        <v>125</v>
      </c>
      <c r="E7" s="12" t="s">
        <v>5</v>
      </c>
      <c r="F7" s="12"/>
      <c r="G7" s="13" t="s">
        <v>126</v>
      </c>
      <c r="H7" s="6"/>
    </row>
    <row r="8" spans="1:10">
      <c r="A8" s="11"/>
      <c r="B8" s="12"/>
      <c r="C8" s="12" t="s">
        <v>6</v>
      </c>
      <c r="D8" s="8" t="s">
        <v>100</v>
      </c>
      <c r="E8" s="8" t="s">
        <v>7</v>
      </c>
      <c r="F8" s="12"/>
      <c r="G8" s="13" t="s">
        <v>127</v>
      </c>
      <c r="H8" s="6"/>
    </row>
    <row r="9" spans="1:10" ht="15.75" thickBot="1">
      <c r="A9" s="14"/>
      <c r="B9" s="15"/>
      <c r="C9" s="15"/>
      <c r="D9" s="15"/>
      <c r="E9" s="15"/>
      <c r="F9" s="15"/>
      <c r="G9" s="16"/>
      <c r="H9" s="16"/>
    </row>
    <row r="10" spans="1:10">
      <c r="A10" s="130" t="s">
        <v>8</v>
      </c>
      <c r="B10" s="132" t="s">
        <v>9</v>
      </c>
      <c r="C10" s="133"/>
      <c r="D10" s="134"/>
      <c r="E10" s="138" t="s">
        <v>10</v>
      </c>
      <c r="F10" s="138" t="s">
        <v>11</v>
      </c>
      <c r="G10" s="140" t="s">
        <v>367</v>
      </c>
      <c r="H10" s="141"/>
      <c r="J10" s="103"/>
    </row>
    <row r="11" spans="1:10" ht="15.75" thickBot="1">
      <c r="A11" s="131"/>
      <c r="B11" s="135"/>
      <c r="C11" s="136"/>
      <c r="D11" s="137"/>
      <c r="E11" s="139"/>
      <c r="F11" s="139"/>
      <c r="G11" s="142"/>
      <c r="H11" s="143"/>
      <c r="I11" s="104"/>
      <c r="J11" s="103"/>
    </row>
    <row r="12" spans="1:10">
      <c r="A12" s="17" t="s">
        <v>12</v>
      </c>
      <c r="B12" s="21" t="s">
        <v>13</v>
      </c>
      <c r="C12" s="18"/>
      <c r="D12" s="22"/>
      <c r="E12" s="23"/>
      <c r="F12" s="23"/>
      <c r="G12" s="144"/>
      <c r="H12" s="145"/>
      <c r="J12" s="52"/>
    </row>
    <row r="13" spans="1:10">
      <c r="A13" s="24"/>
      <c r="B13" s="25"/>
      <c r="C13" s="11"/>
      <c r="D13" s="5"/>
      <c r="E13" s="26"/>
      <c r="F13" s="26"/>
      <c r="G13" s="146"/>
      <c r="H13" s="147"/>
      <c r="J13" s="52"/>
    </row>
    <row r="14" spans="1:10">
      <c r="A14" s="27">
        <v>1</v>
      </c>
      <c r="B14" s="28" t="s">
        <v>14</v>
      </c>
      <c r="C14" s="5"/>
      <c r="D14" s="29"/>
      <c r="E14" s="30">
        <v>1</v>
      </c>
      <c r="F14" s="27" t="s">
        <v>15</v>
      </c>
      <c r="G14" s="148"/>
      <c r="H14" s="3"/>
      <c r="J14" s="69"/>
    </row>
    <row r="15" spans="1:10">
      <c r="A15" s="27"/>
      <c r="B15" s="28" t="s">
        <v>16</v>
      </c>
      <c r="C15" s="5"/>
      <c r="D15" s="29"/>
      <c r="E15" s="30"/>
      <c r="F15" s="27"/>
      <c r="G15" s="148"/>
      <c r="H15" s="3"/>
      <c r="J15" s="69"/>
    </row>
    <row r="16" spans="1:10">
      <c r="A16" s="27">
        <v>2</v>
      </c>
      <c r="B16" s="28" t="s">
        <v>17</v>
      </c>
      <c r="C16" s="5"/>
      <c r="D16" s="5"/>
      <c r="E16" s="30">
        <v>1</v>
      </c>
      <c r="F16" s="27" t="s">
        <v>15</v>
      </c>
      <c r="G16" s="148"/>
      <c r="H16" s="3"/>
      <c r="J16" s="69"/>
    </row>
    <row r="17" spans="1:10">
      <c r="A17" s="27">
        <v>3</v>
      </c>
      <c r="B17" s="28" t="s">
        <v>18</v>
      </c>
      <c r="C17" s="5"/>
      <c r="D17" s="5"/>
      <c r="E17" s="30">
        <v>1</v>
      </c>
      <c r="F17" s="27" t="s">
        <v>15</v>
      </c>
      <c r="G17" s="148"/>
      <c r="H17" s="3"/>
      <c r="J17" s="69"/>
    </row>
    <row r="18" spans="1:10">
      <c r="A18" s="27">
        <v>4</v>
      </c>
      <c r="B18" s="28" t="s">
        <v>19</v>
      </c>
      <c r="C18" s="5"/>
      <c r="D18" s="5"/>
      <c r="E18" s="30">
        <v>15</v>
      </c>
      <c r="F18" s="27" t="s">
        <v>20</v>
      </c>
      <c r="G18" s="148"/>
      <c r="H18" s="3"/>
      <c r="J18" s="69"/>
    </row>
    <row r="19" spans="1:10">
      <c r="A19" s="27">
        <v>5</v>
      </c>
      <c r="B19" s="28" t="s">
        <v>21</v>
      </c>
      <c r="C19" s="5"/>
      <c r="D19" s="5"/>
      <c r="E19" s="30">
        <v>1</v>
      </c>
      <c r="F19" s="27" t="s">
        <v>15</v>
      </c>
      <c r="G19" s="148"/>
      <c r="H19" s="3"/>
      <c r="J19" s="69"/>
    </row>
    <row r="20" spans="1:10">
      <c r="A20" s="27">
        <v>6</v>
      </c>
      <c r="B20" s="28" t="s">
        <v>22</v>
      </c>
      <c r="C20" s="5"/>
      <c r="D20" s="5"/>
      <c r="E20" s="30">
        <v>2</v>
      </c>
      <c r="F20" s="27" t="s">
        <v>20</v>
      </c>
      <c r="G20" s="148"/>
      <c r="H20" s="3"/>
      <c r="J20" s="69"/>
    </row>
    <row r="21" spans="1:10">
      <c r="A21" s="27">
        <v>7</v>
      </c>
      <c r="B21" s="28" t="s">
        <v>23</v>
      </c>
      <c r="C21" s="5"/>
      <c r="D21" s="29"/>
      <c r="E21" s="30">
        <f>E18+E20</f>
        <v>17</v>
      </c>
      <c r="F21" s="27" t="s">
        <v>20</v>
      </c>
      <c r="G21" s="148"/>
      <c r="H21" s="3"/>
      <c r="J21" s="69"/>
    </row>
    <row r="22" spans="1:10">
      <c r="A22" s="27"/>
      <c r="B22" s="28" t="s">
        <v>24</v>
      </c>
      <c r="C22" s="5"/>
      <c r="D22" s="5"/>
      <c r="E22" s="30"/>
      <c r="F22" s="27"/>
      <c r="G22" s="148"/>
      <c r="H22" s="3"/>
      <c r="J22" s="69"/>
    </row>
    <row r="23" spans="1:10">
      <c r="A23" s="27"/>
      <c r="B23" s="28" t="s">
        <v>25</v>
      </c>
      <c r="C23" s="5"/>
      <c r="D23" s="5"/>
      <c r="E23" s="30">
        <v>1</v>
      </c>
      <c r="F23" s="27" t="s">
        <v>15</v>
      </c>
      <c r="G23" s="148"/>
      <c r="H23" s="3"/>
      <c r="J23" s="69"/>
    </row>
    <row r="24" spans="1:10">
      <c r="A24" s="27">
        <v>8</v>
      </c>
      <c r="B24" s="28" t="s">
        <v>69</v>
      </c>
      <c r="C24" s="5"/>
      <c r="D24" s="5"/>
      <c r="E24" s="30">
        <f>E21</f>
        <v>17</v>
      </c>
      <c r="F24" s="27" t="s">
        <v>20</v>
      </c>
      <c r="G24" s="148"/>
      <c r="H24" s="3"/>
      <c r="J24" s="69"/>
    </row>
    <row r="25" spans="1:10">
      <c r="A25" s="27">
        <v>9</v>
      </c>
      <c r="B25" s="28" t="s">
        <v>26</v>
      </c>
      <c r="C25" s="5"/>
      <c r="D25" s="29"/>
      <c r="E25" s="30">
        <f>E21</f>
        <v>17</v>
      </c>
      <c r="F25" s="27" t="s">
        <v>20</v>
      </c>
      <c r="G25" s="148"/>
      <c r="H25" s="3"/>
      <c r="J25" s="69"/>
    </row>
    <row r="26" spans="1:10">
      <c r="A26" s="27">
        <v>10</v>
      </c>
      <c r="B26" s="28" t="s">
        <v>27</v>
      </c>
      <c r="C26" s="5"/>
      <c r="D26" s="29"/>
      <c r="E26" s="30">
        <f>E21</f>
        <v>17</v>
      </c>
      <c r="F26" s="27" t="s">
        <v>20</v>
      </c>
      <c r="G26" s="148"/>
      <c r="H26" s="3"/>
      <c r="J26" s="69"/>
    </row>
    <row r="27" spans="1:10">
      <c r="A27" s="27">
        <v>11</v>
      </c>
      <c r="B27" s="28" t="s">
        <v>28</v>
      </c>
      <c r="C27" s="5"/>
      <c r="D27" s="5"/>
      <c r="E27" s="30">
        <f>E21</f>
        <v>17</v>
      </c>
      <c r="F27" s="27" t="s">
        <v>20</v>
      </c>
      <c r="G27" s="148"/>
      <c r="H27" s="3"/>
      <c r="J27" s="69"/>
    </row>
    <row r="28" spans="1:10">
      <c r="A28" s="24"/>
      <c r="B28" s="28" t="s">
        <v>29</v>
      </c>
      <c r="C28" s="5"/>
      <c r="D28" s="5"/>
      <c r="E28" s="30">
        <v>1</v>
      </c>
      <c r="F28" s="27" t="s">
        <v>15</v>
      </c>
      <c r="G28" s="148"/>
      <c r="H28" s="3"/>
      <c r="J28" s="69"/>
    </row>
    <row r="29" spans="1:10">
      <c r="A29" s="27">
        <v>12</v>
      </c>
      <c r="B29" s="28" t="s">
        <v>91</v>
      </c>
      <c r="C29" s="5"/>
      <c r="D29" s="5"/>
      <c r="E29" s="30">
        <v>6</v>
      </c>
      <c r="F29" s="27" t="s">
        <v>20</v>
      </c>
      <c r="G29" s="148"/>
      <c r="H29" s="3"/>
      <c r="J29" s="69"/>
    </row>
    <row r="30" spans="1:10">
      <c r="A30" s="27">
        <v>13</v>
      </c>
      <c r="B30" s="28" t="s">
        <v>94</v>
      </c>
      <c r="C30" s="5"/>
      <c r="D30" s="5"/>
      <c r="E30" s="30">
        <v>10</v>
      </c>
      <c r="F30" s="27" t="s">
        <v>96</v>
      </c>
      <c r="G30" s="148"/>
      <c r="H30" s="3"/>
      <c r="J30" s="69"/>
    </row>
    <row r="31" spans="1:10">
      <c r="A31" s="27"/>
      <c r="B31" s="28" t="s">
        <v>95</v>
      </c>
      <c r="C31" s="5"/>
      <c r="D31" s="5"/>
      <c r="E31" s="30"/>
      <c r="F31" s="27"/>
      <c r="G31" s="148"/>
      <c r="H31" s="3"/>
      <c r="J31" s="69"/>
    </row>
    <row r="32" spans="1:10" ht="15.75" thickBot="1">
      <c r="A32" s="31"/>
      <c r="B32" s="32"/>
      <c r="C32" s="33"/>
      <c r="D32" s="33"/>
      <c r="E32" s="34"/>
      <c r="F32" s="34"/>
      <c r="G32" s="149"/>
      <c r="H32" s="1"/>
      <c r="J32" s="69"/>
    </row>
    <row r="33" spans="1:13" ht="15.75" thickTop="1">
      <c r="A33" s="35" t="s">
        <v>30</v>
      </c>
      <c r="B33" s="36" t="s">
        <v>31</v>
      </c>
      <c r="C33" s="37"/>
      <c r="D33" s="38"/>
      <c r="E33" s="39"/>
      <c r="F33" s="40"/>
      <c r="G33" s="150"/>
      <c r="H33" s="151"/>
      <c r="I33" s="106"/>
      <c r="J33" s="69"/>
    </row>
    <row r="34" spans="1:13">
      <c r="A34" s="24"/>
      <c r="B34" s="41" t="s">
        <v>32</v>
      </c>
      <c r="C34" s="11"/>
      <c r="D34" s="5"/>
      <c r="E34" s="42"/>
      <c r="F34" s="26"/>
      <c r="G34" s="146"/>
      <c r="H34" s="147"/>
      <c r="I34" s="106"/>
      <c r="J34" s="69"/>
    </row>
    <row r="35" spans="1:13">
      <c r="A35" s="24"/>
      <c r="B35" s="43" t="s">
        <v>79</v>
      </c>
      <c r="C35" s="12"/>
      <c r="D35" s="44"/>
      <c r="E35" s="45"/>
      <c r="F35" s="46"/>
      <c r="G35" s="152"/>
      <c r="H35" s="153"/>
      <c r="J35" s="69"/>
    </row>
    <row r="36" spans="1:13">
      <c r="A36" s="24"/>
      <c r="B36" s="43"/>
      <c r="C36" s="12"/>
      <c r="D36" s="12"/>
      <c r="E36" s="45"/>
      <c r="F36" s="46"/>
      <c r="G36" s="152"/>
      <c r="H36" s="153"/>
      <c r="J36" s="69"/>
    </row>
    <row r="37" spans="1:13">
      <c r="A37" s="27">
        <v>1</v>
      </c>
      <c r="B37" s="47" t="s">
        <v>72</v>
      </c>
      <c r="C37" s="48"/>
      <c r="D37" s="5"/>
      <c r="E37" s="49"/>
      <c r="F37" s="50"/>
      <c r="G37" s="154"/>
      <c r="H37" s="155"/>
      <c r="J37" s="69"/>
    </row>
    <row r="38" spans="1:13">
      <c r="A38" s="27"/>
      <c r="B38" s="28" t="s">
        <v>128</v>
      </c>
      <c r="C38" s="5"/>
      <c r="D38" s="5"/>
      <c r="E38" s="51">
        <f>70%*750</f>
        <v>525</v>
      </c>
      <c r="F38" s="27" t="s">
        <v>33</v>
      </c>
      <c r="G38" s="154"/>
      <c r="H38" s="3"/>
      <c r="J38" s="107"/>
    </row>
    <row r="39" spans="1:13" ht="17.25" customHeight="1">
      <c r="A39" s="27"/>
      <c r="B39" s="28" t="s">
        <v>101</v>
      </c>
      <c r="C39" s="5"/>
      <c r="D39" s="5"/>
      <c r="E39" s="51">
        <v>750</v>
      </c>
      <c r="F39" s="27" t="s">
        <v>33</v>
      </c>
      <c r="G39" s="154"/>
      <c r="H39" s="3"/>
      <c r="J39" s="107"/>
    </row>
    <row r="40" spans="1:13">
      <c r="A40" s="27"/>
      <c r="B40" s="28" t="s">
        <v>92</v>
      </c>
      <c r="C40" s="5"/>
      <c r="D40" s="5"/>
      <c r="E40" s="51">
        <v>750</v>
      </c>
      <c r="F40" s="27" t="s">
        <v>33</v>
      </c>
      <c r="G40" s="154"/>
      <c r="H40" s="3"/>
      <c r="J40" s="107"/>
    </row>
    <row r="41" spans="1:13">
      <c r="A41" s="27"/>
      <c r="B41" s="28" t="s">
        <v>102</v>
      </c>
      <c r="C41" s="5"/>
      <c r="E41" s="51">
        <v>750</v>
      </c>
      <c r="F41" s="27" t="s">
        <v>33</v>
      </c>
      <c r="G41" s="154"/>
      <c r="H41" s="3"/>
      <c r="J41" s="52"/>
      <c r="K41" s="52"/>
      <c r="L41" s="52"/>
      <c r="M41" s="52"/>
    </row>
    <row r="42" spans="1:13">
      <c r="A42" s="27"/>
      <c r="B42" s="28" t="s">
        <v>82</v>
      </c>
      <c r="C42" s="5"/>
      <c r="D42" s="5"/>
      <c r="E42" s="51">
        <f>3*750</f>
        <v>2250</v>
      </c>
      <c r="F42" s="27" t="s">
        <v>33</v>
      </c>
      <c r="G42" s="154"/>
      <c r="H42" s="3"/>
      <c r="J42" s="52"/>
      <c r="K42" s="52"/>
      <c r="L42" s="52"/>
      <c r="M42" s="52"/>
    </row>
    <row r="43" spans="1:13">
      <c r="A43" s="27"/>
      <c r="B43" s="53" t="s">
        <v>34</v>
      </c>
      <c r="C43" s="5"/>
      <c r="D43" s="5"/>
      <c r="E43" s="54"/>
      <c r="F43" s="27"/>
      <c r="G43" s="154"/>
      <c r="H43" s="3"/>
      <c r="J43" s="52"/>
      <c r="K43" s="52"/>
      <c r="L43" s="52"/>
      <c r="M43" s="52"/>
    </row>
    <row r="44" spans="1:13">
      <c r="A44" s="27"/>
      <c r="B44" s="53"/>
      <c r="C44" s="5"/>
      <c r="D44" s="5"/>
      <c r="E44" s="54"/>
      <c r="F44" s="27"/>
      <c r="G44" s="154"/>
      <c r="H44" s="3"/>
      <c r="J44" s="52"/>
      <c r="K44" s="52"/>
      <c r="L44" s="52"/>
      <c r="M44" s="52"/>
    </row>
    <row r="45" spans="1:13">
      <c r="A45" s="27">
        <v>2</v>
      </c>
      <c r="B45" s="47" t="s">
        <v>73</v>
      </c>
      <c r="C45" s="5"/>
      <c r="D45" s="5"/>
      <c r="E45" s="54"/>
      <c r="F45" s="27"/>
      <c r="G45" s="154"/>
      <c r="H45" s="3"/>
      <c r="J45" s="52"/>
      <c r="K45" s="52"/>
      <c r="L45" s="52"/>
      <c r="M45" s="52"/>
    </row>
    <row r="46" spans="1:13">
      <c r="A46" s="27"/>
      <c r="B46" s="28" t="s">
        <v>103</v>
      </c>
      <c r="C46" s="5"/>
      <c r="D46" s="5"/>
      <c r="E46" s="51">
        <v>190</v>
      </c>
      <c r="F46" s="27" t="s">
        <v>33</v>
      </c>
      <c r="G46" s="154"/>
      <c r="H46" s="3"/>
      <c r="J46" s="52"/>
      <c r="K46" s="52"/>
      <c r="L46" s="52"/>
      <c r="M46" s="52"/>
    </row>
    <row r="47" spans="1:13">
      <c r="A47" s="27"/>
      <c r="B47" s="28" t="s">
        <v>93</v>
      </c>
      <c r="C47" s="5"/>
      <c r="D47" s="5"/>
      <c r="E47" s="51">
        <v>190</v>
      </c>
      <c r="F47" s="27" t="s">
        <v>33</v>
      </c>
      <c r="G47" s="154"/>
      <c r="H47" s="3"/>
      <c r="J47" s="52"/>
      <c r="K47" s="52"/>
      <c r="L47" s="52"/>
      <c r="M47" s="52"/>
    </row>
    <row r="48" spans="1:13">
      <c r="A48" s="27"/>
      <c r="B48" s="28" t="s">
        <v>104</v>
      </c>
      <c r="C48" s="5"/>
      <c r="E48" s="51">
        <v>190</v>
      </c>
      <c r="F48" s="27" t="s">
        <v>33</v>
      </c>
      <c r="G48" s="154"/>
      <c r="H48" s="3"/>
      <c r="J48" s="52"/>
      <c r="K48" s="52"/>
      <c r="L48" s="52"/>
      <c r="M48" s="52"/>
    </row>
    <row r="49" spans="1:13">
      <c r="A49" s="27"/>
      <c r="B49" s="28" t="s">
        <v>82</v>
      </c>
      <c r="C49" s="5"/>
      <c r="D49" s="5"/>
      <c r="E49" s="51">
        <f>190*2</f>
        <v>380</v>
      </c>
      <c r="F49" s="27" t="s">
        <v>33</v>
      </c>
      <c r="G49" s="154"/>
      <c r="H49" s="3"/>
      <c r="J49" s="52"/>
      <c r="K49" s="52"/>
      <c r="L49" s="52"/>
      <c r="M49" s="52"/>
    </row>
    <row r="50" spans="1:13">
      <c r="A50" s="27"/>
      <c r="B50" s="53" t="s">
        <v>34</v>
      </c>
      <c r="C50" s="5"/>
      <c r="D50" s="5"/>
      <c r="E50" s="55"/>
      <c r="F50" s="27"/>
      <c r="G50" s="154"/>
      <c r="H50" s="3"/>
      <c r="J50" s="52"/>
      <c r="K50" s="52"/>
      <c r="L50" s="52"/>
      <c r="M50" s="52"/>
    </row>
    <row r="51" spans="1:13">
      <c r="A51" s="27"/>
      <c r="B51" s="53"/>
      <c r="C51" s="5"/>
      <c r="D51" s="5"/>
      <c r="E51" s="55"/>
      <c r="F51" s="27"/>
      <c r="G51" s="154"/>
      <c r="H51" s="3"/>
      <c r="J51" s="52"/>
      <c r="K51" s="52"/>
      <c r="L51" s="52"/>
      <c r="M51" s="52"/>
    </row>
    <row r="52" spans="1:13">
      <c r="A52" s="27">
        <v>3</v>
      </c>
      <c r="B52" s="28" t="s">
        <v>35</v>
      </c>
      <c r="C52" s="5"/>
      <c r="D52" s="5"/>
      <c r="E52" s="55">
        <v>1</v>
      </c>
      <c r="F52" s="27" t="s">
        <v>15</v>
      </c>
      <c r="G52" s="154"/>
      <c r="H52" s="3"/>
      <c r="J52" s="52"/>
      <c r="K52" s="52"/>
      <c r="L52" s="56"/>
      <c r="M52" s="57"/>
    </row>
    <row r="53" spans="1:13">
      <c r="A53" s="27"/>
      <c r="B53" s="28"/>
      <c r="C53" s="5"/>
      <c r="D53" s="5"/>
      <c r="E53" s="55"/>
      <c r="F53" s="27"/>
      <c r="G53" s="154"/>
      <c r="H53" s="3"/>
      <c r="J53" s="69"/>
    </row>
    <row r="54" spans="1:13">
      <c r="A54" s="27">
        <v>4</v>
      </c>
      <c r="B54" s="47" t="s">
        <v>36</v>
      </c>
      <c r="C54" s="12"/>
      <c r="D54" s="5"/>
      <c r="E54" s="45"/>
      <c r="F54" s="46"/>
      <c r="G54" s="152"/>
      <c r="H54" s="153"/>
      <c r="J54" s="69"/>
    </row>
    <row r="55" spans="1:13">
      <c r="A55" s="27"/>
      <c r="B55" s="28" t="s">
        <v>83</v>
      </c>
      <c r="C55" s="5"/>
      <c r="D55" s="5"/>
      <c r="E55" s="55"/>
      <c r="F55" s="27"/>
      <c r="G55" s="154"/>
      <c r="H55" s="3"/>
      <c r="J55" s="69"/>
    </row>
    <row r="56" spans="1:13">
      <c r="A56" s="27"/>
      <c r="B56" s="28" t="s">
        <v>129</v>
      </c>
      <c r="C56" s="5"/>
      <c r="D56" s="5"/>
      <c r="E56" s="55"/>
      <c r="F56" s="27"/>
      <c r="G56" s="154"/>
      <c r="H56" s="3"/>
      <c r="J56" s="69"/>
    </row>
    <row r="57" spans="1:13">
      <c r="A57" s="27"/>
      <c r="B57" s="58" t="s">
        <v>130</v>
      </c>
      <c r="C57" s="5"/>
      <c r="D57" s="5"/>
      <c r="E57" s="55">
        <v>2</v>
      </c>
      <c r="F57" s="27" t="s">
        <v>37</v>
      </c>
      <c r="G57" s="154"/>
      <c r="H57" s="3"/>
      <c r="J57" s="69"/>
    </row>
    <row r="58" spans="1:13">
      <c r="A58" s="27"/>
      <c r="B58" s="58" t="s">
        <v>131</v>
      </c>
      <c r="C58" s="5"/>
      <c r="D58" s="5"/>
      <c r="E58" s="55">
        <v>2</v>
      </c>
      <c r="F58" s="27" t="s">
        <v>37</v>
      </c>
      <c r="G58" s="154"/>
      <c r="H58" s="3"/>
      <c r="J58" s="69"/>
    </row>
    <row r="59" spans="1:13">
      <c r="A59" s="27"/>
      <c r="B59" s="59" t="s">
        <v>227</v>
      </c>
      <c r="C59" s="5"/>
      <c r="D59" s="5"/>
      <c r="E59" s="55"/>
      <c r="F59" s="27"/>
      <c r="G59" s="154"/>
      <c r="H59" s="3"/>
      <c r="J59" s="69"/>
    </row>
    <row r="60" spans="1:13">
      <c r="A60" s="27"/>
      <c r="B60" s="59" t="s">
        <v>228</v>
      </c>
      <c r="C60" s="5"/>
      <c r="D60" s="5"/>
      <c r="E60" s="55">
        <v>2</v>
      </c>
      <c r="F60" s="27" t="s">
        <v>37</v>
      </c>
      <c r="G60" s="148"/>
      <c r="H60" s="3"/>
      <c r="J60" s="69"/>
    </row>
    <row r="61" spans="1:13">
      <c r="A61" s="27"/>
      <c r="B61" s="28"/>
      <c r="C61" s="5"/>
      <c r="D61" s="5"/>
      <c r="E61" s="55"/>
      <c r="F61" s="27"/>
      <c r="G61" s="154"/>
      <c r="H61" s="3"/>
      <c r="J61" s="69"/>
    </row>
    <row r="62" spans="1:13">
      <c r="A62" s="27"/>
      <c r="B62" s="28" t="s">
        <v>105</v>
      </c>
      <c r="C62" s="5"/>
      <c r="D62" s="5"/>
      <c r="E62" s="55"/>
      <c r="F62" s="27"/>
      <c r="G62" s="154"/>
      <c r="H62" s="3"/>
      <c r="J62" s="69"/>
    </row>
    <row r="63" spans="1:13">
      <c r="A63" s="27"/>
      <c r="B63" s="28" t="s">
        <v>113</v>
      </c>
      <c r="C63" s="5"/>
      <c r="D63" s="5"/>
      <c r="E63" s="55"/>
      <c r="F63" s="27"/>
      <c r="G63" s="154"/>
      <c r="H63" s="3"/>
      <c r="J63" s="69"/>
    </row>
    <row r="64" spans="1:13">
      <c r="A64" s="27"/>
      <c r="B64" s="60" t="s">
        <v>107</v>
      </c>
      <c r="C64" s="5"/>
      <c r="D64" s="61"/>
      <c r="E64" s="62"/>
      <c r="F64" s="27"/>
      <c r="G64" s="148"/>
      <c r="H64" s="3"/>
      <c r="J64" s="69"/>
    </row>
    <row r="65" spans="1:10">
      <c r="A65" s="27"/>
      <c r="B65" s="59" t="s">
        <v>132</v>
      </c>
      <c r="C65" s="5"/>
      <c r="D65" s="61" t="s">
        <v>106</v>
      </c>
      <c r="E65" s="62">
        <v>4</v>
      </c>
      <c r="F65" s="27" t="s">
        <v>37</v>
      </c>
      <c r="G65" s="148"/>
      <c r="H65" s="3"/>
      <c r="J65" s="69"/>
    </row>
    <row r="66" spans="1:10">
      <c r="A66" s="27"/>
      <c r="B66" s="60" t="s">
        <v>108</v>
      </c>
      <c r="C66" s="5"/>
      <c r="D66" s="61"/>
      <c r="E66" s="62"/>
      <c r="F66" s="27"/>
      <c r="G66" s="148"/>
      <c r="H66" s="3"/>
      <c r="J66" s="69"/>
    </row>
    <row r="67" spans="1:10">
      <c r="A67" s="27"/>
      <c r="B67" s="59" t="s">
        <v>132</v>
      </c>
      <c r="C67" s="5"/>
      <c r="D67" s="61" t="s">
        <v>220</v>
      </c>
      <c r="E67" s="62">
        <v>2</v>
      </c>
      <c r="F67" s="27" t="s">
        <v>37</v>
      </c>
      <c r="G67" s="148"/>
      <c r="H67" s="3"/>
      <c r="J67" s="69"/>
    </row>
    <row r="68" spans="1:10">
      <c r="A68" s="27"/>
      <c r="B68" s="60" t="s">
        <v>114</v>
      </c>
      <c r="C68" s="5"/>
      <c r="D68" s="61"/>
      <c r="E68" s="62"/>
      <c r="F68" s="27"/>
      <c r="G68" s="148"/>
      <c r="H68" s="3"/>
      <c r="J68" s="69"/>
    </row>
    <row r="69" spans="1:10">
      <c r="A69" s="27"/>
      <c r="B69" s="59" t="s">
        <v>132</v>
      </c>
      <c r="C69" s="5"/>
      <c r="D69" s="61" t="s">
        <v>70</v>
      </c>
      <c r="E69" s="62">
        <v>1</v>
      </c>
      <c r="F69" s="27" t="s">
        <v>37</v>
      </c>
      <c r="G69" s="148"/>
      <c r="H69" s="3"/>
      <c r="J69" s="69"/>
    </row>
    <row r="70" spans="1:10">
      <c r="A70" s="27"/>
      <c r="B70" s="60" t="s">
        <v>115</v>
      </c>
      <c r="C70" s="5"/>
      <c r="D70" s="61"/>
      <c r="E70" s="62"/>
      <c r="F70" s="27"/>
      <c r="G70" s="148"/>
      <c r="H70" s="3"/>
      <c r="J70" s="69"/>
    </row>
    <row r="71" spans="1:10" ht="15.75" thickBot="1">
      <c r="A71" s="91"/>
      <c r="B71" s="109" t="s">
        <v>132</v>
      </c>
      <c r="C71" s="15"/>
      <c r="D71" s="110" t="s">
        <v>109</v>
      </c>
      <c r="E71" s="111">
        <v>1</v>
      </c>
      <c r="F71" s="91" t="s">
        <v>37</v>
      </c>
      <c r="G71" s="156"/>
      <c r="H71" s="157"/>
      <c r="J71" s="69"/>
    </row>
    <row r="72" spans="1:10">
      <c r="A72" s="27"/>
      <c r="B72" s="60" t="s">
        <v>110</v>
      </c>
      <c r="C72" s="5"/>
      <c r="D72" s="61"/>
      <c r="E72" s="62"/>
      <c r="F72" s="27"/>
      <c r="G72" s="148"/>
      <c r="H72" s="3"/>
      <c r="J72" s="69"/>
    </row>
    <row r="73" spans="1:10">
      <c r="A73" s="27"/>
      <c r="B73" s="59" t="s">
        <v>132</v>
      </c>
      <c r="C73" s="5"/>
      <c r="D73" s="61" t="s">
        <v>111</v>
      </c>
      <c r="E73" s="62">
        <v>1</v>
      </c>
      <c r="F73" s="27" t="s">
        <v>37</v>
      </c>
      <c r="G73" s="148"/>
      <c r="H73" s="3"/>
      <c r="J73" s="69"/>
    </row>
    <row r="74" spans="1:10">
      <c r="A74" s="27"/>
      <c r="B74" s="60" t="s">
        <v>112</v>
      </c>
      <c r="C74" s="5"/>
      <c r="D74" s="61"/>
      <c r="E74" s="62"/>
      <c r="F74" s="27"/>
      <c r="G74" s="148"/>
      <c r="H74" s="3"/>
      <c r="J74" s="69"/>
    </row>
    <row r="75" spans="1:10">
      <c r="A75" s="27"/>
      <c r="B75" s="59" t="s">
        <v>132</v>
      </c>
      <c r="C75" s="5"/>
      <c r="D75" s="61" t="s">
        <v>106</v>
      </c>
      <c r="E75" s="62">
        <v>1</v>
      </c>
      <c r="F75" s="27" t="s">
        <v>37</v>
      </c>
      <c r="G75" s="148"/>
      <c r="H75" s="3"/>
      <c r="J75" s="69"/>
    </row>
    <row r="76" spans="1:10">
      <c r="A76" s="27"/>
      <c r="B76" s="59"/>
      <c r="C76" s="5"/>
      <c r="D76" s="61"/>
      <c r="E76" s="62"/>
      <c r="F76" s="27"/>
      <c r="G76" s="148"/>
      <c r="H76" s="3"/>
      <c r="J76" s="69"/>
    </row>
    <row r="77" spans="1:10">
      <c r="A77" s="27"/>
      <c r="B77" s="63" t="s">
        <v>360</v>
      </c>
      <c r="C77" s="5"/>
      <c r="D77" s="61"/>
      <c r="E77" s="62"/>
      <c r="F77" s="27"/>
      <c r="G77" s="148"/>
      <c r="H77" s="3"/>
      <c r="J77" s="69"/>
    </row>
    <row r="78" spans="1:10">
      <c r="A78" s="27"/>
      <c r="B78" s="60" t="s">
        <v>219</v>
      </c>
      <c r="C78" s="5"/>
      <c r="D78" s="61"/>
      <c r="E78" s="62"/>
      <c r="F78" s="27"/>
      <c r="G78" s="148"/>
      <c r="H78" s="3"/>
      <c r="J78" s="69"/>
    </row>
    <row r="79" spans="1:10">
      <c r="A79" s="27"/>
      <c r="B79" s="59" t="s">
        <v>132</v>
      </c>
      <c r="C79" s="5"/>
      <c r="D79" s="61" t="s">
        <v>106</v>
      </c>
      <c r="E79" s="62">
        <v>1</v>
      </c>
      <c r="F79" s="27" t="s">
        <v>37</v>
      </c>
      <c r="G79" s="148"/>
      <c r="H79" s="3"/>
      <c r="J79" s="69"/>
    </row>
    <row r="80" spans="1:10">
      <c r="A80" s="27"/>
      <c r="B80" s="59" t="s">
        <v>132</v>
      </c>
      <c r="C80" s="5"/>
      <c r="D80" s="61" t="s">
        <v>220</v>
      </c>
      <c r="E80" s="62">
        <v>1</v>
      </c>
      <c r="F80" s="27" t="s">
        <v>37</v>
      </c>
      <c r="G80" s="148"/>
      <c r="H80" s="3"/>
      <c r="J80" s="69"/>
    </row>
    <row r="81" spans="1:10">
      <c r="A81" s="27"/>
      <c r="B81" s="59" t="s">
        <v>221</v>
      </c>
      <c r="C81" s="5"/>
      <c r="D81" s="61"/>
      <c r="E81" s="62"/>
      <c r="F81" s="27"/>
      <c r="G81" s="148"/>
      <c r="H81" s="3"/>
      <c r="J81" s="69"/>
    </row>
    <row r="82" spans="1:10">
      <c r="A82" s="27"/>
      <c r="B82" s="59" t="s">
        <v>222</v>
      </c>
      <c r="C82" s="5"/>
      <c r="D82" s="61"/>
      <c r="E82" s="62">
        <v>1</v>
      </c>
      <c r="F82" s="27" t="s">
        <v>37</v>
      </c>
      <c r="G82" s="148"/>
      <c r="H82" s="3"/>
      <c r="J82" s="69"/>
    </row>
    <row r="83" spans="1:10">
      <c r="A83" s="27"/>
      <c r="B83" s="59" t="s">
        <v>223</v>
      </c>
      <c r="C83" s="5"/>
      <c r="D83" s="61"/>
      <c r="E83" s="62">
        <v>1</v>
      </c>
      <c r="F83" s="27" t="s">
        <v>37</v>
      </c>
      <c r="G83" s="148"/>
      <c r="H83" s="3"/>
      <c r="J83" s="69"/>
    </row>
    <row r="84" spans="1:10">
      <c r="A84" s="27"/>
      <c r="B84" s="60" t="s">
        <v>224</v>
      </c>
      <c r="C84" s="5"/>
      <c r="D84" s="61"/>
      <c r="E84" s="62"/>
      <c r="F84" s="27"/>
      <c r="G84" s="148"/>
      <c r="H84" s="3"/>
      <c r="J84" s="69"/>
    </row>
    <row r="85" spans="1:10">
      <c r="A85" s="27"/>
      <c r="B85" s="59" t="s">
        <v>132</v>
      </c>
      <c r="C85" s="5"/>
      <c r="D85" s="61" t="s">
        <v>106</v>
      </c>
      <c r="E85" s="62">
        <v>1</v>
      </c>
      <c r="F85" s="27" t="s">
        <v>37</v>
      </c>
      <c r="G85" s="148"/>
      <c r="H85" s="3"/>
      <c r="J85" s="69"/>
    </row>
    <row r="86" spans="1:10">
      <c r="A86" s="27"/>
      <c r="B86" s="59" t="s">
        <v>132</v>
      </c>
      <c r="C86" s="5"/>
      <c r="D86" s="61" t="s">
        <v>220</v>
      </c>
      <c r="E86" s="62">
        <v>1</v>
      </c>
      <c r="F86" s="27" t="s">
        <v>37</v>
      </c>
      <c r="G86" s="148"/>
      <c r="H86" s="3"/>
      <c r="J86" s="69"/>
    </row>
    <row r="87" spans="1:10">
      <c r="A87" s="27"/>
      <c r="B87" s="59" t="s">
        <v>221</v>
      </c>
      <c r="C87" s="5"/>
      <c r="D87" s="61"/>
      <c r="E87" s="62"/>
      <c r="F87" s="27"/>
      <c r="G87" s="148"/>
      <c r="H87" s="3"/>
      <c r="J87" s="69"/>
    </row>
    <row r="88" spans="1:10">
      <c r="A88" s="27"/>
      <c r="B88" s="59" t="s">
        <v>222</v>
      </c>
      <c r="C88" s="5"/>
      <c r="D88" s="61"/>
      <c r="E88" s="62">
        <v>1</v>
      </c>
      <c r="F88" s="27" t="s">
        <v>37</v>
      </c>
      <c r="G88" s="148"/>
      <c r="H88" s="3"/>
      <c r="J88" s="69"/>
    </row>
    <row r="89" spans="1:10">
      <c r="A89" s="27"/>
      <c r="B89" s="59" t="s">
        <v>223</v>
      </c>
      <c r="C89" s="5"/>
      <c r="D89" s="61"/>
      <c r="E89" s="62">
        <v>1</v>
      </c>
      <c r="F89" s="27" t="s">
        <v>37</v>
      </c>
      <c r="G89" s="148"/>
      <c r="H89" s="3"/>
      <c r="J89" s="69"/>
    </row>
    <row r="90" spans="1:10">
      <c r="A90" s="27"/>
      <c r="B90" s="60" t="s">
        <v>225</v>
      </c>
      <c r="C90" s="5"/>
      <c r="D90" s="61"/>
      <c r="E90" s="62"/>
      <c r="F90" s="27"/>
      <c r="G90" s="148"/>
      <c r="H90" s="3"/>
      <c r="J90" s="69"/>
    </row>
    <row r="91" spans="1:10">
      <c r="A91" s="27"/>
      <c r="B91" s="59" t="s">
        <v>132</v>
      </c>
      <c r="C91" s="5"/>
      <c r="D91" s="61" t="s">
        <v>109</v>
      </c>
      <c r="E91" s="62">
        <v>1</v>
      </c>
      <c r="F91" s="27" t="s">
        <v>37</v>
      </c>
      <c r="G91" s="148"/>
      <c r="H91" s="3"/>
      <c r="J91" s="69"/>
    </row>
    <row r="92" spans="1:10">
      <c r="A92" s="27"/>
      <c r="B92" s="59" t="s">
        <v>132</v>
      </c>
      <c r="C92" s="5"/>
      <c r="D92" s="61" t="s">
        <v>106</v>
      </c>
      <c r="E92" s="62">
        <v>1</v>
      </c>
      <c r="F92" s="27" t="s">
        <v>37</v>
      </c>
      <c r="G92" s="148"/>
      <c r="H92" s="3"/>
      <c r="J92" s="69"/>
    </row>
    <row r="93" spans="1:10">
      <c r="A93" s="27"/>
      <c r="B93" s="59" t="s">
        <v>221</v>
      </c>
      <c r="C93" s="5"/>
      <c r="D93" s="61"/>
      <c r="E93" s="62"/>
      <c r="F93" s="27"/>
      <c r="G93" s="148"/>
      <c r="H93" s="3"/>
      <c r="J93" s="69"/>
    </row>
    <row r="94" spans="1:10">
      <c r="A94" s="27"/>
      <c r="B94" s="59" t="s">
        <v>226</v>
      </c>
      <c r="C94" s="5"/>
      <c r="D94" s="61"/>
      <c r="E94" s="62">
        <v>1</v>
      </c>
      <c r="F94" s="27" t="s">
        <v>37</v>
      </c>
      <c r="G94" s="148"/>
      <c r="H94" s="3"/>
      <c r="J94" s="69"/>
    </row>
    <row r="95" spans="1:10">
      <c r="A95" s="27"/>
      <c r="B95" s="59" t="s">
        <v>222</v>
      </c>
      <c r="C95" s="5"/>
      <c r="D95" s="61"/>
      <c r="E95" s="62">
        <v>1</v>
      </c>
      <c r="F95" s="27" t="s">
        <v>37</v>
      </c>
      <c r="G95" s="148"/>
      <c r="H95" s="3"/>
      <c r="J95" s="69"/>
    </row>
    <row r="96" spans="1:10">
      <c r="A96" s="27"/>
      <c r="B96" s="60" t="s">
        <v>362</v>
      </c>
      <c r="C96" s="5"/>
      <c r="D96" s="61"/>
      <c r="E96" s="62"/>
      <c r="F96" s="27"/>
      <c r="G96" s="148"/>
      <c r="H96" s="3"/>
      <c r="J96" s="69"/>
    </row>
    <row r="97" spans="1:10">
      <c r="A97" s="27"/>
      <c r="B97" s="59" t="s">
        <v>363</v>
      </c>
      <c r="C97" s="5"/>
      <c r="D97" s="61" t="s">
        <v>106</v>
      </c>
      <c r="E97" s="62">
        <v>2</v>
      </c>
      <c r="F97" s="27" t="s">
        <v>37</v>
      </c>
      <c r="G97" s="148"/>
      <c r="H97" s="3"/>
      <c r="J97" s="69"/>
    </row>
    <row r="98" spans="1:10">
      <c r="A98" s="27"/>
      <c r="B98" s="59" t="s">
        <v>363</v>
      </c>
      <c r="C98" s="5"/>
      <c r="D98" s="61" t="s">
        <v>109</v>
      </c>
      <c r="E98" s="62">
        <v>2</v>
      </c>
      <c r="F98" s="27" t="s">
        <v>37</v>
      </c>
      <c r="G98" s="148"/>
      <c r="H98" s="3"/>
      <c r="J98" s="69"/>
    </row>
    <row r="99" spans="1:10">
      <c r="A99" s="27"/>
      <c r="B99" s="64"/>
      <c r="C99" s="12"/>
      <c r="D99" s="53"/>
      <c r="E99" s="45"/>
      <c r="F99" s="46"/>
      <c r="G99" s="152"/>
      <c r="H99" s="153"/>
      <c r="J99" s="69"/>
    </row>
    <row r="100" spans="1:10">
      <c r="A100" s="27"/>
      <c r="B100" s="65" t="s">
        <v>38</v>
      </c>
      <c r="C100" s="66"/>
      <c r="D100" s="67"/>
      <c r="E100" s="68"/>
      <c r="F100" s="24"/>
      <c r="G100" s="158"/>
      <c r="H100" s="2"/>
      <c r="J100" s="69"/>
    </row>
    <row r="101" spans="1:10">
      <c r="A101" s="27">
        <v>1</v>
      </c>
      <c r="B101" s="70" t="s">
        <v>39</v>
      </c>
      <c r="C101" s="71"/>
      <c r="D101" s="72"/>
      <c r="E101" s="73">
        <v>500</v>
      </c>
      <c r="F101" s="74" t="s">
        <v>40</v>
      </c>
      <c r="G101" s="159"/>
      <c r="H101" s="160"/>
      <c r="J101" s="69"/>
    </row>
    <row r="102" spans="1:10">
      <c r="A102" s="27">
        <v>2</v>
      </c>
      <c r="B102" s="70" t="s">
        <v>41</v>
      </c>
      <c r="C102" s="71"/>
      <c r="D102" s="72"/>
      <c r="E102" s="73">
        <v>6</v>
      </c>
      <c r="F102" s="74" t="s">
        <v>42</v>
      </c>
      <c r="G102" s="159"/>
      <c r="H102" s="160"/>
      <c r="J102" s="69"/>
    </row>
    <row r="103" spans="1:10">
      <c r="A103" s="27"/>
      <c r="B103" s="75"/>
      <c r="C103" s="66"/>
      <c r="D103" s="67"/>
      <c r="E103" s="68"/>
      <c r="F103" s="24"/>
      <c r="G103" s="158"/>
      <c r="H103" s="2"/>
      <c r="J103" s="69"/>
    </row>
    <row r="104" spans="1:10">
      <c r="A104" s="27"/>
      <c r="B104" s="65" t="s">
        <v>43</v>
      </c>
      <c r="C104" s="66"/>
      <c r="D104" s="67"/>
      <c r="E104" s="68"/>
      <c r="F104" s="24"/>
      <c r="G104" s="158"/>
      <c r="H104" s="2"/>
      <c r="J104" s="69"/>
    </row>
    <row r="105" spans="1:10">
      <c r="A105" s="27">
        <v>1</v>
      </c>
      <c r="B105" s="70" t="s">
        <v>44</v>
      </c>
      <c r="C105" s="71"/>
      <c r="D105" s="71"/>
      <c r="E105" s="76">
        <v>500</v>
      </c>
      <c r="F105" s="77" t="s">
        <v>45</v>
      </c>
      <c r="G105" s="159"/>
      <c r="H105" s="160"/>
      <c r="J105" s="69"/>
    </row>
    <row r="106" spans="1:10">
      <c r="A106" s="24"/>
      <c r="B106" s="78" t="s">
        <v>46</v>
      </c>
      <c r="C106" s="66"/>
      <c r="D106" s="71"/>
      <c r="E106" s="79"/>
      <c r="F106" s="80"/>
      <c r="G106" s="158"/>
      <c r="H106" s="2"/>
      <c r="J106" s="69"/>
    </row>
    <row r="107" spans="1:10">
      <c r="A107" s="24"/>
      <c r="B107" s="78" t="s">
        <v>78</v>
      </c>
      <c r="C107" s="66"/>
      <c r="D107" s="67"/>
      <c r="E107" s="68"/>
      <c r="F107" s="24"/>
      <c r="G107" s="158"/>
      <c r="H107" s="2"/>
      <c r="J107" s="69"/>
    </row>
    <row r="108" spans="1:10">
      <c r="A108" s="24"/>
      <c r="B108" s="81"/>
      <c r="C108" s="66"/>
      <c r="D108" s="67"/>
      <c r="E108" s="68"/>
      <c r="F108" s="24"/>
      <c r="G108" s="158"/>
      <c r="H108" s="2"/>
      <c r="J108" s="69"/>
    </row>
    <row r="109" spans="1:10">
      <c r="A109" s="24"/>
      <c r="B109" s="63" t="s">
        <v>361</v>
      </c>
      <c r="C109" s="66"/>
      <c r="D109" s="67"/>
      <c r="E109" s="68"/>
      <c r="F109" s="24"/>
      <c r="G109" s="158"/>
      <c r="H109" s="2"/>
      <c r="J109" s="69"/>
    </row>
    <row r="110" spans="1:10">
      <c r="A110" s="24"/>
      <c r="B110" s="60" t="s">
        <v>190</v>
      </c>
      <c r="C110" s="66"/>
      <c r="D110" s="67"/>
      <c r="E110" s="68"/>
      <c r="F110" s="24"/>
      <c r="G110" s="158"/>
      <c r="H110" s="2"/>
      <c r="J110" s="69"/>
    </row>
    <row r="111" spans="1:10">
      <c r="A111" s="27">
        <v>1</v>
      </c>
      <c r="B111" s="59" t="s">
        <v>313</v>
      </c>
      <c r="C111" s="66"/>
      <c r="D111" s="67"/>
      <c r="E111" s="68"/>
      <c r="F111" s="24"/>
      <c r="G111" s="158"/>
      <c r="H111" s="2"/>
      <c r="J111" s="69"/>
    </row>
    <row r="112" spans="1:10">
      <c r="A112" s="27"/>
      <c r="B112" s="59" t="s">
        <v>283</v>
      </c>
      <c r="C112" s="66"/>
      <c r="D112" s="67"/>
      <c r="E112" s="68"/>
      <c r="F112" s="24"/>
      <c r="G112" s="158"/>
      <c r="H112" s="2"/>
      <c r="J112" s="69"/>
    </row>
    <row r="113" spans="1:10">
      <c r="A113" s="27"/>
      <c r="B113" s="82" t="s">
        <v>316</v>
      </c>
      <c r="C113" s="66"/>
      <c r="D113" s="67"/>
      <c r="E113" s="83">
        <f>750*500*10*7.85/1000000</f>
        <v>29.4375</v>
      </c>
      <c r="F113" s="27" t="s">
        <v>45</v>
      </c>
      <c r="G113" s="154"/>
      <c r="H113" s="3"/>
      <c r="J113" s="69"/>
    </row>
    <row r="114" spans="1:10">
      <c r="A114" s="24"/>
      <c r="B114" s="82" t="s">
        <v>314</v>
      </c>
      <c r="C114" s="66"/>
      <c r="D114" s="67"/>
      <c r="E114" s="55">
        <v>2</v>
      </c>
      <c r="F114" s="27" t="s">
        <v>37</v>
      </c>
      <c r="G114" s="154"/>
      <c r="H114" s="3"/>
      <c r="J114" s="69"/>
    </row>
    <row r="115" spans="1:10">
      <c r="A115" s="24"/>
      <c r="B115" s="58" t="s">
        <v>147</v>
      </c>
      <c r="C115" s="66"/>
      <c r="D115" s="67"/>
      <c r="E115" s="68"/>
      <c r="F115" s="24"/>
      <c r="G115" s="158"/>
      <c r="H115" s="2"/>
      <c r="J115" s="69"/>
    </row>
    <row r="116" spans="1:10">
      <c r="A116" s="24"/>
      <c r="B116" s="58" t="s">
        <v>315</v>
      </c>
      <c r="C116" s="66"/>
      <c r="D116" s="67"/>
      <c r="E116" s="55">
        <v>2</v>
      </c>
      <c r="F116" s="27" t="s">
        <v>37</v>
      </c>
      <c r="G116" s="154"/>
      <c r="H116" s="3"/>
      <c r="J116" s="69"/>
    </row>
    <row r="117" spans="1:10">
      <c r="A117" s="24"/>
      <c r="B117" s="59"/>
      <c r="C117" s="66"/>
      <c r="D117" s="67"/>
      <c r="E117" s="68"/>
      <c r="F117" s="24"/>
      <c r="G117" s="158"/>
      <c r="H117" s="2"/>
      <c r="J117" s="69"/>
    </row>
    <row r="118" spans="1:10">
      <c r="A118" s="27">
        <v>2</v>
      </c>
      <c r="B118" s="59" t="s">
        <v>317</v>
      </c>
      <c r="C118" s="66"/>
      <c r="D118" s="67"/>
      <c r="E118" s="68"/>
      <c r="F118" s="24"/>
      <c r="G118" s="158"/>
      <c r="H118" s="2"/>
      <c r="J118" s="69"/>
    </row>
    <row r="119" spans="1:10">
      <c r="A119" s="27"/>
      <c r="B119" s="59" t="s">
        <v>283</v>
      </c>
      <c r="C119" s="66"/>
      <c r="D119" s="67"/>
      <c r="E119" s="68"/>
      <c r="F119" s="24"/>
      <c r="G119" s="158"/>
      <c r="H119" s="2"/>
      <c r="J119" s="69"/>
    </row>
    <row r="120" spans="1:10">
      <c r="A120" s="24"/>
      <c r="B120" s="82" t="s">
        <v>318</v>
      </c>
      <c r="C120" s="66"/>
      <c r="D120" s="67"/>
      <c r="E120" s="55">
        <v>4</v>
      </c>
      <c r="F120" s="27" t="s">
        <v>37</v>
      </c>
      <c r="G120" s="154"/>
      <c r="H120" s="3"/>
      <c r="J120" s="69"/>
    </row>
    <row r="121" spans="1:10">
      <c r="A121" s="24"/>
      <c r="B121" s="82" t="s">
        <v>319</v>
      </c>
      <c r="C121" s="66"/>
      <c r="D121" s="67"/>
      <c r="E121" s="55">
        <v>4</v>
      </c>
      <c r="F121" s="27" t="s">
        <v>37</v>
      </c>
      <c r="G121" s="154"/>
      <c r="H121" s="3"/>
      <c r="J121" s="69"/>
    </row>
    <row r="122" spans="1:10">
      <c r="A122" s="24"/>
      <c r="B122" s="59"/>
      <c r="C122" s="66"/>
      <c r="D122" s="67"/>
      <c r="E122" s="68"/>
      <c r="F122" s="24"/>
      <c r="G122" s="158"/>
      <c r="H122" s="2"/>
      <c r="J122" s="69"/>
    </row>
    <row r="123" spans="1:10">
      <c r="A123" s="27">
        <v>3</v>
      </c>
      <c r="B123" s="59" t="s">
        <v>320</v>
      </c>
      <c r="C123" s="66"/>
      <c r="D123" s="67"/>
      <c r="E123" s="55">
        <v>1</v>
      </c>
      <c r="F123" s="27" t="s">
        <v>37</v>
      </c>
      <c r="G123" s="154"/>
      <c r="H123" s="3"/>
      <c r="J123" s="69"/>
    </row>
    <row r="124" spans="1:10">
      <c r="A124" s="24"/>
      <c r="B124" s="59"/>
      <c r="C124" s="66"/>
      <c r="D124" s="67"/>
      <c r="E124" s="68"/>
      <c r="F124" s="24"/>
      <c r="G124" s="158"/>
      <c r="H124" s="2"/>
      <c r="J124" s="69"/>
    </row>
    <row r="125" spans="1:10">
      <c r="A125" s="27">
        <v>4</v>
      </c>
      <c r="B125" s="5" t="s">
        <v>321</v>
      </c>
      <c r="C125" s="66"/>
      <c r="D125" s="67"/>
      <c r="E125" s="55">
        <v>1</v>
      </c>
      <c r="F125" s="27" t="s">
        <v>51</v>
      </c>
      <c r="G125" s="154"/>
      <c r="H125" s="3"/>
      <c r="J125" s="69"/>
    </row>
    <row r="126" spans="1:10">
      <c r="A126" s="24"/>
      <c r="B126" s="82" t="s">
        <v>322</v>
      </c>
      <c r="C126" s="66"/>
      <c r="D126" s="67"/>
      <c r="E126" s="55">
        <v>1</v>
      </c>
      <c r="F126" s="27" t="s">
        <v>51</v>
      </c>
      <c r="G126" s="154"/>
      <c r="H126" s="3"/>
      <c r="J126" s="69"/>
    </row>
    <row r="127" spans="1:10">
      <c r="A127" s="24"/>
      <c r="B127" s="82" t="s">
        <v>323</v>
      </c>
      <c r="C127" s="66"/>
      <c r="D127" s="67"/>
      <c r="E127" s="55">
        <v>20</v>
      </c>
      <c r="F127" s="27" t="s">
        <v>37</v>
      </c>
      <c r="G127" s="154"/>
      <c r="H127" s="3"/>
      <c r="J127" s="69"/>
    </row>
    <row r="128" spans="1:10">
      <c r="A128" s="24"/>
      <c r="B128" s="82" t="s">
        <v>324</v>
      </c>
      <c r="C128" s="66"/>
      <c r="D128" s="67"/>
      <c r="E128" s="55">
        <v>20</v>
      </c>
      <c r="F128" s="27" t="s">
        <v>37</v>
      </c>
      <c r="G128" s="154"/>
      <c r="H128" s="3"/>
      <c r="J128" s="69"/>
    </row>
    <row r="129" spans="1:10">
      <c r="A129" s="24"/>
      <c r="B129" s="59"/>
      <c r="C129" s="66"/>
      <c r="D129" s="67"/>
      <c r="E129" s="68"/>
      <c r="F129" s="24"/>
      <c r="G129" s="158"/>
      <c r="H129" s="2"/>
      <c r="J129" s="69"/>
    </row>
    <row r="130" spans="1:10">
      <c r="A130" s="27">
        <v>5</v>
      </c>
      <c r="B130" s="59" t="s">
        <v>325</v>
      </c>
      <c r="C130" s="66"/>
      <c r="D130" s="67"/>
      <c r="E130" s="68"/>
      <c r="F130" s="24"/>
      <c r="G130" s="158"/>
      <c r="H130" s="2"/>
      <c r="J130" s="69"/>
    </row>
    <row r="131" spans="1:10">
      <c r="A131" s="24"/>
      <c r="B131" s="59" t="s">
        <v>283</v>
      </c>
      <c r="C131" s="66"/>
      <c r="D131" s="67"/>
      <c r="E131" s="68"/>
      <c r="F131" s="24"/>
      <c r="G131" s="158"/>
      <c r="H131" s="2"/>
      <c r="J131" s="69"/>
    </row>
    <row r="132" spans="1:10">
      <c r="A132" s="24"/>
      <c r="B132" s="82" t="s">
        <v>326</v>
      </c>
      <c r="C132" s="66"/>
      <c r="D132" s="67"/>
      <c r="E132" s="55">
        <v>6</v>
      </c>
      <c r="F132" s="27" t="s">
        <v>37</v>
      </c>
      <c r="G132" s="154"/>
      <c r="H132" s="3"/>
      <c r="J132" s="69"/>
    </row>
    <row r="133" spans="1:10">
      <c r="A133" s="24"/>
      <c r="B133" s="82" t="s">
        <v>327</v>
      </c>
      <c r="C133" s="66"/>
      <c r="D133" s="67"/>
      <c r="E133" s="55">
        <v>6</v>
      </c>
      <c r="F133" s="27" t="s">
        <v>37</v>
      </c>
      <c r="G133" s="154"/>
      <c r="H133" s="3"/>
      <c r="J133" s="69"/>
    </row>
    <row r="134" spans="1:10">
      <c r="A134" s="24"/>
      <c r="B134" s="82" t="s">
        <v>328</v>
      </c>
      <c r="C134" s="66"/>
      <c r="D134" s="67"/>
      <c r="E134" s="55">
        <v>5</v>
      </c>
      <c r="F134" s="27" t="s">
        <v>37</v>
      </c>
      <c r="G134" s="154"/>
      <c r="H134" s="3"/>
      <c r="J134" s="69"/>
    </row>
    <row r="135" spans="1:10">
      <c r="A135" s="24"/>
      <c r="B135" s="82" t="s">
        <v>329</v>
      </c>
      <c r="C135" s="66"/>
      <c r="D135" s="67"/>
      <c r="E135" s="84">
        <f>1200*200*10*7.85/1000000</f>
        <v>18.84</v>
      </c>
      <c r="F135" s="27" t="s">
        <v>45</v>
      </c>
      <c r="G135" s="154"/>
      <c r="H135" s="3"/>
      <c r="J135" s="69"/>
    </row>
    <row r="136" spans="1:10">
      <c r="A136" s="24"/>
      <c r="B136" s="59"/>
      <c r="C136" s="66"/>
      <c r="D136" s="67"/>
      <c r="E136" s="68"/>
      <c r="F136" s="24"/>
      <c r="G136" s="158"/>
      <c r="H136" s="2"/>
      <c r="J136" s="69"/>
    </row>
    <row r="137" spans="1:10">
      <c r="A137" s="27">
        <v>6</v>
      </c>
      <c r="B137" s="59" t="s">
        <v>330</v>
      </c>
      <c r="C137" s="66"/>
      <c r="D137" s="67"/>
      <c r="E137" s="68"/>
      <c r="F137" s="24"/>
      <c r="G137" s="158"/>
      <c r="H137" s="2"/>
      <c r="J137" s="69"/>
    </row>
    <row r="138" spans="1:10">
      <c r="A138" s="24"/>
      <c r="B138" s="82" t="s">
        <v>331</v>
      </c>
      <c r="C138" s="66"/>
      <c r="D138" s="67"/>
      <c r="E138" s="55">
        <v>4</v>
      </c>
      <c r="F138" s="27" t="s">
        <v>37</v>
      </c>
      <c r="G138" s="154"/>
      <c r="H138" s="3"/>
      <c r="J138" s="69"/>
    </row>
    <row r="139" spans="1:10">
      <c r="A139" s="24"/>
      <c r="B139" s="59" t="s">
        <v>283</v>
      </c>
      <c r="C139" s="66"/>
      <c r="D139" s="67"/>
      <c r="E139" s="55"/>
      <c r="F139" s="27"/>
      <c r="G139" s="154"/>
      <c r="H139" s="2"/>
      <c r="J139" s="69"/>
    </row>
    <row r="140" spans="1:10">
      <c r="A140" s="24"/>
      <c r="B140" s="82" t="s">
        <v>332</v>
      </c>
      <c r="C140" s="66"/>
      <c r="D140" s="67"/>
      <c r="E140" s="55">
        <v>8</v>
      </c>
      <c r="F140" s="27" t="s">
        <v>37</v>
      </c>
      <c r="G140" s="154"/>
      <c r="H140" s="3"/>
      <c r="J140" s="69"/>
    </row>
    <row r="141" spans="1:10">
      <c r="A141" s="24"/>
      <c r="B141" s="82" t="s">
        <v>333</v>
      </c>
      <c r="C141" s="66"/>
      <c r="D141" s="67"/>
      <c r="E141" s="55">
        <v>4</v>
      </c>
      <c r="F141" s="27" t="s">
        <v>68</v>
      </c>
      <c r="G141" s="154"/>
      <c r="H141" s="3"/>
      <c r="J141" s="69"/>
    </row>
    <row r="142" spans="1:10">
      <c r="A142" s="24"/>
      <c r="B142" s="82" t="s">
        <v>334</v>
      </c>
      <c r="C142" s="66"/>
      <c r="D142" s="67"/>
      <c r="E142" s="55">
        <v>4</v>
      </c>
      <c r="F142" s="27" t="s">
        <v>68</v>
      </c>
      <c r="G142" s="154"/>
      <c r="H142" s="3"/>
      <c r="J142" s="69"/>
    </row>
    <row r="143" spans="1:10" ht="15.75" thickBot="1">
      <c r="A143" s="19"/>
      <c r="B143" s="109"/>
      <c r="C143" s="112"/>
      <c r="D143" s="113"/>
      <c r="E143" s="114"/>
      <c r="F143" s="19"/>
      <c r="G143" s="161"/>
      <c r="H143" s="115"/>
      <c r="J143" s="69"/>
    </row>
    <row r="144" spans="1:10">
      <c r="A144" s="27">
        <v>7</v>
      </c>
      <c r="B144" s="59" t="s">
        <v>335</v>
      </c>
      <c r="C144" s="66"/>
      <c r="D144" s="67"/>
      <c r="E144" s="68"/>
      <c r="F144" s="24"/>
      <c r="G144" s="158"/>
      <c r="H144" s="2"/>
      <c r="J144" s="69"/>
    </row>
    <row r="145" spans="1:10">
      <c r="A145" s="24"/>
      <c r="B145" s="59" t="s">
        <v>283</v>
      </c>
      <c r="C145" s="66"/>
      <c r="D145" s="67"/>
      <c r="E145" s="68"/>
      <c r="F145" s="24"/>
      <c r="G145" s="158"/>
      <c r="H145" s="2"/>
      <c r="J145" s="69"/>
    </row>
    <row r="146" spans="1:10">
      <c r="A146" s="24"/>
      <c r="B146" s="82" t="s">
        <v>337</v>
      </c>
      <c r="C146" s="66"/>
      <c r="D146" s="67"/>
      <c r="E146" s="55">
        <v>12</v>
      </c>
      <c r="F146" s="27" t="s">
        <v>37</v>
      </c>
      <c r="G146" s="154"/>
      <c r="H146" s="3"/>
      <c r="J146" s="69"/>
    </row>
    <row r="147" spans="1:10">
      <c r="A147" s="24"/>
      <c r="B147" s="82" t="s">
        <v>336</v>
      </c>
      <c r="C147" s="66"/>
      <c r="D147" s="67"/>
      <c r="E147" s="55">
        <v>12</v>
      </c>
      <c r="F147" s="27" t="s">
        <v>68</v>
      </c>
      <c r="G147" s="154"/>
      <c r="H147" s="3"/>
      <c r="J147" s="69"/>
    </row>
    <row r="148" spans="1:10">
      <c r="A148" s="24"/>
      <c r="B148" s="59"/>
      <c r="C148" s="66"/>
      <c r="D148" s="67"/>
      <c r="E148" s="68"/>
      <c r="F148" s="24"/>
      <c r="G148" s="158"/>
      <c r="H148" s="2"/>
      <c r="J148" s="69"/>
    </row>
    <row r="149" spans="1:10">
      <c r="A149" s="27">
        <v>8</v>
      </c>
      <c r="B149" s="59" t="s">
        <v>338</v>
      </c>
      <c r="C149" s="66"/>
      <c r="D149" s="67"/>
      <c r="E149" s="68"/>
      <c r="F149" s="24"/>
      <c r="G149" s="158"/>
      <c r="H149" s="2"/>
      <c r="J149" s="69"/>
    </row>
    <row r="150" spans="1:10">
      <c r="A150" s="24"/>
      <c r="B150" s="59" t="s">
        <v>283</v>
      </c>
      <c r="C150" s="66"/>
      <c r="D150" s="67"/>
      <c r="E150" s="68"/>
      <c r="F150" s="24"/>
      <c r="G150" s="158"/>
      <c r="H150" s="2"/>
      <c r="J150" s="69"/>
    </row>
    <row r="151" spans="1:10">
      <c r="A151" s="24"/>
      <c r="B151" s="82" t="s">
        <v>337</v>
      </c>
      <c r="C151" s="66"/>
      <c r="D151" s="67"/>
      <c r="E151" s="55">
        <v>12</v>
      </c>
      <c r="F151" s="27" t="s">
        <v>37</v>
      </c>
      <c r="G151" s="154"/>
      <c r="H151" s="3"/>
      <c r="J151" s="69"/>
    </row>
    <row r="152" spans="1:10">
      <c r="A152" s="24"/>
      <c r="B152" s="82" t="s">
        <v>336</v>
      </c>
      <c r="C152" s="66"/>
      <c r="D152" s="67"/>
      <c r="E152" s="55">
        <v>12</v>
      </c>
      <c r="F152" s="27" t="s">
        <v>68</v>
      </c>
      <c r="G152" s="154"/>
      <c r="H152" s="3"/>
      <c r="J152" s="69"/>
    </row>
    <row r="153" spans="1:10">
      <c r="A153" s="24"/>
      <c r="B153" s="59"/>
      <c r="C153" s="66"/>
      <c r="D153" s="67"/>
      <c r="E153" s="68"/>
      <c r="F153" s="24"/>
      <c r="G153" s="158"/>
      <c r="H153" s="2"/>
      <c r="J153" s="69"/>
    </row>
    <row r="154" spans="1:10">
      <c r="A154" s="27">
        <v>9</v>
      </c>
      <c r="B154" s="59" t="s">
        <v>339</v>
      </c>
      <c r="C154" s="66"/>
      <c r="D154" s="67"/>
      <c r="E154" s="55">
        <v>5</v>
      </c>
      <c r="F154" s="27" t="s">
        <v>51</v>
      </c>
      <c r="G154" s="154"/>
      <c r="H154" s="3"/>
      <c r="J154" s="69"/>
    </row>
    <row r="155" spans="1:10">
      <c r="A155" s="24"/>
      <c r="B155" s="58" t="s">
        <v>147</v>
      </c>
      <c r="C155" s="66"/>
      <c r="D155" s="67"/>
      <c r="E155" s="68"/>
      <c r="F155" s="24"/>
      <c r="G155" s="158"/>
      <c r="H155" s="2"/>
      <c r="J155" s="69"/>
    </row>
    <row r="156" spans="1:10">
      <c r="A156" s="24"/>
      <c r="B156" s="58" t="s">
        <v>340</v>
      </c>
      <c r="C156" s="66"/>
      <c r="D156" s="67"/>
      <c r="E156" s="55">
        <v>5</v>
      </c>
      <c r="F156" s="27" t="s">
        <v>51</v>
      </c>
      <c r="G156" s="154"/>
      <c r="H156" s="3"/>
      <c r="J156" s="69"/>
    </row>
    <row r="157" spans="1:10">
      <c r="A157" s="24"/>
      <c r="B157" s="59"/>
      <c r="C157" s="66"/>
      <c r="D157" s="67"/>
      <c r="E157" s="68"/>
      <c r="F157" s="24"/>
      <c r="G157" s="158"/>
      <c r="H157" s="2"/>
      <c r="J157" s="69"/>
    </row>
    <row r="158" spans="1:10">
      <c r="A158" s="27">
        <v>10</v>
      </c>
      <c r="B158" s="59" t="s">
        <v>341</v>
      </c>
      <c r="C158" s="66"/>
      <c r="D158" s="67"/>
      <c r="E158" s="68"/>
      <c r="F158" s="24"/>
      <c r="G158" s="158"/>
      <c r="H158" s="2"/>
      <c r="J158" s="69"/>
    </row>
    <row r="159" spans="1:10">
      <c r="A159" s="24"/>
      <c r="B159" s="59" t="s">
        <v>283</v>
      </c>
      <c r="C159" s="66"/>
      <c r="D159" s="67"/>
      <c r="E159" s="68"/>
      <c r="F159" s="24"/>
      <c r="G159" s="158"/>
      <c r="H159" s="2"/>
      <c r="J159" s="69"/>
    </row>
    <row r="160" spans="1:10">
      <c r="A160" s="24"/>
      <c r="B160" s="82" t="s">
        <v>342</v>
      </c>
      <c r="C160" s="66"/>
      <c r="D160" s="67"/>
      <c r="E160" s="84">
        <f>1200*650*6*7.85/1000000</f>
        <v>36.738</v>
      </c>
      <c r="F160" s="27" t="s">
        <v>45</v>
      </c>
      <c r="G160" s="154"/>
      <c r="H160" s="3"/>
      <c r="J160" s="69"/>
    </row>
    <row r="161" spans="1:10">
      <c r="A161" s="24"/>
      <c r="B161" s="82" t="s">
        <v>346</v>
      </c>
      <c r="C161" s="66"/>
      <c r="D161" s="67"/>
      <c r="E161" s="55">
        <v>2</v>
      </c>
      <c r="F161" s="27" t="s">
        <v>37</v>
      </c>
      <c r="G161" s="154"/>
      <c r="H161" s="3"/>
      <c r="J161" s="69"/>
    </row>
    <row r="162" spans="1:10">
      <c r="A162" s="24"/>
      <c r="B162" s="82" t="s">
        <v>343</v>
      </c>
      <c r="C162" s="66"/>
      <c r="D162" s="67"/>
      <c r="E162" s="55">
        <v>24</v>
      </c>
      <c r="F162" s="27" t="s">
        <v>68</v>
      </c>
      <c r="G162" s="154"/>
      <c r="H162" s="3"/>
      <c r="J162" s="69"/>
    </row>
    <row r="163" spans="1:10">
      <c r="A163" s="24"/>
      <c r="B163" s="82" t="s">
        <v>347</v>
      </c>
      <c r="C163" s="66"/>
      <c r="D163" s="67"/>
      <c r="E163" s="55">
        <v>1</v>
      </c>
      <c r="F163" s="27" t="s">
        <v>37</v>
      </c>
      <c r="G163" s="154"/>
      <c r="H163" s="3"/>
      <c r="J163" s="69"/>
    </row>
    <row r="164" spans="1:10">
      <c r="A164" s="24"/>
      <c r="B164" s="82" t="s">
        <v>348</v>
      </c>
      <c r="C164" s="66"/>
      <c r="D164" s="67"/>
      <c r="E164" s="55">
        <v>2</v>
      </c>
      <c r="F164" s="27" t="s">
        <v>37</v>
      </c>
      <c r="G164" s="154"/>
      <c r="H164" s="3"/>
      <c r="J164" s="69"/>
    </row>
    <row r="165" spans="1:10">
      <c r="A165" s="24"/>
      <c r="B165" s="82" t="s">
        <v>349</v>
      </c>
      <c r="C165" s="66"/>
      <c r="D165" s="67"/>
      <c r="E165" s="55">
        <v>6</v>
      </c>
      <c r="F165" s="27" t="s">
        <v>37</v>
      </c>
      <c r="G165" s="154"/>
      <c r="H165" s="3"/>
      <c r="J165" s="69"/>
    </row>
    <row r="166" spans="1:10">
      <c r="A166" s="24"/>
      <c r="B166" s="82" t="s">
        <v>344</v>
      </c>
      <c r="C166" s="66"/>
      <c r="D166" s="67"/>
      <c r="E166" s="55">
        <v>2</v>
      </c>
      <c r="F166" s="27" t="s">
        <v>37</v>
      </c>
      <c r="G166" s="154"/>
      <c r="H166" s="3"/>
      <c r="J166" s="69"/>
    </row>
    <row r="167" spans="1:10">
      <c r="A167" s="24"/>
      <c r="B167" s="58" t="s">
        <v>147</v>
      </c>
      <c r="C167" s="66"/>
      <c r="D167" s="67"/>
      <c r="E167" s="68"/>
      <c r="F167" s="24"/>
      <c r="G167" s="158"/>
      <c r="H167" s="2"/>
      <c r="J167" s="69"/>
    </row>
    <row r="168" spans="1:10">
      <c r="A168" s="24"/>
      <c r="B168" s="58" t="s">
        <v>345</v>
      </c>
      <c r="C168" s="66"/>
      <c r="D168" s="67"/>
      <c r="E168" s="55">
        <v>6</v>
      </c>
      <c r="F168" s="27" t="s">
        <v>37</v>
      </c>
      <c r="G168" s="154"/>
      <c r="H168" s="3"/>
      <c r="J168" s="69"/>
    </row>
    <row r="169" spans="1:10">
      <c r="A169" s="24"/>
      <c r="B169" s="59"/>
      <c r="C169" s="66"/>
      <c r="D169" s="67"/>
      <c r="E169" s="68"/>
      <c r="F169" s="24"/>
      <c r="G169" s="158"/>
      <c r="H169" s="2"/>
      <c r="J169" s="69"/>
    </row>
    <row r="170" spans="1:10">
      <c r="A170" s="27">
        <v>11</v>
      </c>
      <c r="B170" s="59" t="s">
        <v>350</v>
      </c>
      <c r="C170" s="66"/>
      <c r="D170" s="67"/>
      <c r="E170" s="68"/>
      <c r="F170" s="24"/>
      <c r="G170" s="158"/>
      <c r="H170" s="2"/>
      <c r="J170" s="69"/>
    </row>
    <row r="171" spans="1:10">
      <c r="A171" s="24"/>
      <c r="B171" s="59" t="s">
        <v>283</v>
      </c>
      <c r="C171" s="66"/>
      <c r="D171" s="67"/>
      <c r="E171" s="68"/>
      <c r="F171" s="24"/>
      <c r="G171" s="158"/>
      <c r="H171" s="2"/>
      <c r="J171" s="69"/>
    </row>
    <row r="172" spans="1:10">
      <c r="A172" s="24"/>
      <c r="B172" s="82" t="s">
        <v>352</v>
      </c>
      <c r="C172" s="66"/>
      <c r="D172" s="67"/>
      <c r="E172" s="55">
        <v>1</v>
      </c>
      <c r="F172" s="27" t="s">
        <v>37</v>
      </c>
      <c r="G172" s="154"/>
      <c r="H172" s="3"/>
      <c r="J172" s="69"/>
    </row>
    <row r="173" spans="1:10">
      <c r="A173" s="24"/>
      <c r="B173" s="82" t="s">
        <v>351</v>
      </c>
      <c r="C173" s="66"/>
      <c r="D173" s="67"/>
      <c r="E173" s="55">
        <v>3</v>
      </c>
      <c r="F173" s="27" t="s">
        <v>37</v>
      </c>
      <c r="G173" s="154"/>
      <c r="H173" s="3"/>
      <c r="J173" s="69"/>
    </row>
    <row r="174" spans="1:10">
      <c r="A174" s="24"/>
      <c r="B174" s="82" t="s">
        <v>353</v>
      </c>
      <c r="C174" s="66"/>
      <c r="D174" s="67"/>
      <c r="E174" s="55">
        <v>2</v>
      </c>
      <c r="F174" s="27" t="s">
        <v>37</v>
      </c>
      <c r="G174" s="154"/>
      <c r="H174" s="3"/>
      <c r="J174" s="69"/>
    </row>
    <row r="175" spans="1:10">
      <c r="A175" s="24"/>
      <c r="B175" s="58" t="s">
        <v>147</v>
      </c>
      <c r="C175" s="66"/>
      <c r="D175" s="67"/>
      <c r="E175" s="68"/>
      <c r="F175" s="24"/>
      <c r="G175" s="158"/>
      <c r="H175" s="2"/>
      <c r="J175" s="69"/>
    </row>
    <row r="176" spans="1:10">
      <c r="A176" s="24"/>
      <c r="B176" s="58" t="s">
        <v>354</v>
      </c>
      <c r="C176" s="66"/>
      <c r="D176" s="67"/>
      <c r="E176" s="55">
        <v>1</v>
      </c>
      <c r="F176" s="27" t="s">
        <v>37</v>
      </c>
      <c r="G176" s="154"/>
      <c r="H176" s="3"/>
      <c r="J176" s="69"/>
    </row>
    <row r="177" spans="1:10">
      <c r="A177" s="24"/>
      <c r="B177" s="59"/>
      <c r="C177" s="66"/>
      <c r="D177" s="67"/>
      <c r="E177" s="68"/>
      <c r="F177" s="24"/>
      <c r="G177" s="158"/>
      <c r="H177" s="2"/>
      <c r="J177" s="69"/>
    </row>
    <row r="178" spans="1:10">
      <c r="A178" s="27">
        <v>12</v>
      </c>
      <c r="B178" s="59" t="s">
        <v>355</v>
      </c>
      <c r="C178" s="66"/>
      <c r="D178" s="67"/>
      <c r="E178" s="68"/>
      <c r="F178" s="24"/>
      <c r="G178" s="158"/>
      <c r="H178" s="2"/>
      <c r="J178" s="69"/>
    </row>
    <row r="179" spans="1:10">
      <c r="A179" s="24"/>
      <c r="B179" s="59" t="s">
        <v>283</v>
      </c>
      <c r="C179" s="66"/>
      <c r="D179" s="67"/>
      <c r="E179" s="68"/>
      <c r="F179" s="24"/>
      <c r="G179" s="158"/>
      <c r="H179" s="2"/>
      <c r="J179" s="69"/>
    </row>
    <row r="180" spans="1:10">
      <c r="A180" s="24"/>
      <c r="B180" s="82" t="s">
        <v>356</v>
      </c>
      <c r="C180" s="5"/>
      <c r="D180" s="67"/>
      <c r="E180" s="55">
        <v>2</v>
      </c>
      <c r="F180" s="27" t="s">
        <v>37</v>
      </c>
      <c r="G180" s="154"/>
      <c r="H180" s="3"/>
      <c r="J180" s="69"/>
    </row>
    <row r="181" spans="1:10">
      <c r="A181" s="24"/>
      <c r="B181" s="82" t="s">
        <v>357</v>
      </c>
      <c r="C181" s="66"/>
      <c r="D181" s="67"/>
      <c r="E181" s="55">
        <v>2</v>
      </c>
      <c r="F181" s="27" t="s">
        <v>37</v>
      </c>
      <c r="G181" s="154"/>
      <c r="H181" s="3"/>
      <c r="J181" s="69"/>
    </row>
    <row r="182" spans="1:10">
      <c r="A182" s="24"/>
      <c r="B182" s="82" t="s">
        <v>359</v>
      </c>
      <c r="C182" s="66"/>
      <c r="D182" s="67"/>
      <c r="E182" s="55">
        <v>6</v>
      </c>
      <c r="F182" s="27" t="s">
        <v>37</v>
      </c>
      <c r="G182" s="154"/>
      <c r="H182" s="3"/>
      <c r="J182" s="69"/>
    </row>
    <row r="183" spans="1:10">
      <c r="A183" s="24"/>
      <c r="B183" s="82" t="s">
        <v>358</v>
      </c>
      <c r="C183" s="66"/>
      <c r="D183" s="67"/>
      <c r="E183" s="55">
        <v>6</v>
      </c>
      <c r="F183" s="27" t="s">
        <v>37</v>
      </c>
      <c r="G183" s="154"/>
      <c r="H183" s="3"/>
      <c r="J183" s="69"/>
    </row>
    <row r="184" spans="1:10" ht="15.75" thickBot="1">
      <c r="A184" s="24"/>
      <c r="B184" s="59"/>
      <c r="C184" s="66"/>
      <c r="D184" s="67"/>
      <c r="E184" s="68"/>
      <c r="F184" s="24"/>
      <c r="G184" s="158"/>
      <c r="H184" s="2"/>
      <c r="J184" s="69"/>
    </row>
    <row r="185" spans="1:10" ht="15.75" thickTop="1">
      <c r="A185" s="35" t="s">
        <v>47</v>
      </c>
      <c r="B185" s="36" t="s">
        <v>48</v>
      </c>
      <c r="C185" s="85"/>
      <c r="D185" s="86"/>
      <c r="E185" s="87"/>
      <c r="F185" s="87"/>
      <c r="G185" s="162"/>
      <c r="H185" s="163"/>
      <c r="J185" s="69"/>
    </row>
    <row r="186" spans="1:10">
      <c r="A186" s="24"/>
      <c r="B186" s="88" t="s">
        <v>49</v>
      </c>
      <c r="C186" s="12"/>
      <c r="D186" s="53"/>
      <c r="E186" s="46"/>
      <c r="F186" s="46"/>
      <c r="G186" s="152"/>
      <c r="H186" s="153"/>
      <c r="J186" s="69"/>
    </row>
    <row r="187" spans="1:10">
      <c r="A187" s="24"/>
      <c r="B187" s="88" t="s">
        <v>50</v>
      </c>
      <c r="C187" s="12"/>
      <c r="D187" s="53"/>
      <c r="E187" s="46"/>
      <c r="F187" s="46"/>
      <c r="G187" s="152"/>
      <c r="H187" s="153"/>
      <c r="J187" s="69"/>
    </row>
    <row r="188" spans="1:10">
      <c r="A188" s="24"/>
      <c r="B188" s="88"/>
      <c r="C188" s="12"/>
      <c r="D188" s="53"/>
      <c r="E188" s="46"/>
      <c r="F188" s="46"/>
      <c r="G188" s="152"/>
      <c r="H188" s="153"/>
      <c r="J188" s="69"/>
    </row>
    <row r="189" spans="1:10">
      <c r="A189" s="27">
        <v>1</v>
      </c>
      <c r="B189" s="47" t="s">
        <v>71</v>
      </c>
      <c r="C189" s="5"/>
      <c r="D189" s="5"/>
      <c r="E189" s="46">
        <v>1</v>
      </c>
      <c r="F189" s="46" t="s">
        <v>51</v>
      </c>
      <c r="G189" s="164"/>
      <c r="H189" s="155"/>
      <c r="J189" s="69"/>
    </row>
    <row r="190" spans="1:10">
      <c r="A190" s="89"/>
      <c r="B190" s="59" t="s">
        <v>116</v>
      </c>
      <c r="C190" s="5"/>
      <c r="D190" s="90"/>
      <c r="E190" s="48">
        <v>1</v>
      </c>
      <c r="F190" s="27" t="s">
        <v>51</v>
      </c>
      <c r="G190" s="154"/>
      <c r="H190" s="3"/>
      <c r="J190" s="69"/>
    </row>
    <row r="191" spans="1:10">
      <c r="A191" s="89"/>
      <c r="B191" s="59" t="s">
        <v>117</v>
      </c>
      <c r="C191" s="5"/>
      <c r="D191" s="90"/>
      <c r="E191" s="27">
        <v>1</v>
      </c>
      <c r="F191" s="27" t="s">
        <v>51</v>
      </c>
      <c r="G191" s="154"/>
      <c r="H191" s="3"/>
      <c r="J191" s="69"/>
    </row>
    <row r="192" spans="1:10">
      <c r="A192" s="89"/>
      <c r="B192" s="59" t="s">
        <v>118</v>
      </c>
      <c r="C192" s="5"/>
      <c r="D192" s="90"/>
      <c r="E192" s="27">
        <v>1</v>
      </c>
      <c r="F192" s="27" t="s">
        <v>51</v>
      </c>
      <c r="G192" s="154"/>
      <c r="H192" s="3"/>
      <c r="J192" s="69"/>
    </row>
    <row r="193" spans="1:10">
      <c r="A193" s="89"/>
      <c r="B193" s="59"/>
      <c r="C193" s="5"/>
      <c r="D193" s="90"/>
      <c r="E193" s="48"/>
      <c r="F193" s="27"/>
      <c r="G193" s="154"/>
      <c r="H193" s="3"/>
      <c r="J193" s="69"/>
    </row>
    <row r="194" spans="1:10">
      <c r="A194" s="89"/>
      <c r="B194" s="64" t="s">
        <v>52</v>
      </c>
      <c r="C194" s="5"/>
      <c r="D194" s="90"/>
      <c r="E194" s="48"/>
      <c r="F194" s="27"/>
      <c r="G194" s="154"/>
      <c r="H194" s="3"/>
      <c r="J194" s="69"/>
    </row>
    <row r="195" spans="1:10">
      <c r="A195" s="89"/>
      <c r="B195" s="98"/>
      <c r="C195" s="5"/>
      <c r="D195" s="90"/>
      <c r="E195" s="48"/>
      <c r="F195" s="27"/>
      <c r="G195" s="154"/>
      <c r="H195" s="3"/>
      <c r="J195" s="69"/>
    </row>
    <row r="196" spans="1:10">
      <c r="A196" s="27">
        <v>2</v>
      </c>
      <c r="B196" s="47" t="s">
        <v>53</v>
      </c>
      <c r="C196" s="5"/>
      <c r="D196" s="61"/>
      <c r="E196" s="46">
        <v>1</v>
      </c>
      <c r="F196" s="46" t="s">
        <v>51</v>
      </c>
      <c r="G196" s="154"/>
      <c r="H196" s="3"/>
      <c r="J196" s="69"/>
    </row>
    <row r="197" spans="1:10">
      <c r="A197" s="27"/>
      <c r="B197" s="59" t="s">
        <v>54</v>
      </c>
      <c r="C197" s="61"/>
      <c r="D197" s="61"/>
      <c r="E197" s="92">
        <v>1</v>
      </c>
      <c r="F197" s="92" t="s">
        <v>51</v>
      </c>
      <c r="G197" s="148"/>
      <c r="H197" s="105"/>
      <c r="J197" s="69"/>
    </row>
    <row r="198" spans="1:10">
      <c r="A198" s="27"/>
      <c r="B198" s="28" t="s">
        <v>55</v>
      </c>
      <c r="C198" s="5"/>
      <c r="D198" s="5"/>
      <c r="E198" s="27">
        <v>1</v>
      </c>
      <c r="F198" s="27" t="s">
        <v>51</v>
      </c>
      <c r="G198" s="154"/>
      <c r="H198" s="3"/>
      <c r="J198" s="69"/>
    </row>
    <row r="199" spans="1:10">
      <c r="A199" s="27"/>
      <c r="B199" s="28" t="s">
        <v>84</v>
      </c>
      <c r="C199" s="5"/>
      <c r="D199" s="5"/>
      <c r="E199" s="27">
        <v>1</v>
      </c>
      <c r="F199" s="27" t="s">
        <v>51</v>
      </c>
      <c r="G199" s="154"/>
      <c r="H199" s="3"/>
      <c r="J199" s="69"/>
    </row>
    <row r="200" spans="1:10">
      <c r="A200" s="27"/>
      <c r="B200" s="28" t="s">
        <v>85</v>
      </c>
      <c r="C200" s="5"/>
      <c r="D200" s="5"/>
      <c r="E200" s="27">
        <v>1</v>
      </c>
      <c r="F200" s="27" t="s">
        <v>51</v>
      </c>
      <c r="G200" s="154"/>
      <c r="H200" s="3"/>
      <c r="J200" s="69"/>
    </row>
    <row r="201" spans="1:10">
      <c r="A201" s="27"/>
      <c r="B201" s="28" t="s">
        <v>86</v>
      </c>
      <c r="C201" s="5"/>
      <c r="D201" s="5"/>
      <c r="E201" s="27">
        <f>E198</f>
        <v>1</v>
      </c>
      <c r="F201" s="27" t="s">
        <v>51</v>
      </c>
      <c r="G201" s="154"/>
      <c r="H201" s="3"/>
      <c r="J201" s="69"/>
    </row>
    <row r="202" spans="1:10">
      <c r="A202" s="27"/>
      <c r="B202" s="64" t="s">
        <v>56</v>
      </c>
      <c r="C202" s="5"/>
      <c r="D202" s="5"/>
      <c r="E202" s="50"/>
      <c r="F202" s="50"/>
      <c r="G202" s="164"/>
      <c r="H202" s="155"/>
      <c r="J202" s="69"/>
    </row>
    <row r="203" spans="1:10">
      <c r="A203" s="27"/>
      <c r="B203" s="64" t="s">
        <v>77</v>
      </c>
      <c r="C203" s="5"/>
      <c r="D203" s="5"/>
      <c r="E203" s="50"/>
      <c r="F203" s="50"/>
      <c r="G203" s="164"/>
      <c r="H203" s="155"/>
      <c r="J203" s="69"/>
    </row>
    <row r="204" spans="1:10" ht="15.75" thickBot="1">
      <c r="A204" s="91"/>
      <c r="B204" s="116"/>
      <c r="C204" s="117"/>
      <c r="D204" s="15"/>
      <c r="E204" s="118"/>
      <c r="F204" s="118"/>
      <c r="G204" s="165"/>
      <c r="H204" s="166"/>
      <c r="J204" s="69"/>
    </row>
    <row r="205" spans="1:10">
      <c r="A205" s="27">
        <v>3</v>
      </c>
      <c r="B205" s="47" t="s">
        <v>119</v>
      </c>
      <c r="C205" s="12"/>
      <c r="D205" s="5"/>
      <c r="E205" s="46">
        <v>1</v>
      </c>
      <c r="F205" s="46" t="s">
        <v>51</v>
      </c>
      <c r="G205" s="167"/>
      <c r="H205" s="147"/>
      <c r="J205" s="69"/>
    </row>
    <row r="206" spans="1:10">
      <c r="A206" s="24"/>
      <c r="B206" s="28" t="s">
        <v>57</v>
      </c>
      <c r="C206" s="5"/>
      <c r="D206" s="5"/>
      <c r="E206" s="27">
        <v>1</v>
      </c>
      <c r="F206" s="27" t="s">
        <v>51</v>
      </c>
      <c r="G206" s="154"/>
      <c r="H206" s="3"/>
      <c r="J206" s="69"/>
    </row>
    <row r="207" spans="1:10">
      <c r="A207" s="24"/>
      <c r="B207" s="28" t="s">
        <v>74</v>
      </c>
      <c r="C207" s="5"/>
      <c r="D207" s="5"/>
      <c r="E207" s="27"/>
      <c r="F207" s="27"/>
      <c r="G207" s="154"/>
      <c r="H207" s="3"/>
      <c r="J207" s="69"/>
    </row>
    <row r="208" spans="1:10">
      <c r="A208" s="24"/>
      <c r="B208" s="28" t="s">
        <v>364</v>
      </c>
      <c r="C208" s="5"/>
      <c r="D208" s="5"/>
      <c r="E208" s="27">
        <v>1</v>
      </c>
      <c r="F208" s="27" t="s">
        <v>51</v>
      </c>
      <c r="G208" s="154"/>
      <c r="H208" s="3"/>
      <c r="J208" s="69"/>
    </row>
    <row r="209" spans="1:10">
      <c r="A209" s="24"/>
      <c r="B209" s="28" t="s">
        <v>365</v>
      </c>
      <c r="C209" s="5"/>
      <c r="D209" s="5"/>
      <c r="E209" s="27">
        <v>1</v>
      </c>
      <c r="F209" s="27" t="s">
        <v>51</v>
      </c>
      <c r="G209" s="154"/>
      <c r="H209" s="3"/>
      <c r="J209" s="69"/>
    </row>
    <row r="210" spans="1:10">
      <c r="A210" s="24"/>
      <c r="B210" s="61" t="s">
        <v>366</v>
      </c>
      <c r="C210" s="5"/>
      <c r="D210" s="5"/>
      <c r="E210" s="27">
        <v>1</v>
      </c>
      <c r="F210" s="27" t="s">
        <v>51</v>
      </c>
      <c r="G210" s="154"/>
      <c r="H210" s="3"/>
      <c r="J210" s="69"/>
    </row>
    <row r="211" spans="1:10">
      <c r="A211" s="24"/>
      <c r="B211" s="93" t="s">
        <v>58</v>
      </c>
      <c r="C211" s="5"/>
      <c r="D211" s="5"/>
      <c r="E211" s="27"/>
      <c r="F211" s="27"/>
      <c r="G211" s="154"/>
      <c r="H211" s="3"/>
      <c r="J211" s="69"/>
    </row>
    <row r="212" spans="1:10">
      <c r="A212" s="24"/>
      <c r="B212" s="88" t="s">
        <v>75</v>
      </c>
      <c r="C212" s="5"/>
      <c r="D212" s="5"/>
      <c r="E212" s="27"/>
      <c r="F212" s="27"/>
      <c r="G212" s="154"/>
      <c r="H212" s="3"/>
      <c r="J212" s="69"/>
    </row>
    <row r="213" spans="1:10">
      <c r="A213" s="24"/>
      <c r="B213" s="53" t="s">
        <v>76</v>
      </c>
      <c r="C213" s="5"/>
      <c r="D213" s="5"/>
      <c r="E213" s="27"/>
      <c r="F213" s="27"/>
      <c r="G213" s="154"/>
      <c r="H213" s="3"/>
      <c r="J213" s="69"/>
    </row>
    <row r="214" spans="1:10" ht="15.75" thickBot="1">
      <c r="A214" s="31"/>
      <c r="B214" s="94"/>
      <c r="C214" s="33"/>
      <c r="D214" s="33"/>
      <c r="E214" s="34"/>
      <c r="F214" s="34"/>
      <c r="G214" s="149"/>
      <c r="H214" s="1"/>
      <c r="J214" s="69"/>
    </row>
    <row r="215" spans="1:10" ht="15.75" thickTop="1">
      <c r="A215" s="35" t="s">
        <v>59</v>
      </c>
      <c r="B215" s="95" t="s">
        <v>60</v>
      </c>
      <c r="C215" s="85"/>
      <c r="D215" s="86"/>
      <c r="E215" s="87"/>
      <c r="F215" s="87"/>
      <c r="G215" s="162"/>
      <c r="H215" s="163"/>
      <c r="J215" s="69"/>
    </row>
    <row r="216" spans="1:10">
      <c r="A216" s="24"/>
      <c r="B216" s="41" t="s">
        <v>61</v>
      </c>
      <c r="C216" s="12"/>
      <c r="D216" s="53"/>
      <c r="E216" s="46"/>
      <c r="F216" s="46"/>
      <c r="G216" s="152"/>
      <c r="H216" s="153"/>
      <c r="J216" s="69"/>
    </row>
    <row r="217" spans="1:10">
      <c r="A217" s="24"/>
      <c r="B217" s="88"/>
      <c r="C217" s="12"/>
      <c r="D217" s="53"/>
      <c r="E217" s="46"/>
      <c r="F217" s="46"/>
      <c r="G217" s="152"/>
      <c r="H217" s="153"/>
      <c r="J217" s="69"/>
    </row>
    <row r="218" spans="1:10">
      <c r="A218" s="27">
        <v>1</v>
      </c>
      <c r="B218" s="61" t="s">
        <v>62</v>
      </c>
      <c r="C218" s="12"/>
      <c r="D218" s="53"/>
      <c r="E218" s="46"/>
      <c r="F218" s="46"/>
      <c r="G218" s="152"/>
      <c r="H218" s="153"/>
      <c r="J218" s="69"/>
    </row>
    <row r="219" spans="1:10">
      <c r="A219" s="27"/>
      <c r="B219" s="5" t="s">
        <v>133</v>
      </c>
      <c r="C219" s="5"/>
      <c r="D219" s="61"/>
      <c r="E219" s="27">
        <v>2</v>
      </c>
      <c r="F219" s="27" t="s">
        <v>51</v>
      </c>
      <c r="G219" s="154"/>
      <c r="H219" s="3"/>
      <c r="J219" s="69"/>
    </row>
    <row r="220" spans="1:10">
      <c r="A220" s="27"/>
      <c r="B220" s="96" t="s">
        <v>63</v>
      </c>
      <c r="C220" s="5"/>
      <c r="D220" s="61"/>
      <c r="E220" s="27"/>
      <c r="F220" s="27"/>
      <c r="G220" s="154"/>
      <c r="H220" s="3"/>
      <c r="J220" s="69"/>
    </row>
    <row r="221" spans="1:10">
      <c r="A221" s="27"/>
      <c r="B221" s="5" t="s">
        <v>64</v>
      </c>
      <c r="C221" s="5"/>
      <c r="D221" s="61"/>
      <c r="E221" s="27"/>
      <c r="F221" s="27"/>
      <c r="G221" s="154"/>
      <c r="H221" s="3"/>
      <c r="J221" s="69"/>
    </row>
    <row r="222" spans="1:10">
      <c r="A222" s="27"/>
      <c r="B222" s="28" t="s">
        <v>65</v>
      </c>
      <c r="C222" s="5"/>
      <c r="D222" s="61"/>
      <c r="E222" s="27">
        <v>2</v>
      </c>
      <c r="F222" s="27" t="s">
        <v>51</v>
      </c>
      <c r="G222" s="154"/>
      <c r="H222" s="3"/>
      <c r="J222" s="69"/>
    </row>
    <row r="223" spans="1:10">
      <c r="A223" s="27"/>
      <c r="B223" s="5"/>
      <c r="C223" s="5"/>
      <c r="D223" s="61"/>
      <c r="E223" s="27"/>
      <c r="F223" s="27"/>
      <c r="G223" s="154"/>
      <c r="H223" s="3"/>
      <c r="J223" s="69"/>
    </row>
    <row r="224" spans="1:10">
      <c r="A224" s="92">
        <v>2</v>
      </c>
      <c r="B224" s="5" t="s">
        <v>134</v>
      </c>
      <c r="C224" s="5"/>
      <c r="D224" s="61"/>
      <c r="E224" s="27"/>
      <c r="F224" s="27"/>
      <c r="G224" s="154"/>
      <c r="H224" s="3"/>
      <c r="J224" s="69"/>
    </row>
    <row r="225" spans="1:10">
      <c r="A225" s="80"/>
      <c r="B225" s="61" t="s">
        <v>135</v>
      </c>
      <c r="C225" s="5"/>
      <c r="D225" s="61"/>
      <c r="E225" s="27">
        <v>50</v>
      </c>
      <c r="F225" s="27" t="s">
        <v>37</v>
      </c>
      <c r="G225" s="154"/>
      <c r="H225" s="3"/>
      <c r="J225" s="69"/>
    </row>
    <row r="226" spans="1:10" ht="15.75" thickBot="1">
      <c r="A226" s="31"/>
      <c r="B226" s="32"/>
      <c r="C226" s="33"/>
      <c r="D226" s="97"/>
      <c r="E226" s="34"/>
      <c r="F226" s="34"/>
      <c r="G226" s="149"/>
      <c r="H226" s="1"/>
      <c r="J226" s="69"/>
    </row>
    <row r="227" spans="1:10" ht="15.75" thickTop="1">
      <c r="A227" s="35" t="s">
        <v>66</v>
      </c>
      <c r="B227" s="36" t="s">
        <v>67</v>
      </c>
      <c r="C227" s="85"/>
      <c r="D227" s="86"/>
      <c r="E227" s="87"/>
      <c r="F227" s="87"/>
      <c r="G227" s="162"/>
      <c r="H227" s="163"/>
      <c r="J227" s="69"/>
    </row>
    <row r="228" spans="1:10">
      <c r="A228" s="24"/>
      <c r="B228" s="98" t="s">
        <v>310</v>
      </c>
      <c r="C228" s="12"/>
      <c r="D228" s="53"/>
      <c r="E228" s="46"/>
      <c r="F228" s="46"/>
      <c r="G228" s="152"/>
      <c r="H228" s="153"/>
      <c r="J228" s="69"/>
    </row>
    <row r="229" spans="1:10">
      <c r="A229" s="24"/>
      <c r="B229" s="98" t="s">
        <v>311</v>
      </c>
      <c r="C229" s="12"/>
      <c r="D229" s="53"/>
      <c r="E229" s="46"/>
      <c r="F229" s="46"/>
      <c r="G229" s="152"/>
      <c r="H229" s="153"/>
      <c r="J229" s="69"/>
    </row>
    <row r="230" spans="1:10">
      <c r="A230" s="24"/>
      <c r="B230" s="98"/>
      <c r="C230" s="12"/>
      <c r="D230" s="53"/>
      <c r="E230" s="46"/>
      <c r="F230" s="46"/>
      <c r="G230" s="152"/>
      <c r="H230" s="153"/>
      <c r="J230" s="69"/>
    </row>
    <row r="231" spans="1:10">
      <c r="A231" s="24"/>
      <c r="B231" s="63" t="s">
        <v>361</v>
      </c>
      <c r="C231" s="12"/>
      <c r="D231" s="53"/>
      <c r="E231" s="46"/>
      <c r="F231" s="46"/>
      <c r="G231" s="152"/>
      <c r="H231" s="153"/>
      <c r="J231" s="69"/>
    </row>
    <row r="232" spans="1:10">
      <c r="A232" s="24"/>
      <c r="B232" s="47" t="s">
        <v>137</v>
      </c>
      <c r="C232" s="12"/>
      <c r="D232" s="53"/>
      <c r="E232" s="46"/>
      <c r="F232" s="46"/>
      <c r="G232" s="152"/>
      <c r="H232" s="153"/>
      <c r="J232" s="69"/>
    </row>
    <row r="233" spans="1:10">
      <c r="A233" s="27">
        <v>1</v>
      </c>
      <c r="B233" s="28" t="s">
        <v>151</v>
      </c>
      <c r="C233" s="12"/>
      <c r="D233" s="53"/>
      <c r="E233" s="46"/>
      <c r="F233" s="46"/>
      <c r="G233" s="152"/>
      <c r="H233" s="153"/>
      <c r="J233" s="69"/>
    </row>
    <row r="234" spans="1:10">
      <c r="A234" s="24"/>
      <c r="B234" s="58" t="s">
        <v>138</v>
      </c>
      <c r="C234" s="12"/>
      <c r="D234" s="53"/>
      <c r="E234" s="27">
        <v>1</v>
      </c>
      <c r="F234" s="27" t="s">
        <v>68</v>
      </c>
      <c r="G234" s="154"/>
      <c r="H234" s="3"/>
      <c r="J234" s="69"/>
    </row>
    <row r="235" spans="1:10">
      <c r="A235" s="24"/>
      <c r="B235" s="58" t="s">
        <v>139</v>
      </c>
      <c r="C235" s="12"/>
      <c r="D235" s="53"/>
      <c r="E235" s="27">
        <v>1</v>
      </c>
      <c r="F235" s="27" t="s">
        <v>68</v>
      </c>
      <c r="G235" s="154"/>
      <c r="H235" s="3"/>
      <c r="J235" s="69"/>
    </row>
    <row r="236" spans="1:10">
      <c r="A236" s="24"/>
      <c r="B236" s="58" t="s">
        <v>140</v>
      </c>
      <c r="C236" s="12"/>
      <c r="D236" s="53"/>
      <c r="E236" s="27">
        <v>1</v>
      </c>
      <c r="F236" s="27" t="s">
        <v>68</v>
      </c>
      <c r="G236" s="154"/>
      <c r="H236" s="3"/>
      <c r="J236" s="69"/>
    </row>
    <row r="237" spans="1:10">
      <c r="A237" s="24"/>
      <c r="B237" s="58" t="s">
        <v>141</v>
      </c>
      <c r="C237" s="12"/>
      <c r="D237" s="53"/>
      <c r="E237" s="27">
        <v>8</v>
      </c>
      <c r="F237" s="27" t="s">
        <v>37</v>
      </c>
      <c r="G237" s="154"/>
      <c r="H237" s="3"/>
      <c r="J237" s="69"/>
    </row>
    <row r="238" spans="1:10">
      <c r="A238" s="24"/>
      <c r="B238" s="58" t="s">
        <v>142</v>
      </c>
      <c r="C238" s="12"/>
      <c r="D238" s="53"/>
      <c r="E238" s="27">
        <v>8</v>
      </c>
      <c r="F238" s="27" t="s">
        <v>37</v>
      </c>
      <c r="G238" s="154"/>
      <c r="H238" s="3"/>
      <c r="J238" s="69"/>
    </row>
    <row r="239" spans="1:10">
      <c r="A239" s="24"/>
      <c r="B239" s="58" t="s">
        <v>143</v>
      </c>
      <c r="C239" s="12"/>
      <c r="D239" s="53"/>
      <c r="E239" s="27">
        <v>4</v>
      </c>
      <c r="F239" s="27" t="s">
        <v>37</v>
      </c>
      <c r="G239" s="154"/>
      <c r="H239" s="3"/>
      <c r="J239" s="69"/>
    </row>
    <row r="240" spans="1:10">
      <c r="A240" s="24"/>
      <c r="B240" s="58" t="s">
        <v>144</v>
      </c>
      <c r="C240" s="12"/>
      <c r="D240" s="53"/>
      <c r="E240" s="27">
        <v>4</v>
      </c>
      <c r="F240" s="27" t="s">
        <v>37</v>
      </c>
      <c r="G240" s="154"/>
      <c r="H240" s="3"/>
      <c r="J240" s="69"/>
    </row>
    <row r="241" spans="1:10">
      <c r="A241" s="24"/>
      <c r="B241" s="58" t="s">
        <v>145</v>
      </c>
      <c r="C241" s="12"/>
      <c r="D241" s="53"/>
      <c r="E241" s="27">
        <v>2</v>
      </c>
      <c r="F241" s="27" t="s">
        <v>37</v>
      </c>
      <c r="G241" s="154"/>
      <c r="H241" s="3"/>
      <c r="J241" s="69"/>
    </row>
    <row r="242" spans="1:10">
      <c r="A242" s="24"/>
      <c r="B242" s="58" t="s">
        <v>146</v>
      </c>
      <c r="C242" s="12"/>
      <c r="D242" s="53"/>
      <c r="E242" s="27">
        <v>2</v>
      </c>
      <c r="F242" s="27" t="s">
        <v>37</v>
      </c>
      <c r="G242" s="154"/>
      <c r="H242" s="3"/>
      <c r="J242" s="69"/>
    </row>
    <row r="243" spans="1:10">
      <c r="A243" s="24"/>
      <c r="B243" s="58" t="s">
        <v>147</v>
      </c>
      <c r="C243" s="12"/>
      <c r="D243" s="53"/>
      <c r="E243" s="27"/>
      <c r="F243" s="46"/>
      <c r="G243" s="152"/>
      <c r="H243" s="153"/>
      <c r="J243" s="69"/>
    </row>
    <row r="244" spans="1:10">
      <c r="A244" s="24"/>
      <c r="B244" s="58" t="s">
        <v>148</v>
      </c>
      <c r="C244" s="12"/>
      <c r="D244" s="53"/>
      <c r="E244" s="27">
        <v>2</v>
      </c>
      <c r="F244" s="27" t="s">
        <v>37</v>
      </c>
      <c r="G244" s="154"/>
      <c r="H244" s="3"/>
      <c r="J244" s="69"/>
    </row>
    <row r="245" spans="1:10">
      <c r="A245" s="24"/>
      <c r="B245" s="58" t="s">
        <v>149</v>
      </c>
      <c r="C245" s="12"/>
      <c r="D245" s="53"/>
      <c r="E245" s="27">
        <v>1</v>
      </c>
      <c r="F245" s="27" t="s">
        <v>37</v>
      </c>
      <c r="G245" s="154"/>
      <c r="H245" s="3"/>
      <c r="J245" s="69"/>
    </row>
    <row r="246" spans="1:10">
      <c r="A246" s="24"/>
      <c r="B246" s="58" t="s">
        <v>150</v>
      </c>
      <c r="C246" s="12"/>
      <c r="D246" s="53"/>
      <c r="E246" s="27">
        <v>1</v>
      </c>
      <c r="F246" s="27" t="s">
        <v>37</v>
      </c>
      <c r="G246" s="154"/>
      <c r="H246" s="3"/>
      <c r="J246" s="69"/>
    </row>
    <row r="247" spans="1:10">
      <c r="A247" s="24"/>
      <c r="B247" s="64"/>
      <c r="C247" s="12"/>
      <c r="D247" s="53"/>
      <c r="E247" s="46"/>
      <c r="F247" s="46"/>
      <c r="G247" s="152"/>
      <c r="H247" s="153"/>
      <c r="J247" s="69"/>
    </row>
    <row r="248" spans="1:10">
      <c r="A248" s="27">
        <v>2</v>
      </c>
      <c r="B248" s="28" t="s">
        <v>152</v>
      </c>
      <c r="C248" s="12"/>
      <c r="D248" s="53"/>
      <c r="E248" s="46"/>
      <c r="F248" s="46"/>
      <c r="G248" s="152"/>
      <c r="H248" s="153"/>
      <c r="J248" s="69"/>
    </row>
    <row r="249" spans="1:10">
      <c r="A249" s="24"/>
      <c r="B249" s="58" t="s">
        <v>153</v>
      </c>
      <c r="C249" s="12"/>
      <c r="D249" s="53"/>
      <c r="E249" s="27">
        <v>1.3</v>
      </c>
      <c r="F249" s="27" t="s">
        <v>68</v>
      </c>
      <c r="G249" s="154"/>
      <c r="H249" s="3"/>
      <c r="J249" s="69"/>
    </row>
    <row r="250" spans="1:10">
      <c r="A250" s="24"/>
      <c r="B250" s="58" t="s">
        <v>154</v>
      </c>
      <c r="C250" s="12"/>
      <c r="D250" s="53"/>
      <c r="E250" s="27">
        <v>2</v>
      </c>
      <c r="F250" s="27" t="s">
        <v>37</v>
      </c>
      <c r="G250" s="154"/>
      <c r="H250" s="3"/>
      <c r="J250" s="69"/>
    </row>
    <row r="251" spans="1:10">
      <c r="A251" s="24"/>
      <c r="B251" s="58" t="s">
        <v>155</v>
      </c>
      <c r="C251" s="12"/>
      <c r="D251" s="53"/>
      <c r="E251" s="27">
        <v>8</v>
      </c>
      <c r="F251" s="27" t="s">
        <v>37</v>
      </c>
      <c r="G251" s="154"/>
      <c r="H251" s="3"/>
      <c r="J251" s="69"/>
    </row>
    <row r="252" spans="1:10">
      <c r="A252" s="24"/>
      <c r="B252" s="58" t="s">
        <v>156</v>
      </c>
      <c r="C252" s="12"/>
      <c r="D252" s="53"/>
      <c r="E252" s="27">
        <v>2</v>
      </c>
      <c r="F252" s="27" t="s">
        <v>37</v>
      </c>
      <c r="G252" s="154"/>
      <c r="H252" s="3"/>
      <c r="J252" s="69"/>
    </row>
    <row r="253" spans="1:10">
      <c r="A253" s="24"/>
      <c r="B253" s="58" t="s">
        <v>147</v>
      </c>
      <c r="C253" s="12"/>
      <c r="D253" s="53"/>
      <c r="E253" s="46"/>
      <c r="F253" s="46"/>
      <c r="G253" s="152"/>
      <c r="H253" s="153"/>
      <c r="J253" s="69"/>
    </row>
    <row r="254" spans="1:10">
      <c r="A254" s="24"/>
      <c r="B254" s="58" t="s">
        <v>157</v>
      </c>
      <c r="C254" s="12"/>
      <c r="D254" s="53"/>
      <c r="E254" s="27">
        <v>2</v>
      </c>
      <c r="F254" s="27" t="s">
        <v>37</v>
      </c>
      <c r="G254" s="154"/>
      <c r="H254" s="3"/>
      <c r="J254" s="69"/>
    </row>
    <row r="255" spans="1:10">
      <c r="A255" s="24"/>
      <c r="B255" s="64"/>
      <c r="C255" s="12"/>
      <c r="D255" s="53"/>
      <c r="E255" s="46"/>
      <c r="F255" s="46"/>
      <c r="G255" s="152"/>
      <c r="H255" s="153"/>
      <c r="J255" s="69"/>
    </row>
    <row r="256" spans="1:10">
      <c r="A256" s="27">
        <v>3</v>
      </c>
      <c r="B256" s="28" t="s">
        <v>158</v>
      </c>
      <c r="C256" s="12"/>
      <c r="D256" s="53"/>
      <c r="E256" s="46"/>
      <c r="F256" s="46"/>
      <c r="G256" s="152"/>
      <c r="H256" s="153"/>
      <c r="J256" s="69"/>
    </row>
    <row r="257" spans="1:10">
      <c r="A257" s="27"/>
      <c r="B257" s="58" t="s">
        <v>159</v>
      </c>
      <c r="C257" s="12"/>
      <c r="D257" s="53"/>
      <c r="E257" s="27">
        <v>1</v>
      </c>
      <c r="F257" s="27" t="s">
        <v>68</v>
      </c>
      <c r="G257" s="154"/>
      <c r="H257" s="3"/>
      <c r="J257" s="69"/>
    </row>
    <row r="258" spans="1:10">
      <c r="A258" s="27"/>
      <c r="B258" s="58" t="s">
        <v>160</v>
      </c>
      <c r="C258" s="12"/>
      <c r="D258" s="53"/>
      <c r="E258" s="27">
        <v>1</v>
      </c>
      <c r="F258" s="27" t="s">
        <v>37</v>
      </c>
      <c r="G258" s="154"/>
      <c r="H258" s="3"/>
      <c r="J258" s="69"/>
    </row>
    <row r="259" spans="1:10">
      <c r="A259" s="27"/>
      <c r="B259" s="58" t="s">
        <v>161</v>
      </c>
      <c r="C259" s="12"/>
      <c r="D259" s="53"/>
      <c r="E259" s="46">
        <v>6</v>
      </c>
      <c r="F259" s="27" t="s">
        <v>37</v>
      </c>
      <c r="G259" s="154"/>
      <c r="H259" s="3"/>
      <c r="J259" s="69"/>
    </row>
    <row r="260" spans="1:10">
      <c r="A260" s="27"/>
      <c r="B260" s="58" t="s">
        <v>146</v>
      </c>
      <c r="C260" s="12"/>
      <c r="D260" s="53"/>
      <c r="E260" s="46">
        <v>2</v>
      </c>
      <c r="F260" s="27" t="s">
        <v>37</v>
      </c>
      <c r="G260" s="154"/>
      <c r="H260" s="3"/>
      <c r="J260" s="69"/>
    </row>
    <row r="261" spans="1:10">
      <c r="A261" s="27"/>
      <c r="B261" s="58" t="s">
        <v>147</v>
      </c>
      <c r="C261" s="12"/>
      <c r="D261" s="53"/>
      <c r="E261" s="46"/>
      <c r="F261" s="46"/>
      <c r="G261" s="152"/>
      <c r="H261" s="153"/>
      <c r="J261" s="69"/>
    </row>
    <row r="262" spans="1:10">
      <c r="A262" s="27"/>
      <c r="B262" s="58" t="s">
        <v>157</v>
      </c>
      <c r="C262" s="12"/>
      <c r="D262" s="53"/>
      <c r="E262" s="46">
        <v>2</v>
      </c>
      <c r="F262" s="27" t="s">
        <v>37</v>
      </c>
      <c r="G262" s="154"/>
      <c r="H262" s="3"/>
      <c r="J262" s="69"/>
    </row>
    <row r="263" spans="1:10">
      <c r="A263" s="27"/>
      <c r="B263" s="28"/>
      <c r="C263" s="12"/>
      <c r="D263" s="53"/>
      <c r="E263" s="46"/>
      <c r="F263" s="46"/>
      <c r="G263" s="152"/>
      <c r="H263" s="153"/>
      <c r="J263" s="69"/>
    </row>
    <row r="264" spans="1:10">
      <c r="A264" s="27">
        <v>4</v>
      </c>
      <c r="B264" s="28" t="s">
        <v>174</v>
      </c>
      <c r="C264" s="12"/>
      <c r="D264" s="53"/>
      <c r="E264" s="46"/>
      <c r="F264" s="46"/>
      <c r="G264" s="152"/>
      <c r="H264" s="153"/>
      <c r="J264" s="69"/>
    </row>
    <row r="265" spans="1:10">
      <c r="A265" s="27"/>
      <c r="B265" s="58" t="s">
        <v>162</v>
      </c>
      <c r="C265" s="12"/>
      <c r="D265" s="53"/>
      <c r="E265" s="27">
        <v>1</v>
      </c>
      <c r="F265" s="27" t="s">
        <v>68</v>
      </c>
      <c r="G265" s="154"/>
      <c r="H265" s="3"/>
      <c r="J265" s="69"/>
    </row>
    <row r="266" spans="1:10">
      <c r="A266" s="27"/>
      <c r="B266" s="58" t="s">
        <v>165</v>
      </c>
      <c r="C266" s="12"/>
      <c r="D266" s="53"/>
      <c r="E266" s="27">
        <v>1</v>
      </c>
      <c r="F266" s="27" t="s">
        <v>37</v>
      </c>
      <c r="G266" s="154"/>
      <c r="H266" s="3"/>
      <c r="J266" s="69"/>
    </row>
    <row r="267" spans="1:10">
      <c r="A267" s="27"/>
      <c r="B267" s="58" t="s">
        <v>141</v>
      </c>
      <c r="C267" s="12"/>
      <c r="D267" s="53"/>
      <c r="E267" s="27">
        <v>8</v>
      </c>
      <c r="F267" s="27" t="s">
        <v>37</v>
      </c>
      <c r="G267" s="154"/>
      <c r="H267" s="3"/>
      <c r="J267" s="69"/>
    </row>
    <row r="268" spans="1:10">
      <c r="A268" s="27"/>
      <c r="B268" s="58" t="s">
        <v>142</v>
      </c>
      <c r="C268" s="12"/>
      <c r="D268" s="53"/>
      <c r="E268" s="27">
        <v>8</v>
      </c>
      <c r="F268" s="27" t="s">
        <v>37</v>
      </c>
      <c r="G268" s="154"/>
      <c r="H268" s="3"/>
      <c r="J268" s="69"/>
    </row>
    <row r="269" spans="1:10">
      <c r="A269" s="27"/>
      <c r="B269" s="58" t="s">
        <v>156</v>
      </c>
      <c r="C269" s="12"/>
      <c r="D269" s="53"/>
      <c r="E269" s="27">
        <v>2</v>
      </c>
      <c r="F269" s="27" t="s">
        <v>37</v>
      </c>
      <c r="G269" s="154"/>
      <c r="H269" s="3"/>
      <c r="J269" s="69"/>
    </row>
    <row r="270" spans="1:10">
      <c r="A270" s="27"/>
      <c r="B270" s="58" t="s">
        <v>147</v>
      </c>
      <c r="C270" s="12"/>
      <c r="D270" s="53"/>
      <c r="E270" s="46"/>
      <c r="F270" s="46"/>
      <c r="G270" s="152"/>
      <c r="H270" s="153"/>
      <c r="J270" s="69"/>
    </row>
    <row r="271" spans="1:10">
      <c r="A271" s="27"/>
      <c r="B271" s="58" t="s">
        <v>163</v>
      </c>
      <c r="C271" s="12"/>
      <c r="D271" s="53"/>
      <c r="E271" s="27">
        <v>3</v>
      </c>
      <c r="F271" s="27" t="s">
        <v>37</v>
      </c>
      <c r="G271" s="154"/>
      <c r="H271" s="3"/>
      <c r="J271" s="69"/>
    </row>
    <row r="272" spans="1:10">
      <c r="A272" s="27"/>
      <c r="B272" s="58" t="s">
        <v>164</v>
      </c>
      <c r="C272" s="12"/>
      <c r="D272" s="53"/>
      <c r="E272" s="27">
        <v>2</v>
      </c>
      <c r="F272" s="27" t="s">
        <v>37</v>
      </c>
      <c r="G272" s="154"/>
      <c r="H272" s="3"/>
      <c r="J272" s="69"/>
    </row>
    <row r="273" spans="1:10" ht="15.75" thickBot="1">
      <c r="A273" s="91"/>
      <c r="B273" s="119"/>
      <c r="C273" s="117"/>
      <c r="D273" s="120"/>
      <c r="E273" s="20"/>
      <c r="F273" s="20"/>
      <c r="G273" s="168"/>
      <c r="H273" s="169"/>
      <c r="J273" s="69"/>
    </row>
    <row r="274" spans="1:10">
      <c r="A274" s="27">
        <v>5</v>
      </c>
      <c r="B274" s="28" t="s">
        <v>175</v>
      </c>
      <c r="C274" s="12"/>
      <c r="D274" s="53"/>
      <c r="E274" s="46"/>
      <c r="F274" s="46"/>
      <c r="G274" s="152"/>
      <c r="H274" s="153"/>
      <c r="J274" s="69"/>
    </row>
    <row r="275" spans="1:10">
      <c r="A275" s="27"/>
      <c r="B275" s="58" t="s">
        <v>166</v>
      </c>
      <c r="C275" s="12"/>
      <c r="D275" s="53"/>
      <c r="E275" s="27">
        <v>1</v>
      </c>
      <c r="F275" s="27" t="s">
        <v>68</v>
      </c>
      <c r="G275" s="154"/>
      <c r="H275" s="3"/>
      <c r="J275" s="69"/>
    </row>
    <row r="276" spans="1:10">
      <c r="A276" s="27"/>
      <c r="B276" s="58" t="s">
        <v>167</v>
      </c>
      <c r="C276" s="12"/>
      <c r="D276" s="53"/>
      <c r="E276" s="27">
        <v>1</v>
      </c>
      <c r="F276" s="27" t="s">
        <v>37</v>
      </c>
      <c r="G276" s="154"/>
      <c r="H276" s="3"/>
      <c r="J276" s="69"/>
    </row>
    <row r="277" spans="1:10">
      <c r="A277" s="27"/>
      <c r="B277" s="58" t="s">
        <v>141</v>
      </c>
      <c r="C277" s="12"/>
      <c r="D277" s="53"/>
      <c r="E277" s="27">
        <v>8</v>
      </c>
      <c r="F277" s="27" t="s">
        <v>37</v>
      </c>
      <c r="G277" s="154"/>
      <c r="H277" s="3"/>
      <c r="J277" s="69"/>
    </row>
    <row r="278" spans="1:10">
      <c r="A278" s="27"/>
      <c r="B278" s="58" t="s">
        <v>168</v>
      </c>
      <c r="C278" s="12"/>
      <c r="D278" s="53"/>
      <c r="E278" s="27">
        <v>6</v>
      </c>
      <c r="F278" s="27" t="s">
        <v>37</v>
      </c>
      <c r="G278" s="154"/>
      <c r="H278" s="3"/>
      <c r="J278" s="69"/>
    </row>
    <row r="279" spans="1:10">
      <c r="A279" s="27"/>
      <c r="B279" s="58" t="s">
        <v>146</v>
      </c>
      <c r="C279" s="12"/>
      <c r="D279" s="53"/>
      <c r="E279" s="27">
        <v>2</v>
      </c>
      <c r="F279" s="27" t="s">
        <v>37</v>
      </c>
      <c r="G279" s="154"/>
      <c r="H279" s="3"/>
      <c r="J279" s="69"/>
    </row>
    <row r="280" spans="1:10">
      <c r="A280" s="27"/>
      <c r="B280" s="58" t="s">
        <v>147</v>
      </c>
      <c r="C280" s="12"/>
      <c r="D280" s="53"/>
      <c r="E280" s="46"/>
      <c r="F280" s="46"/>
      <c r="G280" s="152"/>
      <c r="H280" s="153"/>
      <c r="J280" s="69"/>
    </row>
    <row r="281" spans="1:10">
      <c r="A281" s="27"/>
      <c r="B281" s="58" t="s">
        <v>148</v>
      </c>
      <c r="C281" s="12"/>
      <c r="D281" s="53"/>
      <c r="E281" s="46">
        <v>2</v>
      </c>
      <c r="F281" s="27" t="s">
        <v>37</v>
      </c>
      <c r="G281" s="154"/>
      <c r="H281" s="3"/>
      <c r="J281" s="69"/>
    </row>
    <row r="282" spans="1:10">
      <c r="A282" s="27"/>
      <c r="B282" s="28"/>
      <c r="C282" s="12"/>
      <c r="D282" s="53"/>
      <c r="E282" s="46"/>
      <c r="F282" s="46"/>
      <c r="G282" s="152"/>
      <c r="H282" s="153"/>
      <c r="J282" s="69"/>
    </row>
    <row r="283" spans="1:10">
      <c r="A283" s="27">
        <v>6</v>
      </c>
      <c r="B283" s="28" t="s">
        <v>176</v>
      </c>
      <c r="C283" s="12"/>
      <c r="D283" s="53"/>
      <c r="E283" s="46"/>
      <c r="F283" s="46"/>
      <c r="G283" s="152"/>
      <c r="H283" s="153"/>
      <c r="J283" s="69"/>
    </row>
    <row r="284" spans="1:10">
      <c r="A284" s="27"/>
      <c r="B284" s="58" t="s">
        <v>169</v>
      </c>
      <c r="C284" s="12"/>
      <c r="D284" s="53"/>
      <c r="E284" s="27">
        <v>1</v>
      </c>
      <c r="F284" s="27" t="s">
        <v>68</v>
      </c>
      <c r="G284" s="154"/>
      <c r="H284" s="3"/>
      <c r="J284" s="69"/>
    </row>
    <row r="285" spans="1:10">
      <c r="A285" s="27"/>
      <c r="B285" s="58" t="s">
        <v>170</v>
      </c>
      <c r="C285" s="12"/>
      <c r="D285" s="53"/>
      <c r="E285" s="27">
        <v>12</v>
      </c>
      <c r="F285" s="27" t="s">
        <v>37</v>
      </c>
      <c r="G285" s="154"/>
      <c r="H285" s="3"/>
      <c r="J285" s="69"/>
    </row>
    <row r="286" spans="1:10">
      <c r="A286" s="27"/>
      <c r="B286" s="58" t="s">
        <v>171</v>
      </c>
      <c r="C286" s="12"/>
      <c r="D286" s="53"/>
      <c r="E286" s="27">
        <v>3</v>
      </c>
      <c r="F286" s="27" t="s">
        <v>37</v>
      </c>
      <c r="G286" s="154"/>
      <c r="H286" s="3"/>
      <c r="J286" s="69"/>
    </row>
    <row r="287" spans="1:10">
      <c r="A287" s="27"/>
      <c r="B287" s="58" t="s">
        <v>147</v>
      </c>
      <c r="C287" s="12"/>
      <c r="D287" s="53"/>
      <c r="E287" s="27"/>
      <c r="F287" s="27"/>
      <c r="G287" s="152"/>
      <c r="H287" s="153"/>
      <c r="J287" s="69"/>
    </row>
    <row r="288" spans="1:10">
      <c r="A288" s="24"/>
      <c r="B288" s="58" t="s">
        <v>172</v>
      </c>
      <c r="C288" s="12"/>
      <c r="D288" s="53"/>
      <c r="E288" s="27">
        <v>3</v>
      </c>
      <c r="F288" s="27" t="s">
        <v>37</v>
      </c>
      <c r="G288" s="154"/>
      <c r="H288" s="3"/>
      <c r="J288" s="69"/>
    </row>
    <row r="289" spans="1:10">
      <c r="A289" s="24"/>
      <c r="B289" s="58"/>
      <c r="C289" s="12"/>
      <c r="D289" s="53"/>
      <c r="E289" s="27"/>
      <c r="F289" s="27"/>
      <c r="G289" s="154"/>
      <c r="H289" s="3"/>
      <c r="J289" s="69"/>
    </row>
    <row r="290" spans="1:10">
      <c r="A290" s="27">
        <v>7</v>
      </c>
      <c r="B290" s="58" t="s">
        <v>173</v>
      </c>
      <c r="C290" s="12"/>
      <c r="D290" s="53"/>
      <c r="E290" s="27">
        <v>1</v>
      </c>
      <c r="F290" s="27" t="s">
        <v>37</v>
      </c>
      <c r="G290" s="154"/>
      <c r="H290" s="3"/>
      <c r="J290" s="69"/>
    </row>
    <row r="291" spans="1:10">
      <c r="A291" s="24"/>
      <c r="B291" s="58"/>
      <c r="C291" s="12"/>
      <c r="D291" s="53"/>
      <c r="E291" s="27"/>
      <c r="F291" s="27"/>
      <c r="G291" s="154"/>
      <c r="H291" s="3"/>
      <c r="J291" s="69"/>
    </row>
    <row r="292" spans="1:10">
      <c r="A292" s="27">
        <v>8</v>
      </c>
      <c r="B292" s="28" t="s">
        <v>177</v>
      </c>
      <c r="C292" s="12"/>
      <c r="D292" s="53"/>
      <c r="E292" s="27"/>
      <c r="F292" s="27"/>
      <c r="G292" s="154"/>
      <c r="H292" s="3"/>
      <c r="J292" s="69"/>
    </row>
    <row r="293" spans="1:10">
      <c r="A293" s="24"/>
      <c r="B293" s="58" t="s">
        <v>167</v>
      </c>
      <c r="C293" s="12"/>
      <c r="D293" s="53"/>
      <c r="E293" s="27">
        <v>1</v>
      </c>
      <c r="F293" s="27" t="s">
        <v>37</v>
      </c>
      <c r="G293" s="154"/>
      <c r="H293" s="3"/>
      <c r="J293" s="69"/>
    </row>
    <row r="294" spans="1:10">
      <c r="A294" s="24"/>
      <c r="B294" s="58" t="s">
        <v>178</v>
      </c>
      <c r="C294" s="12"/>
      <c r="D294" s="53"/>
      <c r="E294" s="27">
        <v>1</v>
      </c>
      <c r="F294" s="27" t="s">
        <v>37</v>
      </c>
      <c r="G294" s="154"/>
      <c r="H294" s="3"/>
      <c r="J294" s="69"/>
    </row>
    <row r="295" spans="1:10">
      <c r="A295" s="24"/>
      <c r="B295" s="58" t="s">
        <v>179</v>
      </c>
      <c r="C295" s="12"/>
      <c r="D295" s="53"/>
      <c r="E295" s="27">
        <v>12</v>
      </c>
      <c r="F295" s="27" t="s">
        <v>37</v>
      </c>
      <c r="G295" s="154"/>
      <c r="H295" s="3"/>
      <c r="J295" s="69"/>
    </row>
    <row r="296" spans="1:10">
      <c r="A296" s="24"/>
      <c r="B296" s="58" t="s">
        <v>180</v>
      </c>
      <c r="C296" s="12"/>
      <c r="D296" s="53"/>
      <c r="E296" s="27">
        <v>1</v>
      </c>
      <c r="F296" s="27" t="s">
        <v>37</v>
      </c>
      <c r="G296" s="154"/>
      <c r="H296" s="3"/>
      <c r="J296" s="69"/>
    </row>
    <row r="297" spans="1:10">
      <c r="A297" s="24"/>
      <c r="B297" s="58" t="s">
        <v>181</v>
      </c>
      <c r="C297" s="12"/>
      <c r="D297" s="53"/>
      <c r="E297" s="27">
        <v>1</v>
      </c>
      <c r="F297" s="27" t="s">
        <v>37</v>
      </c>
      <c r="G297" s="154"/>
      <c r="H297" s="3"/>
      <c r="J297" s="69"/>
    </row>
    <row r="298" spans="1:10">
      <c r="A298" s="24"/>
      <c r="B298" s="58" t="s">
        <v>147</v>
      </c>
      <c r="C298" s="12"/>
      <c r="D298" s="53"/>
      <c r="E298" s="27"/>
      <c r="F298" s="27"/>
      <c r="G298" s="154"/>
      <c r="H298" s="3"/>
      <c r="J298" s="69"/>
    </row>
    <row r="299" spans="1:10">
      <c r="A299" s="24"/>
      <c r="B299" s="58" t="s">
        <v>182</v>
      </c>
      <c r="C299" s="12"/>
      <c r="D299" s="53"/>
      <c r="E299" s="27">
        <v>1</v>
      </c>
      <c r="F299" s="27" t="s">
        <v>37</v>
      </c>
      <c r="G299" s="154"/>
      <c r="H299" s="3"/>
      <c r="J299" s="69"/>
    </row>
    <row r="300" spans="1:10">
      <c r="A300" s="24"/>
      <c r="B300" s="58" t="s">
        <v>183</v>
      </c>
      <c r="C300" s="12"/>
      <c r="D300" s="53"/>
      <c r="E300" s="27">
        <v>1</v>
      </c>
      <c r="F300" s="27" t="s">
        <v>37</v>
      </c>
      <c r="G300" s="154"/>
      <c r="H300" s="3"/>
      <c r="J300" s="69"/>
    </row>
    <row r="301" spans="1:10">
      <c r="A301" s="24"/>
      <c r="B301" s="58"/>
      <c r="C301" s="12"/>
      <c r="D301" s="53"/>
      <c r="E301" s="27"/>
      <c r="F301" s="27"/>
      <c r="G301" s="154"/>
      <c r="H301" s="3"/>
      <c r="J301" s="69"/>
    </row>
    <row r="302" spans="1:10">
      <c r="A302" s="27">
        <v>9</v>
      </c>
      <c r="B302" s="28" t="s">
        <v>184</v>
      </c>
      <c r="C302" s="12"/>
      <c r="D302" s="53"/>
      <c r="E302" s="27"/>
      <c r="F302" s="27"/>
      <c r="G302" s="154"/>
      <c r="H302" s="3"/>
      <c r="J302" s="69"/>
    </row>
    <row r="303" spans="1:10">
      <c r="A303" s="24"/>
      <c r="B303" s="58" t="s">
        <v>185</v>
      </c>
      <c r="C303" s="12"/>
      <c r="D303" s="53"/>
      <c r="E303" s="27">
        <v>1</v>
      </c>
      <c r="F303" s="27" t="s">
        <v>37</v>
      </c>
      <c r="G303" s="154"/>
      <c r="H303" s="3"/>
      <c r="J303" s="69"/>
    </row>
    <row r="304" spans="1:10">
      <c r="A304" s="24"/>
      <c r="B304" s="58" t="s">
        <v>186</v>
      </c>
      <c r="C304" s="12"/>
      <c r="D304" s="53"/>
      <c r="E304" s="27">
        <v>1</v>
      </c>
      <c r="F304" s="27" t="s">
        <v>37</v>
      </c>
      <c r="G304" s="154"/>
      <c r="H304" s="3"/>
      <c r="J304" s="69"/>
    </row>
    <row r="305" spans="1:10">
      <c r="A305" s="24"/>
      <c r="B305" s="58"/>
      <c r="C305" s="12"/>
      <c r="D305" s="53"/>
      <c r="E305" s="27"/>
      <c r="F305" s="27"/>
      <c r="G305" s="154"/>
      <c r="H305" s="3"/>
      <c r="J305" s="69"/>
    </row>
    <row r="306" spans="1:10">
      <c r="A306" s="24"/>
      <c r="B306" s="60" t="s">
        <v>190</v>
      </c>
      <c r="C306" s="66"/>
      <c r="D306" s="67"/>
      <c r="E306" s="68"/>
      <c r="F306" s="24"/>
      <c r="G306" s="158"/>
      <c r="H306" s="2"/>
      <c r="J306" s="69"/>
    </row>
    <row r="307" spans="1:10">
      <c r="A307" s="27">
        <v>1</v>
      </c>
      <c r="B307" s="59" t="s">
        <v>238</v>
      </c>
      <c r="C307" s="66"/>
      <c r="D307" s="67"/>
      <c r="E307" s="68"/>
      <c r="F307" s="24"/>
      <c r="G307" s="158"/>
      <c r="H307" s="2"/>
      <c r="J307" s="69"/>
    </row>
    <row r="308" spans="1:10">
      <c r="A308" s="24"/>
      <c r="B308" s="58" t="s">
        <v>229</v>
      </c>
      <c r="C308" s="66"/>
      <c r="D308" s="67"/>
      <c r="E308" s="55">
        <v>3</v>
      </c>
      <c r="F308" s="27" t="s">
        <v>68</v>
      </c>
      <c r="G308" s="154"/>
      <c r="H308" s="160"/>
      <c r="J308" s="69"/>
    </row>
    <row r="309" spans="1:10">
      <c r="A309" s="24"/>
      <c r="B309" s="58" t="s">
        <v>230</v>
      </c>
      <c r="C309" s="66"/>
      <c r="D309" s="67"/>
      <c r="E309" s="55">
        <v>1</v>
      </c>
      <c r="F309" s="27" t="s">
        <v>68</v>
      </c>
      <c r="G309" s="154"/>
      <c r="H309" s="160"/>
      <c r="J309" s="69"/>
    </row>
    <row r="310" spans="1:10">
      <c r="A310" s="24"/>
      <c r="B310" s="58" t="s">
        <v>231</v>
      </c>
      <c r="C310" s="12"/>
      <c r="D310" s="53"/>
      <c r="E310" s="27">
        <v>1</v>
      </c>
      <c r="F310" s="27" t="s">
        <v>37</v>
      </c>
      <c r="G310" s="154"/>
      <c r="H310" s="160"/>
      <c r="J310" s="69"/>
    </row>
    <row r="311" spans="1:10">
      <c r="A311" s="24"/>
      <c r="B311" s="58" t="s">
        <v>147</v>
      </c>
      <c r="C311" s="12"/>
      <c r="D311" s="53"/>
      <c r="E311" s="27"/>
      <c r="F311" s="27"/>
      <c r="G311" s="154"/>
      <c r="H311" s="3"/>
      <c r="J311" s="69"/>
    </row>
    <row r="312" spans="1:10">
      <c r="A312" s="24"/>
      <c r="B312" s="58" t="s">
        <v>232</v>
      </c>
      <c r="C312" s="12"/>
      <c r="D312" s="53"/>
      <c r="E312" s="55">
        <v>3</v>
      </c>
      <c r="F312" s="27" t="s">
        <v>68</v>
      </c>
      <c r="G312" s="154"/>
      <c r="H312" s="160"/>
      <c r="J312" s="69"/>
    </row>
    <row r="313" spans="1:10">
      <c r="A313" s="24"/>
      <c r="B313" s="58"/>
      <c r="C313" s="12"/>
      <c r="D313" s="53"/>
      <c r="E313" s="27"/>
      <c r="F313" s="27"/>
      <c r="G313" s="154"/>
      <c r="H313" s="3"/>
      <c r="J313" s="69"/>
    </row>
    <row r="314" spans="1:10">
      <c r="A314" s="27">
        <v>2</v>
      </c>
      <c r="B314" s="59" t="s">
        <v>239</v>
      </c>
      <c r="C314" s="12"/>
      <c r="D314" s="53"/>
      <c r="E314" s="27"/>
      <c r="F314" s="27"/>
      <c r="G314" s="154"/>
      <c r="H314" s="3"/>
      <c r="J314" s="69"/>
    </row>
    <row r="315" spans="1:10">
      <c r="A315" s="24"/>
      <c r="B315" s="58" t="s">
        <v>233</v>
      </c>
      <c r="C315" s="12"/>
      <c r="D315" s="53"/>
      <c r="E315" s="27">
        <v>4</v>
      </c>
      <c r="F315" s="27" t="s">
        <v>68</v>
      </c>
      <c r="G315" s="154"/>
      <c r="H315" s="160"/>
      <c r="J315" s="69"/>
    </row>
    <row r="316" spans="1:10">
      <c r="A316" s="24"/>
      <c r="B316" s="58" t="s">
        <v>234</v>
      </c>
      <c r="C316" s="12"/>
      <c r="D316" s="53"/>
      <c r="E316" s="27">
        <v>1.2</v>
      </c>
      <c r="F316" s="27" t="s">
        <v>68</v>
      </c>
      <c r="G316" s="154"/>
      <c r="H316" s="160"/>
      <c r="J316" s="69"/>
    </row>
    <row r="317" spans="1:10">
      <c r="A317" s="24"/>
      <c r="B317" s="58" t="s">
        <v>235</v>
      </c>
      <c r="C317" s="12"/>
      <c r="D317" s="53"/>
      <c r="E317" s="27">
        <v>4.2</v>
      </c>
      <c r="F317" s="27" t="s">
        <v>68</v>
      </c>
      <c r="G317" s="154"/>
      <c r="H317" s="160"/>
      <c r="J317" s="69"/>
    </row>
    <row r="318" spans="1:10">
      <c r="A318" s="24"/>
      <c r="B318" s="58" t="s">
        <v>236</v>
      </c>
      <c r="C318" s="12"/>
      <c r="D318" s="53"/>
      <c r="E318" s="27">
        <v>4</v>
      </c>
      <c r="F318" s="27" t="s">
        <v>37</v>
      </c>
      <c r="G318" s="154"/>
      <c r="H318" s="160"/>
      <c r="J318" s="69"/>
    </row>
    <row r="319" spans="1:10">
      <c r="A319" s="24"/>
      <c r="B319" s="58" t="s">
        <v>237</v>
      </c>
      <c r="C319" s="12"/>
      <c r="D319" s="53"/>
      <c r="E319" s="27">
        <v>2</v>
      </c>
      <c r="F319" s="27" t="s">
        <v>37</v>
      </c>
      <c r="G319" s="154"/>
      <c r="H319" s="160"/>
      <c r="J319" s="69"/>
    </row>
    <row r="320" spans="1:10">
      <c r="A320" s="24"/>
      <c r="B320" s="58"/>
      <c r="C320" s="12"/>
      <c r="D320" s="53"/>
      <c r="E320" s="27"/>
      <c r="F320" s="27"/>
      <c r="G320" s="154"/>
      <c r="H320" s="3"/>
      <c r="J320" s="69"/>
    </row>
    <row r="321" spans="1:10">
      <c r="A321" s="27">
        <v>3</v>
      </c>
      <c r="B321" s="59" t="s">
        <v>240</v>
      </c>
      <c r="C321" s="12"/>
      <c r="D321" s="53"/>
      <c r="E321" s="27"/>
      <c r="F321" s="27"/>
      <c r="G321" s="154"/>
      <c r="H321" s="3"/>
      <c r="J321" s="69"/>
    </row>
    <row r="322" spans="1:10">
      <c r="A322" s="24"/>
      <c r="B322" s="58" t="s">
        <v>245</v>
      </c>
      <c r="C322" s="12"/>
      <c r="D322" s="53"/>
      <c r="E322" s="27">
        <v>1</v>
      </c>
      <c r="F322" s="27" t="s">
        <v>68</v>
      </c>
      <c r="G322" s="154"/>
      <c r="H322" s="160"/>
      <c r="J322" s="69"/>
    </row>
    <row r="323" spans="1:10">
      <c r="A323" s="24"/>
      <c r="B323" s="58" t="s">
        <v>246</v>
      </c>
      <c r="C323" s="12"/>
      <c r="D323" s="53"/>
      <c r="E323" s="27">
        <v>2</v>
      </c>
      <c r="F323" s="27" t="s">
        <v>68</v>
      </c>
      <c r="G323" s="154"/>
      <c r="H323" s="160"/>
      <c r="J323" s="69"/>
    </row>
    <row r="324" spans="1:10">
      <c r="A324" s="24"/>
      <c r="B324" s="58" t="s">
        <v>247</v>
      </c>
      <c r="C324" s="12"/>
      <c r="D324" s="53"/>
      <c r="E324" s="27">
        <v>2</v>
      </c>
      <c r="F324" s="27" t="s">
        <v>68</v>
      </c>
      <c r="G324" s="154"/>
      <c r="H324" s="160"/>
      <c r="J324" s="69"/>
    </row>
    <row r="325" spans="1:10">
      <c r="A325" s="24"/>
      <c r="B325" s="58" t="s">
        <v>241</v>
      </c>
      <c r="C325" s="12"/>
      <c r="D325" s="53"/>
      <c r="E325" s="27">
        <v>4</v>
      </c>
      <c r="F325" s="27" t="s">
        <v>37</v>
      </c>
      <c r="G325" s="154"/>
      <c r="H325" s="160"/>
      <c r="J325" s="69"/>
    </row>
    <row r="326" spans="1:10">
      <c r="A326" s="24"/>
      <c r="B326" s="58" t="s">
        <v>147</v>
      </c>
      <c r="C326" s="12"/>
      <c r="D326" s="53"/>
      <c r="E326" s="27"/>
      <c r="F326" s="27"/>
      <c r="G326" s="154"/>
      <c r="H326" s="3"/>
      <c r="J326" s="69"/>
    </row>
    <row r="327" spans="1:10">
      <c r="A327" s="24"/>
      <c r="B327" s="58" t="s">
        <v>242</v>
      </c>
      <c r="C327" s="12"/>
      <c r="D327" s="53"/>
      <c r="E327" s="27">
        <v>2</v>
      </c>
      <c r="F327" s="27" t="s">
        <v>37</v>
      </c>
      <c r="G327" s="154"/>
      <c r="H327" s="160"/>
      <c r="J327" s="69"/>
    </row>
    <row r="328" spans="1:10">
      <c r="A328" s="24"/>
      <c r="B328" s="58"/>
      <c r="C328" s="12"/>
      <c r="D328" s="53"/>
      <c r="E328" s="27"/>
      <c r="F328" s="27"/>
      <c r="G328" s="154"/>
      <c r="H328" s="3"/>
      <c r="J328" s="69"/>
    </row>
    <row r="329" spans="1:10">
      <c r="A329" s="27">
        <v>4</v>
      </c>
      <c r="B329" s="59" t="s">
        <v>243</v>
      </c>
      <c r="C329" s="12"/>
      <c r="D329" s="53"/>
      <c r="E329" s="27"/>
      <c r="F329" s="27"/>
      <c r="G329" s="154"/>
      <c r="H329" s="3"/>
      <c r="J329" s="69"/>
    </row>
    <row r="330" spans="1:10">
      <c r="A330" s="24"/>
      <c r="B330" s="58" t="s">
        <v>245</v>
      </c>
      <c r="C330" s="12"/>
      <c r="D330" s="53"/>
      <c r="E330" s="27">
        <v>1</v>
      </c>
      <c r="F330" s="27" t="s">
        <v>68</v>
      </c>
      <c r="G330" s="154"/>
      <c r="H330" s="160"/>
      <c r="J330" s="69"/>
    </row>
    <row r="331" spans="1:10">
      <c r="A331" s="24"/>
      <c r="B331" s="58" t="s">
        <v>246</v>
      </c>
      <c r="C331" s="12"/>
      <c r="D331" s="53"/>
      <c r="E331" s="27">
        <v>2</v>
      </c>
      <c r="F331" s="27" t="s">
        <v>68</v>
      </c>
      <c r="G331" s="154"/>
      <c r="H331" s="160"/>
      <c r="J331" s="69"/>
    </row>
    <row r="332" spans="1:10">
      <c r="A332" s="24"/>
      <c r="B332" s="58" t="s">
        <v>247</v>
      </c>
      <c r="C332" s="12"/>
      <c r="D332" s="53"/>
      <c r="E332" s="27">
        <v>2</v>
      </c>
      <c r="F332" s="27" t="s">
        <v>68</v>
      </c>
      <c r="G332" s="154"/>
      <c r="H332" s="160"/>
      <c r="J332" s="69"/>
    </row>
    <row r="333" spans="1:10">
      <c r="A333" s="24"/>
      <c r="B333" s="58" t="s">
        <v>241</v>
      </c>
      <c r="C333" s="12"/>
      <c r="D333" s="53"/>
      <c r="E333" s="27">
        <v>4</v>
      </c>
      <c r="F333" s="27" t="s">
        <v>37</v>
      </c>
      <c r="G333" s="154"/>
      <c r="H333" s="160"/>
      <c r="J333" s="69"/>
    </row>
    <row r="334" spans="1:10">
      <c r="A334" s="24"/>
      <c r="B334" s="58" t="s">
        <v>147</v>
      </c>
      <c r="C334" s="12"/>
      <c r="D334" s="53"/>
      <c r="E334" s="27"/>
      <c r="F334" s="27"/>
      <c r="G334" s="154"/>
      <c r="H334" s="3"/>
      <c r="J334" s="69"/>
    </row>
    <row r="335" spans="1:10">
      <c r="A335" s="24"/>
      <c r="B335" s="58" t="s">
        <v>251</v>
      </c>
      <c r="C335" s="12"/>
      <c r="D335" s="53"/>
      <c r="E335" s="27">
        <v>1</v>
      </c>
      <c r="F335" s="27" t="s">
        <v>37</v>
      </c>
      <c r="G335" s="154"/>
      <c r="H335" s="160"/>
      <c r="J335" s="69"/>
    </row>
    <row r="336" spans="1:10">
      <c r="A336" s="24"/>
      <c r="B336" s="58"/>
      <c r="C336" s="12"/>
      <c r="D336" s="53"/>
      <c r="E336" s="27"/>
      <c r="F336" s="27"/>
      <c r="G336" s="154"/>
      <c r="H336" s="3"/>
      <c r="J336" s="69"/>
    </row>
    <row r="337" spans="1:10">
      <c r="A337" s="27">
        <v>5</v>
      </c>
      <c r="B337" s="59" t="s">
        <v>244</v>
      </c>
      <c r="C337" s="12"/>
      <c r="D337" s="53"/>
      <c r="E337" s="27"/>
      <c r="F337" s="27"/>
      <c r="G337" s="154"/>
      <c r="H337" s="3"/>
      <c r="J337" s="69"/>
    </row>
    <row r="338" spans="1:10">
      <c r="A338" s="24"/>
      <c r="B338" s="58" t="s">
        <v>248</v>
      </c>
      <c r="C338" s="12"/>
      <c r="D338" s="53"/>
      <c r="E338" s="27">
        <v>1</v>
      </c>
      <c r="F338" s="27" t="s">
        <v>68</v>
      </c>
      <c r="G338" s="154"/>
      <c r="H338" s="3"/>
      <c r="J338" s="69"/>
    </row>
    <row r="339" spans="1:10">
      <c r="A339" s="24"/>
      <c r="B339" s="58" t="s">
        <v>249</v>
      </c>
      <c r="C339" s="12"/>
      <c r="D339" s="53"/>
      <c r="E339" s="27">
        <v>4</v>
      </c>
      <c r="F339" s="27" t="s">
        <v>37</v>
      </c>
      <c r="G339" s="154"/>
      <c r="H339" s="3"/>
      <c r="J339" s="69"/>
    </row>
    <row r="340" spans="1:10">
      <c r="A340" s="24"/>
      <c r="B340" s="58" t="s">
        <v>250</v>
      </c>
      <c r="C340" s="12"/>
      <c r="D340" s="53"/>
      <c r="E340" s="27">
        <v>1</v>
      </c>
      <c r="F340" s="27" t="s">
        <v>37</v>
      </c>
      <c r="G340" s="154"/>
      <c r="H340" s="3"/>
      <c r="J340" s="69"/>
    </row>
    <row r="341" spans="1:10">
      <c r="A341" s="24"/>
      <c r="B341" s="58" t="s">
        <v>147</v>
      </c>
      <c r="C341" s="12"/>
      <c r="D341" s="53"/>
      <c r="E341" s="27"/>
      <c r="F341" s="27"/>
      <c r="G341" s="154"/>
      <c r="H341" s="3"/>
      <c r="J341" s="69"/>
    </row>
    <row r="342" spans="1:10">
      <c r="A342" s="24"/>
      <c r="B342" s="58" t="s">
        <v>252</v>
      </c>
      <c r="C342" s="12"/>
      <c r="D342" s="53"/>
      <c r="E342" s="27">
        <v>1</v>
      </c>
      <c r="F342" s="27" t="s">
        <v>37</v>
      </c>
      <c r="G342" s="154"/>
      <c r="H342" s="3"/>
      <c r="J342" s="69"/>
    </row>
    <row r="343" spans="1:10">
      <c r="A343" s="24"/>
      <c r="B343" s="58" t="s">
        <v>253</v>
      </c>
      <c r="C343" s="12"/>
      <c r="D343" s="53"/>
      <c r="E343" s="27">
        <v>1</v>
      </c>
      <c r="F343" s="27" t="s">
        <v>68</v>
      </c>
      <c r="G343" s="154"/>
      <c r="H343" s="3"/>
      <c r="J343" s="69"/>
    </row>
    <row r="344" spans="1:10" ht="15.75" thickBot="1">
      <c r="A344" s="19"/>
      <c r="B344" s="121"/>
      <c r="C344" s="117"/>
      <c r="D344" s="120"/>
      <c r="E344" s="91"/>
      <c r="F344" s="91"/>
      <c r="G344" s="170"/>
      <c r="H344" s="157"/>
      <c r="J344" s="69"/>
    </row>
    <row r="345" spans="1:10">
      <c r="A345" s="27">
        <v>6</v>
      </c>
      <c r="B345" s="59" t="s">
        <v>254</v>
      </c>
      <c r="C345" s="12"/>
      <c r="D345" s="53"/>
      <c r="E345" s="27"/>
      <c r="F345" s="27"/>
      <c r="G345" s="154"/>
      <c r="H345" s="3"/>
      <c r="J345" s="69"/>
    </row>
    <row r="346" spans="1:10">
      <c r="A346" s="24"/>
      <c r="B346" s="58" t="s">
        <v>255</v>
      </c>
      <c r="C346" s="12"/>
      <c r="D346" s="53"/>
      <c r="E346" s="27">
        <v>1</v>
      </c>
      <c r="F346" s="27" t="s">
        <v>68</v>
      </c>
      <c r="G346" s="154"/>
      <c r="H346" s="3"/>
      <c r="J346" s="69"/>
    </row>
    <row r="347" spans="1:10">
      <c r="A347" s="24"/>
      <c r="B347" s="58" t="s">
        <v>259</v>
      </c>
      <c r="C347" s="12"/>
      <c r="D347" s="53"/>
      <c r="E347" s="27">
        <v>2</v>
      </c>
      <c r="F347" s="27" t="s">
        <v>37</v>
      </c>
      <c r="G347" s="154"/>
      <c r="H347" s="3"/>
      <c r="J347" s="69"/>
    </row>
    <row r="348" spans="1:10">
      <c r="A348" s="24"/>
      <c r="B348" s="58" t="s">
        <v>257</v>
      </c>
      <c r="C348" s="12"/>
      <c r="D348" s="53"/>
      <c r="E348" s="27">
        <v>8</v>
      </c>
      <c r="F348" s="27" t="s">
        <v>37</v>
      </c>
      <c r="G348" s="154"/>
      <c r="H348" s="3"/>
      <c r="J348" s="69"/>
    </row>
    <row r="349" spans="1:10">
      <c r="A349" s="24"/>
      <c r="B349" s="58" t="s">
        <v>258</v>
      </c>
      <c r="C349" s="12"/>
      <c r="D349" s="53"/>
      <c r="E349" s="27">
        <v>2</v>
      </c>
      <c r="F349" s="27" t="s">
        <v>37</v>
      </c>
      <c r="G349" s="154"/>
      <c r="H349" s="3"/>
      <c r="J349" s="69"/>
    </row>
    <row r="350" spans="1:10">
      <c r="A350" s="24"/>
      <c r="B350" s="58" t="s">
        <v>147</v>
      </c>
      <c r="C350" s="12"/>
      <c r="D350" s="53"/>
      <c r="E350" s="27"/>
      <c r="F350" s="27"/>
      <c r="G350" s="154"/>
      <c r="H350" s="3"/>
      <c r="J350" s="69"/>
    </row>
    <row r="351" spans="1:10">
      <c r="A351" s="24"/>
      <c r="B351" s="58" t="s">
        <v>260</v>
      </c>
      <c r="C351" s="12"/>
      <c r="D351" s="53"/>
      <c r="E351" s="27">
        <v>2</v>
      </c>
      <c r="F351" s="27" t="s">
        <v>37</v>
      </c>
      <c r="G351" s="154"/>
      <c r="H351" s="3"/>
      <c r="J351" s="69"/>
    </row>
    <row r="352" spans="1:10">
      <c r="A352" s="24"/>
      <c r="B352" s="58" t="s">
        <v>261</v>
      </c>
      <c r="C352" s="12"/>
      <c r="D352" s="53"/>
      <c r="E352" s="27">
        <v>1.3</v>
      </c>
      <c r="F352" s="27" t="s">
        <v>68</v>
      </c>
      <c r="G352" s="154"/>
      <c r="H352" s="3"/>
      <c r="J352" s="69"/>
    </row>
    <row r="353" spans="1:10">
      <c r="A353" s="24"/>
      <c r="B353" s="58" t="s">
        <v>262</v>
      </c>
      <c r="C353" s="12"/>
      <c r="D353" s="53"/>
      <c r="E353" s="27">
        <v>3</v>
      </c>
      <c r="F353" s="27" t="s">
        <v>37</v>
      </c>
      <c r="G353" s="154"/>
      <c r="H353" s="3"/>
      <c r="J353" s="69"/>
    </row>
    <row r="354" spans="1:10">
      <c r="A354" s="24"/>
      <c r="B354" s="58" t="s">
        <v>256</v>
      </c>
      <c r="C354" s="12"/>
      <c r="D354" s="53"/>
      <c r="E354" s="27">
        <v>4</v>
      </c>
      <c r="F354" s="27" t="s">
        <v>37</v>
      </c>
      <c r="G354" s="154"/>
      <c r="H354" s="3"/>
      <c r="J354" s="69"/>
    </row>
    <row r="355" spans="1:10">
      <c r="A355" s="24"/>
      <c r="B355" s="58" t="s">
        <v>263</v>
      </c>
      <c r="C355" s="12"/>
      <c r="D355" s="53"/>
      <c r="E355" s="27">
        <v>2</v>
      </c>
      <c r="F355" s="27" t="s">
        <v>37</v>
      </c>
      <c r="G355" s="154"/>
      <c r="H355" s="3"/>
      <c r="J355" s="69"/>
    </row>
    <row r="356" spans="1:10">
      <c r="A356" s="24"/>
      <c r="B356" s="58" t="s">
        <v>147</v>
      </c>
      <c r="C356" s="12"/>
      <c r="D356" s="53"/>
      <c r="E356" s="27"/>
      <c r="F356" s="27"/>
      <c r="G356" s="154"/>
      <c r="H356" s="3"/>
      <c r="J356" s="69"/>
    </row>
    <row r="357" spans="1:10">
      <c r="A357" s="24"/>
      <c r="B357" s="58" t="s">
        <v>260</v>
      </c>
      <c r="C357" s="12"/>
      <c r="D357" s="53"/>
      <c r="E357" s="27">
        <v>2</v>
      </c>
      <c r="F357" s="27" t="s">
        <v>37</v>
      </c>
      <c r="G357" s="154"/>
      <c r="H357" s="3"/>
      <c r="J357" s="69"/>
    </row>
    <row r="358" spans="1:10">
      <c r="A358" s="24"/>
      <c r="B358" s="58" t="s">
        <v>264</v>
      </c>
      <c r="C358" s="12"/>
      <c r="D358" s="53"/>
      <c r="E358" s="27">
        <v>1.9</v>
      </c>
      <c r="F358" s="27" t="s">
        <v>68</v>
      </c>
      <c r="G358" s="154"/>
      <c r="H358" s="3"/>
      <c r="J358" s="69"/>
    </row>
    <row r="359" spans="1:10">
      <c r="A359" s="24"/>
      <c r="B359" s="58" t="s">
        <v>262</v>
      </c>
      <c r="C359" s="12"/>
      <c r="D359" s="53"/>
      <c r="E359" s="27">
        <v>3</v>
      </c>
      <c r="F359" s="27" t="s">
        <v>37</v>
      </c>
      <c r="G359" s="154"/>
      <c r="H359" s="3"/>
      <c r="J359" s="69"/>
    </row>
    <row r="360" spans="1:10">
      <c r="A360" s="24"/>
      <c r="B360" s="58" t="s">
        <v>265</v>
      </c>
      <c r="C360" s="12"/>
      <c r="D360" s="53"/>
      <c r="E360" s="27">
        <v>8</v>
      </c>
      <c r="F360" s="27" t="s">
        <v>37</v>
      </c>
      <c r="G360" s="154"/>
      <c r="H360" s="3"/>
      <c r="J360" s="69"/>
    </row>
    <row r="361" spans="1:10">
      <c r="A361" s="24"/>
      <c r="B361" s="58" t="s">
        <v>266</v>
      </c>
      <c r="C361" s="12"/>
      <c r="D361" s="53"/>
      <c r="E361" s="27">
        <v>4</v>
      </c>
      <c r="F361" s="27" t="s">
        <v>37</v>
      </c>
      <c r="G361" s="154"/>
      <c r="H361" s="3"/>
      <c r="J361" s="69"/>
    </row>
    <row r="362" spans="1:10">
      <c r="A362" s="24"/>
      <c r="B362" s="58" t="s">
        <v>258</v>
      </c>
      <c r="C362" s="12"/>
      <c r="D362" s="53"/>
      <c r="E362" s="27">
        <v>2</v>
      </c>
      <c r="F362" s="27" t="s">
        <v>37</v>
      </c>
      <c r="G362" s="154"/>
      <c r="H362" s="3"/>
      <c r="J362" s="69"/>
    </row>
    <row r="363" spans="1:10">
      <c r="A363" s="24"/>
      <c r="B363" s="58" t="s">
        <v>147</v>
      </c>
      <c r="C363" s="12"/>
      <c r="D363" s="53"/>
      <c r="E363" s="27"/>
      <c r="F363" s="27"/>
      <c r="G363" s="154"/>
      <c r="H363" s="3"/>
      <c r="J363" s="69"/>
    </row>
    <row r="364" spans="1:10">
      <c r="A364" s="24"/>
      <c r="B364" s="58" t="s">
        <v>260</v>
      </c>
      <c r="C364" s="12"/>
      <c r="D364" s="53"/>
      <c r="E364" s="27">
        <v>2</v>
      </c>
      <c r="F364" s="27" t="s">
        <v>37</v>
      </c>
      <c r="G364" s="154"/>
      <c r="H364" s="3"/>
      <c r="J364" s="69"/>
    </row>
    <row r="365" spans="1:10">
      <c r="A365" s="24"/>
      <c r="B365" s="58" t="s">
        <v>267</v>
      </c>
      <c r="C365" s="12"/>
      <c r="D365" s="53"/>
      <c r="E365" s="27">
        <v>1</v>
      </c>
      <c r="F365" s="27" t="s">
        <v>68</v>
      </c>
      <c r="G365" s="154"/>
      <c r="H365" s="3"/>
      <c r="J365" s="69"/>
    </row>
    <row r="366" spans="1:10">
      <c r="A366" s="24"/>
      <c r="B366" s="58" t="s">
        <v>259</v>
      </c>
      <c r="C366" s="12"/>
      <c r="D366" s="53"/>
      <c r="E366" s="27">
        <v>2</v>
      </c>
      <c r="F366" s="27" t="s">
        <v>37</v>
      </c>
      <c r="G366" s="154"/>
      <c r="H366" s="3"/>
      <c r="J366" s="69"/>
    </row>
    <row r="367" spans="1:10">
      <c r="A367" s="24"/>
      <c r="B367" s="58" t="s">
        <v>268</v>
      </c>
      <c r="C367" s="12"/>
      <c r="D367" s="53"/>
      <c r="E367" s="27">
        <v>8</v>
      </c>
      <c r="F367" s="27" t="s">
        <v>37</v>
      </c>
      <c r="G367" s="154"/>
      <c r="H367" s="3"/>
      <c r="J367" s="69"/>
    </row>
    <row r="368" spans="1:10">
      <c r="A368" s="24"/>
      <c r="B368" s="58" t="s">
        <v>263</v>
      </c>
      <c r="C368" s="12"/>
      <c r="D368" s="53"/>
      <c r="E368" s="27">
        <v>2</v>
      </c>
      <c r="F368" s="27" t="s">
        <v>37</v>
      </c>
      <c r="G368" s="154"/>
      <c r="H368" s="3"/>
      <c r="J368" s="69"/>
    </row>
    <row r="369" spans="1:10">
      <c r="A369" s="24"/>
      <c r="B369" s="58" t="s">
        <v>147</v>
      </c>
      <c r="C369" s="12"/>
      <c r="D369" s="53"/>
      <c r="E369" s="27"/>
      <c r="F369" s="27"/>
      <c r="G369" s="154"/>
      <c r="H369" s="3"/>
      <c r="J369" s="69"/>
    </row>
    <row r="370" spans="1:10">
      <c r="A370" s="24"/>
      <c r="B370" s="58" t="s">
        <v>260</v>
      </c>
      <c r="C370" s="12"/>
      <c r="D370" s="53"/>
      <c r="E370" s="27">
        <v>2</v>
      </c>
      <c r="F370" s="27" t="s">
        <v>37</v>
      </c>
      <c r="G370" s="154"/>
      <c r="H370" s="3"/>
      <c r="J370" s="69"/>
    </row>
    <row r="371" spans="1:10">
      <c r="A371" s="24"/>
      <c r="B371" s="58" t="s">
        <v>269</v>
      </c>
      <c r="C371" s="12"/>
      <c r="D371" s="53"/>
      <c r="E371" s="27">
        <v>1</v>
      </c>
      <c r="F371" s="27" t="s">
        <v>68</v>
      </c>
      <c r="G371" s="154"/>
      <c r="H371" s="3"/>
      <c r="J371" s="69"/>
    </row>
    <row r="372" spans="1:10">
      <c r="A372" s="24"/>
      <c r="B372" s="58" t="s">
        <v>270</v>
      </c>
      <c r="C372" s="12"/>
      <c r="D372" s="53"/>
      <c r="E372" s="27">
        <v>3</v>
      </c>
      <c r="F372" s="27" t="s">
        <v>37</v>
      </c>
      <c r="G372" s="154"/>
      <c r="H372" s="3"/>
      <c r="J372" s="69"/>
    </row>
    <row r="373" spans="1:10">
      <c r="A373" s="24"/>
      <c r="B373" s="58" t="s">
        <v>271</v>
      </c>
      <c r="C373" s="12"/>
      <c r="D373" s="53"/>
      <c r="E373" s="27">
        <v>1</v>
      </c>
      <c r="F373" s="27" t="s">
        <v>68</v>
      </c>
      <c r="G373" s="154"/>
      <c r="H373" s="3"/>
      <c r="J373" s="69"/>
    </row>
    <row r="374" spans="1:10">
      <c r="A374" s="24"/>
      <c r="B374" s="58" t="s">
        <v>272</v>
      </c>
      <c r="C374" s="12"/>
      <c r="D374" s="53"/>
      <c r="E374" s="27">
        <v>12</v>
      </c>
      <c r="F374" s="27" t="s">
        <v>37</v>
      </c>
      <c r="G374" s="154"/>
      <c r="H374" s="3"/>
      <c r="J374" s="69"/>
    </row>
    <row r="375" spans="1:10">
      <c r="A375" s="24"/>
      <c r="B375" s="58" t="s">
        <v>273</v>
      </c>
      <c r="C375" s="12"/>
      <c r="D375" s="53"/>
      <c r="E375" s="27">
        <v>3</v>
      </c>
      <c r="F375" s="27" t="s">
        <v>37</v>
      </c>
      <c r="G375" s="154"/>
      <c r="H375" s="3"/>
      <c r="J375" s="69"/>
    </row>
    <row r="376" spans="1:10">
      <c r="A376" s="24"/>
      <c r="B376" s="58" t="s">
        <v>147</v>
      </c>
      <c r="C376" s="12"/>
      <c r="D376" s="53"/>
      <c r="E376" s="27"/>
      <c r="F376" s="27"/>
      <c r="G376" s="154"/>
      <c r="H376" s="3"/>
      <c r="J376" s="69"/>
    </row>
    <row r="377" spans="1:10">
      <c r="A377" s="24"/>
      <c r="B377" s="58" t="s">
        <v>260</v>
      </c>
      <c r="C377" s="12"/>
      <c r="D377" s="53"/>
      <c r="E377" s="27">
        <v>2</v>
      </c>
      <c r="F377" s="27" t="s">
        <v>37</v>
      </c>
      <c r="G377" s="154"/>
      <c r="H377" s="3"/>
      <c r="J377" s="69"/>
    </row>
    <row r="378" spans="1:10">
      <c r="A378" s="24"/>
      <c r="B378" s="58" t="s">
        <v>274</v>
      </c>
      <c r="C378" s="12"/>
      <c r="D378" s="53"/>
      <c r="E378" s="27">
        <v>1.9</v>
      </c>
      <c r="F378" s="27" t="s">
        <v>68</v>
      </c>
      <c r="G378" s="154"/>
      <c r="H378" s="3"/>
      <c r="J378" s="69"/>
    </row>
    <row r="379" spans="1:10">
      <c r="A379" s="24"/>
      <c r="B379" s="58" t="s">
        <v>275</v>
      </c>
      <c r="C379" s="12"/>
      <c r="D379" s="53"/>
      <c r="E379" s="27">
        <v>2</v>
      </c>
      <c r="F379" s="27" t="s">
        <v>37</v>
      </c>
      <c r="G379" s="154"/>
      <c r="H379" s="3"/>
      <c r="J379" s="69"/>
    </row>
    <row r="380" spans="1:10">
      <c r="A380" s="24"/>
      <c r="B380" s="58" t="s">
        <v>276</v>
      </c>
      <c r="C380" s="12"/>
      <c r="D380" s="53"/>
      <c r="E380" s="27">
        <v>8</v>
      </c>
      <c r="F380" s="27" t="s">
        <v>37</v>
      </c>
      <c r="G380" s="154"/>
      <c r="H380" s="3"/>
      <c r="J380" s="69"/>
    </row>
    <row r="381" spans="1:10">
      <c r="A381" s="24"/>
      <c r="B381" s="58" t="s">
        <v>277</v>
      </c>
      <c r="C381" s="12"/>
      <c r="D381" s="53"/>
      <c r="E381" s="27">
        <v>3</v>
      </c>
      <c r="F381" s="27" t="s">
        <v>37</v>
      </c>
      <c r="G381" s="154"/>
      <c r="H381" s="3"/>
      <c r="J381" s="69"/>
    </row>
    <row r="382" spans="1:10">
      <c r="A382" s="24"/>
      <c r="B382" s="58" t="s">
        <v>147</v>
      </c>
      <c r="C382" s="12"/>
      <c r="D382" s="53"/>
      <c r="E382" s="27"/>
      <c r="F382" s="27"/>
      <c r="G382" s="154"/>
      <c r="H382" s="3"/>
      <c r="J382" s="69"/>
    </row>
    <row r="383" spans="1:10">
      <c r="A383" s="24"/>
      <c r="B383" s="58" t="s">
        <v>260</v>
      </c>
      <c r="C383" s="12"/>
      <c r="D383" s="53"/>
      <c r="E383" s="27">
        <v>2</v>
      </c>
      <c r="F383" s="27" t="s">
        <v>37</v>
      </c>
      <c r="G383" s="154"/>
      <c r="H383" s="3"/>
      <c r="J383" s="69"/>
    </row>
    <row r="384" spans="1:10">
      <c r="A384" s="24"/>
      <c r="B384" s="58" t="s">
        <v>278</v>
      </c>
      <c r="C384" s="12"/>
      <c r="D384" s="53"/>
      <c r="E384" s="27">
        <v>1</v>
      </c>
      <c r="F384" s="27" t="s">
        <v>68</v>
      </c>
      <c r="G384" s="154"/>
      <c r="H384" s="3"/>
      <c r="J384" s="69"/>
    </row>
    <row r="385" spans="1:10">
      <c r="A385" s="24"/>
      <c r="B385" s="58" t="s">
        <v>275</v>
      </c>
      <c r="C385" s="12"/>
      <c r="D385" s="53"/>
      <c r="E385" s="27">
        <v>2</v>
      </c>
      <c r="F385" s="27" t="s">
        <v>37</v>
      </c>
      <c r="G385" s="154"/>
      <c r="H385" s="3"/>
      <c r="J385" s="69"/>
    </row>
    <row r="386" spans="1:10">
      <c r="A386" s="24"/>
      <c r="B386" s="58" t="s">
        <v>279</v>
      </c>
      <c r="C386" s="12"/>
      <c r="D386" s="53"/>
      <c r="E386" s="27">
        <v>4</v>
      </c>
      <c r="F386" s="27" t="s">
        <v>37</v>
      </c>
      <c r="G386" s="154"/>
      <c r="H386" s="3"/>
      <c r="J386" s="69"/>
    </row>
    <row r="387" spans="1:10">
      <c r="A387" s="24"/>
      <c r="B387" s="58" t="s">
        <v>280</v>
      </c>
      <c r="C387" s="12"/>
      <c r="D387" s="53"/>
      <c r="E387" s="27">
        <v>4</v>
      </c>
      <c r="F387" s="27" t="s">
        <v>37</v>
      </c>
      <c r="G387" s="154"/>
      <c r="H387" s="3"/>
      <c r="J387" s="69"/>
    </row>
    <row r="388" spans="1:10">
      <c r="A388" s="24"/>
      <c r="B388" s="58" t="s">
        <v>281</v>
      </c>
      <c r="C388" s="12"/>
      <c r="D388" s="53"/>
      <c r="E388" s="27">
        <v>2</v>
      </c>
      <c r="F388" s="27" t="s">
        <v>37</v>
      </c>
      <c r="G388" s="154"/>
      <c r="H388" s="3"/>
      <c r="J388" s="69"/>
    </row>
    <row r="389" spans="1:10">
      <c r="A389" s="24"/>
      <c r="B389" s="58" t="s">
        <v>147</v>
      </c>
      <c r="C389" s="12"/>
      <c r="D389" s="53"/>
      <c r="E389" s="27"/>
      <c r="F389" s="27"/>
      <c r="G389" s="154"/>
      <c r="H389" s="3"/>
      <c r="J389" s="69"/>
    </row>
    <row r="390" spans="1:10">
      <c r="A390" s="24"/>
      <c r="B390" s="58" t="s">
        <v>260</v>
      </c>
      <c r="C390" s="12"/>
      <c r="D390" s="53"/>
      <c r="E390" s="27">
        <v>2</v>
      </c>
      <c r="F390" s="27" t="s">
        <v>37</v>
      </c>
      <c r="G390" s="154"/>
      <c r="H390" s="3"/>
      <c r="J390" s="69"/>
    </row>
    <row r="391" spans="1:10">
      <c r="A391" s="24"/>
      <c r="B391" s="58"/>
      <c r="C391" s="12"/>
      <c r="D391" s="53"/>
      <c r="E391" s="27"/>
      <c r="F391" s="27"/>
      <c r="G391" s="154"/>
      <c r="H391" s="3"/>
      <c r="J391" s="69"/>
    </row>
    <row r="392" spans="1:10">
      <c r="A392" s="27">
        <v>7</v>
      </c>
      <c r="B392" s="58" t="s">
        <v>282</v>
      </c>
      <c r="C392" s="12"/>
      <c r="D392" s="53"/>
      <c r="E392" s="27"/>
      <c r="F392" s="27"/>
      <c r="G392" s="154"/>
      <c r="H392" s="3"/>
      <c r="J392" s="69"/>
    </row>
    <row r="393" spans="1:10">
      <c r="A393" s="24"/>
      <c r="B393" s="58" t="s">
        <v>283</v>
      </c>
      <c r="C393" s="12"/>
      <c r="D393" s="53"/>
      <c r="E393" s="27"/>
      <c r="F393" s="27"/>
      <c r="G393" s="154"/>
      <c r="H393" s="3"/>
      <c r="J393" s="69"/>
    </row>
    <row r="394" spans="1:10">
      <c r="A394" s="24"/>
      <c r="B394" s="58" t="s">
        <v>284</v>
      </c>
      <c r="C394" s="12"/>
      <c r="D394" s="53"/>
      <c r="E394" s="27">
        <v>1</v>
      </c>
      <c r="F394" s="27" t="s">
        <v>68</v>
      </c>
      <c r="G394" s="154"/>
      <c r="H394" s="3"/>
      <c r="J394" s="69"/>
    </row>
    <row r="395" spans="1:10">
      <c r="A395" s="24"/>
      <c r="B395" s="58" t="s">
        <v>285</v>
      </c>
      <c r="C395" s="12"/>
      <c r="D395" s="53"/>
      <c r="E395" s="27">
        <v>8</v>
      </c>
      <c r="F395" s="27" t="s">
        <v>37</v>
      </c>
      <c r="G395" s="154"/>
      <c r="H395" s="3"/>
      <c r="J395" s="69"/>
    </row>
    <row r="396" spans="1:10">
      <c r="A396" s="24"/>
      <c r="B396" s="58" t="s">
        <v>286</v>
      </c>
      <c r="C396" s="12"/>
      <c r="D396" s="53"/>
      <c r="E396" s="27">
        <v>1</v>
      </c>
      <c r="F396" s="27" t="s">
        <v>37</v>
      </c>
      <c r="G396" s="154"/>
      <c r="H396" s="3"/>
      <c r="J396" s="69"/>
    </row>
    <row r="397" spans="1:10">
      <c r="A397" s="24"/>
      <c r="B397" s="58" t="s">
        <v>147</v>
      </c>
      <c r="C397" s="12"/>
      <c r="D397" s="53"/>
      <c r="E397" s="27"/>
      <c r="F397" s="27"/>
      <c r="G397" s="154"/>
      <c r="H397" s="3"/>
      <c r="J397" s="69"/>
    </row>
    <row r="398" spans="1:10">
      <c r="A398" s="24"/>
      <c r="B398" s="58" t="s">
        <v>252</v>
      </c>
      <c r="C398" s="12"/>
      <c r="D398" s="53"/>
      <c r="E398" s="27">
        <v>1</v>
      </c>
      <c r="F398" s="27" t="s">
        <v>37</v>
      </c>
      <c r="G398" s="154"/>
      <c r="H398" s="3"/>
      <c r="J398" s="69"/>
    </row>
    <row r="399" spans="1:10">
      <c r="A399" s="24"/>
      <c r="B399" s="58"/>
      <c r="C399" s="12"/>
      <c r="D399" s="53"/>
      <c r="E399" s="27"/>
      <c r="F399" s="27"/>
      <c r="G399" s="154"/>
      <c r="H399" s="3"/>
      <c r="J399" s="69"/>
    </row>
    <row r="400" spans="1:10">
      <c r="A400" s="27">
        <v>8</v>
      </c>
      <c r="B400" s="59" t="s">
        <v>287</v>
      </c>
      <c r="C400" s="12"/>
      <c r="D400" s="53"/>
      <c r="E400" s="27"/>
      <c r="F400" s="27"/>
      <c r="G400" s="154"/>
      <c r="H400" s="3"/>
      <c r="J400" s="69"/>
    </row>
    <row r="401" spans="1:10">
      <c r="A401" s="24"/>
      <c r="B401" s="58" t="s">
        <v>288</v>
      </c>
      <c r="C401" s="12"/>
      <c r="D401" s="53"/>
      <c r="E401" s="27">
        <v>5.3</v>
      </c>
      <c r="F401" s="27" t="s">
        <v>68</v>
      </c>
      <c r="G401" s="154"/>
      <c r="H401" s="3"/>
      <c r="J401" s="69"/>
    </row>
    <row r="402" spans="1:10">
      <c r="A402" s="24"/>
      <c r="B402" s="58" t="s">
        <v>289</v>
      </c>
      <c r="C402" s="12"/>
      <c r="D402" s="53"/>
      <c r="E402" s="27">
        <v>2.9</v>
      </c>
      <c r="F402" s="27" t="s">
        <v>68</v>
      </c>
      <c r="G402" s="154"/>
      <c r="H402" s="3"/>
      <c r="J402" s="69"/>
    </row>
    <row r="403" spans="1:10">
      <c r="A403" s="24"/>
      <c r="B403" s="58" t="s">
        <v>290</v>
      </c>
      <c r="C403" s="12"/>
      <c r="D403" s="53"/>
      <c r="E403" s="27">
        <v>4</v>
      </c>
      <c r="F403" s="27" t="s">
        <v>68</v>
      </c>
      <c r="G403" s="154"/>
      <c r="H403" s="3"/>
      <c r="J403" s="69"/>
    </row>
    <row r="404" spans="1:10">
      <c r="A404" s="24"/>
      <c r="B404" s="58" t="s">
        <v>291</v>
      </c>
      <c r="C404" s="12"/>
      <c r="D404" s="53"/>
      <c r="E404" s="27">
        <v>1</v>
      </c>
      <c r="F404" s="27" t="s">
        <v>37</v>
      </c>
      <c r="G404" s="154"/>
      <c r="H404" s="3"/>
      <c r="J404" s="69"/>
    </row>
    <row r="405" spans="1:10">
      <c r="A405" s="24"/>
      <c r="B405" s="58" t="s">
        <v>292</v>
      </c>
      <c r="C405" s="12"/>
      <c r="D405" s="53"/>
      <c r="E405" s="27">
        <v>1</v>
      </c>
      <c r="F405" s="27" t="s">
        <v>37</v>
      </c>
      <c r="G405" s="154"/>
      <c r="H405" s="3"/>
      <c r="J405" s="69"/>
    </row>
    <row r="406" spans="1:10">
      <c r="A406" s="24"/>
      <c r="B406" s="58" t="s">
        <v>293</v>
      </c>
      <c r="C406" s="12"/>
      <c r="D406" s="53"/>
      <c r="E406" s="27">
        <v>1</v>
      </c>
      <c r="F406" s="27" t="s">
        <v>37</v>
      </c>
      <c r="G406" s="154"/>
      <c r="H406" s="3"/>
      <c r="J406" s="69"/>
    </row>
    <row r="407" spans="1:10">
      <c r="A407" s="24"/>
      <c r="B407" s="58"/>
      <c r="C407" s="12"/>
      <c r="D407" s="53"/>
      <c r="E407" s="27"/>
      <c r="F407" s="27"/>
      <c r="G407" s="154"/>
      <c r="H407" s="3"/>
      <c r="J407" s="69"/>
    </row>
    <row r="408" spans="1:10">
      <c r="A408" s="27">
        <v>9</v>
      </c>
      <c r="B408" s="59" t="s">
        <v>294</v>
      </c>
      <c r="C408" s="12"/>
      <c r="D408" s="53"/>
      <c r="E408" s="27"/>
      <c r="F408" s="27"/>
      <c r="G408" s="154"/>
      <c r="H408" s="3"/>
      <c r="J408" s="69"/>
    </row>
    <row r="409" spans="1:10">
      <c r="A409" s="24"/>
      <c r="B409" s="58" t="s">
        <v>295</v>
      </c>
      <c r="C409" s="12"/>
      <c r="D409" s="53"/>
      <c r="E409" s="27">
        <v>6</v>
      </c>
      <c r="F409" s="27" t="s">
        <v>68</v>
      </c>
      <c r="G409" s="154"/>
      <c r="H409" s="3"/>
      <c r="J409" s="69"/>
    </row>
    <row r="410" spans="1:10">
      <c r="A410" s="24"/>
      <c r="B410" s="58" t="s">
        <v>296</v>
      </c>
      <c r="C410" s="12"/>
      <c r="D410" s="53"/>
      <c r="E410" s="27">
        <v>1</v>
      </c>
      <c r="F410" s="27" t="s">
        <v>68</v>
      </c>
      <c r="G410" s="154"/>
      <c r="H410" s="3"/>
      <c r="J410" s="69"/>
    </row>
    <row r="411" spans="1:10">
      <c r="A411" s="24"/>
      <c r="B411" s="58" t="s">
        <v>297</v>
      </c>
      <c r="C411" s="12"/>
      <c r="D411" s="53"/>
      <c r="E411" s="27">
        <v>20</v>
      </c>
      <c r="F411" s="27" t="s">
        <v>37</v>
      </c>
      <c r="G411" s="154"/>
      <c r="H411" s="3"/>
      <c r="J411" s="69"/>
    </row>
    <row r="412" spans="1:10">
      <c r="A412" s="24"/>
      <c r="B412" s="58" t="s">
        <v>298</v>
      </c>
      <c r="C412" s="12"/>
      <c r="D412" s="53"/>
      <c r="E412" s="27">
        <v>2</v>
      </c>
      <c r="F412" s="27" t="s">
        <v>37</v>
      </c>
      <c r="G412" s="154"/>
      <c r="H412" s="3"/>
      <c r="J412" s="69"/>
    </row>
    <row r="413" spans="1:10">
      <c r="A413" s="24"/>
      <c r="B413" s="58" t="s">
        <v>299</v>
      </c>
      <c r="C413" s="12"/>
      <c r="D413" s="53"/>
      <c r="E413" s="27">
        <v>1</v>
      </c>
      <c r="F413" s="27" t="s">
        <v>37</v>
      </c>
      <c r="G413" s="154"/>
      <c r="H413" s="3"/>
      <c r="J413" s="69"/>
    </row>
    <row r="414" spans="1:10">
      <c r="A414" s="24"/>
      <c r="B414" s="58" t="s">
        <v>147</v>
      </c>
      <c r="C414" s="12"/>
      <c r="D414" s="53"/>
      <c r="E414" s="27"/>
      <c r="F414" s="27"/>
      <c r="G414" s="154"/>
      <c r="H414" s="3"/>
      <c r="J414" s="69"/>
    </row>
    <row r="415" spans="1:10">
      <c r="A415" s="24"/>
      <c r="B415" s="58" t="s">
        <v>300</v>
      </c>
      <c r="C415" s="12"/>
      <c r="D415" s="53"/>
      <c r="E415" s="27">
        <v>1</v>
      </c>
      <c r="F415" s="27" t="s">
        <v>37</v>
      </c>
      <c r="G415" s="154"/>
      <c r="H415" s="3"/>
      <c r="J415" s="69"/>
    </row>
    <row r="416" spans="1:10" ht="15.75" thickBot="1">
      <c r="A416" s="19"/>
      <c r="B416" s="121" t="s">
        <v>301</v>
      </c>
      <c r="C416" s="117"/>
      <c r="D416" s="120"/>
      <c r="E416" s="91">
        <v>2</v>
      </c>
      <c r="F416" s="91" t="s">
        <v>37</v>
      </c>
      <c r="G416" s="170"/>
      <c r="H416" s="157"/>
      <c r="J416" s="69"/>
    </row>
    <row r="417" spans="1:10">
      <c r="A417" s="24"/>
      <c r="B417" s="58"/>
      <c r="C417" s="12"/>
      <c r="D417" s="53"/>
      <c r="E417" s="27"/>
      <c r="F417" s="27"/>
      <c r="G417" s="154"/>
      <c r="H417" s="3"/>
      <c r="J417" s="69"/>
    </row>
    <row r="418" spans="1:10">
      <c r="A418" s="27">
        <v>10</v>
      </c>
      <c r="B418" s="59" t="s">
        <v>303</v>
      </c>
      <c r="C418" s="12"/>
      <c r="D418" s="53"/>
      <c r="E418" s="27"/>
      <c r="F418" s="27"/>
      <c r="G418" s="154"/>
      <c r="H418" s="3"/>
      <c r="J418" s="69"/>
    </row>
    <row r="419" spans="1:10">
      <c r="A419" s="24"/>
      <c r="B419" s="58" t="s">
        <v>302</v>
      </c>
      <c r="C419" s="12"/>
      <c r="D419" s="53"/>
      <c r="E419" s="27">
        <v>1</v>
      </c>
      <c r="F419" s="27" t="s">
        <v>68</v>
      </c>
      <c r="G419" s="154"/>
      <c r="H419" s="160"/>
      <c r="J419" s="69"/>
    </row>
    <row r="420" spans="1:10">
      <c r="A420" s="24"/>
      <c r="B420" s="58"/>
      <c r="C420" s="12"/>
      <c r="D420" s="53"/>
      <c r="E420" s="27"/>
      <c r="F420" s="27"/>
      <c r="G420" s="154"/>
      <c r="H420" s="3"/>
      <c r="J420" s="69"/>
    </row>
    <row r="421" spans="1:10">
      <c r="A421" s="27">
        <v>11</v>
      </c>
      <c r="B421" s="59" t="s">
        <v>304</v>
      </c>
      <c r="C421" s="12"/>
      <c r="D421" s="53"/>
      <c r="E421" s="27"/>
      <c r="F421" s="27"/>
      <c r="G421" s="154"/>
      <c r="H421" s="3"/>
      <c r="J421" s="69"/>
    </row>
    <row r="422" spans="1:10">
      <c r="A422" s="24"/>
      <c r="B422" s="58" t="s">
        <v>305</v>
      </c>
      <c r="C422" s="12"/>
      <c r="D422" s="53"/>
      <c r="E422" s="27">
        <v>10</v>
      </c>
      <c r="F422" s="27" t="s">
        <v>68</v>
      </c>
      <c r="G422" s="154"/>
      <c r="H422" s="160"/>
      <c r="J422" s="69"/>
    </row>
    <row r="423" spans="1:10">
      <c r="A423" s="24"/>
      <c r="B423" s="58" t="s">
        <v>306</v>
      </c>
      <c r="C423" s="12"/>
      <c r="D423" s="53"/>
      <c r="E423" s="27">
        <f>4.4*2</f>
        <v>8.8000000000000007</v>
      </c>
      <c r="F423" s="27" t="s">
        <v>68</v>
      </c>
      <c r="G423" s="154"/>
      <c r="H423" s="160"/>
      <c r="J423" s="69"/>
    </row>
    <row r="424" spans="1:10">
      <c r="A424" s="24"/>
      <c r="B424" s="58"/>
      <c r="C424" s="12"/>
      <c r="D424" s="53"/>
      <c r="E424" s="27"/>
      <c r="F424" s="27"/>
      <c r="G424" s="154"/>
      <c r="H424" s="3"/>
      <c r="J424" s="69"/>
    </row>
    <row r="425" spans="1:10">
      <c r="A425" s="27">
        <v>12</v>
      </c>
      <c r="B425" s="59" t="s">
        <v>307</v>
      </c>
      <c r="C425" s="12"/>
      <c r="D425" s="53"/>
      <c r="E425" s="27"/>
      <c r="F425" s="27"/>
      <c r="G425" s="154"/>
      <c r="H425" s="3"/>
      <c r="J425" s="69"/>
    </row>
    <row r="426" spans="1:10">
      <c r="A426" s="24"/>
      <c r="B426" s="58" t="s">
        <v>308</v>
      </c>
      <c r="C426" s="12"/>
      <c r="D426" s="53"/>
      <c r="E426" s="27">
        <v>2</v>
      </c>
      <c r="F426" s="27" t="s">
        <v>68</v>
      </c>
      <c r="G426" s="154"/>
      <c r="H426" s="160"/>
      <c r="J426" s="69"/>
    </row>
    <row r="427" spans="1:10">
      <c r="A427" s="24"/>
      <c r="B427" s="58" t="s">
        <v>309</v>
      </c>
      <c r="C427" s="12"/>
      <c r="D427" s="53"/>
      <c r="E427" s="27">
        <v>2</v>
      </c>
      <c r="F427" s="27" t="s">
        <v>37</v>
      </c>
      <c r="G427" s="154"/>
      <c r="H427" s="160"/>
      <c r="J427" s="69"/>
    </row>
    <row r="428" spans="1:10">
      <c r="A428" s="24"/>
      <c r="B428" s="58"/>
      <c r="C428" s="12"/>
      <c r="D428" s="53"/>
      <c r="E428" s="27"/>
      <c r="F428" s="27"/>
      <c r="G428" s="154"/>
      <c r="H428" s="3"/>
      <c r="J428" s="69"/>
    </row>
    <row r="429" spans="1:10">
      <c r="A429" s="27">
        <v>13</v>
      </c>
      <c r="B429" s="28" t="s">
        <v>191</v>
      </c>
      <c r="C429" s="12"/>
      <c r="D429" s="53"/>
      <c r="E429" s="27"/>
      <c r="F429" s="27"/>
      <c r="G429" s="154"/>
      <c r="H429" s="3"/>
      <c r="J429" s="69"/>
    </row>
    <row r="430" spans="1:10">
      <c r="A430" s="24"/>
      <c r="B430" s="58" t="s">
        <v>192</v>
      </c>
      <c r="C430" s="12"/>
      <c r="D430" s="53"/>
      <c r="E430" s="27">
        <v>1</v>
      </c>
      <c r="F430" s="27" t="s">
        <v>68</v>
      </c>
      <c r="G430" s="154"/>
      <c r="H430" s="3"/>
      <c r="J430" s="69"/>
    </row>
    <row r="431" spans="1:10">
      <c r="A431" s="24"/>
      <c r="B431" s="58" t="s">
        <v>199</v>
      </c>
      <c r="C431" s="12"/>
      <c r="D431" s="53"/>
      <c r="E431" s="27">
        <v>1</v>
      </c>
      <c r="F431" s="27" t="s">
        <v>68</v>
      </c>
      <c r="G431" s="154"/>
      <c r="H431" s="3"/>
      <c r="J431" s="69"/>
    </row>
    <row r="432" spans="1:10">
      <c r="A432" s="24"/>
      <c r="B432" s="58" t="s">
        <v>200</v>
      </c>
      <c r="C432" s="12"/>
      <c r="D432" s="53"/>
      <c r="E432" s="27">
        <v>3</v>
      </c>
      <c r="F432" s="27" t="s">
        <v>37</v>
      </c>
      <c r="G432" s="154"/>
      <c r="H432" s="3"/>
      <c r="J432" s="69"/>
    </row>
    <row r="433" spans="1:10">
      <c r="A433" s="24"/>
      <c r="B433" s="58" t="s">
        <v>201</v>
      </c>
      <c r="C433" s="12"/>
      <c r="D433" s="53"/>
      <c r="E433" s="27">
        <v>16</v>
      </c>
      <c r="F433" s="27" t="s">
        <v>37</v>
      </c>
      <c r="G433" s="154"/>
      <c r="H433" s="3"/>
      <c r="J433" s="69"/>
    </row>
    <row r="434" spans="1:10">
      <c r="A434" s="24"/>
      <c r="B434" s="58" t="s">
        <v>202</v>
      </c>
      <c r="C434" s="12"/>
      <c r="D434" s="53"/>
      <c r="E434" s="27">
        <v>1</v>
      </c>
      <c r="F434" s="27" t="s">
        <v>37</v>
      </c>
      <c r="G434" s="154"/>
      <c r="H434" s="3"/>
      <c r="J434" s="69"/>
    </row>
    <row r="435" spans="1:10">
      <c r="A435" s="24"/>
      <c r="B435" s="58" t="s">
        <v>147</v>
      </c>
      <c r="C435" s="12"/>
      <c r="D435" s="53"/>
      <c r="E435" s="27"/>
      <c r="F435" s="27"/>
      <c r="G435" s="154"/>
      <c r="H435" s="3"/>
      <c r="J435" s="69"/>
    </row>
    <row r="436" spans="1:10">
      <c r="A436" s="24"/>
      <c r="B436" s="58" t="s">
        <v>182</v>
      </c>
      <c r="C436" s="12"/>
      <c r="D436" s="53"/>
      <c r="E436" s="27">
        <v>1</v>
      </c>
      <c r="F436" s="27" t="s">
        <v>37</v>
      </c>
      <c r="G436" s="154"/>
      <c r="H436" s="3"/>
      <c r="J436" s="69"/>
    </row>
    <row r="437" spans="1:10">
      <c r="A437" s="24"/>
      <c r="B437" s="58" t="s">
        <v>203</v>
      </c>
      <c r="C437" s="12"/>
      <c r="D437" s="53"/>
      <c r="E437" s="27">
        <v>1</v>
      </c>
      <c r="F437" s="27" t="s">
        <v>37</v>
      </c>
      <c r="G437" s="154"/>
      <c r="H437" s="3"/>
      <c r="J437" s="69"/>
    </row>
    <row r="438" spans="1:10">
      <c r="A438" s="24"/>
      <c r="B438" s="58" t="s">
        <v>193</v>
      </c>
      <c r="C438" s="12"/>
      <c r="D438" s="53"/>
      <c r="E438" s="27">
        <v>1</v>
      </c>
      <c r="F438" s="27" t="s">
        <v>68</v>
      </c>
      <c r="G438" s="154"/>
      <c r="H438" s="3"/>
      <c r="J438" s="69"/>
    </row>
    <row r="439" spans="1:10">
      <c r="A439" s="24"/>
      <c r="B439" s="58" t="s">
        <v>201</v>
      </c>
      <c r="C439" s="12"/>
      <c r="D439" s="53"/>
      <c r="E439" s="27">
        <v>16</v>
      </c>
      <c r="F439" s="27" t="s">
        <v>37</v>
      </c>
      <c r="G439" s="154"/>
      <c r="H439" s="3"/>
      <c r="J439" s="69"/>
    </row>
    <row r="440" spans="1:10">
      <c r="A440" s="24"/>
      <c r="B440" s="58" t="s">
        <v>204</v>
      </c>
      <c r="C440" s="12"/>
      <c r="D440" s="53"/>
      <c r="E440" s="27">
        <v>2</v>
      </c>
      <c r="F440" s="27" t="s">
        <v>37</v>
      </c>
      <c r="G440" s="154"/>
      <c r="H440" s="3"/>
      <c r="J440" s="69"/>
    </row>
    <row r="441" spans="1:10">
      <c r="A441" s="24"/>
      <c r="B441" s="58" t="s">
        <v>147</v>
      </c>
      <c r="C441" s="12"/>
      <c r="D441" s="53"/>
      <c r="E441" s="27"/>
      <c r="F441" s="27"/>
      <c r="G441" s="154"/>
      <c r="H441" s="3"/>
      <c r="J441" s="69"/>
    </row>
    <row r="442" spans="1:10">
      <c r="A442" s="24"/>
      <c r="B442" s="58" t="s">
        <v>205</v>
      </c>
      <c r="C442" s="12"/>
      <c r="D442" s="53"/>
      <c r="E442" s="27">
        <v>2</v>
      </c>
      <c r="F442" s="27" t="s">
        <v>37</v>
      </c>
      <c r="G442" s="154"/>
      <c r="H442" s="3"/>
      <c r="J442" s="69"/>
    </row>
    <row r="443" spans="1:10">
      <c r="A443" s="24"/>
      <c r="B443" s="58" t="s">
        <v>194</v>
      </c>
      <c r="C443" s="12"/>
      <c r="D443" s="53"/>
      <c r="E443" s="27">
        <v>1</v>
      </c>
      <c r="F443" s="27" t="s">
        <v>68</v>
      </c>
      <c r="G443" s="154"/>
      <c r="H443" s="3"/>
      <c r="J443" s="69"/>
    </row>
    <row r="444" spans="1:10">
      <c r="A444" s="24"/>
      <c r="B444" s="58" t="s">
        <v>199</v>
      </c>
      <c r="C444" s="12"/>
      <c r="D444" s="53"/>
      <c r="E444" s="27">
        <v>1</v>
      </c>
      <c r="F444" s="27" t="s">
        <v>68</v>
      </c>
      <c r="G444" s="154"/>
      <c r="H444" s="3"/>
      <c r="J444" s="69"/>
    </row>
    <row r="445" spans="1:10">
      <c r="A445" s="24"/>
      <c r="B445" s="58" t="s">
        <v>147</v>
      </c>
      <c r="C445" s="12"/>
      <c r="D445" s="53"/>
      <c r="E445" s="27"/>
      <c r="F445" s="27"/>
      <c r="G445" s="154"/>
      <c r="H445" s="3"/>
      <c r="J445" s="69"/>
    </row>
    <row r="446" spans="1:10">
      <c r="A446" s="24"/>
      <c r="B446" s="58" t="s">
        <v>182</v>
      </c>
      <c r="C446" s="12"/>
      <c r="D446" s="53"/>
      <c r="E446" s="27">
        <v>1</v>
      </c>
      <c r="F446" s="27" t="s">
        <v>37</v>
      </c>
      <c r="G446" s="154"/>
      <c r="H446" s="3"/>
      <c r="J446" s="69"/>
    </row>
    <row r="447" spans="1:10">
      <c r="A447" s="24"/>
      <c r="B447" s="58" t="s">
        <v>195</v>
      </c>
      <c r="C447" s="12"/>
      <c r="D447" s="53"/>
      <c r="E447" s="27">
        <v>1</v>
      </c>
      <c r="F447" s="27" t="s">
        <v>68</v>
      </c>
      <c r="G447" s="154"/>
      <c r="H447" s="3"/>
      <c r="J447" s="69"/>
    </row>
    <row r="448" spans="1:10">
      <c r="A448" s="24"/>
      <c r="B448" s="58" t="s">
        <v>199</v>
      </c>
      <c r="C448" s="12"/>
      <c r="D448" s="53"/>
      <c r="E448" s="27">
        <v>1</v>
      </c>
      <c r="F448" s="27" t="s">
        <v>68</v>
      </c>
      <c r="G448" s="154"/>
      <c r="H448" s="3"/>
      <c r="J448" s="69"/>
    </row>
    <row r="449" spans="1:10">
      <c r="A449" s="24"/>
      <c r="B449" s="58" t="s">
        <v>206</v>
      </c>
      <c r="C449" s="12"/>
      <c r="D449" s="53"/>
      <c r="E449" s="27">
        <v>8</v>
      </c>
      <c r="F449" s="27" t="s">
        <v>37</v>
      </c>
      <c r="G449" s="154"/>
      <c r="H449" s="3"/>
      <c r="J449" s="69"/>
    </row>
    <row r="450" spans="1:10">
      <c r="A450" s="24"/>
      <c r="B450" s="58" t="s">
        <v>202</v>
      </c>
      <c r="C450" s="12"/>
      <c r="D450" s="53"/>
      <c r="E450" s="27">
        <v>1</v>
      </c>
      <c r="F450" s="27" t="s">
        <v>37</v>
      </c>
      <c r="G450" s="154"/>
      <c r="H450" s="3"/>
      <c r="J450" s="69"/>
    </row>
    <row r="451" spans="1:10">
      <c r="A451" s="24"/>
      <c r="B451" s="58" t="s">
        <v>147</v>
      </c>
      <c r="C451" s="12"/>
      <c r="D451" s="53"/>
      <c r="E451" s="27"/>
      <c r="F451" s="27"/>
      <c r="G451" s="154"/>
      <c r="H451" s="3"/>
      <c r="J451" s="69"/>
    </row>
    <row r="452" spans="1:10">
      <c r="A452" s="24"/>
      <c r="B452" s="58" t="s">
        <v>182</v>
      </c>
      <c r="C452" s="12"/>
      <c r="D452" s="53"/>
      <c r="E452" s="27">
        <v>1</v>
      </c>
      <c r="F452" s="27" t="s">
        <v>37</v>
      </c>
      <c r="G452" s="154"/>
      <c r="H452" s="3"/>
      <c r="J452" s="69"/>
    </row>
    <row r="453" spans="1:10">
      <c r="A453" s="24"/>
      <c r="B453" s="58" t="s">
        <v>203</v>
      </c>
      <c r="C453" s="12"/>
      <c r="D453" s="53"/>
      <c r="E453" s="27">
        <v>1</v>
      </c>
      <c r="F453" s="27" t="s">
        <v>37</v>
      </c>
      <c r="G453" s="154"/>
      <c r="H453" s="3"/>
      <c r="J453" s="69"/>
    </row>
    <row r="454" spans="1:10">
      <c r="A454" s="24"/>
      <c r="B454" s="58" t="s">
        <v>196</v>
      </c>
      <c r="C454" s="12"/>
      <c r="D454" s="53"/>
      <c r="E454" s="27">
        <v>3.45</v>
      </c>
      <c r="F454" s="27" t="s">
        <v>68</v>
      </c>
      <c r="G454" s="154"/>
      <c r="H454" s="3"/>
      <c r="J454" s="69"/>
    </row>
    <row r="455" spans="1:10">
      <c r="A455" s="24"/>
      <c r="B455" s="58" t="s">
        <v>207</v>
      </c>
      <c r="C455" s="12"/>
      <c r="D455" s="53"/>
      <c r="E455" s="27">
        <v>1</v>
      </c>
      <c r="F455" s="27" t="s">
        <v>68</v>
      </c>
      <c r="G455" s="154"/>
      <c r="H455" s="3"/>
      <c r="J455" s="69"/>
    </row>
    <row r="456" spans="1:10">
      <c r="A456" s="24"/>
      <c r="B456" s="58" t="s">
        <v>208</v>
      </c>
      <c r="C456" s="12"/>
      <c r="D456" s="53"/>
      <c r="E456" s="27">
        <v>1</v>
      </c>
      <c r="F456" s="27" t="s">
        <v>37</v>
      </c>
      <c r="G456" s="154"/>
      <c r="H456" s="3"/>
      <c r="J456" s="69"/>
    </row>
    <row r="457" spans="1:10">
      <c r="A457" s="24"/>
      <c r="B457" s="58" t="s">
        <v>197</v>
      </c>
      <c r="C457" s="12"/>
      <c r="D457" s="53"/>
      <c r="E457" s="27">
        <v>3.45</v>
      </c>
      <c r="F457" s="27" t="s">
        <v>68</v>
      </c>
      <c r="G457" s="154"/>
      <c r="H457" s="3"/>
      <c r="J457" s="69"/>
    </row>
    <row r="458" spans="1:10">
      <c r="A458" s="24"/>
      <c r="B458" s="58" t="s">
        <v>207</v>
      </c>
      <c r="C458" s="12"/>
      <c r="D458" s="53"/>
      <c r="E458" s="27">
        <v>1</v>
      </c>
      <c r="F458" s="27" t="s">
        <v>68</v>
      </c>
      <c r="G458" s="154"/>
      <c r="H458" s="3"/>
      <c r="J458" s="69"/>
    </row>
    <row r="459" spans="1:10">
      <c r="A459" s="24"/>
      <c r="B459" s="58" t="s">
        <v>208</v>
      </c>
      <c r="C459" s="12"/>
      <c r="D459" s="53"/>
      <c r="E459" s="27">
        <v>1</v>
      </c>
      <c r="F459" s="27" t="s">
        <v>37</v>
      </c>
      <c r="G459" s="154"/>
      <c r="H459" s="3"/>
      <c r="J459" s="69"/>
    </row>
    <row r="460" spans="1:10">
      <c r="A460" s="24"/>
      <c r="B460" s="58" t="s">
        <v>209</v>
      </c>
      <c r="C460" s="12"/>
      <c r="D460" s="53"/>
      <c r="E460" s="27">
        <v>20</v>
      </c>
      <c r="F460" s="27" t="s">
        <v>37</v>
      </c>
      <c r="G460" s="154"/>
      <c r="H460" s="3"/>
      <c r="J460" s="69"/>
    </row>
    <row r="461" spans="1:10">
      <c r="A461" s="24"/>
      <c r="B461" s="58" t="s">
        <v>204</v>
      </c>
      <c r="C461" s="12"/>
      <c r="D461" s="53"/>
      <c r="E461" s="27">
        <v>2</v>
      </c>
      <c r="F461" s="27" t="s">
        <v>37</v>
      </c>
      <c r="G461" s="154"/>
      <c r="H461" s="3"/>
      <c r="J461" s="69"/>
    </row>
    <row r="462" spans="1:10">
      <c r="A462" s="24"/>
      <c r="B462" s="58" t="s">
        <v>210</v>
      </c>
      <c r="C462" s="12"/>
      <c r="D462" s="53"/>
      <c r="E462" s="27">
        <v>1</v>
      </c>
      <c r="F462" s="27" t="s">
        <v>37</v>
      </c>
      <c r="G462" s="154"/>
      <c r="H462" s="3"/>
      <c r="J462" s="69"/>
    </row>
    <row r="463" spans="1:10">
      <c r="A463" s="24"/>
      <c r="B463" s="58" t="s">
        <v>211</v>
      </c>
      <c r="C463" s="12"/>
      <c r="D463" s="53"/>
      <c r="E463" s="27">
        <v>2</v>
      </c>
      <c r="F463" s="27" t="s">
        <v>37</v>
      </c>
      <c r="G463" s="154"/>
      <c r="H463" s="3"/>
      <c r="J463" s="69"/>
    </row>
    <row r="464" spans="1:10">
      <c r="A464" s="24"/>
      <c r="B464" s="58" t="s">
        <v>147</v>
      </c>
      <c r="C464" s="12"/>
      <c r="D464" s="53"/>
      <c r="E464" s="27"/>
      <c r="F464" s="27"/>
      <c r="G464" s="154"/>
      <c r="H464" s="3"/>
      <c r="J464" s="69"/>
    </row>
    <row r="465" spans="1:10">
      <c r="A465" s="24"/>
      <c r="B465" s="58" t="s">
        <v>205</v>
      </c>
      <c r="C465" s="12"/>
      <c r="D465" s="53"/>
      <c r="E465" s="27">
        <v>2</v>
      </c>
      <c r="F465" s="27" t="s">
        <v>37</v>
      </c>
      <c r="G465" s="154"/>
      <c r="H465" s="3"/>
      <c r="J465" s="69"/>
    </row>
    <row r="466" spans="1:10">
      <c r="A466" s="24"/>
      <c r="B466" s="58" t="s">
        <v>183</v>
      </c>
      <c r="C466" s="12"/>
      <c r="D466" s="53"/>
      <c r="E466" s="27">
        <v>1</v>
      </c>
      <c r="F466" s="27" t="s">
        <v>37</v>
      </c>
      <c r="G466" s="154"/>
      <c r="H466" s="3"/>
      <c r="J466" s="69"/>
    </row>
    <row r="467" spans="1:10">
      <c r="A467" s="24"/>
      <c r="B467" s="58" t="s">
        <v>198</v>
      </c>
      <c r="C467" s="12"/>
      <c r="D467" s="53"/>
      <c r="E467" s="27">
        <v>3.5</v>
      </c>
      <c r="F467" s="27" t="s">
        <v>68</v>
      </c>
      <c r="G467" s="154"/>
      <c r="H467" s="3"/>
      <c r="J467" s="69"/>
    </row>
    <row r="468" spans="1:10">
      <c r="A468" s="24"/>
      <c r="B468" s="58" t="s">
        <v>201</v>
      </c>
      <c r="C468" s="12"/>
      <c r="D468" s="53"/>
      <c r="E468" s="27">
        <v>16</v>
      </c>
      <c r="F468" s="27" t="s">
        <v>37</v>
      </c>
      <c r="G468" s="154"/>
      <c r="H468" s="3"/>
      <c r="J468" s="69"/>
    </row>
    <row r="469" spans="1:10">
      <c r="A469" s="24"/>
      <c r="B469" s="58" t="s">
        <v>147</v>
      </c>
      <c r="C469" s="12"/>
      <c r="D469" s="53"/>
      <c r="E469" s="27"/>
      <c r="F469" s="27"/>
      <c r="G469" s="154"/>
      <c r="H469" s="3"/>
      <c r="J469" s="69"/>
    </row>
    <row r="470" spans="1:10">
      <c r="A470" s="24"/>
      <c r="B470" s="58" t="s">
        <v>212</v>
      </c>
      <c r="C470" s="12"/>
      <c r="D470" s="53"/>
      <c r="E470" s="27">
        <v>3</v>
      </c>
      <c r="F470" s="27" t="s">
        <v>37</v>
      </c>
      <c r="G470" s="154"/>
      <c r="H470" s="3"/>
      <c r="J470" s="69"/>
    </row>
    <row r="471" spans="1:10">
      <c r="A471" s="24"/>
      <c r="B471" s="58"/>
      <c r="C471" s="12"/>
      <c r="D471" s="53"/>
      <c r="E471" s="27"/>
      <c r="F471" s="27"/>
      <c r="G471" s="154"/>
      <c r="H471" s="3"/>
      <c r="J471" s="69"/>
    </row>
    <row r="472" spans="1:10">
      <c r="A472" s="27">
        <v>14</v>
      </c>
      <c r="B472" s="28" t="s">
        <v>213</v>
      </c>
      <c r="C472" s="12"/>
      <c r="D472" s="53"/>
      <c r="E472" s="27"/>
      <c r="F472" s="27"/>
      <c r="G472" s="154"/>
      <c r="H472" s="3"/>
      <c r="J472" s="69"/>
    </row>
    <row r="473" spans="1:10">
      <c r="A473" s="24"/>
      <c r="B473" s="58" t="s">
        <v>215</v>
      </c>
      <c r="C473" s="12"/>
      <c r="D473" s="53"/>
      <c r="E473" s="27">
        <v>2.2999999999999998</v>
      </c>
      <c r="F473" s="27" t="s">
        <v>68</v>
      </c>
      <c r="G473" s="154"/>
      <c r="H473" s="3"/>
      <c r="J473" s="69"/>
    </row>
    <row r="474" spans="1:10">
      <c r="A474" s="24"/>
      <c r="B474" s="58" t="s">
        <v>216</v>
      </c>
      <c r="C474" s="12"/>
      <c r="D474" s="53"/>
      <c r="E474" s="27">
        <v>2</v>
      </c>
      <c r="F474" s="27" t="s">
        <v>37</v>
      </c>
      <c r="G474" s="154"/>
      <c r="H474" s="3"/>
      <c r="J474" s="69"/>
    </row>
    <row r="475" spans="1:10">
      <c r="A475" s="24"/>
      <c r="B475" s="58" t="s">
        <v>214</v>
      </c>
      <c r="C475" s="12"/>
      <c r="D475" s="53"/>
      <c r="E475" s="27">
        <v>1</v>
      </c>
      <c r="F475" s="27" t="s">
        <v>37</v>
      </c>
      <c r="G475" s="154"/>
      <c r="H475" s="3"/>
      <c r="J475" s="69"/>
    </row>
    <row r="476" spans="1:10">
      <c r="A476" s="24"/>
      <c r="B476" s="58" t="s">
        <v>217</v>
      </c>
      <c r="C476" s="12"/>
      <c r="D476" s="53"/>
      <c r="E476" s="27">
        <v>2.1</v>
      </c>
      <c r="F476" s="27" t="s">
        <v>68</v>
      </c>
      <c r="G476" s="154"/>
      <c r="H476" s="3"/>
      <c r="J476" s="69"/>
    </row>
    <row r="477" spans="1:10">
      <c r="A477" s="24"/>
      <c r="B477" s="58" t="s">
        <v>216</v>
      </c>
      <c r="C477" s="12"/>
      <c r="D477" s="53"/>
      <c r="E477" s="27">
        <v>2</v>
      </c>
      <c r="F477" s="27" t="s">
        <v>37</v>
      </c>
      <c r="G477" s="154"/>
      <c r="H477" s="3"/>
      <c r="J477" s="69"/>
    </row>
    <row r="478" spans="1:10">
      <c r="A478" s="24"/>
      <c r="B478" s="58" t="s">
        <v>214</v>
      </c>
      <c r="C478" s="12"/>
      <c r="D478" s="53"/>
      <c r="E478" s="27">
        <v>1</v>
      </c>
      <c r="F478" s="27" t="s">
        <v>37</v>
      </c>
      <c r="G478" s="154"/>
      <c r="H478" s="3"/>
      <c r="J478" s="69"/>
    </row>
    <row r="479" spans="1:10">
      <c r="A479" s="24"/>
      <c r="B479" s="58" t="s">
        <v>218</v>
      </c>
      <c r="C479" s="12"/>
      <c r="D479" s="53"/>
      <c r="E479" s="27">
        <v>1.95</v>
      </c>
      <c r="F479" s="27" t="s">
        <v>68</v>
      </c>
      <c r="G479" s="154"/>
      <c r="H479" s="3"/>
      <c r="J479" s="69"/>
    </row>
    <row r="480" spans="1:10">
      <c r="A480" s="24"/>
      <c r="B480" s="58" t="s">
        <v>216</v>
      </c>
      <c r="C480" s="12"/>
      <c r="D480" s="53"/>
      <c r="E480" s="27">
        <v>2</v>
      </c>
      <c r="F480" s="27" t="s">
        <v>37</v>
      </c>
      <c r="G480" s="154"/>
      <c r="H480" s="3"/>
      <c r="J480" s="69"/>
    </row>
    <row r="481" spans="1:10">
      <c r="A481" s="24"/>
      <c r="B481" s="58" t="s">
        <v>214</v>
      </c>
      <c r="C481" s="12"/>
      <c r="D481" s="53"/>
      <c r="E481" s="27">
        <v>1</v>
      </c>
      <c r="F481" s="27" t="s">
        <v>37</v>
      </c>
      <c r="G481" s="154"/>
      <c r="H481" s="3"/>
      <c r="J481" s="69"/>
    </row>
    <row r="482" spans="1:10">
      <c r="A482" s="24"/>
      <c r="B482" s="58"/>
      <c r="C482" s="12"/>
      <c r="D482" s="53"/>
      <c r="E482" s="27"/>
      <c r="F482" s="27"/>
      <c r="G482" s="154"/>
      <c r="H482" s="3"/>
      <c r="J482" s="69"/>
    </row>
    <row r="483" spans="1:10">
      <c r="A483" s="27">
        <v>15</v>
      </c>
      <c r="B483" s="28" t="s">
        <v>187</v>
      </c>
      <c r="C483" s="12"/>
      <c r="D483" s="53"/>
      <c r="E483" s="27"/>
      <c r="F483" s="27"/>
      <c r="G483" s="154"/>
      <c r="H483" s="3"/>
      <c r="J483" s="69"/>
    </row>
    <row r="484" spans="1:10">
      <c r="A484" s="24"/>
      <c r="B484" s="58" t="s">
        <v>188</v>
      </c>
      <c r="C484" s="12"/>
      <c r="D484" s="53"/>
      <c r="E484" s="27">
        <v>2.95</v>
      </c>
      <c r="F484" s="27" t="s">
        <v>68</v>
      </c>
      <c r="G484" s="154"/>
      <c r="H484" s="3"/>
      <c r="J484" s="69"/>
    </row>
    <row r="485" spans="1:10">
      <c r="A485" s="24"/>
      <c r="B485" s="58" t="s">
        <v>189</v>
      </c>
      <c r="C485" s="12"/>
      <c r="D485" s="53"/>
      <c r="E485" s="27">
        <v>3</v>
      </c>
      <c r="F485" s="27" t="s">
        <v>37</v>
      </c>
      <c r="G485" s="154"/>
      <c r="H485" s="3"/>
      <c r="J485" s="69"/>
    </row>
    <row r="486" spans="1:10" ht="15.75" thickBot="1">
      <c r="A486" s="24"/>
      <c r="B486" s="28"/>
      <c r="C486" s="12"/>
      <c r="D486" s="53"/>
      <c r="E486" s="27"/>
      <c r="F486" s="27"/>
      <c r="G486" s="154"/>
      <c r="H486" s="3"/>
      <c r="J486" s="69"/>
    </row>
    <row r="487" spans="1:10" ht="15.75" thickTop="1">
      <c r="A487" s="35" t="s">
        <v>87</v>
      </c>
      <c r="B487" s="36" t="s">
        <v>136</v>
      </c>
      <c r="C487" s="99"/>
      <c r="D487" s="100"/>
      <c r="E487" s="87"/>
      <c r="F487" s="87"/>
      <c r="G487" s="171"/>
      <c r="H487" s="172"/>
      <c r="J487" s="69"/>
    </row>
    <row r="488" spans="1:10">
      <c r="A488" s="80"/>
      <c r="B488" s="98" t="s">
        <v>312</v>
      </c>
      <c r="C488" s="67"/>
      <c r="D488" s="101"/>
      <c r="E488" s="46"/>
      <c r="F488" s="46"/>
      <c r="G488" s="173"/>
      <c r="H488" s="174"/>
      <c r="J488" s="69"/>
    </row>
    <row r="489" spans="1:10">
      <c r="A489" s="80"/>
      <c r="B489" s="65"/>
      <c r="C489" s="67"/>
      <c r="D489" s="101"/>
      <c r="E489" s="46"/>
      <c r="F489" s="46"/>
      <c r="G489" s="173"/>
      <c r="H489" s="174"/>
      <c r="J489" s="69"/>
    </row>
    <row r="490" spans="1:10">
      <c r="A490" s="92">
        <v>1</v>
      </c>
      <c r="B490" s="59" t="s">
        <v>88</v>
      </c>
      <c r="C490" s="67"/>
      <c r="D490" s="101"/>
      <c r="E490" s="27">
        <v>20.29</v>
      </c>
      <c r="F490" s="27" t="s">
        <v>90</v>
      </c>
      <c r="G490" s="154"/>
      <c r="H490" s="3"/>
      <c r="J490" s="69"/>
    </row>
    <row r="491" spans="1:10">
      <c r="A491" s="92"/>
      <c r="B491" s="102"/>
      <c r="C491" s="67"/>
      <c r="D491" s="101"/>
      <c r="E491" s="27"/>
      <c r="F491" s="27"/>
      <c r="G491" s="173"/>
      <c r="H491" s="174"/>
      <c r="J491" s="69"/>
    </row>
    <row r="492" spans="1:10">
      <c r="A492" s="92">
        <v>2</v>
      </c>
      <c r="B492" s="59" t="s">
        <v>89</v>
      </c>
      <c r="C492" s="175"/>
      <c r="D492" s="176"/>
      <c r="E492" s="27">
        <v>6.9</v>
      </c>
      <c r="F492" s="27" t="s">
        <v>90</v>
      </c>
      <c r="G492" s="154"/>
      <c r="H492" s="3"/>
      <c r="J492" s="69"/>
    </row>
    <row r="493" spans="1:10">
      <c r="A493" s="92"/>
      <c r="B493" s="59"/>
      <c r="C493" s="175"/>
      <c r="D493" s="176"/>
      <c r="E493" s="27"/>
      <c r="F493" s="27"/>
      <c r="G493" s="154"/>
      <c r="H493" s="3"/>
      <c r="J493" s="69"/>
    </row>
    <row r="494" spans="1:10">
      <c r="A494" s="92">
        <v>3</v>
      </c>
      <c r="B494" s="59" t="s">
        <v>120</v>
      </c>
      <c r="C494" s="175"/>
      <c r="D494" s="176"/>
      <c r="E494" s="27">
        <v>1</v>
      </c>
      <c r="F494" s="27" t="s">
        <v>121</v>
      </c>
      <c r="G494" s="154"/>
      <c r="H494" s="3"/>
      <c r="J494" s="69"/>
    </row>
    <row r="495" spans="1:10" ht="15.75" thickBot="1">
      <c r="A495" s="177"/>
      <c r="B495" s="178"/>
      <c r="C495" s="113"/>
      <c r="D495" s="179"/>
      <c r="E495" s="20"/>
      <c r="F495" s="20"/>
      <c r="G495" s="180"/>
      <c r="H495" s="181"/>
      <c r="J495" s="69"/>
    </row>
  </sheetData>
  <mergeCells count="9">
    <mergeCell ref="G10:H11"/>
    <mergeCell ref="A1:H1"/>
    <mergeCell ref="A2:H2"/>
    <mergeCell ref="A4:C4"/>
    <mergeCell ref="A5:B5"/>
    <mergeCell ref="A10:A11"/>
    <mergeCell ref="B10:D11"/>
    <mergeCell ref="E10:E11"/>
    <mergeCell ref="F10:F11"/>
  </mergeCells>
  <printOptions horizontalCentered="1"/>
  <pageMargins left="0.31496062992125984" right="0.31496062992125984" top="0.55118110236220474" bottom="0.55118110236220474" header="0.31496062992125984" footer="0.31496062992125984"/>
  <pageSetup paperSize="9" scale="70" fitToHeight="0" orientation="portrait" horizontalDpi="4294967294" verticalDpi="300" r:id="rId1"/>
  <rowBreaks count="6" manualBreakCount="6">
    <brk id="71" max="7" man="1"/>
    <brk id="143" max="7" man="1"/>
    <brk id="204" max="7" man="1"/>
    <brk id="273" max="7" man="1"/>
    <brk id="344" max="7" man="1"/>
    <brk id="486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RL</vt:lpstr>
      <vt:lpstr>RL!Print_Area</vt:lpstr>
      <vt:lpstr>RL!Print_Titles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hape</dc:creator>
  <cp:lastModifiedBy>wtc1</cp:lastModifiedBy>
  <cp:lastPrinted>2025-08-13T03:27:35Z</cp:lastPrinted>
  <dcterms:created xsi:type="dcterms:W3CDTF">2023-09-27T00:48:32Z</dcterms:created>
  <dcterms:modified xsi:type="dcterms:W3CDTF">2025-10-01T09:57:44Z</dcterms:modified>
</cp:coreProperties>
</file>