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Lanasiwaju's PC\Downloads\"/>
    </mc:Choice>
  </mc:AlternateContent>
  <xr:revisionPtr revIDLastSave="0" documentId="13_ncr:1_{0860C197-D305-4350-83FF-26946E6CE0CF}" xr6:coauthVersionLast="47" xr6:coauthVersionMax="47" xr10:uidLastSave="{00000000-0000-0000-0000-000000000000}"/>
  <bookViews>
    <workbookView xWindow="-120" yWindow="-120" windowWidth="29040" windowHeight="15720" activeTab="3" xr2:uid="{04E2F42B-B0E7-C14E-A690-B41CAFCE17AF}"/>
  </bookViews>
  <sheets>
    <sheet name="amazon" sheetId="1" r:id="rId1"/>
    <sheet name="CLEANED_" sheetId="2" r:id="rId2"/>
    <sheet name="PIVOT_TABLE" sheetId="4" r:id="rId3"/>
    <sheet name="DASHBOARD" sheetId="7" r:id="rId4"/>
  </sheets>
  <definedNames>
    <definedName name="_xlnm._FilterDatabase" localSheetId="0" hidden="1">amazon!$A$1:$P$1466</definedName>
    <definedName name="_xlnm._FilterDatabase" localSheetId="1" hidden="1">CLEANED_!$A$1:$H$11</definedName>
    <definedName name="Slicer_new_category">#N/A</definedName>
  </definedNames>
  <calcPr calcId="191029"/>
  <pivotCaches>
    <pivotCache cacheId="59" r:id="rId5"/>
    <pivotCache cacheId="60" r:id="rId6"/>
    <pivotCache cacheId="61" r:id="rId7"/>
    <pivotCache cacheId="62"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2" l="1"/>
  <c r="L2" i="2"/>
  <c r="L3" i="2"/>
  <c r="L4" i="2"/>
  <c r="L5" i="2"/>
  <c r="L6" i="2"/>
  <c r="I1466" i="2"/>
  <c r="J1466" i="2" a="1"/>
  <c r="J1466" i="2" s="1"/>
  <c r="K1466" i="2"/>
  <c r="L1466" i="2"/>
  <c r="M1466" i="2"/>
  <c r="I234" i="2"/>
  <c r="L107" i="2"/>
  <c r="M107" i="2"/>
  <c r="L106" i="2"/>
  <c r="M106" i="2"/>
  <c r="L109" i="2"/>
  <c r="M109" i="2"/>
  <c r="L688" i="2"/>
  <c r="M688" i="2"/>
  <c r="L687" i="2"/>
  <c r="M687" i="2"/>
  <c r="L689" i="2"/>
  <c r="M689" i="2"/>
  <c r="L691" i="2"/>
  <c r="M691" i="2"/>
  <c r="L690" i="2"/>
  <c r="M690" i="2"/>
  <c r="L693" i="2"/>
  <c r="M693" i="2"/>
  <c r="L692" i="2"/>
  <c r="M692" i="2"/>
  <c r="L694" i="2"/>
  <c r="M694" i="2"/>
  <c r="L695" i="2"/>
  <c r="N695" i="2" s="1"/>
  <c r="M695" i="2"/>
  <c r="L229" i="2"/>
  <c r="M229" i="2"/>
  <c r="L31" i="2"/>
  <c r="M31" i="2"/>
  <c r="L696" i="2"/>
  <c r="M696" i="2"/>
  <c r="L697" i="2"/>
  <c r="M697" i="2"/>
  <c r="L698" i="2"/>
  <c r="M698" i="2"/>
  <c r="L230" i="2"/>
  <c r="M230" i="2"/>
  <c r="L459" i="2"/>
  <c r="M459" i="2"/>
  <c r="L461" i="2"/>
  <c r="N461" i="2" s="1"/>
  <c r="M461" i="2"/>
  <c r="L460" i="2"/>
  <c r="M460" i="2"/>
  <c r="L233" i="2"/>
  <c r="M233" i="2"/>
  <c r="L232" i="2"/>
  <c r="M232" i="2"/>
  <c r="L231" i="2"/>
  <c r="N231" i="2" s="1"/>
  <c r="M231" i="2"/>
  <c r="L699" i="2"/>
  <c r="M699" i="2"/>
  <c r="L700" i="2"/>
  <c r="M700" i="2"/>
  <c r="L701" i="2"/>
  <c r="M701" i="2"/>
  <c r="L462" i="2"/>
  <c r="M462" i="2"/>
  <c r="L702" i="2"/>
  <c r="M702" i="2"/>
  <c r="L235" i="2"/>
  <c r="M235" i="2"/>
  <c r="L234" i="2"/>
  <c r="M234" i="2"/>
  <c r="L236" i="2"/>
  <c r="M236" i="2"/>
  <c r="L1112" i="2"/>
  <c r="M1112" i="2"/>
  <c r="L934" i="2"/>
  <c r="M934" i="2"/>
  <c r="L933" i="2"/>
  <c r="M933" i="2"/>
  <c r="L932" i="2"/>
  <c r="M932" i="2"/>
  <c r="L931" i="2"/>
  <c r="M931" i="2"/>
  <c r="L1113" i="2"/>
  <c r="M1113" i="2"/>
  <c r="L463" i="2"/>
  <c r="M463" i="2"/>
  <c r="L703" i="2"/>
  <c r="M703" i="2"/>
  <c r="L704" i="2"/>
  <c r="M704" i="2"/>
  <c r="L32" i="2"/>
  <c r="M32" i="2"/>
  <c r="L33" i="2"/>
  <c r="M33" i="2"/>
  <c r="L705" i="2"/>
  <c r="M705" i="2"/>
  <c r="L706" i="2"/>
  <c r="M706" i="2"/>
  <c r="L707" i="2"/>
  <c r="M707" i="2"/>
  <c r="L708" i="2"/>
  <c r="M708" i="2"/>
  <c r="L237" i="2"/>
  <c r="M237" i="2"/>
  <c r="L466" i="2"/>
  <c r="M466" i="2"/>
  <c r="L465" i="2"/>
  <c r="M465" i="2"/>
  <c r="L464" i="2"/>
  <c r="M464" i="2"/>
  <c r="L470" i="2"/>
  <c r="M470" i="2"/>
  <c r="L469" i="2"/>
  <c r="M469" i="2"/>
  <c r="L468" i="2"/>
  <c r="M468" i="2"/>
  <c r="L467" i="2"/>
  <c r="M467" i="2"/>
  <c r="L471" i="2"/>
  <c r="M471" i="2"/>
  <c r="L1114" i="2"/>
  <c r="M1114" i="2"/>
  <c r="L34" i="2"/>
  <c r="M34" i="2"/>
  <c r="L474" i="2"/>
  <c r="M474" i="2"/>
  <c r="L473" i="2"/>
  <c r="M473" i="2"/>
  <c r="L472" i="2"/>
  <c r="M472" i="2"/>
  <c r="L936" i="2"/>
  <c r="M936" i="2"/>
  <c r="L935" i="2"/>
  <c r="M935" i="2"/>
  <c r="L709" i="2"/>
  <c r="M709" i="2"/>
  <c r="L475" i="2"/>
  <c r="M475" i="2"/>
  <c r="L238" i="2"/>
  <c r="M238" i="2"/>
  <c r="L1115" i="2"/>
  <c r="M1115" i="2"/>
  <c r="L476" i="2"/>
  <c r="M476" i="2"/>
  <c r="L35" i="2"/>
  <c r="M35" i="2"/>
  <c r="L37" i="2"/>
  <c r="M37" i="2"/>
  <c r="L36" i="2"/>
  <c r="M36" i="2"/>
  <c r="L110" i="2"/>
  <c r="M110" i="2"/>
  <c r="L710" i="2"/>
  <c r="M710" i="2"/>
  <c r="L477" i="2"/>
  <c r="M477" i="2"/>
  <c r="L478" i="2"/>
  <c r="M478" i="2"/>
  <c r="L111" i="2"/>
  <c r="M111" i="2"/>
  <c r="L112" i="2"/>
  <c r="M112" i="2"/>
  <c r="L937" i="2"/>
  <c r="M937" i="2"/>
  <c r="L239" i="2"/>
  <c r="M239" i="2"/>
  <c r="L938" i="2"/>
  <c r="M938" i="2"/>
  <c r="L939" i="2"/>
  <c r="M939" i="2"/>
  <c r="L113" i="2"/>
  <c r="M113" i="2"/>
  <c r="L115" i="2"/>
  <c r="M115" i="2"/>
  <c r="L114" i="2"/>
  <c r="M114" i="2"/>
  <c r="L118" i="2"/>
  <c r="M118" i="2"/>
  <c r="L117" i="2"/>
  <c r="M117" i="2"/>
  <c r="L116" i="2"/>
  <c r="M116" i="2"/>
  <c r="L1116" i="2"/>
  <c r="M1116" i="2"/>
  <c r="L479" i="2"/>
  <c r="M479" i="2"/>
  <c r="L240" i="2"/>
  <c r="M240" i="2"/>
  <c r="L1117" i="2"/>
  <c r="M1117" i="2"/>
  <c r="L119" i="2"/>
  <c r="M119" i="2"/>
  <c r="L480" i="2"/>
  <c r="M480" i="2"/>
  <c r="L1118" i="2"/>
  <c r="M1118" i="2"/>
  <c r="L711" i="2"/>
  <c r="M711" i="2"/>
  <c r="L241" i="2"/>
  <c r="M241" i="2"/>
  <c r="L712" i="2"/>
  <c r="M712" i="2"/>
  <c r="L38" i="2"/>
  <c r="M38" i="2"/>
  <c r="L242" i="2"/>
  <c r="M242" i="2"/>
  <c r="M5" i="2"/>
  <c r="L713" i="2"/>
  <c r="M713" i="2"/>
  <c r="L243" i="2"/>
  <c r="M243" i="2"/>
  <c r="L39" i="2"/>
  <c r="M39" i="2"/>
  <c r="L717" i="2"/>
  <c r="M717" i="2"/>
  <c r="L716" i="2"/>
  <c r="M716" i="2"/>
  <c r="L715" i="2"/>
  <c r="M715" i="2"/>
  <c r="L714" i="2"/>
  <c r="M714" i="2"/>
  <c r="L40" i="2"/>
  <c r="M40" i="2"/>
  <c r="L481" i="2"/>
  <c r="M481" i="2"/>
  <c r="L718" i="2"/>
  <c r="M718" i="2"/>
  <c r="L719" i="2"/>
  <c r="M719" i="2"/>
  <c r="L1119" i="2"/>
  <c r="M1119" i="2"/>
  <c r="L482" i="2"/>
  <c r="M482" i="2"/>
  <c r="L1120" i="2"/>
  <c r="M1120" i="2"/>
  <c r="L485" i="2"/>
  <c r="M485" i="2"/>
  <c r="L484" i="2"/>
  <c r="M484" i="2"/>
  <c r="L483" i="2"/>
  <c r="M483" i="2"/>
  <c r="L486" i="2"/>
  <c r="M486" i="2"/>
  <c r="L1121" i="2"/>
  <c r="M1121" i="2"/>
  <c r="L244" i="2"/>
  <c r="M244" i="2"/>
  <c r="L120" i="2"/>
  <c r="M120" i="2"/>
  <c r="L945" i="2"/>
  <c r="M945" i="2"/>
  <c r="L944" i="2"/>
  <c r="M944" i="2"/>
  <c r="L943" i="2"/>
  <c r="M943" i="2"/>
  <c r="L942" i="2"/>
  <c r="M942" i="2"/>
  <c r="L941" i="2"/>
  <c r="M941" i="2"/>
  <c r="L940" i="2"/>
  <c r="M940" i="2"/>
  <c r="L946" i="2"/>
  <c r="M946" i="2"/>
  <c r="L1122" i="2"/>
  <c r="M1122" i="2"/>
  <c r="L487" i="2"/>
  <c r="M487" i="2"/>
  <c r="L245" i="2"/>
  <c r="M245" i="2"/>
  <c r="L488" i="2"/>
  <c r="M488" i="2"/>
  <c r="L720" i="2"/>
  <c r="M720" i="2"/>
  <c r="L121" i="2"/>
  <c r="M121" i="2"/>
  <c r="L489" i="2"/>
  <c r="M489" i="2"/>
  <c r="L490" i="2"/>
  <c r="M490" i="2"/>
  <c r="L491" i="2"/>
  <c r="M491" i="2"/>
  <c r="L492" i="2"/>
  <c r="M492" i="2"/>
  <c r="L722" i="2"/>
  <c r="M722" i="2"/>
  <c r="L721" i="2"/>
  <c r="M721" i="2"/>
  <c r="L246" i="2"/>
  <c r="M246" i="2"/>
  <c r="L247" i="2"/>
  <c r="M247" i="2"/>
  <c r="L947" i="2"/>
  <c r="M947" i="2"/>
  <c r="L723" i="2"/>
  <c r="M723" i="2"/>
  <c r="L949" i="2"/>
  <c r="M949" i="2"/>
  <c r="L948" i="2"/>
  <c r="M948" i="2"/>
  <c r="L724" i="2"/>
  <c r="M724" i="2"/>
  <c r="L122" i="2"/>
  <c r="M122" i="2"/>
  <c r="L493" i="2"/>
  <c r="M493" i="2"/>
  <c r="L123" i="2"/>
  <c r="M123" i="2"/>
  <c r="L496" i="2"/>
  <c r="M496" i="2"/>
  <c r="L495" i="2"/>
  <c r="M495" i="2"/>
  <c r="L494" i="2"/>
  <c r="M494" i="2"/>
  <c r="L124" i="2"/>
  <c r="M124" i="2"/>
  <c r="L497" i="2"/>
  <c r="M497" i="2"/>
  <c r="L498" i="2"/>
  <c r="M498" i="2"/>
  <c r="L950" i="2"/>
  <c r="M950" i="2"/>
  <c r="L14" i="2"/>
  <c r="M14" i="2"/>
  <c r="L41" i="2"/>
  <c r="M41" i="2"/>
  <c r="L1123" i="2"/>
  <c r="M1123" i="2"/>
  <c r="L500" i="2"/>
  <c r="M500" i="2"/>
  <c r="L499" i="2"/>
  <c r="M499" i="2"/>
  <c r="L505" i="2"/>
  <c r="M505" i="2"/>
  <c r="L504" i="2"/>
  <c r="M504" i="2"/>
  <c r="L503" i="2"/>
  <c r="M503" i="2"/>
  <c r="L502" i="2"/>
  <c r="M502" i="2"/>
  <c r="L501" i="2"/>
  <c r="M501" i="2"/>
  <c r="L952" i="2"/>
  <c r="M952" i="2"/>
  <c r="L951" i="2"/>
  <c r="M951" i="2"/>
  <c r="L727" i="2"/>
  <c r="M727" i="2"/>
  <c r="L726" i="2"/>
  <c r="M726" i="2"/>
  <c r="L725" i="2"/>
  <c r="M725" i="2"/>
  <c r="L1124" i="2"/>
  <c r="M1124" i="2"/>
  <c r="L125" i="2"/>
  <c r="M125" i="2"/>
  <c r="L507" i="2"/>
  <c r="M507" i="2"/>
  <c r="L506" i="2"/>
  <c r="M506" i="2"/>
  <c r="L248" i="2"/>
  <c r="M248" i="2"/>
  <c r="L728" i="2"/>
  <c r="M728" i="2"/>
  <c r="L508" i="2"/>
  <c r="M508" i="2"/>
  <c r="L953" i="2"/>
  <c r="M953" i="2"/>
  <c r="L729" i="2"/>
  <c r="M729" i="2"/>
  <c r="L252" i="2"/>
  <c r="M252" i="2"/>
  <c r="L251" i="2"/>
  <c r="M251" i="2"/>
  <c r="L250" i="2"/>
  <c r="M250" i="2"/>
  <c r="L249" i="2"/>
  <c r="M249" i="2"/>
  <c r="L509" i="2"/>
  <c r="M509" i="2"/>
  <c r="L957" i="2"/>
  <c r="M957" i="2"/>
  <c r="L956" i="2"/>
  <c r="M956" i="2"/>
  <c r="L955" i="2"/>
  <c r="M955" i="2"/>
  <c r="L954" i="2"/>
  <c r="M954" i="2"/>
  <c r="L253" i="2"/>
  <c r="M253" i="2"/>
  <c r="L511" i="2"/>
  <c r="M511" i="2"/>
  <c r="L510" i="2"/>
  <c r="M510" i="2"/>
  <c r="L514" i="2"/>
  <c r="M514" i="2"/>
  <c r="L513" i="2"/>
  <c r="M513" i="2"/>
  <c r="L512" i="2"/>
  <c r="M512" i="2"/>
  <c r="L515" i="2"/>
  <c r="M515" i="2"/>
  <c r="L516" i="2"/>
  <c r="M516" i="2"/>
  <c r="L517" i="2"/>
  <c r="M517" i="2"/>
  <c r="L43" i="2"/>
  <c r="M43" i="2"/>
  <c r="L42" i="2"/>
  <c r="M42" i="2"/>
  <c r="L254" i="2"/>
  <c r="M254" i="2"/>
  <c r="L127" i="2"/>
  <c r="M127" i="2"/>
  <c r="L126" i="2"/>
  <c r="M126" i="2"/>
  <c r="L730" i="2"/>
  <c r="M730" i="2"/>
  <c r="L255" i="2"/>
  <c r="M255" i="2"/>
  <c r="L44" i="2"/>
  <c r="M44" i="2"/>
  <c r="L518" i="2"/>
  <c r="M518" i="2"/>
  <c r="L256" i="2"/>
  <c r="M256" i="2"/>
  <c r="L257" i="2"/>
  <c r="M257" i="2"/>
  <c r="L259" i="2"/>
  <c r="M259" i="2"/>
  <c r="L258" i="2"/>
  <c r="M258" i="2"/>
  <c r="L260" i="2"/>
  <c r="M260" i="2"/>
  <c r="L519" i="2"/>
  <c r="M519" i="2"/>
  <c r="L261" i="2"/>
  <c r="M261" i="2"/>
  <c r="L262" i="2"/>
  <c r="M262" i="2"/>
  <c r="L263" i="2"/>
  <c r="M263" i="2"/>
  <c r="L264" i="2"/>
  <c r="M264" i="2"/>
  <c r="L959" i="2"/>
  <c r="M959" i="2"/>
  <c r="L958" i="2"/>
  <c r="M958" i="2"/>
  <c r="L15" i="2"/>
  <c r="M15" i="2"/>
  <c r="L128" i="2"/>
  <c r="M128" i="2"/>
  <c r="L731" i="2"/>
  <c r="M731" i="2"/>
  <c r="L960" i="2"/>
  <c r="M960" i="2"/>
  <c r="L45" i="2"/>
  <c r="M45" i="2"/>
  <c r="L961" i="2"/>
  <c r="M961" i="2"/>
  <c r="L129" i="2"/>
  <c r="M129" i="2"/>
  <c r="L265" i="2"/>
  <c r="M265" i="2"/>
  <c r="L130" i="2"/>
  <c r="M130" i="2"/>
  <c r="L1127" i="2"/>
  <c r="M1127" i="2"/>
  <c r="L1126" i="2"/>
  <c r="M1126" i="2"/>
  <c r="L1125" i="2"/>
  <c r="M1125" i="2"/>
  <c r="L732" i="2"/>
  <c r="M732" i="2"/>
  <c r="L733" i="2"/>
  <c r="M733" i="2"/>
  <c r="L520" i="2"/>
  <c r="M520" i="2"/>
  <c r="L1128" i="2"/>
  <c r="M1128" i="2"/>
  <c r="L734" i="2"/>
  <c r="M734" i="2"/>
  <c r="L131" i="2"/>
  <c r="M131" i="2"/>
  <c r="L132" i="2"/>
  <c r="M132" i="2"/>
  <c r="L1131" i="2"/>
  <c r="M1131" i="2"/>
  <c r="L1130" i="2"/>
  <c r="M1130" i="2"/>
  <c r="L1129" i="2"/>
  <c r="M1129" i="2"/>
  <c r="L1134" i="2"/>
  <c r="M1134" i="2"/>
  <c r="L1133" i="2"/>
  <c r="M1133" i="2"/>
  <c r="L1132" i="2"/>
  <c r="M1132" i="2"/>
  <c r="L266" i="2"/>
  <c r="M266" i="2"/>
  <c r="L135" i="2"/>
  <c r="M135" i="2"/>
  <c r="L134" i="2"/>
  <c r="M134" i="2"/>
  <c r="L133" i="2"/>
  <c r="M133" i="2"/>
  <c r="L521" i="2"/>
  <c r="M521" i="2"/>
  <c r="L522" i="2"/>
  <c r="M522" i="2"/>
  <c r="L529" i="2"/>
  <c r="M529" i="2"/>
  <c r="L528" i="2"/>
  <c r="M528" i="2"/>
  <c r="L527" i="2"/>
  <c r="M527" i="2"/>
  <c r="L526" i="2"/>
  <c r="M526" i="2"/>
  <c r="L525" i="2"/>
  <c r="M525" i="2"/>
  <c r="L524" i="2"/>
  <c r="M524" i="2"/>
  <c r="L523" i="2"/>
  <c r="M523" i="2"/>
  <c r="L530" i="2"/>
  <c r="M530" i="2"/>
  <c r="L46" i="2"/>
  <c r="M46" i="2"/>
  <c r="L531" i="2"/>
  <c r="M531" i="2"/>
  <c r="L532" i="2"/>
  <c r="M532" i="2"/>
  <c r="L136" i="2"/>
  <c r="M136" i="2"/>
  <c r="L267" i="2"/>
  <c r="M267" i="2"/>
  <c r="L533" i="2"/>
  <c r="M533" i="2"/>
  <c r="L536" i="2"/>
  <c r="M536" i="2"/>
  <c r="L535" i="2"/>
  <c r="M535" i="2"/>
  <c r="L534" i="2"/>
  <c r="M534" i="2"/>
  <c r="L537" i="2"/>
  <c r="M537" i="2"/>
  <c r="L137" i="2"/>
  <c r="M137" i="2"/>
  <c r="L48" i="2"/>
  <c r="M48" i="2"/>
  <c r="L47" i="2"/>
  <c r="M47" i="2"/>
  <c r="L735" i="2"/>
  <c r="M735" i="2"/>
  <c r="L738" i="2"/>
  <c r="M738" i="2"/>
  <c r="L737" i="2"/>
  <c r="M737" i="2"/>
  <c r="L736" i="2"/>
  <c r="M736" i="2"/>
  <c r="L538" i="2"/>
  <c r="M538" i="2"/>
  <c r="L1135" i="2"/>
  <c r="M1135" i="2"/>
  <c r="L1138" i="2"/>
  <c r="M1138" i="2"/>
  <c r="L1137" i="2"/>
  <c r="M1137" i="2"/>
  <c r="L1136" i="2"/>
  <c r="M1136" i="2"/>
  <c r="L739" i="2"/>
  <c r="M739" i="2"/>
  <c r="L1139" i="2"/>
  <c r="M1139" i="2"/>
  <c r="L964" i="2"/>
  <c r="M964" i="2"/>
  <c r="L963" i="2"/>
  <c r="M963" i="2"/>
  <c r="L962" i="2"/>
  <c r="M962" i="2"/>
  <c r="L269" i="2"/>
  <c r="M269" i="2"/>
  <c r="L268" i="2"/>
  <c r="M268" i="2"/>
  <c r="L49" i="2"/>
  <c r="M49" i="2"/>
  <c r="L539" i="2"/>
  <c r="M539" i="2"/>
  <c r="L540" i="2"/>
  <c r="M540" i="2"/>
  <c r="L965" i="2"/>
  <c r="M965" i="2"/>
  <c r="L274" i="2"/>
  <c r="M274" i="2"/>
  <c r="L273" i="2"/>
  <c r="M273" i="2"/>
  <c r="L272" i="2"/>
  <c r="M272" i="2"/>
  <c r="L271" i="2"/>
  <c r="M271" i="2"/>
  <c r="L270" i="2"/>
  <c r="M270" i="2"/>
  <c r="L50" i="2"/>
  <c r="M50" i="2"/>
  <c r="L966" i="2"/>
  <c r="M966" i="2"/>
  <c r="L275" i="2"/>
  <c r="M275" i="2"/>
  <c r="L276" i="2"/>
  <c r="M276" i="2"/>
  <c r="L138" i="2"/>
  <c r="M138" i="2"/>
  <c r="L278" i="2"/>
  <c r="M278" i="2"/>
  <c r="L277" i="2"/>
  <c r="M277" i="2"/>
  <c r="L279" i="2"/>
  <c r="M279" i="2"/>
  <c r="L740" i="2"/>
  <c r="M740" i="2"/>
  <c r="L139" i="2"/>
  <c r="M139" i="2"/>
  <c r="L51" i="2"/>
  <c r="M51" i="2"/>
  <c r="L541" i="2"/>
  <c r="M541" i="2"/>
  <c r="L741" i="2"/>
  <c r="M741" i="2"/>
  <c r="L746" i="2"/>
  <c r="M746" i="2"/>
  <c r="L745" i="2"/>
  <c r="M745" i="2"/>
  <c r="L744" i="2"/>
  <c r="M744" i="2"/>
  <c r="L743" i="2"/>
  <c r="M743" i="2"/>
  <c r="L742" i="2"/>
  <c r="M742" i="2"/>
  <c r="L754" i="2"/>
  <c r="M754" i="2"/>
  <c r="L753" i="2"/>
  <c r="M753" i="2"/>
  <c r="L752" i="2"/>
  <c r="M752" i="2"/>
  <c r="L751" i="2"/>
  <c r="M751" i="2"/>
  <c r="L750" i="2"/>
  <c r="M750" i="2"/>
  <c r="L749" i="2"/>
  <c r="M749" i="2"/>
  <c r="L748" i="2"/>
  <c r="M748" i="2"/>
  <c r="L747" i="2"/>
  <c r="M747" i="2"/>
  <c r="L140" i="2"/>
  <c r="M140" i="2"/>
  <c r="L143" i="2"/>
  <c r="M143" i="2"/>
  <c r="L142" i="2"/>
  <c r="M142" i="2"/>
  <c r="L141" i="2"/>
  <c r="M141" i="2"/>
  <c r="L756" i="2"/>
  <c r="M756" i="2"/>
  <c r="L755" i="2"/>
  <c r="M755" i="2"/>
  <c r="L757" i="2"/>
  <c r="M757" i="2"/>
  <c r="L967" i="2"/>
  <c r="M967" i="2"/>
  <c r="L968" i="2"/>
  <c r="M968" i="2"/>
  <c r="L1140" i="2"/>
  <c r="M1140" i="2"/>
  <c r="L542" i="2"/>
  <c r="M542" i="2"/>
  <c r="L758" i="2"/>
  <c r="M758" i="2"/>
  <c r="L144" i="2"/>
  <c r="M144" i="2"/>
  <c r="L145" i="2"/>
  <c r="M145" i="2"/>
  <c r="L52" i="2"/>
  <c r="M52" i="2"/>
  <c r="L1141" i="2"/>
  <c r="M1141" i="2"/>
  <c r="L282" i="2"/>
  <c r="M282" i="2"/>
  <c r="L281" i="2"/>
  <c r="M281" i="2"/>
  <c r="L280" i="2"/>
  <c r="M280" i="2"/>
  <c r="L543" i="2"/>
  <c r="M543" i="2"/>
  <c r="L283" i="2"/>
  <c r="M283" i="2"/>
  <c r="L759" i="2"/>
  <c r="M759" i="2"/>
  <c r="L544" i="2"/>
  <c r="M544" i="2"/>
  <c r="L284" i="2"/>
  <c r="M284" i="2"/>
  <c r="L285" i="2"/>
  <c r="M285" i="2"/>
  <c r="L286" i="2"/>
  <c r="M286" i="2"/>
  <c r="L288" i="2"/>
  <c r="M288" i="2"/>
  <c r="L287" i="2"/>
  <c r="M287" i="2"/>
  <c r="L547" i="2"/>
  <c r="M547" i="2"/>
  <c r="L546" i="2"/>
  <c r="M546" i="2"/>
  <c r="L545" i="2"/>
  <c r="M545" i="2"/>
  <c r="L760" i="2"/>
  <c r="M760" i="2"/>
  <c r="L53" i="2"/>
  <c r="M53" i="2"/>
  <c r="L291" i="2"/>
  <c r="M291" i="2"/>
  <c r="L290" i="2"/>
  <c r="M290" i="2"/>
  <c r="L289" i="2"/>
  <c r="M289" i="2"/>
  <c r="L548" i="2"/>
  <c r="M548" i="2"/>
  <c r="L54" i="2"/>
  <c r="M54" i="2"/>
  <c r="L969" i="2"/>
  <c r="M969" i="2"/>
  <c r="L292" i="2"/>
  <c r="M292" i="2"/>
  <c r="L293" i="2"/>
  <c r="M293" i="2"/>
  <c r="L294" i="2"/>
  <c r="M294" i="2"/>
  <c r="L970" i="2"/>
  <c r="M970" i="2"/>
  <c r="L295" i="2"/>
  <c r="M295" i="2"/>
  <c r="L971" i="2"/>
  <c r="M971" i="2"/>
  <c r="L296" i="2"/>
  <c r="M296" i="2"/>
  <c r="L549" i="2"/>
  <c r="M549" i="2"/>
  <c r="L762" i="2"/>
  <c r="M762" i="2"/>
  <c r="L761" i="2"/>
  <c r="M761" i="2"/>
  <c r="L763" i="2"/>
  <c r="M763" i="2"/>
  <c r="L146" i="2"/>
  <c r="M146" i="2"/>
  <c r="L972" i="2"/>
  <c r="M972" i="2"/>
  <c r="L297" i="2"/>
  <c r="M297" i="2"/>
  <c r="L764" i="2"/>
  <c r="M764" i="2"/>
  <c r="L765" i="2"/>
  <c r="M765" i="2"/>
  <c r="L766" i="2"/>
  <c r="M766" i="2"/>
  <c r="L974" i="2"/>
  <c r="M974" i="2"/>
  <c r="L973" i="2"/>
  <c r="M973" i="2"/>
  <c r="L975" i="2"/>
  <c r="M975" i="2"/>
  <c r="L767" i="2"/>
  <c r="M767" i="2"/>
  <c r="L768" i="2"/>
  <c r="M768" i="2"/>
  <c r="L976" i="2"/>
  <c r="M976" i="2"/>
  <c r="L550" i="2"/>
  <c r="M550" i="2"/>
  <c r="L977" i="2"/>
  <c r="M977" i="2"/>
  <c r="L978" i="2"/>
  <c r="M978" i="2"/>
  <c r="L298" i="2"/>
  <c r="N298" i="2" s="1"/>
  <c r="M298" i="2"/>
  <c r="L299" i="2"/>
  <c r="N299" i="2" s="1"/>
  <c r="M299" i="2"/>
  <c r="L300" i="2"/>
  <c r="M300" i="2"/>
  <c r="L551" i="2"/>
  <c r="M551" i="2"/>
  <c r="L769" i="2"/>
  <c r="N769" i="2" s="1"/>
  <c r="M769" i="2"/>
  <c r="L979" i="2"/>
  <c r="N979" i="2" s="1"/>
  <c r="M979" i="2"/>
  <c r="L301" i="2"/>
  <c r="M301" i="2"/>
  <c r="L556" i="2"/>
  <c r="M556" i="2"/>
  <c r="L555" i="2"/>
  <c r="N555" i="2" s="1"/>
  <c r="M555" i="2"/>
  <c r="L554" i="2"/>
  <c r="N554" i="2" s="1"/>
  <c r="M554" i="2"/>
  <c r="L553" i="2"/>
  <c r="M553" i="2"/>
  <c r="L552" i="2"/>
  <c r="M552" i="2"/>
  <c r="L980" i="2"/>
  <c r="N980" i="2" s="1"/>
  <c r="M980" i="2"/>
  <c r="L55" i="2"/>
  <c r="N55" i="2" s="1"/>
  <c r="M55" i="2"/>
  <c r="L151" i="2"/>
  <c r="M151" i="2"/>
  <c r="L150" i="2"/>
  <c r="M150" i="2"/>
  <c r="L149" i="2"/>
  <c r="N149" i="2" s="1"/>
  <c r="M149" i="2"/>
  <c r="L148" i="2"/>
  <c r="M148" i="2"/>
  <c r="L147" i="2"/>
  <c r="M147" i="2"/>
  <c r="L152" i="2"/>
  <c r="M152" i="2"/>
  <c r="L304" i="2"/>
  <c r="N304" i="2" s="1"/>
  <c r="M304" i="2"/>
  <c r="L303" i="2"/>
  <c r="M303" i="2"/>
  <c r="L302" i="2"/>
  <c r="M302" i="2"/>
  <c r="L305" i="2"/>
  <c r="M305" i="2"/>
  <c r="L557" i="2"/>
  <c r="N557" i="2" s="1"/>
  <c r="M557" i="2"/>
  <c r="L558" i="2"/>
  <c r="M558" i="2"/>
  <c r="L981" i="2"/>
  <c r="M981" i="2"/>
  <c r="L770" i="2"/>
  <c r="M770" i="2"/>
  <c r="L560" i="2"/>
  <c r="M560" i="2"/>
  <c r="L559" i="2"/>
  <c r="M559" i="2"/>
  <c r="L772" i="2"/>
  <c r="M772" i="2"/>
  <c r="L771" i="2"/>
  <c r="M771" i="2"/>
  <c r="L561" i="2"/>
  <c r="N561" i="2" s="1"/>
  <c r="M561" i="2"/>
  <c r="L773" i="2"/>
  <c r="N773" i="2" s="1"/>
  <c r="M773" i="2"/>
  <c r="L306" i="2"/>
  <c r="M306" i="2"/>
  <c r="L984" i="2"/>
  <c r="M984" i="2"/>
  <c r="L983" i="2"/>
  <c r="N983" i="2" s="1"/>
  <c r="M983" i="2"/>
  <c r="L982" i="2"/>
  <c r="N982" i="2" s="1"/>
  <c r="M982" i="2"/>
  <c r="L153" i="2"/>
  <c r="M153" i="2"/>
  <c r="L16" i="2"/>
  <c r="M16" i="2"/>
  <c r="L154" i="2"/>
  <c r="M154" i="2"/>
  <c r="L564" i="2"/>
  <c r="N564" i="2" s="1"/>
  <c r="M564" i="2"/>
  <c r="L563" i="2"/>
  <c r="M563" i="2"/>
  <c r="L562" i="2"/>
  <c r="M562" i="2"/>
  <c r="L308" i="2"/>
  <c r="N308" i="2" s="1"/>
  <c r="M308" i="2"/>
  <c r="L307" i="2"/>
  <c r="N307" i="2" s="1"/>
  <c r="M307" i="2"/>
  <c r="L155" i="2"/>
  <c r="M155" i="2"/>
  <c r="L310" i="2"/>
  <c r="M310" i="2"/>
  <c r="L309" i="2"/>
  <c r="N309" i="2" s="1"/>
  <c r="M309" i="2"/>
  <c r="L565" i="2"/>
  <c r="M565" i="2"/>
  <c r="L566" i="2"/>
  <c r="M566" i="2"/>
  <c r="L311" i="2"/>
  <c r="M311" i="2"/>
  <c r="L774" i="2"/>
  <c r="N774" i="2" s="1"/>
  <c r="M774" i="2"/>
  <c r="L775" i="2"/>
  <c r="M775" i="2"/>
  <c r="L312" i="2"/>
  <c r="M312" i="2"/>
  <c r="L156" i="2"/>
  <c r="M156" i="2"/>
  <c r="L56" i="2"/>
  <c r="N56" i="2" s="1"/>
  <c r="M56" i="2"/>
  <c r="L313" i="2"/>
  <c r="M313" i="2"/>
  <c r="L985" i="2"/>
  <c r="M985" i="2"/>
  <c r="L567" i="2"/>
  <c r="M567" i="2"/>
  <c r="L157" i="2"/>
  <c r="M157" i="2"/>
  <c r="L986" i="2"/>
  <c r="N986" i="2" s="1"/>
  <c r="M986" i="2"/>
  <c r="L314" i="2"/>
  <c r="M314" i="2"/>
  <c r="L568" i="2"/>
  <c r="M568" i="2"/>
  <c r="L315" i="2"/>
  <c r="M315" i="2"/>
  <c r="L776" i="2"/>
  <c r="N776" i="2" s="1"/>
  <c r="M776" i="2"/>
  <c r="L316" i="2"/>
  <c r="M316" i="2"/>
  <c r="L777" i="2"/>
  <c r="M777" i="2"/>
  <c r="L318" i="2"/>
  <c r="M318" i="2"/>
  <c r="L317" i="2"/>
  <c r="N317" i="2" s="1"/>
  <c r="M317" i="2"/>
  <c r="L158" i="2"/>
  <c r="M158" i="2"/>
  <c r="L17" i="2"/>
  <c r="M17" i="2"/>
  <c r="L778" i="2"/>
  <c r="M778" i="2"/>
  <c r="L159" i="2"/>
  <c r="N159" i="2" s="1"/>
  <c r="M159" i="2"/>
  <c r="L780" i="2"/>
  <c r="M780" i="2"/>
  <c r="L779" i="2"/>
  <c r="M779" i="2"/>
  <c r="L18" i="2"/>
  <c r="M18" i="2"/>
  <c r="L571" i="2"/>
  <c r="N571" i="2" s="1"/>
  <c r="M571" i="2"/>
  <c r="L570" i="2"/>
  <c r="M570" i="2"/>
  <c r="L569" i="2"/>
  <c r="M569" i="2"/>
  <c r="L57" i="2"/>
  <c r="M57" i="2"/>
  <c r="L781" i="2"/>
  <c r="M781" i="2"/>
  <c r="L572" i="2"/>
  <c r="M572" i="2"/>
  <c r="L987" i="2"/>
  <c r="M987" i="2"/>
  <c r="L782" i="2"/>
  <c r="M782" i="2"/>
  <c r="L988" i="2"/>
  <c r="M988" i="2"/>
  <c r="L783" i="2"/>
  <c r="M783" i="2"/>
  <c r="L784" i="2"/>
  <c r="M784" i="2"/>
  <c r="L160" i="2"/>
  <c r="M160" i="2"/>
  <c r="L319" i="2"/>
  <c r="M319" i="2"/>
  <c r="L161" i="2"/>
  <c r="M161" i="2"/>
  <c r="L573" i="2"/>
  <c r="M573" i="2"/>
  <c r="L162" i="2"/>
  <c r="M162" i="2"/>
  <c r="L320" i="2"/>
  <c r="M320" i="2"/>
  <c r="L321" i="2"/>
  <c r="M321" i="2"/>
  <c r="L322" i="2"/>
  <c r="M322" i="2"/>
  <c r="L325" i="2"/>
  <c r="M325" i="2"/>
  <c r="L324" i="2"/>
  <c r="M324" i="2"/>
  <c r="L323" i="2"/>
  <c r="M323" i="2"/>
  <c r="L58" i="2"/>
  <c r="M58" i="2"/>
  <c r="L997" i="2"/>
  <c r="M997" i="2"/>
  <c r="L996" i="2"/>
  <c r="M996" i="2"/>
  <c r="L995" i="2"/>
  <c r="M995" i="2"/>
  <c r="L994" i="2"/>
  <c r="M994" i="2"/>
  <c r="L993" i="2"/>
  <c r="M993" i="2"/>
  <c r="L992" i="2"/>
  <c r="M992" i="2"/>
  <c r="L991" i="2"/>
  <c r="M991" i="2"/>
  <c r="L990" i="2"/>
  <c r="M990" i="2"/>
  <c r="L989" i="2"/>
  <c r="M989" i="2"/>
  <c r="L1000" i="2"/>
  <c r="M1000" i="2"/>
  <c r="L999" i="2"/>
  <c r="M999" i="2"/>
  <c r="L998" i="2"/>
  <c r="M998" i="2"/>
  <c r="L785" i="2"/>
  <c r="M785" i="2"/>
  <c r="L786" i="2"/>
  <c r="M786" i="2"/>
  <c r="L787" i="2"/>
  <c r="M787" i="2"/>
  <c r="L326" i="2"/>
  <c r="M326" i="2"/>
  <c r="L163" i="2"/>
  <c r="M163" i="2"/>
  <c r="L788" i="2"/>
  <c r="M788" i="2"/>
  <c r="L1001" i="2"/>
  <c r="M1001" i="2"/>
  <c r="L164" i="2"/>
  <c r="M164" i="2"/>
  <c r="L574" i="2"/>
  <c r="M574" i="2"/>
  <c r="L165" i="2"/>
  <c r="M165" i="2"/>
  <c r="L327" i="2"/>
  <c r="M327" i="2"/>
  <c r="L789" i="2"/>
  <c r="M789" i="2"/>
  <c r="L790" i="2"/>
  <c r="M790" i="2"/>
  <c r="L791" i="2"/>
  <c r="M791" i="2"/>
  <c r="L166" i="2"/>
  <c r="M166" i="2"/>
  <c r="L59" i="2"/>
  <c r="M59" i="2"/>
  <c r="L60" i="2"/>
  <c r="M60" i="2"/>
  <c r="L167" i="2"/>
  <c r="M167" i="2"/>
  <c r="L61" i="2"/>
  <c r="M61" i="2"/>
  <c r="L792" i="2"/>
  <c r="M792" i="2"/>
  <c r="L575" i="2"/>
  <c r="M575" i="2"/>
  <c r="L576" i="2"/>
  <c r="M576" i="2"/>
  <c r="L328" i="2"/>
  <c r="M328" i="2"/>
  <c r="L1002" i="2"/>
  <c r="M1002" i="2"/>
  <c r="L168" i="2"/>
  <c r="M168" i="2"/>
  <c r="L577" i="2"/>
  <c r="M577" i="2"/>
  <c r="L331" i="2"/>
  <c r="M331" i="2"/>
  <c r="L330" i="2"/>
  <c r="M330" i="2"/>
  <c r="L329" i="2"/>
  <c r="M329" i="2"/>
  <c r="L794" i="2"/>
  <c r="M794" i="2"/>
  <c r="L793" i="2"/>
  <c r="M793" i="2"/>
  <c r="L795" i="2"/>
  <c r="M795" i="2"/>
  <c r="L169" i="2"/>
  <c r="M169" i="2"/>
  <c r="L170" i="2"/>
  <c r="M170" i="2"/>
  <c r="L1003" i="2"/>
  <c r="M1003" i="2"/>
  <c r="L578" i="2"/>
  <c r="M578" i="2"/>
  <c r="L62" i="2"/>
  <c r="M62" i="2"/>
  <c r="L171" i="2"/>
  <c r="M171" i="2"/>
  <c r="L1006" i="2"/>
  <c r="M1006" i="2"/>
  <c r="L1005" i="2"/>
  <c r="M1005" i="2"/>
  <c r="L1004" i="2"/>
  <c r="M1004" i="2"/>
  <c r="L579" i="2"/>
  <c r="M579" i="2"/>
  <c r="L796" i="2"/>
  <c r="M796" i="2"/>
  <c r="L8" i="2"/>
  <c r="M8" i="2"/>
  <c r="L332" i="2"/>
  <c r="M332" i="2"/>
  <c r="L1010" i="2"/>
  <c r="M1010" i="2"/>
  <c r="L1009" i="2"/>
  <c r="M1009" i="2"/>
  <c r="L1008" i="2"/>
  <c r="M1008" i="2"/>
  <c r="L1007" i="2"/>
  <c r="M1007" i="2"/>
  <c r="L333" i="2"/>
  <c r="M333" i="2"/>
  <c r="L334" i="2"/>
  <c r="M334" i="2"/>
  <c r="L797" i="2"/>
  <c r="M797" i="2"/>
  <c r="L1011" i="2"/>
  <c r="M1011" i="2"/>
  <c r="L172" i="2"/>
  <c r="M172" i="2"/>
  <c r="L173" i="2"/>
  <c r="M173" i="2"/>
  <c r="L1012" i="2"/>
  <c r="M1012" i="2"/>
  <c r="L798" i="2"/>
  <c r="M798" i="2"/>
  <c r="L175" i="2"/>
  <c r="M175" i="2"/>
  <c r="L174" i="2"/>
  <c r="M174" i="2"/>
  <c r="L63" i="2"/>
  <c r="M63" i="2"/>
  <c r="L581" i="2"/>
  <c r="M581" i="2"/>
  <c r="L580" i="2"/>
  <c r="M580" i="2"/>
  <c r="L582" i="2"/>
  <c r="M582" i="2"/>
  <c r="L64" i="2"/>
  <c r="M64" i="2"/>
  <c r="L335" i="2"/>
  <c r="M335" i="2"/>
  <c r="L799" i="2"/>
  <c r="M799" i="2"/>
  <c r="L336" i="2"/>
  <c r="M336" i="2"/>
  <c r="L1014" i="2"/>
  <c r="M1014" i="2"/>
  <c r="L1013" i="2"/>
  <c r="M1013" i="2"/>
  <c r="L176" i="2"/>
  <c r="M176" i="2"/>
  <c r="L1015" i="2"/>
  <c r="M1015" i="2"/>
  <c r="L800" i="2"/>
  <c r="M800" i="2"/>
  <c r="L337" i="2"/>
  <c r="M337" i="2"/>
  <c r="L1016" i="2"/>
  <c r="M1016" i="2"/>
  <c r="L341" i="2"/>
  <c r="M341" i="2"/>
  <c r="L340" i="2"/>
  <c r="M340" i="2"/>
  <c r="L339" i="2"/>
  <c r="M339" i="2"/>
  <c r="L338" i="2"/>
  <c r="M338" i="2"/>
  <c r="L343" i="2"/>
  <c r="M343" i="2"/>
  <c r="L342" i="2"/>
  <c r="M342" i="2"/>
  <c r="L344" i="2"/>
  <c r="M344" i="2"/>
  <c r="L583" i="2"/>
  <c r="M583" i="2"/>
  <c r="L802" i="2"/>
  <c r="M802" i="2"/>
  <c r="L801" i="2"/>
  <c r="M801" i="2"/>
  <c r="L803" i="2"/>
  <c r="M803" i="2"/>
  <c r="L584" i="2"/>
  <c r="M584" i="2"/>
  <c r="L804" i="2"/>
  <c r="M804" i="2"/>
  <c r="L585" i="2"/>
  <c r="M585" i="2"/>
  <c r="L1017" i="2"/>
  <c r="M1017" i="2"/>
  <c r="L19" i="2"/>
  <c r="M19" i="2"/>
  <c r="L345" i="2"/>
  <c r="M345" i="2"/>
  <c r="L177" i="2"/>
  <c r="M177" i="2"/>
  <c r="L178" i="2"/>
  <c r="M178" i="2"/>
  <c r="L1018" i="2"/>
  <c r="M1018" i="2"/>
  <c r="L346" i="2"/>
  <c r="M346" i="2"/>
  <c r="L586" i="2"/>
  <c r="M586" i="2"/>
  <c r="L805" i="2"/>
  <c r="M805" i="2"/>
  <c r="L1019" i="2"/>
  <c r="M1019" i="2"/>
  <c r="L179" i="2"/>
  <c r="M179" i="2"/>
  <c r="L348" i="2"/>
  <c r="M348" i="2"/>
  <c r="L347" i="2"/>
  <c r="M347" i="2"/>
  <c r="L587" i="2"/>
  <c r="M587" i="2"/>
  <c r="L806" i="2"/>
  <c r="M806" i="2"/>
  <c r="L349" i="2"/>
  <c r="M349" i="2"/>
  <c r="L20" i="2"/>
  <c r="M20" i="2"/>
  <c r="L588" i="2"/>
  <c r="M588" i="2"/>
  <c r="L589" i="2"/>
  <c r="M589" i="2"/>
  <c r="L180" i="2"/>
  <c r="M180" i="2"/>
  <c r="L808" i="2"/>
  <c r="M808" i="2"/>
  <c r="L807" i="2"/>
  <c r="M807" i="2"/>
  <c r="L65" i="2"/>
  <c r="M65" i="2"/>
  <c r="L590" i="2"/>
  <c r="M590" i="2"/>
  <c r="L9" i="2"/>
  <c r="M9" i="2"/>
  <c r="L350" i="2"/>
  <c r="M350" i="2"/>
  <c r="L351" i="2"/>
  <c r="M351" i="2"/>
  <c r="L66" i="2"/>
  <c r="M66" i="2"/>
  <c r="L809" i="2"/>
  <c r="M809" i="2"/>
  <c r="L181" i="2"/>
  <c r="M181" i="2"/>
  <c r="L810" i="2"/>
  <c r="M810" i="2"/>
  <c r="L352" i="2"/>
  <c r="M352" i="2"/>
  <c r="L67" i="2"/>
  <c r="M67" i="2"/>
  <c r="L1020" i="2"/>
  <c r="M1020" i="2"/>
  <c r="L811" i="2"/>
  <c r="M811" i="2"/>
  <c r="L353" i="2"/>
  <c r="M353" i="2"/>
  <c r="L812" i="2"/>
  <c r="M812" i="2"/>
  <c r="L354" i="2"/>
  <c r="M354" i="2"/>
  <c r="L813" i="2"/>
  <c r="M813" i="2"/>
  <c r="L68" i="2"/>
  <c r="M68" i="2"/>
  <c r="L356" i="2"/>
  <c r="M356" i="2"/>
  <c r="L355" i="2"/>
  <c r="M355" i="2"/>
  <c r="L1021" i="2"/>
  <c r="M1021" i="2"/>
  <c r="L591" i="2"/>
  <c r="M591" i="2"/>
  <c r="L182" i="2"/>
  <c r="M182" i="2"/>
  <c r="L1022" i="2"/>
  <c r="M1022" i="2"/>
  <c r="L1023" i="2"/>
  <c r="M1023" i="2"/>
  <c r="L814" i="2"/>
  <c r="M814" i="2"/>
  <c r="L816" i="2"/>
  <c r="M816" i="2"/>
  <c r="L815" i="2"/>
  <c r="M815" i="2"/>
  <c r="L592" i="2"/>
  <c r="M592" i="2"/>
  <c r="L183" i="2"/>
  <c r="M183" i="2"/>
  <c r="L1024" i="2"/>
  <c r="M1024" i="2"/>
  <c r="L69" i="2"/>
  <c r="M69" i="2"/>
  <c r="L1025" i="2"/>
  <c r="M1025" i="2"/>
  <c r="L817" i="2"/>
  <c r="M817" i="2"/>
  <c r="L1026" i="2"/>
  <c r="M1026" i="2"/>
  <c r="L357" i="2"/>
  <c r="M357" i="2"/>
  <c r="L1027" i="2"/>
  <c r="M1027" i="2"/>
  <c r="L594" i="2"/>
  <c r="M594" i="2"/>
  <c r="L593" i="2"/>
  <c r="M593" i="2"/>
  <c r="L595" i="2"/>
  <c r="M595" i="2"/>
  <c r="L596" i="2"/>
  <c r="M596" i="2"/>
  <c r="L70" i="2"/>
  <c r="M70" i="2"/>
  <c r="L818" i="2"/>
  <c r="M818" i="2"/>
  <c r="L71" i="2"/>
  <c r="M71" i="2"/>
  <c r="L1028" i="2"/>
  <c r="M1028" i="2"/>
  <c r="L819" i="2"/>
  <c r="M819" i="2"/>
  <c r="L820" i="2"/>
  <c r="M820" i="2"/>
  <c r="L823" i="2"/>
  <c r="M823" i="2"/>
  <c r="L822" i="2"/>
  <c r="M822" i="2"/>
  <c r="L821" i="2"/>
  <c r="M821" i="2"/>
  <c r="L358" i="2"/>
  <c r="M358" i="2"/>
  <c r="L597" i="2"/>
  <c r="M597" i="2"/>
  <c r="L1029" i="2"/>
  <c r="M1029" i="2"/>
  <c r="L184" i="2"/>
  <c r="M184" i="2"/>
  <c r="L359" i="2"/>
  <c r="M359" i="2"/>
  <c r="L824" i="2"/>
  <c r="M824" i="2"/>
  <c r="L363" i="2"/>
  <c r="M363" i="2"/>
  <c r="L362" i="2"/>
  <c r="M362" i="2"/>
  <c r="L361" i="2"/>
  <c r="M361" i="2"/>
  <c r="L360" i="2"/>
  <c r="M360" i="2"/>
  <c r="L364" i="2"/>
  <c r="M364" i="2"/>
  <c r="L365" i="2"/>
  <c r="M365" i="2"/>
  <c r="L598" i="2"/>
  <c r="M598" i="2"/>
  <c r="L185" i="2"/>
  <c r="M185" i="2"/>
  <c r="L599" i="2"/>
  <c r="M599" i="2"/>
  <c r="L366" i="2"/>
  <c r="M366" i="2"/>
  <c r="L600" i="2"/>
  <c r="M600" i="2"/>
  <c r="L601" i="2"/>
  <c r="M601" i="2"/>
  <c r="L72" i="2"/>
  <c r="M72" i="2"/>
  <c r="L186" i="2"/>
  <c r="M186" i="2"/>
  <c r="L367" i="2"/>
  <c r="M367" i="2"/>
  <c r="L825" i="2"/>
  <c r="M825" i="2"/>
  <c r="L1030" i="2"/>
  <c r="M1030" i="2"/>
  <c r="L826" i="2"/>
  <c r="M826" i="2"/>
  <c r="L827" i="2"/>
  <c r="M827" i="2"/>
  <c r="L602" i="2"/>
  <c r="M602" i="2"/>
  <c r="L603" i="2"/>
  <c r="M603" i="2"/>
  <c r="L828" i="2"/>
  <c r="M828" i="2"/>
  <c r="L73" i="2"/>
  <c r="M73" i="2"/>
  <c r="L604" i="2"/>
  <c r="M604" i="2"/>
  <c r="L829" i="2"/>
  <c r="M829" i="2"/>
  <c r="L605" i="2"/>
  <c r="M605" i="2"/>
  <c r="L368" i="2"/>
  <c r="M368" i="2"/>
  <c r="L830" i="2"/>
  <c r="M830" i="2"/>
  <c r="L74" i="2"/>
  <c r="M74" i="2"/>
  <c r="L831" i="2"/>
  <c r="M831" i="2"/>
  <c r="L369" i="2"/>
  <c r="M369" i="2"/>
  <c r="L370" i="2"/>
  <c r="M370" i="2"/>
  <c r="L1031" i="2"/>
  <c r="M1031" i="2"/>
  <c r="L607" i="2"/>
  <c r="M607" i="2"/>
  <c r="L606" i="2"/>
  <c r="M606" i="2"/>
  <c r="L1032" i="2"/>
  <c r="M1032" i="2"/>
  <c r="M6" i="2"/>
  <c r="L608" i="2"/>
  <c r="M608" i="2"/>
  <c r="L609" i="2"/>
  <c r="M609" i="2"/>
  <c r="L187" i="2"/>
  <c r="M187" i="2"/>
  <c r="L75" i="2"/>
  <c r="M75" i="2"/>
  <c r="L610" i="2"/>
  <c r="M610" i="2"/>
  <c r="L611" i="2"/>
  <c r="M611" i="2"/>
  <c r="L832" i="2"/>
  <c r="M832" i="2"/>
  <c r="L1033" i="2"/>
  <c r="M1033" i="2"/>
  <c r="L21" i="2"/>
  <c r="M21" i="2"/>
  <c r="L1034" i="2"/>
  <c r="M1034" i="2"/>
  <c r="L1035" i="2"/>
  <c r="M1035" i="2"/>
  <c r="L833" i="2"/>
  <c r="M833" i="2"/>
  <c r="L372" i="2"/>
  <c r="M372" i="2"/>
  <c r="L371" i="2"/>
  <c r="M371" i="2"/>
  <c r="L834" i="2"/>
  <c r="M834" i="2"/>
  <c r="L1036" i="2"/>
  <c r="M1036" i="2"/>
  <c r="L835" i="2"/>
  <c r="M835" i="2"/>
  <c r="L188" i="2"/>
  <c r="M188" i="2"/>
  <c r="L373" i="2"/>
  <c r="M373" i="2"/>
  <c r="L836" i="2"/>
  <c r="M836" i="2"/>
  <c r="L612" i="2"/>
  <c r="M612" i="2"/>
  <c r="L189" i="2"/>
  <c r="M189" i="2"/>
  <c r="L837" i="2"/>
  <c r="M837" i="2"/>
  <c r="L1038" i="2"/>
  <c r="M1038" i="2"/>
  <c r="L1037" i="2"/>
  <c r="M1037" i="2"/>
  <c r="L838" i="2"/>
  <c r="M838" i="2"/>
  <c r="L613" i="2"/>
  <c r="M613" i="2"/>
  <c r="L1039" i="2"/>
  <c r="M1039" i="2"/>
  <c r="L1040" i="2"/>
  <c r="M1040" i="2"/>
  <c r="L1041" i="2"/>
  <c r="M1041" i="2"/>
  <c r="L1042" i="2"/>
  <c r="M1042" i="2"/>
  <c r="L839" i="2"/>
  <c r="M839" i="2"/>
  <c r="L374" i="2"/>
  <c r="M374" i="2"/>
  <c r="L1043" i="2"/>
  <c r="M1043" i="2"/>
  <c r="L190" i="2"/>
  <c r="M190" i="2"/>
  <c r="L614" i="2"/>
  <c r="M614" i="2"/>
  <c r="L1044" i="2"/>
  <c r="M1044" i="2"/>
  <c r="L615" i="2"/>
  <c r="M615" i="2"/>
  <c r="L76" i="2"/>
  <c r="M76" i="2"/>
  <c r="L191" i="2"/>
  <c r="M191" i="2"/>
  <c r="L616" i="2"/>
  <c r="M616" i="2"/>
  <c r="L1045" i="2"/>
  <c r="M1045" i="2"/>
  <c r="L840" i="2"/>
  <c r="M840" i="2"/>
  <c r="L375" i="2"/>
  <c r="M375" i="2"/>
  <c r="L376" i="2"/>
  <c r="M376" i="2"/>
  <c r="L377" i="2"/>
  <c r="M377" i="2"/>
  <c r="L617" i="2"/>
  <c r="M617" i="2"/>
  <c r="L378" i="2"/>
  <c r="M378" i="2"/>
  <c r="L379" i="2"/>
  <c r="M379" i="2"/>
  <c r="L841" i="2"/>
  <c r="M841" i="2"/>
  <c r="L192" i="2"/>
  <c r="M192" i="2"/>
  <c r="L1046" i="2"/>
  <c r="M1046" i="2"/>
  <c r="L193" i="2"/>
  <c r="M193" i="2"/>
  <c r="L1047" i="2"/>
  <c r="M1047" i="2"/>
  <c r="L842" i="2"/>
  <c r="M842" i="2"/>
  <c r="L618" i="2"/>
  <c r="M618" i="2"/>
  <c r="L619" i="2"/>
  <c r="M619" i="2"/>
  <c r="L1048" i="2"/>
  <c r="M1048" i="2"/>
  <c r="L620" i="2"/>
  <c r="M620" i="2"/>
  <c r="L22" i="2"/>
  <c r="M22" i="2"/>
  <c r="L1049" i="2"/>
  <c r="M1049" i="2"/>
  <c r="L621" i="2"/>
  <c r="M621" i="2"/>
  <c r="L194" i="2"/>
  <c r="M194" i="2"/>
  <c r="L380" i="2"/>
  <c r="M380" i="2"/>
  <c r="L843" i="2"/>
  <c r="M843" i="2"/>
  <c r="L384" i="2"/>
  <c r="M384" i="2"/>
  <c r="L383" i="2"/>
  <c r="M383" i="2"/>
  <c r="L382" i="2"/>
  <c r="M382" i="2"/>
  <c r="L381" i="2"/>
  <c r="M381" i="2"/>
  <c r="L23" i="2"/>
  <c r="M23" i="2"/>
  <c r="L1051" i="2"/>
  <c r="M1051" i="2"/>
  <c r="L1050" i="2"/>
  <c r="M1050" i="2"/>
  <c r="L24" i="2"/>
  <c r="M24" i="2"/>
  <c r="L844" i="2"/>
  <c r="M844" i="2"/>
  <c r="L195" i="2"/>
  <c r="M195" i="2"/>
  <c r="L622" i="2"/>
  <c r="M622" i="2"/>
  <c r="L623" i="2"/>
  <c r="M623" i="2"/>
  <c r="L624" i="2"/>
  <c r="M624" i="2"/>
  <c r="L846" i="2"/>
  <c r="M846" i="2"/>
  <c r="L845" i="2"/>
  <c r="M845" i="2"/>
  <c r="L385" i="2"/>
  <c r="M385" i="2"/>
  <c r="L387" i="2"/>
  <c r="M387" i="2"/>
  <c r="L386" i="2"/>
  <c r="M386" i="2"/>
  <c r="L625" i="2"/>
  <c r="M625" i="2"/>
  <c r="L196" i="2"/>
  <c r="M196" i="2"/>
  <c r="L626" i="2"/>
  <c r="M626" i="2"/>
  <c r="L388" i="2"/>
  <c r="M388" i="2"/>
  <c r="L10" i="2"/>
  <c r="M10" i="2"/>
  <c r="L389" i="2"/>
  <c r="M389" i="2"/>
  <c r="L847" i="2"/>
  <c r="M847" i="2"/>
  <c r="L1052" i="2"/>
  <c r="M1052" i="2"/>
  <c r="L848" i="2"/>
  <c r="M848" i="2"/>
  <c r="L849" i="2"/>
  <c r="M849" i="2"/>
  <c r="L197" i="2"/>
  <c r="M197" i="2"/>
  <c r="L390" i="2"/>
  <c r="M390" i="2"/>
  <c r="L391" i="2"/>
  <c r="M391" i="2"/>
  <c r="L77" i="2"/>
  <c r="M77" i="2"/>
  <c r="L851" i="2"/>
  <c r="M851" i="2"/>
  <c r="L850" i="2"/>
  <c r="M850" i="2"/>
  <c r="L392" i="2"/>
  <c r="M392" i="2"/>
  <c r="L1053" i="2"/>
  <c r="M1053" i="2"/>
  <c r="L1054" i="2"/>
  <c r="M1054" i="2"/>
  <c r="L627" i="2"/>
  <c r="M627" i="2"/>
  <c r="L393" i="2"/>
  <c r="M393" i="2"/>
  <c r="L394" i="2"/>
  <c r="M394" i="2"/>
  <c r="L852" i="2"/>
  <c r="M852" i="2"/>
  <c r="L395" i="2"/>
  <c r="M395" i="2"/>
  <c r="L11" i="2"/>
  <c r="M11" i="2"/>
  <c r="L396" i="2"/>
  <c r="M396" i="2"/>
  <c r="L198" i="2"/>
  <c r="M198" i="2"/>
  <c r="L628" i="2"/>
  <c r="M628" i="2"/>
  <c r="L78" i="2"/>
  <c r="M78" i="2"/>
  <c r="L629" i="2"/>
  <c r="M629" i="2"/>
  <c r="L631" i="2"/>
  <c r="M631" i="2"/>
  <c r="L630" i="2"/>
  <c r="M630" i="2"/>
  <c r="L1055" i="2"/>
  <c r="M1055" i="2"/>
  <c r="L199" i="2"/>
  <c r="M199" i="2"/>
  <c r="L853" i="2"/>
  <c r="M853" i="2"/>
  <c r="L854" i="2"/>
  <c r="M854" i="2"/>
  <c r="L397" i="2"/>
  <c r="M397" i="2"/>
  <c r="L632" i="2"/>
  <c r="M632" i="2"/>
  <c r="L200" i="2"/>
  <c r="M200" i="2"/>
  <c r="L201" i="2"/>
  <c r="M201" i="2"/>
  <c r="L1056" i="2"/>
  <c r="M1056" i="2"/>
  <c r="L398" i="2"/>
  <c r="M398" i="2"/>
  <c r="L633" i="2"/>
  <c r="M633" i="2"/>
  <c r="L855" i="2"/>
  <c r="M855" i="2"/>
  <c r="L202" i="2"/>
  <c r="M202" i="2"/>
  <c r="L399" i="2"/>
  <c r="M399" i="2"/>
  <c r="L204" i="2"/>
  <c r="M204" i="2"/>
  <c r="L203" i="2"/>
  <c r="M203" i="2"/>
  <c r="L636" i="2"/>
  <c r="M636" i="2"/>
  <c r="L635" i="2"/>
  <c r="M635" i="2"/>
  <c r="L634" i="2"/>
  <c r="M634" i="2"/>
  <c r="L1057" i="2"/>
  <c r="M1057" i="2"/>
  <c r="L1058" i="2"/>
  <c r="M1058" i="2"/>
  <c r="L637" i="2"/>
  <c r="M637" i="2"/>
  <c r="L400" i="2"/>
  <c r="M400" i="2"/>
  <c r="L638" i="2"/>
  <c r="M638" i="2"/>
  <c r="L401" i="2"/>
  <c r="M401" i="2"/>
  <c r="L402" i="2"/>
  <c r="M402" i="2"/>
  <c r="L403" i="2"/>
  <c r="M403" i="2"/>
  <c r="L404" i="2"/>
  <c r="M404" i="2"/>
  <c r="L856" i="2"/>
  <c r="M856" i="2"/>
  <c r="L859" i="2"/>
  <c r="M859" i="2"/>
  <c r="L858" i="2"/>
  <c r="M858" i="2"/>
  <c r="L857" i="2"/>
  <c r="M857" i="2"/>
  <c r="L860" i="2"/>
  <c r="M860" i="2"/>
  <c r="L405" i="2"/>
  <c r="M405" i="2"/>
  <c r="L861" i="2"/>
  <c r="M861" i="2"/>
  <c r="L639" i="2"/>
  <c r="M639" i="2"/>
  <c r="L205" i="2"/>
  <c r="M205" i="2"/>
  <c r="L1059" i="2"/>
  <c r="M1059" i="2"/>
  <c r="L12" i="2"/>
  <c r="M12" i="2"/>
  <c r="L862" i="2"/>
  <c r="M862" i="2"/>
  <c r="L863" i="2"/>
  <c r="M863" i="2"/>
  <c r="L864" i="2"/>
  <c r="M864" i="2"/>
  <c r="L206" i="2"/>
  <c r="M206" i="2"/>
  <c r="L406" i="2"/>
  <c r="M406" i="2"/>
  <c r="L207" i="2"/>
  <c r="M207" i="2"/>
  <c r="L1060" i="2"/>
  <c r="M1060" i="2"/>
  <c r="L79" i="2"/>
  <c r="M79" i="2"/>
  <c r="L208" i="2"/>
  <c r="M208" i="2"/>
  <c r="L865" i="2"/>
  <c r="M865" i="2"/>
  <c r="L866" i="2"/>
  <c r="M866" i="2"/>
  <c r="L407" i="2"/>
  <c r="M407" i="2"/>
  <c r="L867" i="2"/>
  <c r="M867" i="2"/>
  <c r="L1061" i="2"/>
  <c r="M1061" i="2"/>
  <c r="L409" i="2"/>
  <c r="M409" i="2"/>
  <c r="L408" i="2"/>
  <c r="M408" i="2"/>
  <c r="L868" i="2"/>
  <c r="M868" i="2"/>
  <c r="L1062" i="2"/>
  <c r="M1062" i="2"/>
  <c r="L640" i="2"/>
  <c r="M640" i="2"/>
  <c r="L209" i="2"/>
  <c r="M209" i="2"/>
  <c r="L869" i="2"/>
  <c r="M869" i="2"/>
  <c r="L410" i="2"/>
  <c r="M410" i="2"/>
  <c r="L1063" i="2"/>
  <c r="M1063" i="2"/>
  <c r="L641" i="2"/>
  <c r="M641" i="2"/>
  <c r="L642" i="2"/>
  <c r="M642" i="2"/>
  <c r="L81" i="2"/>
  <c r="M81" i="2"/>
  <c r="L80" i="2"/>
  <c r="M80" i="2"/>
  <c r="L644" i="2"/>
  <c r="M644" i="2"/>
  <c r="L643" i="2"/>
  <c r="M643" i="2"/>
  <c r="L870" i="2"/>
  <c r="M870" i="2"/>
  <c r="L1064" i="2"/>
  <c r="M1064" i="2"/>
  <c r="L871" i="2"/>
  <c r="M871" i="2"/>
  <c r="L872" i="2"/>
  <c r="M872" i="2"/>
  <c r="L411" i="2"/>
  <c r="M411" i="2"/>
  <c r="L412" i="2"/>
  <c r="M412" i="2"/>
  <c r="L1069" i="2"/>
  <c r="M1069" i="2"/>
  <c r="L1068" i="2"/>
  <c r="M1068" i="2"/>
  <c r="L1067" i="2"/>
  <c r="M1067" i="2"/>
  <c r="L1066" i="2"/>
  <c r="M1066" i="2"/>
  <c r="L1065" i="2"/>
  <c r="M1065" i="2"/>
  <c r="L82" i="2"/>
  <c r="M82" i="2"/>
  <c r="L413" i="2"/>
  <c r="M413" i="2"/>
  <c r="L1071" i="2"/>
  <c r="M1071" i="2"/>
  <c r="L1070" i="2"/>
  <c r="M1070" i="2"/>
  <c r="L873" i="2"/>
  <c r="M873" i="2"/>
  <c r="L416" i="2"/>
  <c r="M416" i="2"/>
  <c r="L415" i="2"/>
  <c r="M415" i="2"/>
  <c r="L414" i="2"/>
  <c r="M414" i="2"/>
  <c r="L417" i="2"/>
  <c r="M417" i="2"/>
  <c r="L645" i="2"/>
  <c r="M645" i="2"/>
  <c r="L647" i="2"/>
  <c r="M647" i="2"/>
  <c r="L646" i="2"/>
  <c r="M646" i="2"/>
  <c r="L648" i="2"/>
  <c r="M648" i="2"/>
  <c r="L1075" i="2"/>
  <c r="M1075" i="2"/>
  <c r="L1074" i="2"/>
  <c r="M1074" i="2"/>
  <c r="L1073" i="2"/>
  <c r="M1073" i="2"/>
  <c r="L1072" i="2"/>
  <c r="M1072" i="2"/>
  <c r="L649" i="2"/>
  <c r="M649" i="2"/>
  <c r="L1076" i="2"/>
  <c r="M1076" i="2"/>
  <c r="L83" i="2"/>
  <c r="M83" i="2"/>
  <c r="L650" i="2"/>
  <c r="M650" i="2"/>
  <c r="L874" i="2"/>
  <c r="M874" i="2"/>
  <c r="L875" i="2"/>
  <c r="M875" i="2"/>
  <c r="L876" i="2"/>
  <c r="M876" i="2"/>
  <c r="L418" i="2"/>
  <c r="M418" i="2"/>
  <c r="L1077" i="2"/>
  <c r="M1077" i="2"/>
  <c r="L1078" i="2"/>
  <c r="M1078" i="2"/>
  <c r="L419" i="2"/>
  <c r="M419" i="2"/>
  <c r="L651" i="2"/>
  <c r="M651" i="2"/>
  <c r="L877" i="2"/>
  <c r="M877" i="2"/>
  <c r="L878" i="2"/>
  <c r="M878" i="2"/>
  <c r="L1079" i="2"/>
  <c r="M1079" i="2"/>
  <c r="L879" i="2"/>
  <c r="M879" i="2"/>
  <c r="L880" i="2"/>
  <c r="M880" i="2"/>
  <c r="L1080" i="2"/>
  <c r="M1080" i="2"/>
  <c r="L84" i="2"/>
  <c r="M84" i="2"/>
  <c r="L881" i="2"/>
  <c r="M881" i="2"/>
  <c r="L884" i="2"/>
  <c r="M884" i="2"/>
  <c r="L883" i="2"/>
  <c r="M883" i="2"/>
  <c r="L882" i="2"/>
  <c r="M882" i="2"/>
  <c r="L420" i="2"/>
  <c r="M420" i="2"/>
  <c r="L885" i="2"/>
  <c r="M885" i="2"/>
  <c r="L210" i="2"/>
  <c r="M210" i="2"/>
  <c r="L85" i="2"/>
  <c r="M85" i="2"/>
  <c r="L1081" i="2"/>
  <c r="M1081" i="2"/>
  <c r="L886" i="2"/>
  <c r="M886" i="2"/>
  <c r="L421" i="2"/>
  <c r="M421" i="2"/>
  <c r="L887" i="2"/>
  <c r="M887" i="2"/>
  <c r="L1082" i="2"/>
  <c r="M1082" i="2"/>
  <c r="L422" i="2"/>
  <c r="M422" i="2"/>
  <c r="L425" i="2"/>
  <c r="M425" i="2"/>
  <c r="L424" i="2"/>
  <c r="M424" i="2"/>
  <c r="L423" i="2"/>
  <c r="M423" i="2"/>
  <c r="L888" i="2"/>
  <c r="M888" i="2"/>
  <c r="L652" i="2"/>
  <c r="M652" i="2"/>
  <c r="L653" i="2"/>
  <c r="M653" i="2"/>
  <c r="L654" i="2"/>
  <c r="M654" i="2"/>
  <c r="L655" i="2"/>
  <c r="M655" i="2"/>
  <c r="L1083" i="2"/>
  <c r="M1083" i="2"/>
  <c r="L1084" i="2"/>
  <c r="M1084" i="2"/>
  <c r="L427" i="2"/>
  <c r="M427" i="2"/>
  <c r="L426" i="2"/>
  <c r="M426" i="2"/>
  <c r="L1085" i="2"/>
  <c r="M1085" i="2"/>
  <c r="L889" i="2"/>
  <c r="M889" i="2"/>
  <c r="L88" i="2"/>
  <c r="M88" i="2"/>
  <c r="L87" i="2"/>
  <c r="M87" i="2"/>
  <c r="L86" i="2"/>
  <c r="M86" i="2"/>
  <c r="L890" i="2"/>
  <c r="M890" i="2"/>
  <c r="L656" i="2"/>
  <c r="M656" i="2"/>
  <c r="L1086" i="2"/>
  <c r="M1086" i="2"/>
  <c r="L211" i="2"/>
  <c r="M211" i="2"/>
  <c r="L428" i="2"/>
  <c r="M428" i="2"/>
  <c r="L1087" i="2"/>
  <c r="M1087" i="2"/>
  <c r="L1088" i="2"/>
  <c r="M1088" i="2"/>
  <c r="L429" i="2"/>
  <c r="M429" i="2"/>
  <c r="L891" i="2"/>
  <c r="M891" i="2"/>
  <c r="L1089" i="2"/>
  <c r="M1089" i="2"/>
  <c r="L892" i="2"/>
  <c r="M892" i="2"/>
  <c r="L658" i="2"/>
  <c r="M658" i="2"/>
  <c r="L657" i="2"/>
  <c r="M657" i="2"/>
  <c r="L212" i="2"/>
  <c r="M212" i="2"/>
  <c r="L213" i="2"/>
  <c r="M213" i="2"/>
  <c r="L214" i="2"/>
  <c r="M214" i="2"/>
  <c r="L430" i="2"/>
  <c r="M430" i="2"/>
  <c r="L893" i="2"/>
  <c r="M893" i="2"/>
  <c r="L659" i="2"/>
  <c r="M659" i="2"/>
  <c r="L431" i="2"/>
  <c r="M431" i="2"/>
  <c r="L1090" i="2"/>
  <c r="M1090" i="2"/>
  <c r="L896" i="2"/>
  <c r="M896" i="2"/>
  <c r="L895" i="2"/>
  <c r="M895" i="2"/>
  <c r="L894" i="2"/>
  <c r="M894" i="2"/>
  <c r="L89" i="2"/>
  <c r="M89" i="2"/>
  <c r="L432" i="2"/>
  <c r="M432" i="2"/>
  <c r="L660" i="2"/>
  <c r="M660" i="2"/>
  <c r="L90" i="2"/>
  <c r="M90" i="2"/>
  <c r="L1091" i="2"/>
  <c r="M1091" i="2"/>
  <c r="L1092" i="2"/>
  <c r="M1092" i="2"/>
  <c r="L433" i="2"/>
  <c r="M433" i="2"/>
  <c r="L434" i="2"/>
  <c r="M434" i="2"/>
  <c r="L661" i="2"/>
  <c r="M661" i="2"/>
  <c r="L897" i="2"/>
  <c r="M897" i="2"/>
  <c r="L898" i="2"/>
  <c r="M898" i="2"/>
  <c r="L91" i="2"/>
  <c r="M91" i="2"/>
  <c r="L215" i="2"/>
  <c r="M215" i="2"/>
  <c r="L435" i="2"/>
  <c r="M435" i="2"/>
  <c r="L436" i="2"/>
  <c r="M436" i="2"/>
  <c r="L662" i="2"/>
  <c r="M662" i="2"/>
  <c r="L92" i="2"/>
  <c r="M92" i="2"/>
  <c r="L663" i="2"/>
  <c r="M663" i="2"/>
  <c r="L899" i="2"/>
  <c r="M899" i="2"/>
  <c r="L900" i="2"/>
  <c r="M900" i="2"/>
  <c r="L437" i="2"/>
  <c r="M437" i="2"/>
  <c r="L1093" i="2"/>
  <c r="M1093" i="2"/>
  <c r="L93" i="2"/>
  <c r="M93" i="2"/>
  <c r="L665" i="2"/>
  <c r="M665" i="2"/>
  <c r="L664" i="2"/>
  <c r="M664" i="2"/>
  <c r="L216" i="2"/>
  <c r="M216" i="2"/>
  <c r="L438" i="2"/>
  <c r="M438" i="2"/>
  <c r="L902" i="2"/>
  <c r="M902" i="2"/>
  <c r="L901" i="2"/>
  <c r="M901" i="2"/>
  <c r="L903" i="2"/>
  <c r="M903" i="2"/>
  <c r="L94" i="2"/>
  <c r="M94" i="2"/>
  <c r="L904" i="2"/>
  <c r="M904" i="2"/>
  <c r="L666" i="2"/>
  <c r="M666" i="2"/>
  <c r="L905" i="2"/>
  <c r="M905" i="2"/>
  <c r="L439" i="2"/>
  <c r="M439" i="2"/>
  <c r="L440" i="2"/>
  <c r="M440" i="2"/>
  <c r="L906" i="2"/>
  <c r="M906" i="2"/>
  <c r="L907" i="2"/>
  <c r="M907" i="2"/>
  <c r="L217" i="2"/>
  <c r="M217" i="2"/>
  <c r="L218" i="2"/>
  <c r="M218" i="2"/>
  <c r="L441" i="2"/>
  <c r="M441" i="2"/>
  <c r="L667" i="2"/>
  <c r="M667" i="2"/>
  <c r="L668" i="2"/>
  <c r="M668" i="2"/>
  <c r="L669" i="2"/>
  <c r="M669" i="2"/>
  <c r="L219" i="2"/>
  <c r="M219" i="2"/>
  <c r="L442" i="2"/>
  <c r="M442" i="2"/>
  <c r="L444" i="2"/>
  <c r="M444" i="2"/>
  <c r="L443" i="2"/>
  <c r="M443" i="2"/>
  <c r="L908" i="2"/>
  <c r="M908" i="2"/>
  <c r="L1094" i="2"/>
  <c r="M1094" i="2"/>
  <c r="L1095" i="2"/>
  <c r="M1095" i="2"/>
  <c r="L1096" i="2"/>
  <c r="M1096" i="2"/>
  <c r="L909" i="2"/>
  <c r="M909" i="2"/>
  <c r="L911" i="2"/>
  <c r="M911" i="2"/>
  <c r="L910" i="2"/>
  <c r="M910" i="2"/>
  <c r="L1097" i="2"/>
  <c r="M1097" i="2"/>
  <c r="L220" i="2"/>
  <c r="M220" i="2"/>
  <c r="L912" i="2"/>
  <c r="M912" i="2"/>
  <c r="L445" i="2"/>
  <c r="M445" i="2"/>
  <c r="L913" i="2"/>
  <c r="M913" i="2"/>
  <c r="L221" i="2"/>
  <c r="M221" i="2"/>
  <c r="L914" i="2"/>
  <c r="M914" i="2"/>
  <c r="L95" i="2"/>
  <c r="M95" i="2"/>
  <c r="L673" i="2"/>
  <c r="M673" i="2"/>
  <c r="L672" i="2"/>
  <c r="M672" i="2"/>
  <c r="L671" i="2"/>
  <c r="M671" i="2"/>
  <c r="L670" i="2"/>
  <c r="M670" i="2"/>
  <c r="L915" i="2"/>
  <c r="M915" i="2"/>
  <c r="L916" i="2"/>
  <c r="M916" i="2"/>
  <c r="L917" i="2"/>
  <c r="M917" i="2"/>
  <c r="L446" i="2"/>
  <c r="M446" i="2"/>
  <c r="L26" i="2"/>
  <c r="M26" i="2"/>
  <c r="L25" i="2"/>
  <c r="M25" i="2"/>
  <c r="L1098" i="2"/>
  <c r="M1098" i="2"/>
  <c r="L674" i="2"/>
  <c r="M674" i="2"/>
  <c r="L447" i="2"/>
  <c r="M447" i="2"/>
  <c r="L1099" i="2"/>
  <c r="M1099" i="2"/>
  <c r="L448" i="2"/>
  <c r="M448" i="2"/>
  <c r="L222" i="2"/>
  <c r="M222" i="2"/>
  <c r="L96" i="2"/>
  <c r="M96" i="2"/>
  <c r="L918" i="2"/>
  <c r="M918" i="2"/>
  <c r="L919" i="2"/>
  <c r="M919" i="2"/>
  <c r="L920" i="2"/>
  <c r="M920" i="2"/>
  <c r="L922" i="2"/>
  <c r="M922" i="2"/>
  <c r="L921" i="2"/>
  <c r="M921" i="2"/>
  <c r="L675" i="2"/>
  <c r="M675" i="2"/>
  <c r="L923" i="2"/>
  <c r="M923" i="2"/>
  <c r="L924" i="2"/>
  <c r="M924" i="2"/>
  <c r="L225" i="2"/>
  <c r="M225" i="2"/>
  <c r="L224" i="2"/>
  <c r="M224" i="2"/>
  <c r="L223" i="2"/>
  <c r="M223" i="2"/>
  <c r="L1100" i="2"/>
  <c r="M1100" i="2"/>
  <c r="L1101" i="2"/>
  <c r="M1101" i="2"/>
  <c r="L1102" i="2"/>
  <c r="M1102" i="2"/>
  <c r="L676" i="2"/>
  <c r="M676" i="2"/>
  <c r="L449" i="2"/>
  <c r="M449" i="2"/>
  <c r="L677" i="2"/>
  <c r="M677" i="2"/>
  <c r="L678" i="2"/>
  <c r="M678" i="2"/>
  <c r="L926" i="2"/>
  <c r="M926" i="2"/>
  <c r="L925" i="2"/>
  <c r="M925" i="2"/>
  <c r="L1103" i="2"/>
  <c r="M1103" i="2"/>
  <c r="L98" i="2"/>
  <c r="M98" i="2"/>
  <c r="L97" i="2"/>
  <c r="M97" i="2"/>
  <c r="L679" i="2"/>
  <c r="M679" i="2"/>
  <c r="L680" i="2"/>
  <c r="M680" i="2"/>
  <c r="L100" i="2"/>
  <c r="M100" i="2"/>
  <c r="L99" i="2"/>
  <c r="M99" i="2"/>
  <c r="L28" i="2"/>
  <c r="M28" i="2"/>
  <c r="L27" i="2"/>
  <c r="M27" i="2"/>
  <c r="L1104" i="2"/>
  <c r="M1104" i="2"/>
  <c r="L450" i="2"/>
  <c r="M450" i="2"/>
  <c r="L451" i="2"/>
  <c r="M451" i="2"/>
  <c r="L452" i="2"/>
  <c r="M452" i="2"/>
  <c r="L1106" i="2"/>
  <c r="M1106" i="2"/>
  <c r="L1105" i="2"/>
  <c r="M1105" i="2"/>
  <c r="L1107" i="2"/>
  <c r="M1107" i="2"/>
  <c r="L453" i="2"/>
  <c r="M453" i="2"/>
  <c r="L681" i="2"/>
  <c r="M681" i="2"/>
  <c r="L29" i="2"/>
  <c r="M29" i="2"/>
  <c r="L682" i="2"/>
  <c r="M682" i="2"/>
  <c r="L1108" i="2"/>
  <c r="M1108" i="2"/>
  <c r="L454" i="2"/>
  <c r="M454" i="2"/>
  <c r="L226" i="2"/>
  <c r="M226" i="2"/>
  <c r="L455" i="2"/>
  <c r="M455" i="2"/>
  <c r="L683" i="2"/>
  <c r="M683" i="2"/>
  <c r="L101" i="2"/>
  <c r="M101" i="2"/>
  <c r="L927" i="2"/>
  <c r="M927" i="2"/>
  <c r="L456" i="2"/>
  <c r="M456" i="2"/>
  <c r="L13" i="2"/>
  <c r="M13" i="2"/>
  <c r="L684" i="2"/>
  <c r="M684" i="2"/>
  <c r="L1109" i="2"/>
  <c r="M1109" i="2"/>
  <c r="L685" i="2"/>
  <c r="M685" i="2"/>
  <c r="L102" i="2"/>
  <c r="M102" i="2"/>
  <c r="L1110" i="2"/>
  <c r="M1110" i="2"/>
  <c r="L7" i="2"/>
  <c r="M7" i="2"/>
  <c r="L1111" i="2"/>
  <c r="M1111" i="2"/>
  <c r="L686" i="2"/>
  <c r="M686" i="2"/>
  <c r="L928" i="2"/>
  <c r="M928" i="2"/>
  <c r="L929" i="2"/>
  <c r="M929" i="2"/>
  <c r="M2" i="2"/>
  <c r="L930" i="2"/>
  <c r="M930" i="2"/>
  <c r="L103" i="2"/>
  <c r="M103" i="2"/>
  <c r="L227" i="2"/>
  <c r="M227" i="2"/>
  <c r="L228" i="2"/>
  <c r="M228" i="2"/>
  <c r="L457" i="2"/>
  <c r="M457" i="2"/>
  <c r="L104" i="2"/>
  <c r="M104" i="2"/>
  <c r="L30" i="2"/>
  <c r="M30" i="2"/>
  <c r="L105" i="2"/>
  <c r="M105" i="2"/>
  <c r="L458" i="2"/>
  <c r="M458" i="2"/>
  <c r="M3" i="2"/>
  <c r="M4" i="2"/>
  <c r="L1142" i="2"/>
  <c r="M1142" i="2"/>
  <c r="L1143" i="2"/>
  <c r="M1143" i="2"/>
  <c r="L1144" i="2"/>
  <c r="M1144" i="2"/>
  <c r="L1145" i="2"/>
  <c r="M1145" i="2"/>
  <c r="L1146" i="2"/>
  <c r="M1146" i="2"/>
  <c r="L1147" i="2"/>
  <c r="M1147" i="2"/>
  <c r="L1148" i="2"/>
  <c r="M1148" i="2"/>
  <c r="L1149" i="2"/>
  <c r="M1149" i="2"/>
  <c r="L1150" i="2"/>
  <c r="M1150" i="2"/>
  <c r="L1151" i="2"/>
  <c r="M1151" i="2"/>
  <c r="L1152" i="2"/>
  <c r="M1152" i="2"/>
  <c r="L1153" i="2"/>
  <c r="M1153" i="2"/>
  <c r="L1154" i="2"/>
  <c r="M1154" i="2"/>
  <c r="L1155" i="2"/>
  <c r="M1155" i="2"/>
  <c r="L1156" i="2"/>
  <c r="M1156" i="2"/>
  <c r="L1157" i="2"/>
  <c r="M1157" i="2"/>
  <c r="L1158" i="2"/>
  <c r="M1158" i="2"/>
  <c r="L1159" i="2"/>
  <c r="M1159" i="2"/>
  <c r="L1160" i="2"/>
  <c r="M1160" i="2"/>
  <c r="L1161" i="2"/>
  <c r="M1161" i="2"/>
  <c r="L1162" i="2"/>
  <c r="M1162" i="2"/>
  <c r="L1165" i="2"/>
  <c r="M1165" i="2"/>
  <c r="L1164" i="2"/>
  <c r="M1164" i="2"/>
  <c r="L1163" i="2"/>
  <c r="M1163" i="2"/>
  <c r="L1167" i="2"/>
  <c r="M1167" i="2"/>
  <c r="L1166" i="2"/>
  <c r="M1166" i="2"/>
  <c r="L1168" i="2"/>
  <c r="M1168" i="2"/>
  <c r="L1170" i="2"/>
  <c r="M1170" i="2"/>
  <c r="L1169" i="2"/>
  <c r="M1169" i="2"/>
  <c r="L1171" i="2"/>
  <c r="M1171" i="2"/>
  <c r="L1172" i="2"/>
  <c r="M1172" i="2"/>
  <c r="L1173" i="2"/>
  <c r="M1173" i="2"/>
  <c r="L1174" i="2"/>
  <c r="M1174" i="2"/>
  <c r="L1175" i="2"/>
  <c r="M1175" i="2"/>
  <c r="L1176" i="2"/>
  <c r="M1176" i="2"/>
  <c r="L1177" i="2"/>
  <c r="M1177" i="2"/>
  <c r="L1178" i="2"/>
  <c r="M1178" i="2"/>
  <c r="L1179" i="2"/>
  <c r="M1179" i="2"/>
  <c r="L1181" i="2"/>
  <c r="M1181" i="2"/>
  <c r="L1180" i="2"/>
  <c r="M1180" i="2"/>
  <c r="L1182" i="2"/>
  <c r="M1182" i="2"/>
  <c r="L1184" i="2"/>
  <c r="M1184" i="2"/>
  <c r="L1183" i="2"/>
  <c r="M1183" i="2"/>
  <c r="L1185" i="2"/>
  <c r="M1185" i="2"/>
  <c r="L1186" i="2"/>
  <c r="M1186" i="2"/>
  <c r="L1187" i="2"/>
  <c r="M1187" i="2"/>
  <c r="L1188" i="2"/>
  <c r="M1188" i="2"/>
  <c r="L1189" i="2"/>
  <c r="M1189" i="2"/>
  <c r="L1190" i="2"/>
  <c r="M1190" i="2"/>
  <c r="L1191" i="2"/>
  <c r="M1191" i="2"/>
  <c r="L1192" i="2"/>
  <c r="M1192" i="2"/>
  <c r="L1193" i="2"/>
  <c r="M1193" i="2"/>
  <c r="L1194" i="2"/>
  <c r="M1194" i="2"/>
  <c r="L1195" i="2"/>
  <c r="M1195" i="2"/>
  <c r="L1196" i="2"/>
  <c r="M1196" i="2"/>
  <c r="L1201" i="2"/>
  <c r="M1201" i="2"/>
  <c r="L1200" i="2"/>
  <c r="M1200" i="2"/>
  <c r="L1199" i="2"/>
  <c r="M1199" i="2"/>
  <c r="L1198" i="2"/>
  <c r="M1198" i="2"/>
  <c r="L1197" i="2"/>
  <c r="M1197" i="2"/>
  <c r="L1202" i="2"/>
  <c r="M1202" i="2"/>
  <c r="L1203" i="2"/>
  <c r="M1203" i="2"/>
  <c r="L1204" i="2"/>
  <c r="M1204" i="2"/>
  <c r="L1205" i="2"/>
  <c r="M1205" i="2"/>
  <c r="L1206" i="2"/>
  <c r="M1206" i="2"/>
  <c r="L1207" i="2"/>
  <c r="M1207" i="2"/>
  <c r="L1208" i="2"/>
  <c r="M1208" i="2"/>
  <c r="L1209" i="2"/>
  <c r="M1209" i="2"/>
  <c r="L1210" i="2"/>
  <c r="M1210" i="2"/>
  <c r="L1212" i="2"/>
  <c r="M1212" i="2"/>
  <c r="L1211" i="2"/>
  <c r="M1211" i="2"/>
  <c r="L1213" i="2"/>
  <c r="M1213" i="2"/>
  <c r="L1214" i="2"/>
  <c r="M1214" i="2"/>
  <c r="L1215" i="2"/>
  <c r="M1215" i="2"/>
  <c r="L1216" i="2"/>
  <c r="M1216" i="2"/>
  <c r="L1217" i="2"/>
  <c r="M1217" i="2"/>
  <c r="L1218" i="2"/>
  <c r="M1218" i="2"/>
  <c r="L1219" i="2"/>
  <c r="M1219" i="2"/>
  <c r="L1220" i="2"/>
  <c r="M1220" i="2"/>
  <c r="L1221" i="2"/>
  <c r="M1221" i="2"/>
  <c r="L1222" i="2"/>
  <c r="M1222" i="2"/>
  <c r="L1223" i="2"/>
  <c r="M1223" i="2"/>
  <c r="L1224" i="2"/>
  <c r="M1224" i="2"/>
  <c r="L1225" i="2"/>
  <c r="M1225" i="2"/>
  <c r="L1226" i="2"/>
  <c r="M1226" i="2"/>
  <c r="L1227" i="2"/>
  <c r="M1227" i="2"/>
  <c r="L1228" i="2"/>
  <c r="M1228" i="2"/>
  <c r="L1229" i="2"/>
  <c r="M1229" i="2"/>
  <c r="L1230" i="2"/>
  <c r="M1230" i="2"/>
  <c r="L1231" i="2"/>
  <c r="M1231" i="2"/>
  <c r="L1233" i="2"/>
  <c r="M1233" i="2"/>
  <c r="L1232" i="2"/>
  <c r="M1232" i="2"/>
  <c r="L1234" i="2"/>
  <c r="M1234" i="2"/>
  <c r="L1235" i="2"/>
  <c r="M1235" i="2"/>
  <c r="L1236" i="2"/>
  <c r="M1236" i="2"/>
  <c r="L1237" i="2"/>
  <c r="M1237" i="2"/>
  <c r="L1238" i="2"/>
  <c r="M1238" i="2"/>
  <c r="L1239" i="2"/>
  <c r="M1239" i="2"/>
  <c r="L1240" i="2"/>
  <c r="M1240" i="2"/>
  <c r="L1241" i="2"/>
  <c r="M1241" i="2"/>
  <c r="L1243" i="2"/>
  <c r="M1243" i="2"/>
  <c r="L1242" i="2"/>
  <c r="M1242" i="2"/>
  <c r="L1246" i="2"/>
  <c r="M1246" i="2"/>
  <c r="L1245" i="2"/>
  <c r="M1245" i="2"/>
  <c r="L1244" i="2"/>
  <c r="M1244" i="2"/>
  <c r="L1249" i="2"/>
  <c r="M1249" i="2"/>
  <c r="L1248" i="2"/>
  <c r="M1248" i="2"/>
  <c r="L1247" i="2"/>
  <c r="M1247" i="2"/>
  <c r="L1250" i="2"/>
  <c r="M1250" i="2"/>
  <c r="L1251" i="2"/>
  <c r="M1251" i="2"/>
  <c r="L1252" i="2"/>
  <c r="M1252" i="2"/>
  <c r="L1253" i="2"/>
  <c r="M1253" i="2"/>
  <c r="L1254" i="2"/>
  <c r="M1254" i="2"/>
  <c r="L1255" i="2"/>
  <c r="M1255" i="2"/>
  <c r="L1256" i="2"/>
  <c r="M1256" i="2"/>
  <c r="L1257" i="2"/>
  <c r="M1257" i="2"/>
  <c r="L1258" i="2"/>
  <c r="M1258" i="2"/>
  <c r="L1259" i="2"/>
  <c r="M1259" i="2"/>
  <c r="L1260" i="2"/>
  <c r="M1260" i="2"/>
  <c r="L1261" i="2"/>
  <c r="M1261" i="2"/>
  <c r="L1262" i="2"/>
  <c r="M1262" i="2"/>
  <c r="L1263" i="2"/>
  <c r="M1263" i="2"/>
  <c r="L1264" i="2"/>
  <c r="M1264" i="2"/>
  <c r="L1265" i="2"/>
  <c r="M1265" i="2"/>
  <c r="L1266" i="2"/>
  <c r="M1266" i="2"/>
  <c r="L1267" i="2"/>
  <c r="M1267" i="2"/>
  <c r="L1268" i="2"/>
  <c r="M1268" i="2"/>
  <c r="L1269" i="2"/>
  <c r="M1269" i="2"/>
  <c r="L1270" i="2"/>
  <c r="M1270" i="2"/>
  <c r="L1271" i="2"/>
  <c r="M1271" i="2"/>
  <c r="L1272" i="2"/>
  <c r="M1272" i="2"/>
  <c r="L1273" i="2"/>
  <c r="M1273" i="2"/>
  <c r="L1274" i="2"/>
  <c r="M1274" i="2"/>
  <c r="L1275" i="2"/>
  <c r="M1275" i="2"/>
  <c r="L1276" i="2"/>
  <c r="M1276" i="2"/>
  <c r="L1277" i="2"/>
  <c r="M1277" i="2"/>
  <c r="L1278" i="2"/>
  <c r="M1278" i="2"/>
  <c r="L1279" i="2"/>
  <c r="M1279" i="2"/>
  <c r="L1280" i="2"/>
  <c r="M1280" i="2"/>
  <c r="L1281" i="2"/>
  <c r="M1281" i="2"/>
  <c r="L1282" i="2"/>
  <c r="M1282" i="2"/>
  <c r="L1283" i="2"/>
  <c r="M1283" i="2"/>
  <c r="L1284" i="2"/>
  <c r="M1284" i="2"/>
  <c r="L1285" i="2"/>
  <c r="M1285" i="2"/>
  <c r="L1286" i="2"/>
  <c r="M1286" i="2"/>
  <c r="L1287" i="2"/>
  <c r="M1287" i="2"/>
  <c r="L1288" i="2"/>
  <c r="M1288" i="2"/>
  <c r="L1289" i="2"/>
  <c r="M1289" i="2"/>
  <c r="L1290" i="2"/>
  <c r="M1290" i="2"/>
  <c r="L1291" i="2"/>
  <c r="M1291" i="2"/>
  <c r="L1292" i="2"/>
  <c r="M1292" i="2"/>
  <c r="L1293" i="2"/>
  <c r="M1293" i="2"/>
  <c r="L1294" i="2"/>
  <c r="M1294" i="2"/>
  <c r="L1295" i="2"/>
  <c r="M1295" i="2"/>
  <c r="L1296" i="2"/>
  <c r="M1296" i="2"/>
  <c r="L1297" i="2"/>
  <c r="M1297" i="2"/>
  <c r="L1298" i="2"/>
  <c r="M1298" i="2"/>
  <c r="L1299" i="2"/>
  <c r="M1299" i="2"/>
  <c r="L1300" i="2"/>
  <c r="M1300" i="2"/>
  <c r="L1301" i="2"/>
  <c r="M1301" i="2"/>
  <c r="L1302" i="2"/>
  <c r="M1302" i="2"/>
  <c r="L1303" i="2"/>
  <c r="M1303" i="2"/>
  <c r="L1304" i="2"/>
  <c r="M1304" i="2"/>
  <c r="L1305" i="2"/>
  <c r="M1305" i="2"/>
  <c r="L1306" i="2"/>
  <c r="M1306" i="2"/>
  <c r="L1307" i="2"/>
  <c r="M1307" i="2"/>
  <c r="L1308" i="2"/>
  <c r="M1308" i="2"/>
  <c r="L1309" i="2"/>
  <c r="M1309" i="2"/>
  <c r="L1310" i="2"/>
  <c r="M1310" i="2"/>
  <c r="L1311" i="2"/>
  <c r="M1311" i="2"/>
  <c r="L1312" i="2"/>
  <c r="M1312" i="2"/>
  <c r="L1313" i="2"/>
  <c r="M1313" i="2"/>
  <c r="L1314" i="2"/>
  <c r="M1314" i="2"/>
  <c r="L1315" i="2"/>
  <c r="M1315" i="2"/>
  <c r="L1316" i="2"/>
  <c r="M1316" i="2"/>
  <c r="L1317" i="2"/>
  <c r="M1317" i="2"/>
  <c r="L1318" i="2"/>
  <c r="M1318" i="2"/>
  <c r="L1319" i="2"/>
  <c r="M1319" i="2"/>
  <c r="L1320" i="2"/>
  <c r="M1320" i="2"/>
  <c r="L1321" i="2"/>
  <c r="M1321" i="2"/>
  <c r="L1322" i="2"/>
  <c r="M1322" i="2"/>
  <c r="L1323" i="2"/>
  <c r="M1323" i="2"/>
  <c r="L1324" i="2"/>
  <c r="M1324" i="2"/>
  <c r="L1326" i="2"/>
  <c r="M1326" i="2"/>
  <c r="L1325" i="2"/>
  <c r="M1325" i="2"/>
  <c r="L1327" i="2"/>
  <c r="M1327" i="2"/>
  <c r="L1328" i="2"/>
  <c r="M1328" i="2"/>
  <c r="L1329" i="2"/>
  <c r="M1329" i="2"/>
  <c r="L1330" i="2"/>
  <c r="M1330" i="2"/>
  <c r="L1331" i="2"/>
  <c r="M1331" i="2"/>
  <c r="L1332" i="2"/>
  <c r="M1332" i="2"/>
  <c r="L1333" i="2"/>
  <c r="M1333" i="2"/>
  <c r="L1334" i="2"/>
  <c r="M1334" i="2"/>
  <c r="L1335" i="2"/>
  <c r="M1335" i="2"/>
  <c r="L1336" i="2"/>
  <c r="M1336" i="2"/>
  <c r="L1337" i="2"/>
  <c r="M1337" i="2"/>
  <c r="L1338" i="2"/>
  <c r="M1338" i="2"/>
  <c r="L1339" i="2"/>
  <c r="M1339" i="2"/>
  <c r="L1340" i="2"/>
  <c r="M1340" i="2"/>
  <c r="L1341" i="2"/>
  <c r="M1341" i="2"/>
  <c r="L1342" i="2"/>
  <c r="M1342" i="2"/>
  <c r="L1343" i="2"/>
  <c r="M1343" i="2"/>
  <c r="L1344" i="2"/>
  <c r="M1344" i="2"/>
  <c r="L1345" i="2"/>
  <c r="M1345" i="2"/>
  <c r="L1346" i="2"/>
  <c r="M1346" i="2"/>
  <c r="L1347" i="2"/>
  <c r="M1347" i="2"/>
  <c r="L1348" i="2"/>
  <c r="M1348" i="2"/>
  <c r="L1349" i="2"/>
  <c r="M1349" i="2"/>
  <c r="L1350" i="2"/>
  <c r="M1350" i="2"/>
  <c r="L1351" i="2"/>
  <c r="M1351" i="2"/>
  <c r="L1352" i="2"/>
  <c r="M1352" i="2"/>
  <c r="L1353" i="2"/>
  <c r="M1353" i="2"/>
  <c r="L1354" i="2"/>
  <c r="M1354" i="2"/>
  <c r="L1355" i="2"/>
  <c r="M1355" i="2"/>
  <c r="L1356" i="2"/>
  <c r="M1356" i="2"/>
  <c r="L1357" i="2"/>
  <c r="M1357" i="2"/>
  <c r="L1358" i="2"/>
  <c r="M1358" i="2"/>
  <c r="L1359" i="2"/>
  <c r="M1359" i="2"/>
  <c r="L1360" i="2"/>
  <c r="M1360" i="2"/>
  <c r="L1361" i="2"/>
  <c r="M1361" i="2"/>
  <c r="L1362" i="2"/>
  <c r="M1362" i="2"/>
  <c r="L1363" i="2"/>
  <c r="M1363" i="2"/>
  <c r="L1364" i="2"/>
  <c r="M1364" i="2"/>
  <c r="L1365" i="2"/>
  <c r="M1365" i="2"/>
  <c r="L1366" i="2"/>
  <c r="M1366" i="2"/>
  <c r="L1367" i="2"/>
  <c r="M1367" i="2"/>
  <c r="L1368" i="2"/>
  <c r="M1368" i="2"/>
  <c r="L1370" i="2"/>
  <c r="M1370" i="2"/>
  <c r="L1369" i="2"/>
  <c r="M1369" i="2"/>
  <c r="L1371" i="2"/>
  <c r="M1371" i="2"/>
  <c r="L1372" i="2"/>
  <c r="M1372" i="2"/>
  <c r="L1373" i="2"/>
  <c r="M1373" i="2"/>
  <c r="L1374" i="2"/>
  <c r="M1374" i="2"/>
  <c r="L1375" i="2"/>
  <c r="M1375" i="2"/>
  <c r="L1376" i="2"/>
  <c r="M1376" i="2"/>
  <c r="L1377" i="2"/>
  <c r="M1377" i="2"/>
  <c r="L1378" i="2"/>
  <c r="M1378" i="2"/>
  <c r="L1379" i="2"/>
  <c r="M1379" i="2"/>
  <c r="L1380" i="2"/>
  <c r="M1380" i="2"/>
  <c r="L1381" i="2"/>
  <c r="M1381" i="2"/>
  <c r="L1382" i="2"/>
  <c r="M1382" i="2"/>
  <c r="L1383" i="2"/>
  <c r="M1383" i="2"/>
  <c r="L1384" i="2"/>
  <c r="M1384" i="2"/>
  <c r="L1385" i="2"/>
  <c r="M1385" i="2"/>
  <c r="L1386" i="2"/>
  <c r="M1386" i="2"/>
  <c r="L1387" i="2"/>
  <c r="M1387" i="2"/>
  <c r="L1388" i="2"/>
  <c r="M1388" i="2"/>
  <c r="L1389" i="2"/>
  <c r="M1389" i="2"/>
  <c r="L1390" i="2"/>
  <c r="M1390" i="2"/>
  <c r="L1391" i="2"/>
  <c r="M1391" i="2"/>
  <c r="L1392" i="2"/>
  <c r="M1392" i="2"/>
  <c r="L1393" i="2"/>
  <c r="M1393" i="2"/>
  <c r="L1394" i="2"/>
  <c r="M1394" i="2"/>
  <c r="L1395" i="2"/>
  <c r="M1395" i="2"/>
  <c r="L1396" i="2"/>
  <c r="M1396" i="2"/>
  <c r="L1397" i="2"/>
  <c r="M1397" i="2"/>
  <c r="L1398" i="2"/>
  <c r="M1398" i="2"/>
  <c r="L1399" i="2"/>
  <c r="M1399" i="2"/>
  <c r="L1400" i="2"/>
  <c r="M1400" i="2"/>
  <c r="L1401" i="2"/>
  <c r="M1401" i="2"/>
  <c r="L1402" i="2"/>
  <c r="M1402" i="2"/>
  <c r="L1403" i="2"/>
  <c r="M1403" i="2"/>
  <c r="L1404" i="2"/>
  <c r="M1404" i="2"/>
  <c r="L1405" i="2"/>
  <c r="M1405" i="2"/>
  <c r="L1406" i="2"/>
  <c r="M1406" i="2"/>
  <c r="L1407" i="2"/>
  <c r="M1407" i="2"/>
  <c r="L1408" i="2"/>
  <c r="M1408" i="2"/>
  <c r="L1409" i="2"/>
  <c r="M1409" i="2"/>
  <c r="L1410" i="2"/>
  <c r="M1410" i="2"/>
  <c r="L1411" i="2"/>
  <c r="M1411" i="2"/>
  <c r="L1412" i="2"/>
  <c r="M1412" i="2"/>
  <c r="L1413" i="2"/>
  <c r="M1413" i="2"/>
  <c r="L1414" i="2"/>
  <c r="M1414" i="2"/>
  <c r="L1415" i="2"/>
  <c r="M1415" i="2"/>
  <c r="L1416" i="2"/>
  <c r="M1416" i="2"/>
  <c r="L1417" i="2"/>
  <c r="M1417" i="2"/>
  <c r="L1418" i="2"/>
  <c r="M1418" i="2"/>
  <c r="L1419" i="2"/>
  <c r="M1419" i="2"/>
  <c r="L1420" i="2"/>
  <c r="M1420" i="2"/>
  <c r="L1421" i="2"/>
  <c r="M1421" i="2"/>
  <c r="L1422" i="2"/>
  <c r="M1422" i="2"/>
  <c r="L1423" i="2"/>
  <c r="M1423" i="2"/>
  <c r="L1424" i="2"/>
  <c r="M1424" i="2"/>
  <c r="L1425" i="2"/>
  <c r="M1425" i="2"/>
  <c r="L1426" i="2"/>
  <c r="M1426" i="2"/>
  <c r="L1427" i="2"/>
  <c r="M1427" i="2"/>
  <c r="L1428" i="2"/>
  <c r="M1428" i="2"/>
  <c r="L1429" i="2"/>
  <c r="M1429" i="2"/>
  <c r="L1430" i="2"/>
  <c r="M1430" i="2"/>
  <c r="L1431" i="2"/>
  <c r="M1431" i="2"/>
  <c r="L1432" i="2"/>
  <c r="M1432" i="2"/>
  <c r="L1433" i="2"/>
  <c r="M1433" i="2"/>
  <c r="L1435" i="2"/>
  <c r="M1435" i="2"/>
  <c r="L1434" i="2"/>
  <c r="M1434" i="2"/>
  <c r="L1436" i="2"/>
  <c r="M1436" i="2"/>
  <c r="L1437" i="2"/>
  <c r="M1437" i="2"/>
  <c r="L1440" i="2"/>
  <c r="M1440" i="2"/>
  <c r="L1439" i="2"/>
  <c r="M1439" i="2"/>
  <c r="L1438" i="2"/>
  <c r="M1438" i="2"/>
  <c r="L1441" i="2"/>
  <c r="M1441" i="2"/>
  <c r="L1442" i="2"/>
  <c r="M1442" i="2"/>
  <c r="L1443" i="2"/>
  <c r="M1443" i="2"/>
  <c r="L1444" i="2"/>
  <c r="M1444" i="2"/>
  <c r="L1445" i="2"/>
  <c r="M1445" i="2"/>
  <c r="L1446" i="2"/>
  <c r="M1446" i="2"/>
  <c r="L1447" i="2"/>
  <c r="M1447" i="2"/>
  <c r="L1448" i="2"/>
  <c r="M1448" i="2"/>
  <c r="L1449" i="2"/>
  <c r="M1449" i="2"/>
  <c r="L1450" i="2"/>
  <c r="M1450" i="2"/>
  <c r="L1451" i="2"/>
  <c r="M1451" i="2"/>
  <c r="L1452" i="2"/>
  <c r="M1452" i="2"/>
  <c r="L1453" i="2"/>
  <c r="M1453" i="2"/>
  <c r="L1454" i="2"/>
  <c r="M1454" i="2"/>
  <c r="L1455" i="2"/>
  <c r="M1455" i="2"/>
  <c r="L1456" i="2"/>
  <c r="M1456" i="2"/>
  <c r="L1457" i="2"/>
  <c r="M1457" i="2"/>
  <c r="L1458" i="2"/>
  <c r="M1458" i="2"/>
  <c r="L1459" i="2"/>
  <c r="M1459" i="2"/>
  <c r="L1460" i="2"/>
  <c r="M1460" i="2"/>
  <c r="L1461" i="2"/>
  <c r="M1461" i="2"/>
  <c r="L1462" i="2"/>
  <c r="M1462" i="2"/>
  <c r="L1463" i="2"/>
  <c r="M1463" i="2"/>
  <c r="L1464" i="2"/>
  <c r="M1464" i="2"/>
  <c r="L1465" i="2"/>
  <c r="M1465" i="2"/>
  <c r="M108" i="2"/>
  <c r="L108" i="2"/>
  <c r="V21" i="4"/>
  <c r="D10" i="7" s="1"/>
  <c r="K3" i="2"/>
  <c r="K5" i="2"/>
  <c r="K6" i="2"/>
  <c r="K7" i="2"/>
  <c r="K8" i="2"/>
  <c r="K9" i="2"/>
  <c r="K10" i="2"/>
  <c r="K11" i="2"/>
  <c r="K12" i="2"/>
  <c r="K13" i="2"/>
  <c r="K14" i="2"/>
  <c r="K15" i="2"/>
  <c r="K16" i="2"/>
  <c r="K17" i="2"/>
  <c r="K18" i="2"/>
  <c r="K19" i="2"/>
  <c r="K20" i="2"/>
  <c r="K21" i="2"/>
  <c r="K22" i="2"/>
  <c r="K23" i="2"/>
  <c r="K24" i="2"/>
  <c r="K26" i="2"/>
  <c r="K25" i="2"/>
  <c r="K28" i="2"/>
  <c r="K27" i="2"/>
  <c r="K29" i="2"/>
  <c r="K30" i="2"/>
  <c r="K31" i="2"/>
  <c r="K32" i="2"/>
  <c r="K33" i="2"/>
  <c r="K34" i="2"/>
  <c r="K35" i="2"/>
  <c r="K37" i="2"/>
  <c r="K36" i="2"/>
  <c r="K38" i="2"/>
  <c r="K39" i="2"/>
  <c r="K40" i="2"/>
  <c r="K41" i="2"/>
  <c r="K43" i="2"/>
  <c r="K42" i="2"/>
  <c r="K44" i="2"/>
  <c r="K45" i="2"/>
  <c r="K46" i="2"/>
  <c r="K48" i="2"/>
  <c r="K47"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1" i="2"/>
  <c r="K80" i="2"/>
  <c r="K82" i="2"/>
  <c r="K83" i="2"/>
  <c r="K84" i="2"/>
  <c r="K85" i="2"/>
  <c r="K88" i="2"/>
  <c r="K87" i="2"/>
  <c r="K86" i="2"/>
  <c r="K89" i="2"/>
  <c r="K90" i="2"/>
  <c r="K91" i="2"/>
  <c r="K92" i="2"/>
  <c r="K93" i="2"/>
  <c r="K94" i="2"/>
  <c r="K95" i="2"/>
  <c r="K96" i="2"/>
  <c r="K98" i="2"/>
  <c r="K97" i="2"/>
  <c r="K100" i="2"/>
  <c r="K99" i="2"/>
  <c r="K101" i="2"/>
  <c r="K102" i="2"/>
  <c r="K103" i="2"/>
  <c r="K104" i="2"/>
  <c r="K105" i="2"/>
  <c r="K108" i="2"/>
  <c r="K107" i="2"/>
  <c r="K106" i="2"/>
  <c r="K109" i="2"/>
  <c r="K110" i="2"/>
  <c r="K111" i="2"/>
  <c r="K112" i="2"/>
  <c r="K113" i="2"/>
  <c r="K115" i="2"/>
  <c r="K114" i="2"/>
  <c r="K118" i="2"/>
  <c r="K117" i="2"/>
  <c r="K116" i="2"/>
  <c r="K119" i="2"/>
  <c r="K120" i="2"/>
  <c r="K121" i="2"/>
  <c r="K122" i="2"/>
  <c r="K123" i="2"/>
  <c r="K124" i="2"/>
  <c r="K125" i="2"/>
  <c r="K127" i="2"/>
  <c r="K126" i="2"/>
  <c r="K128" i="2"/>
  <c r="K129" i="2"/>
  <c r="K130" i="2"/>
  <c r="K131" i="2"/>
  <c r="K132" i="2"/>
  <c r="K135" i="2"/>
  <c r="K134" i="2"/>
  <c r="K133" i="2"/>
  <c r="K136" i="2"/>
  <c r="K137" i="2"/>
  <c r="K138" i="2"/>
  <c r="K139" i="2"/>
  <c r="K140" i="2"/>
  <c r="K143" i="2"/>
  <c r="K142" i="2"/>
  <c r="K141" i="2"/>
  <c r="K144" i="2"/>
  <c r="K145" i="2"/>
  <c r="K146" i="2"/>
  <c r="K151" i="2"/>
  <c r="K150" i="2"/>
  <c r="K149" i="2"/>
  <c r="K148" i="2"/>
  <c r="K147" i="2"/>
  <c r="K152" i="2"/>
  <c r="K153" i="2"/>
  <c r="K154" i="2"/>
  <c r="K155" i="2"/>
  <c r="K156" i="2"/>
  <c r="K157" i="2"/>
  <c r="K158" i="2"/>
  <c r="K159" i="2"/>
  <c r="K160" i="2"/>
  <c r="K161" i="2"/>
  <c r="K162" i="2"/>
  <c r="K163" i="2"/>
  <c r="K164" i="2"/>
  <c r="K165" i="2"/>
  <c r="K166" i="2"/>
  <c r="K167" i="2"/>
  <c r="K168" i="2"/>
  <c r="K169" i="2"/>
  <c r="K170" i="2"/>
  <c r="K171" i="2"/>
  <c r="K172" i="2"/>
  <c r="K173" i="2"/>
  <c r="K175" i="2"/>
  <c r="K174"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4" i="2"/>
  <c r="K203" i="2"/>
  <c r="K205" i="2"/>
  <c r="K206" i="2"/>
  <c r="K207" i="2"/>
  <c r="K208" i="2"/>
  <c r="K209" i="2"/>
  <c r="K210" i="2"/>
  <c r="K211" i="2"/>
  <c r="K212" i="2"/>
  <c r="K213" i="2"/>
  <c r="K214" i="2"/>
  <c r="K215" i="2"/>
  <c r="K216" i="2"/>
  <c r="K217" i="2"/>
  <c r="K218" i="2"/>
  <c r="K219" i="2"/>
  <c r="K220" i="2"/>
  <c r="K221" i="2"/>
  <c r="K222" i="2"/>
  <c r="K225" i="2"/>
  <c r="K224" i="2"/>
  <c r="K223" i="2"/>
  <c r="K226" i="2"/>
  <c r="K227" i="2"/>
  <c r="K228" i="2"/>
  <c r="K229" i="2"/>
  <c r="K230" i="2"/>
  <c r="K233" i="2"/>
  <c r="K232" i="2"/>
  <c r="K231" i="2"/>
  <c r="K235" i="2"/>
  <c r="K234" i="2"/>
  <c r="K236" i="2"/>
  <c r="K237" i="2"/>
  <c r="K238" i="2"/>
  <c r="K239" i="2"/>
  <c r="K240" i="2"/>
  <c r="K241" i="2"/>
  <c r="K242" i="2"/>
  <c r="K243" i="2"/>
  <c r="K244" i="2"/>
  <c r="K245" i="2"/>
  <c r="K246" i="2"/>
  <c r="K247" i="2"/>
  <c r="K248" i="2"/>
  <c r="K252" i="2"/>
  <c r="K251" i="2"/>
  <c r="K250" i="2"/>
  <c r="K249" i="2"/>
  <c r="K253" i="2"/>
  <c r="K254" i="2"/>
  <c r="K255" i="2"/>
  <c r="K256" i="2"/>
  <c r="K257" i="2"/>
  <c r="K259" i="2"/>
  <c r="K258" i="2"/>
  <c r="K260" i="2"/>
  <c r="K261" i="2"/>
  <c r="K262" i="2"/>
  <c r="K263" i="2"/>
  <c r="K264" i="2"/>
  <c r="K265" i="2"/>
  <c r="K266" i="2"/>
  <c r="K267" i="2"/>
  <c r="K269" i="2"/>
  <c r="K268" i="2"/>
  <c r="K274" i="2"/>
  <c r="K273" i="2"/>
  <c r="K272" i="2"/>
  <c r="K271" i="2"/>
  <c r="K270" i="2"/>
  <c r="K275" i="2"/>
  <c r="K276" i="2"/>
  <c r="K278" i="2"/>
  <c r="K277" i="2"/>
  <c r="K279" i="2"/>
  <c r="K282" i="2"/>
  <c r="K281" i="2"/>
  <c r="K280" i="2"/>
  <c r="K283" i="2"/>
  <c r="K284" i="2"/>
  <c r="K285" i="2"/>
  <c r="K286" i="2"/>
  <c r="K288" i="2"/>
  <c r="K287" i="2"/>
  <c r="K291" i="2"/>
  <c r="K290" i="2"/>
  <c r="K289" i="2"/>
  <c r="K292" i="2"/>
  <c r="K293" i="2"/>
  <c r="K294" i="2"/>
  <c r="K295" i="2"/>
  <c r="K296" i="2"/>
  <c r="K297" i="2"/>
  <c r="K298" i="2"/>
  <c r="K299" i="2"/>
  <c r="K300" i="2"/>
  <c r="K301" i="2"/>
  <c r="K304" i="2"/>
  <c r="K303" i="2"/>
  <c r="K302" i="2"/>
  <c r="K305" i="2"/>
  <c r="K306" i="2"/>
  <c r="K308" i="2"/>
  <c r="K307" i="2"/>
  <c r="K310" i="2"/>
  <c r="K309" i="2"/>
  <c r="K311" i="2"/>
  <c r="K312" i="2"/>
  <c r="K313" i="2"/>
  <c r="K314" i="2"/>
  <c r="K315" i="2"/>
  <c r="K316" i="2"/>
  <c r="K318" i="2"/>
  <c r="K317" i="2"/>
  <c r="K319" i="2"/>
  <c r="K320" i="2"/>
  <c r="K321" i="2"/>
  <c r="K322" i="2"/>
  <c r="K325" i="2"/>
  <c r="K324" i="2"/>
  <c r="K323" i="2"/>
  <c r="K326" i="2"/>
  <c r="K327" i="2"/>
  <c r="K328" i="2"/>
  <c r="K331" i="2"/>
  <c r="K330" i="2"/>
  <c r="K329" i="2"/>
  <c r="K332" i="2"/>
  <c r="K333" i="2"/>
  <c r="K334" i="2"/>
  <c r="K335" i="2"/>
  <c r="K336" i="2"/>
  <c r="K337" i="2"/>
  <c r="K341" i="2"/>
  <c r="K340" i="2"/>
  <c r="K339" i="2"/>
  <c r="K338" i="2"/>
  <c r="K343" i="2"/>
  <c r="K342" i="2"/>
  <c r="K344" i="2"/>
  <c r="K345" i="2"/>
  <c r="K346" i="2"/>
  <c r="K348" i="2"/>
  <c r="K347" i="2"/>
  <c r="K349" i="2"/>
  <c r="K350" i="2"/>
  <c r="K351" i="2"/>
  <c r="K352" i="2"/>
  <c r="K353" i="2"/>
  <c r="K354" i="2"/>
  <c r="K356" i="2"/>
  <c r="K355" i="2"/>
  <c r="K357" i="2"/>
  <c r="K358" i="2"/>
  <c r="K359" i="2"/>
  <c r="K363" i="2"/>
  <c r="K362" i="2"/>
  <c r="K361" i="2"/>
  <c r="K360" i="2"/>
  <c r="K364" i="2"/>
  <c r="K365" i="2"/>
  <c r="K366" i="2"/>
  <c r="K367" i="2"/>
  <c r="K368" i="2"/>
  <c r="K369" i="2"/>
  <c r="K370" i="2"/>
  <c r="K372" i="2"/>
  <c r="K371" i="2"/>
  <c r="K373" i="2"/>
  <c r="K374" i="2"/>
  <c r="K375" i="2"/>
  <c r="K376" i="2"/>
  <c r="K377" i="2"/>
  <c r="K378" i="2"/>
  <c r="K379" i="2"/>
  <c r="K380" i="2"/>
  <c r="K384" i="2"/>
  <c r="K383" i="2"/>
  <c r="K382" i="2"/>
  <c r="K381" i="2"/>
  <c r="K385" i="2"/>
  <c r="K387" i="2"/>
  <c r="K386" i="2"/>
  <c r="K388" i="2"/>
  <c r="K389" i="2"/>
  <c r="K390" i="2"/>
  <c r="K391" i="2"/>
  <c r="K392" i="2"/>
  <c r="K393" i="2"/>
  <c r="K394" i="2"/>
  <c r="K395" i="2"/>
  <c r="K396" i="2"/>
  <c r="K397" i="2"/>
  <c r="K398" i="2"/>
  <c r="K399" i="2"/>
  <c r="K400" i="2"/>
  <c r="K401" i="2"/>
  <c r="K402" i="2"/>
  <c r="K403" i="2"/>
  <c r="K404" i="2"/>
  <c r="K405" i="2"/>
  <c r="K406" i="2"/>
  <c r="K407" i="2"/>
  <c r="K409" i="2"/>
  <c r="K408" i="2"/>
  <c r="K410" i="2"/>
  <c r="K411" i="2"/>
  <c r="K412" i="2"/>
  <c r="K413" i="2"/>
  <c r="K416" i="2"/>
  <c r="K415" i="2"/>
  <c r="K414" i="2"/>
  <c r="K417" i="2"/>
  <c r="K418" i="2"/>
  <c r="K419" i="2"/>
  <c r="K420" i="2"/>
  <c r="K421" i="2"/>
  <c r="K422" i="2"/>
  <c r="K425" i="2"/>
  <c r="K424" i="2"/>
  <c r="K423" i="2"/>
  <c r="K427" i="2"/>
  <c r="K426" i="2"/>
  <c r="K428" i="2"/>
  <c r="K429" i="2"/>
  <c r="K430" i="2"/>
  <c r="K431" i="2"/>
  <c r="K432" i="2"/>
  <c r="K433" i="2"/>
  <c r="K434" i="2"/>
  <c r="K435" i="2"/>
  <c r="K436" i="2"/>
  <c r="K437" i="2"/>
  <c r="K438" i="2"/>
  <c r="K439" i="2"/>
  <c r="K440" i="2"/>
  <c r="K441" i="2"/>
  <c r="K442" i="2"/>
  <c r="K444" i="2"/>
  <c r="K443" i="2"/>
  <c r="K445" i="2"/>
  <c r="K446" i="2"/>
  <c r="K447" i="2"/>
  <c r="K448" i="2"/>
  <c r="K449" i="2"/>
  <c r="K450" i="2"/>
  <c r="K451" i="2"/>
  <c r="K452" i="2"/>
  <c r="K453" i="2"/>
  <c r="K454" i="2"/>
  <c r="K455" i="2"/>
  <c r="K456" i="2"/>
  <c r="K457" i="2"/>
  <c r="K458" i="2"/>
  <c r="K459" i="2"/>
  <c r="K461" i="2"/>
  <c r="K460" i="2"/>
  <c r="K462" i="2"/>
  <c r="K463" i="2"/>
  <c r="K466" i="2"/>
  <c r="K465" i="2"/>
  <c r="K464" i="2"/>
  <c r="K470" i="2"/>
  <c r="K469" i="2"/>
  <c r="K468" i="2"/>
  <c r="K467" i="2"/>
  <c r="K471" i="2"/>
  <c r="K474" i="2"/>
  <c r="K473" i="2"/>
  <c r="K472" i="2"/>
  <c r="K475" i="2"/>
  <c r="K476" i="2"/>
  <c r="K477" i="2"/>
  <c r="K478" i="2"/>
  <c r="K479" i="2"/>
  <c r="K480" i="2"/>
  <c r="K481" i="2"/>
  <c r="K482" i="2"/>
  <c r="K485" i="2"/>
  <c r="K484" i="2"/>
  <c r="K483" i="2"/>
  <c r="K486" i="2"/>
  <c r="K487" i="2"/>
  <c r="K488" i="2"/>
  <c r="K489" i="2"/>
  <c r="K490" i="2"/>
  <c r="K491" i="2"/>
  <c r="K492" i="2"/>
  <c r="K493" i="2"/>
  <c r="K496" i="2"/>
  <c r="K495" i="2"/>
  <c r="K494" i="2"/>
  <c r="K497" i="2"/>
  <c r="K498" i="2"/>
  <c r="K500" i="2"/>
  <c r="K499" i="2"/>
  <c r="K505" i="2"/>
  <c r="K504" i="2"/>
  <c r="K503" i="2"/>
  <c r="K502" i="2"/>
  <c r="K501" i="2"/>
  <c r="K507" i="2"/>
  <c r="K506" i="2"/>
  <c r="K508" i="2"/>
  <c r="K509" i="2"/>
  <c r="K511" i="2"/>
  <c r="K510" i="2"/>
  <c r="K514" i="2"/>
  <c r="K513" i="2"/>
  <c r="K512" i="2"/>
  <c r="K515" i="2"/>
  <c r="K516" i="2"/>
  <c r="K517" i="2"/>
  <c r="K518" i="2"/>
  <c r="K519" i="2"/>
  <c r="K520" i="2"/>
  <c r="K521" i="2"/>
  <c r="K522" i="2"/>
  <c r="K529" i="2"/>
  <c r="K528" i="2"/>
  <c r="K527" i="2"/>
  <c r="K526" i="2"/>
  <c r="K525" i="2"/>
  <c r="K524" i="2"/>
  <c r="K523" i="2"/>
  <c r="K530" i="2"/>
  <c r="K531" i="2"/>
  <c r="K532" i="2"/>
  <c r="K533" i="2"/>
  <c r="K536" i="2"/>
  <c r="K535" i="2"/>
  <c r="K534" i="2"/>
  <c r="K537" i="2"/>
  <c r="K538" i="2"/>
  <c r="K539" i="2"/>
  <c r="K540" i="2"/>
  <c r="K541" i="2"/>
  <c r="K542" i="2"/>
  <c r="K543" i="2"/>
  <c r="K544" i="2"/>
  <c r="K547" i="2"/>
  <c r="K546" i="2"/>
  <c r="K545" i="2"/>
  <c r="K548" i="2"/>
  <c r="K549" i="2"/>
  <c r="K550" i="2"/>
  <c r="K551" i="2"/>
  <c r="K556" i="2"/>
  <c r="K555" i="2"/>
  <c r="K554" i="2"/>
  <c r="K553" i="2"/>
  <c r="K552" i="2"/>
  <c r="K557" i="2"/>
  <c r="K558" i="2"/>
  <c r="K560" i="2"/>
  <c r="K559" i="2"/>
  <c r="K561" i="2"/>
  <c r="K564" i="2"/>
  <c r="K563" i="2"/>
  <c r="K562" i="2"/>
  <c r="K565" i="2"/>
  <c r="K566" i="2"/>
  <c r="K567" i="2"/>
  <c r="K568" i="2"/>
  <c r="K571" i="2"/>
  <c r="K570" i="2"/>
  <c r="K569" i="2"/>
  <c r="K572" i="2"/>
  <c r="K573" i="2"/>
  <c r="K574" i="2"/>
  <c r="K575" i="2"/>
  <c r="K576" i="2"/>
  <c r="K577" i="2"/>
  <c r="K578" i="2"/>
  <c r="K579" i="2"/>
  <c r="K581" i="2"/>
  <c r="K580" i="2"/>
  <c r="K582" i="2"/>
  <c r="K583" i="2"/>
  <c r="K584" i="2"/>
  <c r="K585" i="2"/>
  <c r="K586" i="2"/>
  <c r="K587" i="2"/>
  <c r="K588" i="2"/>
  <c r="K589" i="2"/>
  <c r="K590" i="2"/>
  <c r="K591" i="2"/>
  <c r="K592" i="2"/>
  <c r="K594" i="2"/>
  <c r="K593" i="2"/>
  <c r="K595" i="2"/>
  <c r="K596" i="2"/>
  <c r="K597" i="2"/>
  <c r="K598" i="2"/>
  <c r="K599" i="2"/>
  <c r="K600" i="2"/>
  <c r="K601" i="2"/>
  <c r="K602" i="2"/>
  <c r="K603" i="2"/>
  <c r="K604" i="2"/>
  <c r="K605" i="2"/>
  <c r="K607" i="2"/>
  <c r="K606" i="2"/>
  <c r="K608" i="2"/>
  <c r="K609" i="2"/>
  <c r="K610" i="2"/>
  <c r="K611" i="2"/>
  <c r="K612" i="2"/>
  <c r="K613" i="2"/>
  <c r="K614" i="2"/>
  <c r="K615" i="2"/>
  <c r="K616" i="2"/>
  <c r="K617" i="2"/>
  <c r="K618" i="2"/>
  <c r="K619" i="2"/>
  <c r="K620" i="2"/>
  <c r="K621" i="2"/>
  <c r="K622" i="2"/>
  <c r="K623" i="2"/>
  <c r="K624" i="2"/>
  <c r="K625" i="2"/>
  <c r="K626" i="2"/>
  <c r="K627" i="2"/>
  <c r="K628" i="2"/>
  <c r="K629" i="2"/>
  <c r="K631" i="2"/>
  <c r="K630" i="2"/>
  <c r="K632" i="2"/>
  <c r="K633" i="2"/>
  <c r="K636" i="2"/>
  <c r="K635" i="2"/>
  <c r="K634" i="2"/>
  <c r="K637" i="2"/>
  <c r="K638" i="2"/>
  <c r="K639" i="2"/>
  <c r="K640" i="2"/>
  <c r="K641" i="2"/>
  <c r="K642" i="2"/>
  <c r="K644" i="2"/>
  <c r="K643" i="2"/>
  <c r="K645" i="2"/>
  <c r="K647" i="2"/>
  <c r="K646" i="2"/>
  <c r="K648" i="2"/>
  <c r="K649" i="2"/>
  <c r="K650" i="2"/>
  <c r="K651" i="2"/>
  <c r="K652" i="2"/>
  <c r="K653" i="2"/>
  <c r="K654" i="2"/>
  <c r="K655" i="2"/>
  <c r="K656" i="2"/>
  <c r="K658" i="2"/>
  <c r="K657" i="2"/>
  <c r="K659" i="2"/>
  <c r="K660" i="2"/>
  <c r="K661" i="2"/>
  <c r="K662" i="2"/>
  <c r="K663" i="2"/>
  <c r="K665" i="2"/>
  <c r="K664" i="2"/>
  <c r="K666" i="2"/>
  <c r="K667" i="2"/>
  <c r="K668" i="2"/>
  <c r="K669" i="2"/>
  <c r="K673" i="2"/>
  <c r="K672" i="2"/>
  <c r="K671" i="2"/>
  <c r="K670" i="2"/>
  <c r="K674" i="2"/>
  <c r="K675" i="2"/>
  <c r="K676" i="2"/>
  <c r="K677" i="2"/>
  <c r="K678" i="2"/>
  <c r="K679" i="2"/>
  <c r="K680" i="2"/>
  <c r="K681" i="2"/>
  <c r="K682" i="2"/>
  <c r="K683" i="2"/>
  <c r="K684" i="2"/>
  <c r="K685" i="2"/>
  <c r="K686" i="2"/>
  <c r="K688" i="2"/>
  <c r="K687" i="2"/>
  <c r="K689" i="2"/>
  <c r="K691" i="2"/>
  <c r="K690" i="2"/>
  <c r="K693" i="2"/>
  <c r="K692" i="2"/>
  <c r="K694" i="2"/>
  <c r="K695" i="2"/>
  <c r="K696" i="2"/>
  <c r="K697" i="2"/>
  <c r="K698" i="2"/>
  <c r="K699" i="2"/>
  <c r="K700" i="2"/>
  <c r="K701" i="2"/>
  <c r="K702" i="2"/>
  <c r="K703" i="2"/>
  <c r="K704" i="2"/>
  <c r="K705" i="2"/>
  <c r="K706" i="2"/>
  <c r="K707" i="2"/>
  <c r="K708" i="2"/>
  <c r="K709" i="2"/>
  <c r="K710" i="2"/>
  <c r="K711" i="2"/>
  <c r="K712" i="2"/>
  <c r="K713" i="2"/>
  <c r="K717" i="2"/>
  <c r="K716" i="2"/>
  <c r="K715" i="2"/>
  <c r="K714" i="2"/>
  <c r="K718" i="2"/>
  <c r="K719" i="2"/>
  <c r="K720" i="2"/>
  <c r="K722" i="2"/>
  <c r="K721" i="2"/>
  <c r="K723" i="2"/>
  <c r="K724" i="2"/>
  <c r="K727" i="2"/>
  <c r="K726" i="2"/>
  <c r="K725" i="2"/>
  <c r="K728" i="2"/>
  <c r="K729" i="2"/>
  <c r="K730" i="2"/>
  <c r="K731" i="2"/>
  <c r="K732" i="2"/>
  <c r="K733" i="2"/>
  <c r="K734" i="2"/>
  <c r="K735" i="2"/>
  <c r="K738" i="2"/>
  <c r="K737" i="2"/>
  <c r="K736" i="2"/>
  <c r="K739" i="2"/>
  <c r="K740" i="2"/>
  <c r="K741" i="2"/>
  <c r="K746" i="2"/>
  <c r="K745" i="2"/>
  <c r="K744" i="2"/>
  <c r="K743" i="2"/>
  <c r="K742" i="2"/>
  <c r="K754" i="2"/>
  <c r="K753" i="2"/>
  <c r="K752" i="2"/>
  <c r="K751" i="2"/>
  <c r="K750" i="2"/>
  <c r="K749" i="2"/>
  <c r="K748" i="2"/>
  <c r="K747" i="2"/>
  <c r="K756" i="2"/>
  <c r="K755" i="2"/>
  <c r="K757" i="2"/>
  <c r="K758" i="2"/>
  <c r="K759" i="2"/>
  <c r="K760" i="2"/>
  <c r="K762" i="2"/>
  <c r="K761" i="2"/>
  <c r="K763" i="2"/>
  <c r="K764" i="2"/>
  <c r="K765" i="2"/>
  <c r="K766" i="2"/>
  <c r="K767" i="2"/>
  <c r="K768" i="2"/>
  <c r="K769" i="2"/>
  <c r="K770" i="2"/>
  <c r="K772" i="2"/>
  <c r="K771" i="2"/>
  <c r="K773" i="2"/>
  <c r="K774" i="2"/>
  <c r="K775" i="2"/>
  <c r="K776" i="2"/>
  <c r="K777" i="2"/>
  <c r="K778" i="2"/>
  <c r="K780" i="2"/>
  <c r="K779" i="2"/>
  <c r="K781" i="2"/>
  <c r="K782" i="2"/>
  <c r="K783" i="2"/>
  <c r="K784" i="2"/>
  <c r="K785" i="2"/>
  <c r="K786" i="2"/>
  <c r="K787" i="2"/>
  <c r="K788" i="2"/>
  <c r="K789" i="2"/>
  <c r="K790" i="2"/>
  <c r="K791" i="2"/>
  <c r="K792" i="2"/>
  <c r="K794" i="2"/>
  <c r="K793" i="2"/>
  <c r="K795" i="2"/>
  <c r="K796" i="2"/>
  <c r="K797" i="2"/>
  <c r="K798" i="2"/>
  <c r="K799" i="2"/>
  <c r="K800" i="2"/>
  <c r="K802" i="2"/>
  <c r="K801" i="2"/>
  <c r="K803" i="2"/>
  <c r="K804" i="2"/>
  <c r="K805" i="2"/>
  <c r="K806" i="2"/>
  <c r="K808" i="2"/>
  <c r="K807" i="2"/>
  <c r="K809" i="2"/>
  <c r="K810" i="2"/>
  <c r="K811" i="2"/>
  <c r="K812" i="2"/>
  <c r="K813" i="2"/>
  <c r="K814" i="2"/>
  <c r="K816" i="2"/>
  <c r="K815" i="2"/>
  <c r="K817" i="2"/>
  <c r="K818" i="2"/>
  <c r="K819" i="2"/>
  <c r="K820" i="2"/>
  <c r="K823" i="2"/>
  <c r="K822" i="2"/>
  <c r="K821" i="2"/>
  <c r="K824" i="2"/>
  <c r="K825" i="2"/>
  <c r="K826" i="2"/>
  <c r="K827" i="2"/>
  <c r="K828" i="2"/>
  <c r="K829" i="2"/>
  <c r="K830" i="2"/>
  <c r="K831" i="2"/>
  <c r="K832" i="2"/>
  <c r="K833" i="2"/>
  <c r="K834" i="2"/>
  <c r="K835" i="2"/>
  <c r="K836" i="2"/>
  <c r="K837" i="2"/>
  <c r="K838" i="2"/>
  <c r="K839" i="2"/>
  <c r="K840" i="2"/>
  <c r="K841" i="2"/>
  <c r="K842" i="2"/>
  <c r="K843" i="2"/>
  <c r="K844" i="2"/>
  <c r="K846" i="2"/>
  <c r="K845" i="2"/>
  <c r="K847" i="2"/>
  <c r="K848" i="2"/>
  <c r="K849" i="2"/>
  <c r="K851" i="2"/>
  <c r="K850" i="2"/>
  <c r="K852" i="2"/>
  <c r="K853" i="2"/>
  <c r="K854" i="2"/>
  <c r="K855" i="2"/>
  <c r="K856" i="2"/>
  <c r="K859" i="2"/>
  <c r="K858" i="2"/>
  <c r="K857" i="2"/>
  <c r="K860" i="2"/>
  <c r="K861" i="2"/>
  <c r="K862" i="2"/>
  <c r="K863" i="2"/>
  <c r="K864" i="2"/>
  <c r="K865" i="2"/>
  <c r="K866" i="2"/>
  <c r="K867" i="2"/>
  <c r="K868" i="2"/>
  <c r="K869" i="2"/>
  <c r="K870" i="2"/>
  <c r="K871" i="2"/>
  <c r="K872" i="2"/>
  <c r="K873" i="2"/>
  <c r="K874" i="2"/>
  <c r="K875" i="2"/>
  <c r="K876" i="2"/>
  <c r="K877" i="2"/>
  <c r="K878" i="2"/>
  <c r="K879" i="2"/>
  <c r="K880" i="2"/>
  <c r="K881" i="2"/>
  <c r="K884" i="2"/>
  <c r="K883" i="2"/>
  <c r="K882" i="2"/>
  <c r="K885" i="2"/>
  <c r="K886" i="2"/>
  <c r="K887" i="2"/>
  <c r="K888" i="2"/>
  <c r="K889" i="2"/>
  <c r="K890" i="2"/>
  <c r="K891" i="2"/>
  <c r="K892" i="2"/>
  <c r="K893" i="2"/>
  <c r="K896" i="2"/>
  <c r="K895" i="2"/>
  <c r="K894" i="2"/>
  <c r="K897" i="2"/>
  <c r="K898" i="2"/>
  <c r="K899" i="2"/>
  <c r="K900" i="2"/>
  <c r="K902" i="2"/>
  <c r="K901" i="2"/>
  <c r="K903" i="2"/>
  <c r="K904" i="2"/>
  <c r="K905" i="2"/>
  <c r="K906" i="2"/>
  <c r="K907" i="2"/>
  <c r="K908" i="2"/>
  <c r="K909" i="2"/>
  <c r="K911" i="2"/>
  <c r="K910" i="2"/>
  <c r="K912" i="2"/>
  <c r="K913" i="2"/>
  <c r="K914" i="2"/>
  <c r="K915" i="2"/>
  <c r="K916" i="2"/>
  <c r="K917" i="2"/>
  <c r="K918" i="2"/>
  <c r="K919" i="2"/>
  <c r="K920" i="2"/>
  <c r="K922" i="2"/>
  <c r="K921" i="2"/>
  <c r="K923" i="2"/>
  <c r="K924" i="2"/>
  <c r="K926" i="2"/>
  <c r="K925" i="2"/>
  <c r="K927" i="2"/>
  <c r="K928" i="2"/>
  <c r="K929" i="2"/>
  <c r="K930" i="2"/>
  <c r="K934" i="2"/>
  <c r="K933" i="2"/>
  <c r="K932" i="2"/>
  <c r="K931" i="2"/>
  <c r="K936" i="2"/>
  <c r="K935" i="2"/>
  <c r="K937" i="2"/>
  <c r="K938" i="2"/>
  <c r="K939" i="2"/>
  <c r="K945" i="2"/>
  <c r="K944" i="2"/>
  <c r="K943" i="2"/>
  <c r="K942" i="2"/>
  <c r="K941" i="2"/>
  <c r="K940" i="2"/>
  <c r="K946" i="2"/>
  <c r="K947" i="2"/>
  <c r="K949" i="2"/>
  <c r="K948" i="2"/>
  <c r="K950" i="2"/>
  <c r="K952" i="2"/>
  <c r="K951" i="2"/>
  <c r="K953" i="2"/>
  <c r="K957" i="2"/>
  <c r="K956" i="2"/>
  <c r="K955" i="2"/>
  <c r="K954" i="2"/>
  <c r="K959" i="2"/>
  <c r="K958" i="2"/>
  <c r="K960" i="2"/>
  <c r="K961" i="2"/>
  <c r="K964" i="2"/>
  <c r="K963" i="2"/>
  <c r="K962" i="2"/>
  <c r="K965" i="2"/>
  <c r="K966" i="2"/>
  <c r="K967" i="2"/>
  <c r="K968" i="2"/>
  <c r="K969" i="2"/>
  <c r="K970" i="2"/>
  <c r="K971" i="2"/>
  <c r="K972" i="2"/>
  <c r="K974" i="2"/>
  <c r="K973" i="2"/>
  <c r="K975" i="2"/>
  <c r="K976" i="2"/>
  <c r="K977" i="2"/>
  <c r="K978" i="2"/>
  <c r="K979" i="2"/>
  <c r="K980" i="2"/>
  <c r="K981" i="2"/>
  <c r="K984" i="2"/>
  <c r="K983" i="2"/>
  <c r="K982" i="2"/>
  <c r="K985" i="2"/>
  <c r="K986" i="2"/>
  <c r="K987" i="2"/>
  <c r="K988" i="2"/>
  <c r="K997" i="2"/>
  <c r="K996" i="2"/>
  <c r="K995" i="2"/>
  <c r="K994" i="2"/>
  <c r="K993" i="2"/>
  <c r="K992" i="2"/>
  <c r="K991" i="2"/>
  <c r="K990" i="2"/>
  <c r="K989" i="2"/>
  <c r="K1000" i="2"/>
  <c r="K999" i="2"/>
  <c r="K998" i="2"/>
  <c r="K1001" i="2"/>
  <c r="K1002" i="2"/>
  <c r="K1003" i="2"/>
  <c r="K1006" i="2"/>
  <c r="K1005" i="2"/>
  <c r="K1004" i="2"/>
  <c r="K1010" i="2"/>
  <c r="K1009" i="2"/>
  <c r="K1008" i="2"/>
  <c r="K1007" i="2"/>
  <c r="K1011" i="2"/>
  <c r="K1012" i="2"/>
  <c r="K1014" i="2"/>
  <c r="K1013" i="2"/>
  <c r="K1015" i="2"/>
  <c r="K1016" i="2"/>
  <c r="K1017" i="2"/>
  <c r="K1018" i="2"/>
  <c r="K1019" i="2"/>
  <c r="K1020" i="2"/>
  <c r="K1021" i="2"/>
  <c r="K1022" i="2"/>
  <c r="K1023" i="2"/>
  <c r="K1024" i="2"/>
  <c r="K1025" i="2"/>
  <c r="K1026" i="2"/>
  <c r="K1027" i="2"/>
  <c r="K1028" i="2"/>
  <c r="K1029" i="2"/>
  <c r="K1030" i="2"/>
  <c r="K1031" i="2"/>
  <c r="K1032" i="2"/>
  <c r="K1033" i="2"/>
  <c r="K1034" i="2"/>
  <c r="K1035" i="2"/>
  <c r="K1036" i="2"/>
  <c r="K1038" i="2"/>
  <c r="K1037" i="2"/>
  <c r="K1039" i="2"/>
  <c r="K1040" i="2"/>
  <c r="K1041" i="2"/>
  <c r="K1042" i="2"/>
  <c r="K1043" i="2"/>
  <c r="K1044" i="2"/>
  <c r="K1045" i="2"/>
  <c r="K1046" i="2"/>
  <c r="K1047" i="2"/>
  <c r="K1048" i="2"/>
  <c r="K1049" i="2"/>
  <c r="K1051" i="2"/>
  <c r="K1050" i="2"/>
  <c r="K1052" i="2"/>
  <c r="K1053" i="2"/>
  <c r="K1054" i="2"/>
  <c r="K1055" i="2"/>
  <c r="K1056" i="2"/>
  <c r="K1057" i="2"/>
  <c r="K1058" i="2"/>
  <c r="K1059" i="2"/>
  <c r="K1060" i="2"/>
  <c r="K1061" i="2"/>
  <c r="K1062" i="2"/>
  <c r="K1063" i="2"/>
  <c r="K1064" i="2"/>
  <c r="K1069" i="2"/>
  <c r="K1068" i="2"/>
  <c r="K1067" i="2"/>
  <c r="K1066" i="2"/>
  <c r="K1065" i="2"/>
  <c r="K1071" i="2"/>
  <c r="K1070" i="2"/>
  <c r="K1075" i="2"/>
  <c r="K1074" i="2"/>
  <c r="K1073" i="2"/>
  <c r="K1072"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6" i="2"/>
  <c r="K1105" i="2"/>
  <c r="K1107" i="2"/>
  <c r="K1108" i="2"/>
  <c r="K1109" i="2"/>
  <c r="K1110" i="2"/>
  <c r="K1111" i="2"/>
  <c r="K1112" i="2"/>
  <c r="K1113" i="2"/>
  <c r="K1114" i="2"/>
  <c r="K1115" i="2"/>
  <c r="K1116" i="2"/>
  <c r="K1117" i="2"/>
  <c r="K1118" i="2"/>
  <c r="K1119" i="2"/>
  <c r="K1120" i="2"/>
  <c r="K1121" i="2"/>
  <c r="K1122" i="2"/>
  <c r="K1123" i="2"/>
  <c r="K1124" i="2"/>
  <c r="K1127" i="2"/>
  <c r="K1126" i="2"/>
  <c r="K1125" i="2"/>
  <c r="K1128" i="2"/>
  <c r="K1131" i="2"/>
  <c r="K1130" i="2"/>
  <c r="K1129" i="2"/>
  <c r="K1134" i="2"/>
  <c r="K1133" i="2"/>
  <c r="K1132" i="2"/>
  <c r="K1135" i="2"/>
  <c r="K1138" i="2"/>
  <c r="K1137" i="2"/>
  <c r="K1136"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5" i="2"/>
  <c r="K1164" i="2"/>
  <c r="K1163" i="2"/>
  <c r="K1167" i="2"/>
  <c r="K1166" i="2"/>
  <c r="K1168" i="2"/>
  <c r="K1170" i="2"/>
  <c r="K1169" i="2"/>
  <c r="K1171" i="2"/>
  <c r="K1172" i="2"/>
  <c r="K1173" i="2"/>
  <c r="K1174" i="2"/>
  <c r="K1175" i="2"/>
  <c r="K1176" i="2"/>
  <c r="K1177" i="2"/>
  <c r="K1178" i="2"/>
  <c r="K1179" i="2"/>
  <c r="K1181" i="2"/>
  <c r="K1180" i="2"/>
  <c r="K1182" i="2"/>
  <c r="K1184" i="2"/>
  <c r="K1183" i="2"/>
  <c r="K1185" i="2"/>
  <c r="K1186" i="2"/>
  <c r="K1187" i="2"/>
  <c r="K1188" i="2"/>
  <c r="K1189" i="2"/>
  <c r="K1190" i="2"/>
  <c r="K1191" i="2"/>
  <c r="K1192" i="2"/>
  <c r="K1193" i="2"/>
  <c r="K1194" i="2"/>
  <c r="K1195" i="2"/>
  <c r="K1196" i="2"/>
  <c r="K1201" i="2"/>
  <c r="K1200" i="2"/>
  <c r="K1199" i="2"/>
  <c r="K1198" i="2"/>
  <c r="K1197" i="2"/>
  <c r="K1202" i="2"/>
  <c r="K1203" i="2"/>
  <c r="K1204" i="2"/>
  <c r="K1205" i="2"/>
  <c r="K1206" i="2"/>
  <c r="K1207" i="2"/>
  <c r="K1208" i="2"/>
  <c r="K1209" i="2"/>
  <c r="K1210" i="2"/>
  <c r="K1212" i="2"/>
  <c r="K1211" i="2"/>
  <c r="K1213" i="2"/>
  <c r="K1214" i="2"/>
  <c r="K1215" i="2"/>
  <c r="K1216" i="2"/>
  <c r="K1217" i="2"/>
  <c r="K1218" i="2"/>
  <c r="K1219" i="2"/>
  <c r="K1220" i="2"/>
  <c r="K1221" i="2"/>
  <c r="K1222" i="2"/>
  <c r="K1223" i="2"/>
  <c r="K1224" i="2"/>
  <c r="K1225" i="2"/>
  <c r="K1226" i="2"/>
  <c r="K1227" i="2"/>
  <c r="K1228" i="2"/>
  <c r="K1229" i="2"/>
  <c r="K1230" i="2"/>
  <c r="K1231" i="2"/>
  <c r="K1233" i="2"/>
  <c r="K1232" i="2"/>
  <c r="K1234" i="2"/>
  <c r="K1235" i="2"/>
  <c r="K1236" i="2"/>
  <c r="K1237" i="2"/>
  <c r="K1238" i="2"/>
  <c r="K1239" i="2"/>
  <c r="K1240" i="2"/>
  <c r="K1241" i="2"/>
  <c r="K1243" i="2"/>
  <c r="K1242" i="2"/>
  <c r="K1246" i="2"/>
  <c r="K1245" i="2"/>
  <c r="K1244" i="2"/>
  <c r="K1249" i="2"/>
  <c r="K1248" i="2"/>
  <c r="K1247"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6" i="2"/>
  <c r="K1325"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70" i="2"/>
  <c r="K1369"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5" i="2"/>
  <c r="K1434" i="2"/>
  <c r="K1436" i="2"/>
  <c r="K1437" i="2"/>
  <c r="K1440" i="2"/>
  <c r="K1439" i="2"/>
  <c r="K1438"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2" i="2"/>
  <c r="J3" i="2" a="1"/>
  <c r="J3" i="2" s="1"/>
  <c r="J4" i="2" a="1"/>
  <c r="J4" i="2" s="1"/>
  <c r="J5" i="2" a="1"/>
  <c r="J5" i="2" s="1"/>
  <c r="J6" i="2" a="1"/>
  <c r="J6" i="2" s="1"/>
  <c r="J7" i="2" a="1"/>
  <c r="J7" i="2" s="1"/>
  <c r="J8" i="2" a="1"/>
  <c r="J8" i="2" s="1"/>
  <c r="J9" i="2" a="1"/>
  <c r="J9" i="2" s="1"/>
  <c r="J10" i="2" a="1"/>
  <c r="J10" i="2" s="1"/>
  <c r="J11" i="2" a="1"/>
  <c r="J11" i="2" s="1"/>
  <c r="J12" i="2" a="1"/>
  <c r="J12" i="2" s="1"/>
  <c r="J13" i="2" a="1"/>
  <c r="J13" i="2" s="1"/>
  <c r="J14" i="2" a="1"/>
  <c r="J14" i="2" s="1"/>
  <c r="J15" i="2" a="1"/>
  <c r="J15" i="2" s="1"/>
  <c r="J16" i="2" a="1"/>
  <c r="J16" i="2" s="1"/>
  <c r="J17" i="2" a="1"/>
  <c r="J17" i="2" s="1"/>
  <c r="J18" i="2" a="1"/>
  <c r="J18" i="2" s="1"/>
  <c r="J19" i="2" a="1"/>
  <c r="J19" i="2" s="1"/>
  <c r="J20" i="2" a="1"/>
  <c r="J20" i="2" s="1"/>
  <c r="J21" i="2" a="1"/>
  <c r="J21" i="2" s="1"/>
  <c r="J22" i="2" a="1"/>
  <c r="J22" i="2" s="1"/>
  <c r="J23" i="2" a="1"/>
  <c r="J23" i="2" s="1"/>
  <c r="J24" i="2" a="1"/>
  <c r="J24" i="2" s="1"/>
  <c r="J26" i="2" a="1"/>
  <c r="J26" i="2" s="1"/>
  <c r="J25" i="2" a="1"/>
  <c r="J25" i="2" s="1"/>
  <c r="J28" i="2" a="1"/>
  <c r="J28" i="2" s="1"/>
  <c r="J27" i="2" a="1"/>
  <c r="J27" i="2" s="1"/>
  <c r="J29" i="2" a="1"/>
  <c r="J29" i="2" s="1"/>
  <c r="J30" i="2" a="1"/>
  <c r="J30" i="2" s="1"/>
  <c r="J31" i="2" a="1"/>
  <c r="J31" i="2" s="1"/>
  <c r="J32" i="2" a="1"/>
  <c r="J32" i="2" s="1"/>
  <c r="J33" i="2" a="1"/>
  <c r="J33" i="2" s="1"/>
  <c r="J34" i="2" a="1"/>
  <c r="J34" i="2" s="1"/>
  <c r="J35" i="2" a="1"/>
  <c r="J35" i="2" s="1"/>
  <c r="J37" i="2" a="1"/>
  <c r="J37" i="2" s="1"/>
  <c r="J36" i="2" a="1"/>
  <c r="J36" i="2" s="1"/>
  <c r="J38" i="2" a="1"/>
  <c r="J38" i="2" s="1"/>
  <c r="J39" i="2" a="1"/>
  <c r="J39" i="2" s="1"/>
  <c r="J40" i="2" a="1"/>
  <c r="J40" i="2" s="1"/>
  <c r="J41" i="2" a="1"/>
  <c r="J41" i="2" s="1"/>
  <c r="J43" i="2" a="1"/>
  <c r="J43" i="2" s="1"/>
  <c r="J42" i="2" a="1"/>
  <c r="J42" i="2" s="1"/>
  <c r="J44" i="2" a="1"/>
  <c r="J44" i="2" s="1"/>
  <c r="J45" i="2" a="1"/>
  <c r="J45" i="2" s="1"/>
  <c r="J46" i="2" a="1"/>
  <c r="J46" i="2" s="1"/>
  <c r="J48" i="2" a="1"/>
  <c r="J48" i="2" s="1"/>
  <c r="J47" i="2" a="1"/>
  <c r="J47" i="2" s="1"/>
  <c r="J49" i="2" a="1"/>
  <c r="J49" i="2" s="1"/>
  <c r="J50" i="2" a="1"/>
  <c r="J50" i="2" s="1"/>
  <c r="J51" i="2" a="1"/>
  <c r="J51" i="2" s="1"/>
  <c r="J52" i="2" a="1"/>
  <c r="J52" i="2" s="1"/>
  <c r="J53" i="2" a="1"/>
  <c r="J53" i="2" s="1"/>
  <c r="J54" i="2" a="1"/>
  <c r="J54" i="2" s="1"/>
  <c r="J55" i="2" a="1"/>
  <c r="J55" i="2" s="1"/>
  <c r="J56" i="2" a="1"/>
  <c r="J56" i="2" s="1"/>
  <c r="J57" i="2" a="1"/>
  <c r="J57" i="2" s="1"/>
  <c r="J58" i="2" a="1"/>
  <c r="J58" i="2" s="1"/>
  <c r="J59" i="2" a="1"/>
  <c r="J59" i="2" s="1"/>
  <c r="J60" i="2" a="1"/>
  <c r="J60" i="2" s="1"/>
  <c r="J61" i="2" a="1"/>
  <c r="J61" i="2" s="1"/>
  <c r="J62" i="2" a="1"/>
  <c r="J62" i="2" s="1"/>
  <c r="J63" i="2" a="1"/>
  <c r="J63" i="2" s="1"/>
  <c r="J64" i="2" a="1"/>
  <c r="J64" i="2" s="1"/>
  <c r="J65" i="2" a="1"/>
  <c r="J65" i="2" s="1"/>
  <c r="J66" i="2" a="1"/>
  <c r="J66" i="2" s="1"/>
  <c r="J67" i="2" a="1"/>
  <c r="J67" i="2" s="1"/>
  <c r="J68" i="2" a="1"/>
  <c r="J68" i="2" s="1"/>
  <c r="J69" i="2" a="1"/>
  <c r="J69" i="2" s="1"/>
  <c r="J70" i="2" a="1"/>
  <c r="J70" i="2" s="1"/>
  <c r="J71" i="2" a="1"/>
  <c r="J71" i="2" s="1"/>
  <c r="J72" i="2" a="1"/>
  <c r="J72" i="2" s="1"/>
  <c r="J73" i="2" a="1"/>
  <c r="J73" i="2" s="1"/>
  <c r="J74" i="2" a="1"/>
  <c r="J74" i="2" s="1"/>
  <c r="J75" i="2" a="1"/>
  <c r="J75" i="2" s="1"/>
  <c r="J76" i="2" a="1"/>
  <c r="J76" i="2" s="1"/>
  <c r="J77" i="2" a="1"/>
  <c r="J77" i="2" s="1"/>
  <c r="J78" i="2" a="1"/>
  <c r="J78" i="2" s="1"/>
  <c r="J79" i="2" a="1"/>
  <c r="J79" i="2" s="1"/>
  <c r="J81" i="2" a="1"/>
  <c r="J81" i="2" s="1"/>
  <c r="J80" i="2" a="1"/>
  <c r="J80" i="2" s="1"/>
  <c r="J82" i="2" a="1"/>
  <c r="J82" i="2" s="1"/>
  <c r="J83" i="2" a="1"/>
  <c r="J83" i="2" s="1"/>
  <c r="J84" i="2" a="1"/>
  <c r="J84" i="2" s="1"/>
  <c r="J85" i="2" a="1"/>
  <c r="J85" i="2" s="1"/>
  <c r="J88" i="2" a="1"/>
  <c r="J88" i="2" s="1"/>
  <c r="J87" i="2" a="1"/>
  <c r="J87" i="2" s="1"/>
  <c r="J86" i="2" a="1"/>
  <c r="J86" i="2" s="1"/>
  <c r="J89" i="2" a="1"/>
  <c r="J89" i="2" s="1"/>
  <c r="J90" i="2" a="1"/>
  <c r="J90" i="2" s="1"/>
  <c r="J91" i="2" a="1"/>
  <c r="J91" i="2" s="1"/>
  <c r="J92" i="2" a="1"/>
  <c r="J92" i="2" s="1"/>
  <c r="J93" i="2" a="1"/>
  <c r="J93" i="2" s="1"/>
  <c r="J94" i="2" a="1"/>
  <c r="J94" i="2" s="1"/>
  <c r="J95" i="2" a="1"/>
  <c r="J95" i="2" s="1"/>
  <c r="J96" i="2" a="1"/>
  <c r="J96" i="2" s="1"/>
  <c r="J98" i="2" a="1"/>
  <c r="J98" i="2" s="1"/>
  <c r="J97" i="2" a="1"/>
  <c r="J97" i="2" s="1"/>
  <c r="J100" i="2" a="1"/>
  <c r="J100" i="2" s="1"/>
  <c r="J99" i="2" a="1"/>
  <c r="J99" i="2" s="1"/>
  <c r="J101" i="2" a="1"/>
  <c r="J101" i="2" s="1"/>
  <c r="J102" i="2" a="1"/>
  <c r="J102" i="2" s="1"/>
  <c r="J103" i="2" a="1"/>
  <c r="J103" i="2" s="1"/>
  <c r="J104" i="2" a="1"/>
  <c r="J104" i="2" s="1"/>
  <c r="J105" i="2" a="1"/>
  <c r="J105" i="2" s="1"/>
  <c r="J108" i="2" a="1"/>
  <c r="J108" i="2" s="1"/>
  <c r="J107" i="2" a="1"/>
  <c r="J107" i="2" s="1"/>
  <c r="J106" i="2" a="1"/>
  <c r="J106" i="2" s="1"/>
  <c r="J109" i="2" a="1"/>
  <c r="J109" i="2" s="1"/>
  <c r="J110" i="2" a="1"/>
  <c r="J110" i="2" s="1"/>
  <c r="J111" i="2" a="1"/>
  <c r="J111" i="2" s="1"/>
  <c r="J112" i="2" a="1"/>
  <c r="J112" i="2" s="1"/>
  <c r="J113" i="2" a="1"/>
  <c r="J113" i="2" s="1"/>
  <c r="J115" i="2" a="1"/>
  <c r="J115" i="2" s="1"/>
  <c r="J114" i="2" a="1"/>
  <c r="J114" i="2" s="1"/>
  <c r="J118" i="2" a="1"/>
  <c r="J118" i="2" s="1"/>
  <c r="J117" i="2" a="1"/>
  <c r="J117" i="2" s="1"/>
  <c r="J116" i="2" a="1"/>
  <c r="J116" i="2" s="1"/>
  <c r="J119" i="2" a="1"/>
  <c r="J119" i="2" s="1"/>
  <c r="J120" i="2" a="1"/>
  <c r="J120" i="2" s="1"/>
  <c r="J121" i="2" a="1"/>
  <c r="J121" i="2" s="1"/>
  <c r="J122" i="2" a="1"/>
  <c r="J122" i="2" s="1"/>
  <c r="J123" i="2" a="1"/>
  <c r="J123" i="2" s="1"/>
  <c r="J124" i="2" a="1"/>
  <c r="J124" i="2" s="1"/>
  <c r="J125" i="2" a="1"/>
  <c r="J125" i="2" s="1"/>
  <c r="J127" i="2" a="1"/>
  <c r="J127" i="2" s="1"/>
  <c r="J126" i="2" a="1"/>
  <c r="J126" i="2" s="1"/>
  <c r="J128" i="2" a="1"/>
  <c r="J128" i="2" s="1"/>
  <c r="J129" i="2" a="1"/>
  <c r="J129" i="2" s="1"/>
  <c r="J130" i="2" a="1"/>
  <c r="J130" i="2" s="1"/>
  <c r="J131" i="2" a="1"/>
  <c r="J131" i="2" s="1"/>
  <c r="J132" i="2" a="1"/>
  <c r="J132" i="2" s="1"/>
  <c r="J135" i="2" a="1"/>
  <c r="J135" i="2" s="1"/>
  <c r="J134" i="2" a="1"/>
  <c r="J134" i="2" s="1"/>
  <c r="J133" i="2" a="1"/>
  <c r="J133" i="2" s="1"/>
  <c r="J136" i="2" a="1"/>
  <c r="J136" i="2" s="1"/>
  <c r="J137" i="2" a="1"/>
  <c r="J137" i="2" s="1"/>
  <c r="J138" i="2" a="1"/>
  <c r="J138" i="2" s="1"/>
  <c r="J139" i="2" a="1"/>
  <c r="J139" i="2" s="1"/>
  <c r="J140" i="2" a="1"/>
  <c r="J140" i="2" s="1"/>
  <c r="J143" i="2" a="1"/>
  <c r="J143" i="2" s="1"/>
  <c r="J142" i="2" a="1"/>
  <c r="J142" i="2" s="1"/>
  <c r="J141" i="2" a="1"/>
  <c r="J141" i="2" s="1"/>
  <c r="J144" i="2" a="1"/>
  <c r="J144" i="2" s="1"/>
  <c r="J145" i="2" a="1"/>
  <c r="J145" i="2" s="1"/>
  <c r="J146" i="2" a="1"/>
  <c r="J146" i="2" s="1"/>
  <c r="J151" i="2" a="1"/>
  <c r="J151" i="2" s="1"/>
  <c r="J150" i="2" a="1"/>
  <c r="J150" i="2" s="1"/>
  <c r="J149" i="2" a="1"/>
  <c r="J149" i="2" s="1"/>
  <c r="J148" i="2" a="1"/>
  <c r="J148" i="2" s="1"/>
  <c r="J147" i="2" a="1"/>
  <c r="J147" i="2" s="1"/>
  <c r="J152" i="2" a="1"/>
  <c r="J152" i="2" s="1"/>
  <c r="J153" i="2" a="1"/>
  <c r="J153" i="2" s="1"/>
  <c r="J154" i="2" a="1"/>
  <c r="J154" i="2" s="1"/>
  <c r="J155" i="2" a="1"/>
  <c r="J155" i="2" s="1"/>
  <c r="J156" i="2" a="1"/>
  <c r="J156" i="2" s="1"/>
  <c r="J157" i="2" a="1"/>
  <c r="J157" i="2" s="1"/>
  <c r="J158" i="2" a="1"/>
  <c r="J158" i="2" s="1"/>
  <c r="J159" i="2" a="1"/>
  <c r="J159" i="2" s="1"/>
  <c r="J160" i="2" a="1"/>
  <c r="J160" i="2" s="1"/>
  <c r="J161" i="2" a="1"/>
  <c r="J161" i="2" s="1"/>
  <c r="J162" i="2" a="1"/>
  <c r="J162" i="2" s="1"/>
  <c r="J163" i="2" a="1"/>
  <c r="J163" i="2" s="1"/>
  <c r="J164" i="2" a="1"/>
  <c r="J164" i="2" s="1"/>
  <c r="J165" i="2" a="1"/>
  <c r="J165" i="2" s="1"/>
  <c r="J166" i="2" a="1"/>
  <c r="J166" i="2" s="1"/>
  <c r="J167" i="2" a="1"/>
  <c r="J167" i="2" s="1"/>
  <c r="J168" i="2" a="1"/>
  <c r="J168" i="2" s="1"/>
  <c r="J169" i="2" a="1"/>
  <c r="J169" i="2" s="1"/>
  <c r="J170" i="2" a="1"/>
  <c r="J170" i="2" s="1"/>
  <c r="J171" i="2" a="1"/>
  <c r="J171" i="2" s="1"/>
  <c r="J172" i="2" a="1"/>
  <c r="J172" i="2" s="1"/>
  <c r="J173" i="2" a="1"/>
  <c r="J173" i="2" s="1"/>
  <c r="J175" i="2" a="1"/>
  <c r="J175" i="2" s="1"/>
  <c r="J174" i="2" a="1"/>
  <c r="J174" i="2" s="1"/>
  <c r="J176" i="2" a="1"/>
  <c r="J176" i="2" s="1"/>
  <c r="J177" i="2" a="1"/>
  <c r="J177" i="2" s="1"/>
  <c r="J178" i="2" a="1"/>
  <c r="J178" i="2" s="1"/>
  <c r="J179" i="2" a="1"/>
  <c r="J179" i="2" s="1"/>
  <c r="J180" i="2" a="1"/>
  <c r="J180" i="2" s="1"/>
  <c r="J181" i="2" a="1"/>
  <c r="J181" i="2" s="1"/>
  <c r="J182" i="2" a="1"/>
  <c r="J182" i="2" s="1"/>
  <c r="J183" i="2" a="1"/>
  <c r="J183" i="2" s="1"/>
  <c r="J184" i="2" a="1"/>
  <c r="J184" i="2" s="1"/>
  <c r="J185" i="2" a="1"/>
  <c r="J185" i="2" s="1"/>
  <c r="J186" i="2" a="1"/>
  <c r="J186" i="2" s="1"/>
  <c r="J187" i="2" a="1"/>
  <c r="J187" i="2" s="1"/>
  <c r="J188" i="2" a="1"/>
  <c r="J188" i="2" s="1"/>
  <c r="J189" i="2" a="1"/>
  <c r="J189" i="2" s="1"/>
  <c r="J190" i="2" a="1"/>
  <c r="J190" i="2" s="1"/>
  <c r="J191" i="2" a="1"/>
  <c r="J191" i="2" s="1"/>
  <c r="J192" i="2" a="1"/>
  <c r="J192" i="2" s="1"/>
  <c r="J193" i="2" a="1"/>
  <c r="J193" i="2" s="1"/>
  <c r="J194" i="2" a="1"/>
  <c r="J194" i="2" s="1"/>
  <c r="J195" i="2" a="1"/>
  <c r="J195" i="2" s="1"/>
  <c r="J196" i="2" a="1"/>
  <c r="J196" i="2" s="1"/>
  <c r="J197" i="2" a="1"/>
  <c r="J197" i="2" s="1"/>
  <c r="J198" i="2" a="1"/>
  <c r="J198" i="2" s="1"/>
  <c r="J199" i="2" a="1"/>
  <c r="J199" i="2" s="1"/>
  <c r="J200" i="2" a="1"/>
  <c r="J200" i="2" s="1"/>
  <c r="J201" i="2" a="1"/>
  <c r="J201" i="2" s="1"/>
  <c r="J202" i="2" a="1"/>
  <c r="J202" i="2" s="1"/>
  <c r="J204" i="2" a="1"/>
  <c r="J204" i="2" s="1"/>
  <c r="J203" i="2" a="1"/>
  <c r="J203" i="2" s="1"/>
  <c r="J205" i="2" a="1"/>
  <c r="J205" i="2" s="1"/>
  <c r="J206" i="2" a="1"/>
  <c r="J206" i="2" s="1"/>
  <c r="J207" i="2" a="1"/>
  <c r="J207" i="2" s="1"/>
  <c r="J208" i="2" a="1"/>
  <c r="J208" i="2" s="1"/>
  <c r="J209" i="2" a="1"/>
  <c r="J209" i="2" s="1"/>
  <c r="J210" i="2" a="1"/>
  <c r="J210" i="2" s="1"/>
  <c r="J211" i="2" a="1"/>
  <c r="J211" i="2" s="1"/>
  <c r="J212" i="2" a="1"/>
  <c r="J212" i="2" s="1"/>
  <c r="J213" i="2" a="1"/>
  <c r="J213" i="2" s="1"/>
  <c r="J214" i="2" a="1"/>
  <c r="J214" i="2" s="1"/>
  <c r="J215" i="2" a="1"/>
  <c r="J215" i="2" s="1"/>
  <c r="J216" i="2" a="1"/>
  <c r="J216" i="2" s="1"/>
  <c r="J217" i="2" a="1"/>
  <c r="J217" i="2" s="1"/>
  <c r="J218" i="2" a="1"/>
  <c r="J218" i="2" s="1"/>
  <c r="J219" i="2" a="1"/>
  <c r="J219" i="2" s="1"/>
  <c r="J220" i="2" a="1"/>
  <c r="J220" i="2" s="1"/>
  <c r="J221" i="2" a="1"/>
  <c r="J221" i="2" s="1"/>
  <c r="J222" i="2" a="1"/>
  <c r="J222" i="2" s="1"/>
  <c r="J225" i="2" a="1"/>
  <c r="J225" i="2" s="1"/>
  <c r="J224" i="2" a="1"/>
  <c r="J224" i="2" s="1"/>
  <c r="J223" i="2" a="1"/>
  <c r="J223" i="2" s="1"/>
  <c r="J226" i="2" a="1"/>
  <c r="J226" i="2" s="1"/>
  <c r="J227" i="2" a="1"/>
  <c r="J227" i="2" s="1"/>
  <c r="J228" i="2" a="1"/>
  <c r="J228" i="2" s="1"/>
  <c r="J229" i="2" a="1"/>
  <c r="J229" i="2" s="1"/>
  <c r="J230" i="2" a="1"/>
  <c r="J230" i="2" s="1"/>
  <c r="J233" i="2" a="1"/>
  <c r="J233" i="2" s="1"/>
  <c r="J232" i="2" a="1"/>
  <c r="J232" i="2" s="1"/>
  <c r="J231" i="2" a="1"/>
  <c r="J231" i="2" s="1"/>
  <c r="J235" i="2" a="1"/>
  <c r="J235" i="2" s="1"/>
  <c r="J234" i="2" a="1"/>
  <c r="J234" i="2" s="1"/>
  <c r="J236" i="2" a="1"/>
  <c r="J236" i="2" s="1"/>
  <c r="J237" i="2" a="1"/>
  <c r="J237" i="2" s="1"/>
  <c r="J238" i="2" a="1"/>
  <c r="J238" i="2" s="1"/>
  <c r="J239" i="2" a="1"/>
  <c r="J239" i="2" s="1"/>
  <c r="J240" i="2" a="1"/>
  <c r="J240" i="2" s="1"/>
  <c r="J241" i="2" a="1"/>
  <c r="J241" i="2" s="1"/>
  <c r="J242" i="2" a="1"/>
  <c r="J242" i="2" s="1"/>
  <c r="J243" i="2" a="1"/>
  <c r="J243" i="2" s="1"/>
  <c r="J244" i="2" a="1"/>
  <c r="J244" i="2" s="1"/>
  <c r="J245" i="2" a="1"/>
  <c r="J245" i="2" s="1"/>
  <c r="J246" i="2" a="1"/>
  <c r="J246" i="2" s="1"/>
  <c r="J247" i="2" a="1"/>
  <c r="J247" i="2" s="1"/>
  <c r="J248" i="2" a="1"/>
  <c r="J248" i="2" s="1"/>
  <c r="J252" i="2" a="1"/>
  <c r="J252" i="2" s="1"/>
  <c r="J251" i="2" a="1"/>
  <c r="J251" i="2" s="1"/>
  <c r="J250" i="2" a="1"/>
  <c r="J250" i="2" s="1"/>
  <c r="J249" i="2" a="1"/>
  <c r="J249" i="2" s="1"/>
  <c r="J253" i="2" a="1"/>
  <c r="J253" i="2" s="1"/>
  <c r="J254" i="2" a="1"/>
  <c r="J254" i="2" s="1"/>
  <c r="J255" i="2" a="1"/>
  <c r="J255" i="2" s="1"/>
  <c r="J256" i="2" a="1"/>
  <c r="J256" i="2" s="1"/>
  <c r="J257" i="2" a="1"/>
  <c r="J257" i="2" s="1"/>
  <c r="J259" i="2" a="1"/>
  <c r="J259" i="2" s="1"/>
  <c r="J258" i="2" a="1"/>
  <c r="J258" i="2" s="1"/>
  <c r="J260" i="2" a="1"/>
  <c r="J260" i="2" s="1"/>
  <c r="J261" i="2" a="1"/>
  <c r="J261" i="2" s="1"/>
  <c r="J262" i="2" a="1"/>
  <c r="J262" i="2" s="1"/>
  <c r="J263" i="2" a="1"/>
  <c r="J263" i="2" s="1"/>
  <c r="J264" i="2" a="1"/>
  <c r="J264" i="2" s="1"/>
  <c r="J265" i="2" a="1"/>
  <c r="J265" i="2" s="1"/>
  <c r="J266" i="2" a="1"/>
  <c r="J266" i="2" s="1"/>
  <c r="J267" i="2" a="1"/>
  <c r="J267" i="2" s="1"/>
  <c r="J269" i="2" a="1"/>
  <c r="J269" i="2" s="1"/>
  <c r="J268" i="2" a="1"/>
  <c r="J268" i="2" s="1"/>
  <c r="J274" i="2" a="1"/>
  <c r="J274" i="2" s="1"/>
  <c r="J273" i="2" a="1"/>
  <c r="J273" i="2" s="1"/>
  <c r="J272" i="2" a="1"/>
  <c r="J272" i="2" s="1"/>
  <c r="J271" i="2" a="1"/>
  <c r="J271" i="2" s="1"/>
  <c r="J270" i="2" a="1"/>
  <c r="J270" i="2" s="1"/>
  <c r="J275" i="2" a="1"/>
  <c r="J275" i="2" s="1"/>
  <c r="J276" i="2" a="1"/>
  <c r="J276" i="2" s="1"/>
  <c r="J278" i="2" a="1"/>
  <c r="J278" i="2" s="1"/>
  <c r="J277" i="2" a="1"/>
  <c r="J277" i="2" s="1"/>
  <c r="J279" i="2" a="1"/>
  <c r="J279" i="2" s="1"/>
  <c r="J282" i="2" a="1"/>
  <c r="J282" i="2" s="1"/>
  <c r="J281" i="2" a="1"/>
  <c r="J281" i="2" s="1"/>
  <c r="J280" i="2" a="1"/>
  <c r="J280" i="2" s="1"/>
  <c r="J283" i="2" a="1"/>
  <c r="J283" i="2" s="1"/>
  <c r="J284" i="2" a="1"/>
  <c r="J284" i="2" s="1"/>
  <c r="J285" i="2" a="1"/>
  <c r="J285" i="2" s="1"/>
  <c r="J286" i="2" a="1"/>
  <c r="J286" i="2" s="1"/>
  <c r="J288" i="2" a="1"/>
  <c r="J288" i="2" s="1"/>
  <c r="J287" i="2" a="1"/>
  <c r="J287" i="2" s="1"/>
  <c r="J291" i="2" a="1"/>
  <c r="J291" i="2" s="1"/>
  <c r="J290" i="2" a="1"/>
  <c r="J290" i="2" s="1"/>
  <c r="J289" i="2" a="1"/>
  <c r="J289" i="2" s="1"/>
  <c r="J292" i="2" a="1"/>
  <c r="J292" i="2" s="1"/>
  <c r="J293" i="2" a="1"/>
  <c r="J293" i="2" s="1"/>
  <c r="J294" i="2" a="1"/>
  <c r="J294" i="2" s="1"/>
  <c r="J295" i="2" a="1"/>
  <c r="J295" i="2" s="1"/>
  <c r="J296" i="2" a="1"/>
  <c r="J296" i="2" s="1"/>
  <c r="J297" i="2" a="1"/>
  <c r="J297" i="2" s="1"/>
  <c r="J298" i="2" a="1"/>
  <c r="J298" i="2" s="1"/>
  <c r="J299" i="2" a="1"/>
  <c r="J299" i="2" s="1"/>
  <c r="J300" i="2" a="1"/>
  <c r="J300" i="2" s="1"/>
  <c r="J301" i="2" a="1"/>
  <c r="J301" i="2" s="1"/>
  <c r="J304" i="2" a="1"/>
  <c r="J304" i="2" s="1"/>
  <c r="J303" i="2" a="1"/>
  <c r="J303" i="2" s="1"/>
  <c r="J302" i="2" a="1"/>
  <c r="J302" i="2" s="1"/>
  <c r="J305" i="2" a="1"/>
  <c r="J305" i="2" s="1"/>
  <c r="J306" i="2" a="1"/>
  <c r="J306" i="2" s="1"/>
  <c r="J308" i="2" a="1"/>
  <c r="J308" i="2" s="1"/>
  <c r="J307" i="2" a="1"/>
  <c r="J307" i="2" s="1"/>
  <c r="J310" i="2" a="1"/>
  <c r="J310" i="2" s="1"/>
  <c r="J309" i="2" a="1"/>
  <c r="J309" i="2" s="1"/>
  <c r="J311" i="2" a="1"/>
  <c r="J311" i="2" s="1"/>
  <c r="J312" i="2" a="1"/>
  <c r="J312" i="2" s="1"/>
  <c r="J313" i="2" a="1"/>
  <c r="J313" i="2" s="1"/>
  <c r="J314" i="2" a="1"/>
  <c r="J314" i="2" s="1"/>
  <c r="J315" i="2" a="1"/>
  <c r="J315" i="2" s="1"/>
  <c r="J316" i="2" a="1"/>
  <c r="J316" i="2" s="1"/>
  <c r="J318" i="2" a="1"/>
  <c r="J318" i="2" s="1"/>
  <c r="J317" i="2" a="1"/>
  <c r="J317" i="2" s="1"/>
  <c r="J319" i="2" a="1"/>
  <c r="J319" i="2" s="1"/>
  <c r="J320" i="2" a="1"/>
  <c r="J320" i="2" s="1"/>
  <c r="J321" i="2" a="1"/>
  <c r="J321" i="2" s="1"/>
  <c r="J322" i="2" a="1"/>
  <c r="J322" i="2" s="1"/>
  <c r="J325" i="2" a="1"/>
  <c r="J325" i="2" s="1"/>
  <c r="J324" i="2" a="1"/>
  <c r="J324" i="2" s="1"/>
  <c r="J323" i="2" a="1"/>
  <c r="J323" i="2" s="1"/>
  <c r="J326" i="2" a="1"/>
  <c r="J326" i="2" s="1"/>
  <c r="J327" i="2" a="1"/>
  <c r="J327" i="2" s="1"/>
  <c r="J328" i="2" a="1"/>
  <c r="J328" i="2" s="1"/>
  <c r="J331" i="2" a="1"/>
  <c r="J331" i="2" s="1"/>
  <c r="J330" i="2" a="1"/>
  <c r="J330" i="2" s="1"/>
  <c r="J329" i="2" a="1"/>
  <c r="J329" i="2" s="1"/>
  <c r="J332" i="2" a="1"/>
  <c r="J332" i="2" s="1"/>
  <c r="J333" i="2" a="1"/>
  <c r="J333" i="2" s="1"/>
  <c r="J334" i="2" a="1"/>
  <c r="J334" i="2" s="1"/>
  <c r="J335" i="2" a="1"/>
  <c r="J335" i="2" s="1"/>
  <c r="J336" i="2" a="1"/>
  <c r="J336" i="2" s="1"/>
  <c r="J337" i="2" a="1"/>
  <c r="J337" i="2" s="1"/>
  <c r="J341" i="2" a="1"/>
  <c r="J341" i="2" s="1"/>
  <c r="J340" i="2" a="1"/>
  <c r="J340" i="2" s="1"/>
  <c r="J339" i="2" a="1"/>
  <c r="J339" i="2" s="1"/>
  <c r="J338" i="2" a="1"/>
  <c r="J338" i="2" s="1"/>
  <c r="J343" i="2" a="1"/>
  <c r="J343" i="2" s="1"/>
  <c r="J342" i="2" a="1"/>
  <c r="J342" i="2" s="1"/>
  <c r="J344" i="2" a="1"/>
  <c r="J344" i="2" s="1"/>
  <c r="J345" i="2" a="1"/>
  <c r="J345" i="2" s="1"/>
  <c r="J346" i="2" a="1"/>
  <c r="J346" i="2" s="1"/>
  <c r="J348" i="2" a="1"/>
  <c r="J348" i="2" s="1"/>
  <c r="J347" i="2" a="1"/>
  <c r="J347" i="2" s="1"/>
  <c r="J349" i="2" a="1"/>
  <c r="J349" i="2" s="1"/>
  <c r="J350" i="2" a="1"/>
  <c r="J350" i="2" s="1"/>
  <c r="J351" i="2" a="1"/>
  <c r="J351" i="2" s="1"/>
  <c r="J352" i="2" a="1"/>
  <c r="J352" i="2" s="1"/>
  <c r="J353" i="2" a="1"/>
  <c r="J353" i="2" s="1"/>
  <c r="J354" i="2" a="1"/>
  <c r="J354" i="2" s="1"/>
  <c r="J356" i="2" a="1"/>
  <c r="J356" i="2" s="1"/>
  <c r="J355" i="2" a="1"/>
  <c r="J355" i="2" s="1"/>
  <c r="J357" i="2" a="1"/>
  <c r="J357" i="2" s="1"/>
  <c r="J358" i="2" a="1"/>
  <c r="J358" i="2" s="1"/>
  <c r="J359" i="2" a="1"/>
  <c r="J359" i="2" s="1"/>
  <c r="J363" i="2" a="1"/>
  <c r="J363" i="2" s="1"/>
  <c r="J362" i="2" a="1"/>
  <c r="J362" i="2" s="1"/>
  <c r="J361" i="2" a="1"/>
  <c r="J361" i="2" s="1"/>
  <c r="J360" i="2" a="1"/>
  <c r="J360" i="2" s="1"/>
  <c r="J364" i="2" a="1"/>
  <c r="J364" i="2" s="1"/>
  <c r="J365" i="2" a="1"/>
  <c r="J365" i="2" s="1"/>
  <c r="J366" i="2" a="1"/>
  <c r="J366" i="2" s="1"/>
  <c r="J367" i="2" a="1"/>
  <c r="J367" i="2" s="1"/>
  <c r="J368" i="2" a="1"/>
  <c r="J368" i="2" s="1"/>
  <c r="J369" i="2" a="1"/>
  <c r="J369" i="2" s="1"/>
  <c r="J370" i="2" a="1"/>
  <c r="J370" i="2" s="1"/>
  <c r="J372" i="2" a="1"/>
  <c r="J372" i="2" s="1"/>
  <c r="J371" i="2" a="1"/>
  <c r="J371" i="2" s="1"/>
  <c r="J373" i="2" a="1"/>
  <c r="J373" i="2" s="1"/>
  <c r="J374" i="2" a="1"/>
  <c r="J374" i="2" s="1"/>
  <c r="J375" i="2" a="1"/>
  <c r="J375" i="2" s="1"/>
  <c r="J376" i="2" a="1"/>
  <c r="J376" i="2" s="1"/>
  <c r="J377" i="2" a="1"/>
  <c r="J377" i="2" s="1"/>
  <c r="J378" i="2" a="1"/>
  <c r="J378" i="2" s="1"/>
  <c r="J379" i="2" a="1"/>
  <c r="J379" i="2" s="1"/>
  <c r="J380" i="2" a="1"/>
  <c r="J380" i="2" s="1"/>
  <c r="J384" i="2" a="1"/>
  <c r="J384" i="2" s="1"/>
  <c r="J383" i="2" a="1"/>
  <c r="J383" i="2" s="1"/>
  <c r="J382" i="2" a="1"/>
  <c r="J382" i="2" s="1"/>
  <c r="J381" i="2" a="1"/>
  <c r="J381" i="2" s="1"/>
  <c r="J385" i="2" a="1"/>
  <c r="J385" i="2" s="1"/>
  <c r="J387" i="2" a="1"/>
  <c r="J387" i="2" s="1"/>
  <c r="J386" i="2" a="1"/>
  <c r="J386" i="2" s="1"/>
  <c r="J388" i="2" a="1"/>
  <c r="J388" i="2" s="1"/>
  <c r="J389" i="2" a="1"/>
  <c r="J389" i="2" s="1"/>
  <c r="J390" i="2" a="1"/>
  <c r="J390" i="2" s="1"/>
  <c r="J391" i="2" a="1"/>
  <c r="J391" i="2" s="1"/>
  <c r="J392" i="2" a="1"/>
  <c r="J392" i="2" s="1"/>
  <c r="J393" i="2" a="1"/>
  <c r="J393" i="2" s="1"/>
  <c r="J394" i="2" a="1"/>
  <c r="J394" i="2" s="1"/>
  <c r="J395" i="2" a="1"/>
  <c r="J395" i="2" s="1"/>
  <c r="J396" i="2" a="1"/>
  <c r="J396" i="2" s="1"/>
  <c r="J397" i="2" a="1"/>
  <c r="J397" i="2" s="1"/>
  <c r="J398" i="2" a="1"/>
  <c r="J398" i="2" s="1"/>
  <c r="J399" i="2" a="1"/>
  <c r="J399" i="2" s="1"/>
  <c r="J400" i="2" a="1"/>
  <c r="J400" i="2" s="1"/>
  <c r="J401" i="2" a="1"/>
  <c r="J401" i="2" s="1"/>
  <c r="J402" i="2" a="1"/>
  <c r="J402" i="2" s="1"/>
  <c r="J403" i="2" a="1"/>
  <c r="J403" i="2" s="1"/>
  <c r="J404" i="2" a="1"/>
  <c r="J404" i="2" s="1"/>
  <c r="J405" i="2" a="1"/>
  <c r="J405" i="2" s="1"/>
  <c r="J406" i="2" a="1"/>
  <c r="J406" i="2" s="1"/>
  <c r="J407" i="2" a="1"/>
  <c r="J407" i="2" s="1"/>
  <c r="J409" i="2" a="1"/>
  <c r="J409" i="2" s="1"/>
  <c r="J408" i="2" a="1"/>
  <c r="J408" i="2" s="1"/>
  <c r="J410" i="2" a="1"/>
  <c r="J410" i="2" s="1"/>
  <c r="J411" i="2" a="1"/>
  <c r="J411" i="2" s="1"/>
  <c r="J412" i="2" a="1"/>
  <c r="J412" i="2" s="1"/>
  <c r="J413" i="2" a="1"/>
  <c r="J413" i="2" s="1"/>
  <c r="J416" i="2" a="1"/>
  <c r="J416" i="2" s="1"/>
  <c r="J415" i="2" a="1"/>
  <c r="J415" i="2" s="1"/>
  <c r="J414" i="2" a="1"/>
  <c r="J414" i="2" s="1"/>
  <c r="J417" i="2" a="1"/>
  <c r="J417" i="2" s="1"/>
  <c r="J418" i="2" a="1"/>
  <c r="J418" i="2" s="1"/>
  <c r="J419" i="2" a="1"/>
  <c r="J419" i="2" s="1"/>
  <c r="J420" i="2" a="1"/>
  <c r="J420" i="2" s="1"/>
  <c r="J421" i="2" a="1"/>
  <c r="J421" i="2" s="1"/>
  <c r="J422" i="2" a="1"/>
  <c r="J422" i="2" s="1"/>
  <c r="J425" i="2" a="1"/>
  <c r="J425" i="2" s="1"/>
  <c r="J424" i="2" a="1"/>
  <c r="J424" i="2" s="1"/>
  <c r="J423" i="2" a="1"/>
  <c r="J423" i="2" s="1"/>
  <c r="J427" i="2" a="1"/>
  <c r="J427" i="2" s="1"/>
  <c r="J426" i="2" a="1"/>
  <c r="J426" i="2" s="1"/>
  <c r="J428" i="2" a="1"/>
  <c r="J428" i="2" s="1"/>
  <c r="J429" i="2" a="1"/>
  <c r="J429" i="2" s="1"/>
  <c r="J430" i="2" a="1"/>
  <c r="J430" i="2" s="1"/>
  <c r="J431" i="2" a="1"/>
  <c r="J431" i="2" s="1"/>
  <c r="J432" i="2" a="1"/>
  <c r="J432" i="2" s="1"/>
  <c r="J433" i="2" a="1"/>
  <c r="J433" i="2" s="1"/>
  <c r="J434" i="2" a="1"/>
  <c r="J434" i="2" s="1"/>
  <c r="J435" i="2" a="1"/>
  <c r="J435" i="2" s="1"/>
  <c r="J436" i="2" a="1"/>
  <c r="J436" i="2" s="1"/>
  <c r="J437" i="2" a="1"/>
  <c r="J437" i="2" s="1"/>
  <c r="J438" i="2" a="1"/>
  <c r="J438" i="2" s="1"/>
  <c r="J439" i="2" a="1"/>
  <c r="J439" i="2" s="1"/>
  <c r="J440" i="2" a="1"/>
  <c r="J440" i="2" s="1"/>
  <c r="J441" i="2" a="1"/>
  <c r="J441" i="2" s="1"/>
  <c r="J442" i="2" a="1"/>
  <c r="J442" i="2" s="1"/>
  <c r="J444" i="2" a="1"/>
  <c r="J444" i="2" s="1"/>
  <c r="J443" i="2" a="1"/>
  <c r="J443" i="2" s="1"/>
  <c r="J445" i="2" a="1"/>
  <c r="J445" i="2" s="1"/>
  <c r="J446" i="2" a="1"/>
  <c r="J446" i="2" s="1"/>
  <c r="J447" i="2" a="1"/>
  <c r="J447" i="2" s="1"/>
  <c r="J448" i="2" a="1"/>
  <c r="J448" i="2" s="1"/>
  <c r="J449" i="2" a="1"/>
  <c r="J449" i="2" s="1"/>
  <c r="J450" i="2" a="1"/>
  <c r="J450" i="2" s="1"/>
  <c r="J451" i="2" a="1"/>
  <c r="J451" i="2" s="1"/>
  <c r="J452" i="2" a="1"/>
  <c r="J452" i="2" s="1"/>
  <c r="J453" i="2" a="1"/>
  <c r="J453" i="2" s="1"/>
  <c r="J454" i="2" a="1"/>
  <c r="J454" i="2" s="1"/>
  <c r="J455" i="2" a="1"/>
  <c r="J455" i="2" s="1"/>
  <c r="J456" i="2" a="1"/>
  <c r="J456" i="2" s="1"/>
  <c r="J457" i="2" a="1"/>
  <c r="J457" i="2" s="1"/>
  <c r="J458" i="2" a="1"/>
  <c r="J458" i="2" s="1"/>
  <c r="J459" i="2" a="1"/>
  <c r="J459" i="2" s="1"/>
  <c r="J461" i="2" a="1"/>
  <c r="J461" i="2" s="1"/>
  <c r="J460" i="2" a="1"/>
  <c r="J460" i="2" s="1"/>
  <c r="J462" i="2" a="1"/>
  <c r="J462" i="2" s="1"/>
  <c r="J463" i="2" a="1"/>
  <c r="J463" i="2" s="1"/>
  <c r="J466" i="2" a="1"/>
  <c r="J466" i="2" s="1"/>
  <c r="J465" i="2" a="1"/>
  <c r="J465" i="2" s="1"/>
  <c r="J464" i="2" a="1"/>
  <c r="J464" i="2" s="1"/>
  <c r="J470" i="2" a="1"/>
  <c r="J470" i="2" s="1"/>
  <c r="J469" i="2" a="1"/>
  <c r="J469" i="2" s="1"/>
  <c r="J468" i="2" a="1"/>
  <c r="J468" i="2" s="1"/>
  <c r="J467" i="2" a="1"/>
  <c r="J467" i="2" s="1"/>
  <c r="J471" i="2" a="1"/>
  <c r="J471" i="2" s="1"/>
  <c r="J474" i="2" a="1"/>
  <c r="J474" i="2" s="1"/>
  <c r="J473" i="2" a="1"/>
  <c r="J473" i="2" s="1"/>
  <c r="J472" i="2" a="1"/>
  <c r="J472" i="2" s="1"/>
  <c r="J475" i="2" a="1"/>
  <c r="J475" i="2" s="1"/>
  <c r="J476" i="2" a="1"/>
  <c r="J476" i="2" s="1"/>
  <c r="J477" i="2" a="1"/>
  <c r="J477" i="2" s="1"/>
  <c r="J478" i="2" a="1"/>
  <c r="J478" i="2" s="1"/>
  <c r="J479" i="2" a="1"/>
  <c r="J479" i="2" s="1"/>
  <c r="J480" i="2" a="1"/>
  <c r="J480" i="2" s="1"/>
  <c r="J481" i="2" a="1"/>
  <c r="J481" i="2" s="1"/>
  <c r="J482" i="2" a="1"/>
  <c r="J482" i="2" s="1"/>
  <c r="J485" i="2" a="1"/>
  <c r="J485" i="2" s="1"/>
  <c r="J484" i="2" a="1"/>
  <c r="J484" i="2" s="1"/>
  <c r="J483" i="2" a="1"/>
  <c r="J483" i="2" s="1"/>
  <c r="J486" i="2" a="1"/>
  <c r="J486" i="2" s="1"/>
  <c r="J487" i="2" a="1"/>
  <c r="J487" i="2" s="1"/>
  <c r="J488" i="2" a="1"/>
  <c r="J488" i="2" s="1"/>
  <c r="J489" i="2" a="1"/>
  <c r="J489" i="2" s="1"/>
  <c r="J490" i="2" a="1"/>
  <c r="J490" i="2" s="1"/>
  <c r="J491" i="2" a="1"/>
  <c r="J491" i="2" s="1"/>
  <c r="J492" i="2" a="1"/>
  <c r="J492" i="2" s="1"/>
  <c r="J493" i="2" a="1"/>
  <c r="J493" i="2" s="1"/>
  <c r="J496" i="2" a="1"/>
  <c r="J496" i="2" s="1"/>
  <c r="J495" i="2" a="1"/>
  <c r="J495" i="2" s="1"/>
  <c r="J494" i="2" a="1"/>
  <c r="J494" i="2" s="1"/>
  <c r="J497" i="2" a="1"/>
  <c r="J497" i="2" s="1"/>
  <c r="J498" i="2" a="1"/>
  <c r="J498" i="2" s="1"/>
  <c r="J500" i="2" a="1"/>
  <c r="J500" i="2" s="1"/>
  <c r="J499" i="2" a="1"/>
  <c r="J499" i="2" s="1"/>
  <c r="J505" i="2" a="1"/>
  <c r="J505" i="2" s="1"/>
  <c r="J504" i="2" a="1"/>
  <c r="J504" i="2" s="1"/>
  <c r="J503" i="2" a="1"/>
  <c r="J503" i="2" s="1"/>
  <c r="J502" i="2" a="1"/>
  <c r="J502" i="2" s="1"/>
  <c r="J501" i="2" a="1"/>
  <c r="J501" i="2" s="1"/>
  <c r="J507" i="2" a="1"/>
  <c r="J507" i="2" s="1"/>
  <c r="J506" i="2" a="1"/>
  <c r="J506" i="2" s="1"/>
  <c r="J508" i="2" a="1"/>
  <c r="J508" i="2" s="1"/>
  <c r="J509" i="2" a="1"/>
  <c r="J509" i="2" s="1"/>
  <c r="J511" i="2" a="1"/>
  <c r="J511" i="2" s="1"/>
  <c r="J510" i="2" a="1"/>
  <c r="J510" i="2" s="1"/>
  <c r="J514" i="2" a="1"/>
  <c r="J514" i="2" s="1"/>
  <c r="J513" i="2" a="1"/>
  <c r="J513" i="2" s="1"/>
  <c r="J512" i="2" a="1"/>
  <c r="J512" i="2" s="1"/>
  <c r="J515" i="2" a="1"/>
  <c r="J515" i="2" s="1"/>
  <c r="J516" i="2" a="1"/>
  <c r="J516" i="2" s="1"/>
  <c r="J517" i="2" a="1"/>
  <c r="J517" i="2" s="1"/>
  <c r="J518" i="2" a="1"/>
  <c r="J518" i="2" s="1"/>
  <c r="J519" i="2" a="1"/>
  <c r="J519" i="2" s="1"/>
  <c r="J520" i="2" a="1"/>
  <c r="J520" i="2" s="1"/>
  <c r="J521" i="2" a="1"/>
  <c r="J521" i="2" s="1"/>
  <c r="J522" i="2" a="1"/>
  <c r="J522" i="2" s="1"/>
  <c r="J529" i="2" a="1"/>
  <c r="J529" i="2" s="1"/>
  <c r="J528" i="2" a="1"/>
  <c r="J528" i="2" s="1"/>
  <c r="J527" i="2" a="1"/>
  <c r="J527" i="2" s="1"/>
  <c r="J526" i="2" a="1"/>
  <c r="J526" i="2" s="1"/>
  <c r="J525" i="2" a="1"/>
  <c r="J525" i="2" s="1"/>
  <c r="J524" i="2" a="1"/>
  <c r="J524" i="2" s="1"/>
  <c r="J523" i="2" a="1"/>
  <c r="J523" i="2" s="1"/>
  <c r="J530" i="2" a="1"/>
  <c r="J530" i="2" s="1"/>
  <c r="J531" i="2" a="1"/>
  <c r="J531" i="2" s="1"/>
  <c r="J532" i="2" a="1"/>
  <c r="J532" i="2" s="1"/>
  <c r="J533" i="2" a="1"/>
  <c r="J533" i="2" s="1"/>
  <c r="J536" i="2" a="1"/>
  <c r="J536" i="2" s="1"/>
  <c r="J535" i="2" a="1"/>
  <c r="J535" i="2" s="1"/>
  <c r="J534" i="2" a="1"/>
  <c r="J534" i="2" s="1"/>
  <c r="J537" i="2" a="1"/>
  <c r="J537" i="2" s="1"/>
  <c r="J538" i="2" a="1"/>
  <c r="J538" i="2" s="1"/>
  <c r="J539" i="2" a="1"/>
  <c r="J539" i="2" s="1"/>
  <c r="J540" i="2" a="1"/>
  <c r="J540" i="2" s="1"/>
  <c r="J541" i="2" a="1"/>
  <c r="J541" i="2" s="1"/>
  <c r="J542" i="2" a="1"/>
  <c r="J542" i="2" s="1"/>
  <c r="J543" i="2" a="1"/>
  <c r="J543" i="2" s="1"/>
  <c r="J544" i="2" a="1"/>
  <c r="J544" i="2" s="1"/>
  <c r="J547" i="2" a="1"/>
  <c r="J547" i="2" s="1"/>
  <c r="J546" i="2" a="1"/>
  <c r="J546" i="2" s="1"/>
  <c r="J545" i="2" a="1"/>
  <c r="J545" i="2" s="1"/>
  <c r="J548" i="2" a="1"/>
  <c r="J548" i="2" s="1"/>
  <c r="J549" i="2" a="1"/>
  <c r="J549" i="2" s="1"/>
  <c r="J550" i="2" a="1"/>
  <c r="J550" i="2" s="1"/>
  <c r="J551" i="2" a="1"/>
  <c r="J551" i="2" s="1"/>
  <c r="J556" i="2" a="1"/>
  <c r="J556" i="2" s="1"/>
  <c r="J555" i="2" a="1"/>
  <c r="J555" i="2" s="1"/>
  <c r="J554" i="2" a="1"/>
  <c r="J554" i="2" s="1"/>
  <c r="J553" i="2" a="1"/>
  <c r="J553" i="2" s="1"/>
  <c r="J552" i="2" a="1"/>
  <c r="J552" i="2" s="1"/>
  <c r="J557" i="2" a="1"/>
  <c r="J557" i="2" s="1"/>
  <c r="J558" i="2" a="1"/>
  <c r="J558" i="2" s="1"/>
  <c r="J560" i="2" a="1"/>
  <c r="J560" i="2" s="1"/>
  <c r="J559" i="2" a="1"/>
  <c r="J559" i="2" s="1"/>
  <c r="J561" i="2" a="1"/>
  <c r="J561" i="2" s="1"/>
  <c r="J564" i="2" a="1"/>
  <c r="J564" i="2" s="1"/>
  <c r="J563" i="2" a="1"/>
  <c r="J563" i="2" s="1"/>
  <c r="J562" i="2" a="1"/>
  <c r="J562" i="2" s="1"/>
  <c r="J565" i="2" a="1"/>
  <c r="J565" i="2" s="1"/>
  <c r="J566" i="2" a="1"/>
  <c r="J566" i="2" s="1"/>
  <c r="J567" i="2" a="1"/>
  <c r="J567" i="2" s="1"/>
  <c r="J568" i="2" a="1"/>
  <c r="J568" i="2" s="1"/>
  <c r="J571" i="2" a="1"/>
  <c r="J571" i="2" s="1"/>
  <c r="J570" i="2" a="1"/>
  <c r="J570" i="2" s="1"/>
  <c r="J569" i="2" a="1"/>
  <c r="J569" i="2" s="1"/>
  <c r="J572" i="2" a="1"/>
  <c r="J572" i="2" s="1"/>
  <c r="J573" i="2" a="1"/>
  <c r="J573" i="2" s="1"/>
  <c r="J574" i="2" a="1"/>
  <c r="J574" i="2" s="1"/>
  <c r="J575" i="2" a="1"/>
  <c r="J575" i="2" s="1"/>
  <c r="J576" i="2" a="1"/>
  <c r="J576" i="2" s="1"/>
  <c r="J577" i="2" a="1"/>
  <c r="J577" i="2" s="1"/>
  <c r="J578" i="2" a="1"/>
  <c r="J578" i="2" s="1"/>
  <c r="J579" i="2" a="1"/>
  <c r="J579" i="2" s="1"/>
  <c r="J581" i="2" a="1"/>
  <c r="J581" i="2" s="1"/>
  <c r="J580" i="2" a="1"/>
  <c r="J580" i="2" s="1"/>
  <c r="J582" i="2" a="1"/>
  <c r="J582" i="2" s="1"/>
  <c r="J583" i="2" a="1"/>
  <c r="J583" i="2" s="1"/>
  <c r="J584" i="2" a="1"/>
  <c r="J584" i="2" s="1"/>
  <c r="J585" i="2" a="1"/>
  <c r="J585" i="2" s="1"/>
  <c r="J586" i="2" a="1"/>
  <c r="J586" i="2" s="1"/>
  <c r="J587" i="2" a="1"/>
  <c r="J587" i="2" s="1"/>
  <c r="J588" i="2" a="1"/>
  <c r="J588" i="2" s="1"/>
  <c r="J589" i="2" a="1"/>
  <c r="J589" i="2" s="1"/>
  <c r="J590" i="2" a="1"/>
  <c r="J590" i="2" s="1"/>
  <c r="J591" i="2" a="1"/>
  <c r="J591" i="2" s="1"/>
  <c r="J592" i="2" a="1"/>
  <c r="J592" i="2" s="1"/>
  <c r="J594" i="2" a="1"/>
  <c r="J594" i="2" s="1"/>
  <c r="J593" i="2" a="1"/>
  <c r="J593" i="2" s="1"/>
  <c r="J595" i="2" a="1"/>
  <c r="J595" i="2" s="1"/>
  <c r="J596" i="2" a="1"/>
  <c r="J596" i="2" s="1"/>
  <c r="J597" i="2" a="1"/>
  <c r="J597" i="2" s="1"/>
  <c r="J598" i="2" a="1"/>
  <c r="J598" i="2" s="1"/>
  <c r="J599" i="2" a="1"/>
  <c r="J599" i="2" s="1"/>
  <c r="J600" i="2" a="1"/>
  <c r="J600" i="2" s="1"/>
  <c r="J601" i="2" a="1"/>
  <c r="J601" i="2" s="1"/>
  <c r="J602" i="2" a="1"/>
  <c r="J602" i="2" s="1"/>
  <c r="J603" i="2" a="1"/>
  <c r="J603" i="2" s="1"/>
  <c r="J604" i="2" a="1"/>
  <c r="J604" i="2" s="1"/>
  <c r="J605" i="2" a="1"/>
  <c r="J605" i="2" s="1"/>
  <c r="J607" i="2" a="1"/>
  <c r="J607" i="2" s="1"/>
  <c r="J606" i="2" a="1"/>
  <c r="J606" i="2" s="1"/>
  <c r="J608" i="2" a="1"/>
  <c r="J608" i="2" s="1"/>
  <c r="J609" i="2" a="1"/>
  <c r="J609" i="2" s="1"/>
  <c r="J610" i="2" a="1"/>
  <c r="J610" i="2" s="1"/>
  <c r="J611" i="2" a="1"/>
  <c r="J611" i="2" s="1"/>
  <c r="J612" i="2" a="1"/>
  <c r="J612" i="2" s="1"/>
  <c r="J613" i="2" a="1"/>
  <c r="J613" i="2" s="1"/>
  <c r="J614" i="2" a="1"/>
  <c r="J614" i="2" s="1"/>
  <c r="J615" i="2" a="1"/>
  <c r="J615" i="2" s="1"/>
  <c r="J616" i="2" a="1"/>
  <c r="J616" i="2" s="1"/>
  <c r="J617" i="2" a="1"/>
  <c r="J617" i="2" s="1"/>
  <c r="J618" i="2" a="1"/>
  <c r="J618" i="2" s="1"/>
  <c r="J619" i="2" a="1"/>
  <c r="J619" i="2" s="1"/>
  <c r="J620" i="2" a="1"/>
  <c r="J620" i="2" s="1"/>
  <c r="J621" i="2" a="1"/>
  <c r="J621" i="2" s="1"/>
  <c r="J622" i="2" a="1"/>
  <c r="J622" i="2" s="1"/>
  <c r="J623" i="2" a="1"/>
  <c r="J623" i="2" s="1"/>
  <c r="J624" i="2" a="1"/>
  <c r="J624" i="2" s="1"/>
  <c r="J625" i="2" a="1"/>
  <c r="J625" i="2" s="1"/>
  <c r="J626" i="2" a="1"/>
  <c r="J626" i="2" s="1"/>
  <c r="J627" i="2" a="1"/>
  <c r="J627" i="2" s="1"/>
  <c r="J628" i="2" a="1"/>
  <c r="J628" i="2" s="1"/>
  <c r="J629" i="2" a="1"/>
  <c r="J629" i="2" s="1"/>
  <c r="J631" i="2" a="1"/>
  <c r="J631" i="2" s="1"/>
  <c r="J630" i="2" a="1"/>
  <c r="J630" i="2" s="1"/>
  <c r="J632" i="2" a="1"/>
  <c r="J632" i="2" s="1"/>
  <c r="J633" i="2" a="1"/>
  <c r="J633" i="2" s="1"/>
  <c r="J636" i="2" a="1"/>
  <c r="J636" i="2" s="1"/>
  <c r="J635" i="2" a="1"/>
  <c r="J635" i="2" s="1"/>
  <c r="J634" i="2" a="1"/>
  <c r="J634" i="2" s="1"/>
  <c r="J637" i="2" a="1"/>
  <c r="J637" i="2" s="1"/>
  <c r="J638" i="2" a="1"/>
  <c r="J638" i="2" s="1"/>
  <c r="J639" i="2" a="1"/>
  <c r="J639" i="2" s="1"/>
  <c r="J640" i="2" a="1"/>
  <c r="J640" i="2" s="1"/>
  <c r="J641" i="2" a="1"/>
  <c r="J641" i="2" s="1"/>
  <c r="J642" i="2" a="1"/>
  <c r="J642" i="2" s="1"/>
  <c r="J644" i="2" a="1"/>
  <c r="J644" i="2" s="1"/>
  <c r="J643" i="2" a="1"/>
  <c r="J643" i="2" s="1"/>
  <c r="J645" i="2" a="1"/>
  <c r="J645" i="2" s="1"/>
  <c r="J647" i="2" a="1"/>
  <c r="J647" i="2" s="1"/>
  <c r="J646" i="2" a="1"/>
  <c r="J646" i="2" s="1"/>
  <c r="J648" i="2" a="1"/>
  <c r="J648" i="2" s="1"/>
  <c r="J649" i="2" a="1"/>
  <c r="J649" i="2" s="1"/>
  <c r="J650" i="2" a="1"/>
  <c r="J650" i="2" s="1"/>
  <c r="J651" i="2" a="1"/>
  <c r="J651" i="2" s="1"/>
  <c r="J652" i="2" a="1"/>
  <c r="J652" i="2" s="1"/>
  <c r="J653" i="2" a="1"/>
  <c r="J653" i="2" s="1"/>
  <c r="J654" i="2" a="1"/>
  <c r="J654" i="2" s="1"/>
  <c r="J655" i="2" a="1"/>
  <c r="J655" i="2" s="1"/>
  <c r="J656" i="2" a="1"/>
  <c r="J656" i="2" s="1"/>
  <c r="J658" i="2" a="1"/>
  <c r="J658" i="2" s="1"/>
  <c r="J657" i="2" a="1"/>
  <c r="J657" i="2" s="1"/>
  <c r="J659" i="2" a="1"/>
  <c r="J659" i="2" s="1"/>
  <c r="J660" i="2" a="1"/>
  <c r="J660" i="2" s="1"/>
  <c r="J661" i="2" a="1"/>
  <c r="J661" i="2" s="1"/>
  <c r="J662" i="2" a="1"/>
  <c r="J662" i="2" s="1"/>
  <c r="J663" i="2" a="1"/>
  <c r="J663" i="2" s="1"/>
  <c r="J665" i="2" a="1"/>
  <c r="J665" i="2" s="1"/>
  <c r="J664" i="2" a="1"/>
  <c r="J664" i="2" s="1"/>
  <c r="J666" i="2" a="1"/>
  <c r="J666" i="2" s="1"/>
  <c r="J667" i="2" a="1"/>
  <c r="J667" i="2" s="1"/>
  <c r="J668" i="2" a="1"/>
  <c r="J668" i="2" s="1"/>
  <c r="J669" i="2" a="1"/>
  <c r="J669" i="2" s="1"/>
  <c r="J673" i="2" a="1"/>
  <c r="J673" i="2" s="1"/>
  <c r="J672" i="2" a="1"/>
  <c r="J672" i="2" s="1"/>
  <c r="J671" i="2" a="1"/>
  <c r="J671" i="2" s="1"/>
  <c r="J670" i="2" a="1"/>
  <c r="J670" i="2" s="1"/>
  <c r="J674" i="2" a="1"/>
  <c r="J674" i="2" s="1"/>
  <c r="J675" i="2" a="1"/>
  <c r="J675" i="2" s="1"/>
  <c r="J676" i="2" a="1"/>
  <c r="J676" i="2" s="1"/>
  <c r="J677" i="2" a="1"/>
  <c r="J677" i="2" s="1"/>
  <c r="J678" i="2" a="1"/>
  <c r="J678" i="2" s="1"/>
  <c r="J679" i="2" a="1"/>
  <c r="J679" i="2" s="1"/>
  <c r="J680" i="2" a="1"/>
  <c r="J680" i="2" s="1"/>
  <c r="J681" i="2" a="1"/>
  <c r="J681" i="2" s="1"/>
  <c r="J682" i="2" a="1"/>
  <c r="J682" i="2" s="1"/>
  <c r="J683" i="2" a="1"/>
  <c r="J683" i="2" s="1"/>
  <c r="J684" i="2" a="1"/>
  <c r="J684" i="2" s="1"/>
  <c r="J685" i="2" a="1"/>
  <c r="J685" i="2" s="1"/>
  <c r="J686" i="2" a="1"/>
  <c r="J686" i="2" s="1"/>
  <c r="J688" i="2" a="1"/>
  <c r="J688" i="2" s="1"/>
  <c r="J687" i="2" a="1"/>
  <c r="J687" i="2" s="1"/>
  <c r="J689" i="2" a="1"/>
  <c r="J689" i="2" s="1"/>
  <c r="J691" i="2" a="1"/>
  <c r="J691" i="2" s="1"/>
  <c r="J690" i="2" a="1"/>
  <c r="J690" i="2" s="1"/>
  <c r="J693" i="2" a="1"/>
  <c r="J693" i="2" s="1"/>
  <c r="J692" i="2" a="1"/>
  <c r="J692" i="2" s="1"/>
  <c r="J694" i="2" a="1"/>
  <c r="J694" i="2" s="1"/>
  <c r="J695" i="2" a="1"/>
  <c r="J695" i="2" s="1"/>
  <c r="J696" i="2" a="1"/>
  <c r="J696" i="2" s="1"/>
  <c r="J697" i="2" a="1"/>
  <c r="J697" i="2" s="1"/>
  <c r="J698" i="2" a="1"/>
  <c r="J698" i="2" s="1"/>
  <c r="J699" i="2" a="1"/>
  <c r="J699" i="2" s="1"/>
  <c r="J700" i="2" a="1"/>
  <c r="J700" i="2" s="1"/>
  <c r="J701" i="2" a="1"/>
  <c r="J701" i="2" s="1"/>
  <c r="J702" i="2" a="1"/>
  <c r="J702" i="2" s="1"/>
  <c r="J703" i="2" a="1"/>
  <c r="J703" i="2" s="1"/>
  <c r="J704" i="2" a="1"/>
  <c r="J704" i="2" s="1"/>
  <c r="J705" i="2" a="1"/>
  <c r="J705" i="2" s="1"/>
  <c r="J706" i="2" a="1"/>
  <c r="J706" i="2" s="1"/>
  <c r="J707" i="2" a="1"/>
  <c r="J707" i="2" s="1"/>
  <c r="J708" i="2" a="1"/>
  <c r="J708" i="2" s="1"/>
  <c r="J709" i="2" a="1"/>
  <c r="J709" i="2" s="1"/>
  <c r="J710" i="2" a="1"/>
  <c r="J710" i="2" s="1"/>
  <c r="J711" i="2" a="1"/>
  <c r="J711" i="2" s="1"/>
  <c r="J712" i="2" a="1"/>
  <c r="J712" i="2" s="1"/>
  <c r="J713" i="2" a="1"/>
  <c r="J713" i="2" s="1"/>
  <c r="J717" i="2" a="1"/>
  <c r="J717" i="2" s="1"/>
  <c r="J716" i="2" a="1"/>
  <c r="J716" i="2" s="1"/>
  <c r="J715" i="2" a="1"/>
  <c r="J715" i="2" s="1"/>
  <c r="J714" i="2" a="1"/>
  <c r="J714" i="2" s="1"/>
  <c r="J718" i="2" a="1"/>
  <c r="J718" i="2" s="1"/>
  <c r="J719" i="2" a="1"/>
  <c r="J719" i="2" s="1"/>
  <c r="J720" i="2" a="1"/>
  <c r="J720" i="2" s="1"/>
  <c r="J722" i="2" a="1"/>
  <c r="J722" i="2" s="1"/>
  <c r="J721" i="2" a="1"/>
  <c r="J721" i="2" s="1"/>
  <c r="J723" i="2" a="1"/>
  <c r="J723" i="2" s="1"/>
  <c r="J724" i="2" a="1"/>
  <c r="J724" i="2" s="1"/>
  <c r="J727" i="2" a="1"/>
  <c r="J727" i="2" s="1"/>
  <c r="J726" i="2" a="1"/>
  <c r="J726" i="2" s="1"/>
  <c r="J725" i="2" a="1"/>
  <c r="J725" i="2" s="1"/>
  <c r="J728" i="2" a="1"/>
  <c r="J728" i="2" s="1"/>
  <c r="J729" i="2" a="1"/>
  <c r="J729" i="2" s="1"/>
  <c r="J730" i="2" a="1"/>
  <c r="J730" i="2" s="1"/>
  <c r="J731" i="2" a="1"/>
  <c r="J731" i="2" s="1"/>
  <c r="J732" i="2" a="1"/>
  <c r="J732" i="2" s="1"/>
  <c r="J733" i="2" a="1"/>
  <c r="J733" i="2" s="1"/>
  <c r="J734" i="2" a="1"/>
  <c r="J734" i="2" s="1"/>
  <c r="J735" i="2" a="1"/>
  <c r="J735" i="2" s="1"/>
  <c r="J738" i="2" a="1"/>
  <c r="J738" i="2" s="1"/>
  <c r="J737" i="2" a="1"/>
  <c r="J737" i="2" s="1"/>
  <c r="J736" i="2" a="1"/>
  <c r="J736" i="2" s="1"/>
  <c r="J739" i="2" a="1"/>
  <c r="J739" i="2" s="1"/>
  <c r="J740" i="2" a="1"/>
  <c r="J740" i="2" s="1"/>
  <c r="J741" i="2" a="1"/>
  <c r="J741" i="2" s="1"/>
  <c r="J746" i="2" a="1"/>
  <c r="J746" i="2" s="1"/>
  <c r="J745" i="2" a="1"/>
  <c r="J745" i="2" s="1"/>
  <c r="J744" i="2" a="1"/>
  <c r="J744" i="2" s="1"/>
  <c r="J743" i="2" a="1"/>
  <c r="J743" i="2" s="1"/>
  <c r="J742" i="2" a="1"/>
  <c r="J742" i="2" s="1"/>
  <c r="J754" i="2" a="1"/>
  <c r="J754" i="2" s="1"/>
  <c r="J753" i="2" a="1"/>
  <c r="J753" i="2" s="1"/>
  <c r="J752" i="2" a="1"/>
  <c r="J752" i="2" s="1"/>
  <c r="J751" i="2" a="1"/>
  <c r="J751" i="2" s="1"/>
  <c r="J750" i="2" a="1"/>
  <c r="J750" i="2" s="1"/>
  <c r="J749" i="2" a="1"/>
  <c r="J749" i="2" s="1"/>
  <c r="J748" i="2" a="1"/>
  <c r="J748" i="2" s="1"/>
  <c r="J747" i="2" a="1"/>
  <c r="J747" i="2" s="1"/>
  <c r="J756" i="2" a="1"/>
  <c r="J756" i="2" s="1"/>
  <c r="J755" i="2" a="1"/>
  <c r="J755" i="2" s="1"/>
  <c r="J757" i="2" a="1"/>
  <c r="J757" i="2" s="1"/>
  <c r="J758" i="2" a="1"/>
  <c r="J758" i="2" s="1"/>
  <c r="J759" i="2" a="1"/>
  <c r="J759" i="2" s="1"/>
  <c r="J760" i="2" a="1"/>
  <c r="J760" i="2" s="1"/>
  <c r="J762" i="2" a="1"/>
  <c r="J762" i="2" s="1"/>
  <c r="J761" i="2" a="1"/>
  <c r="J761" i="2" s="1"/>
  <c r="J763" i="2" a="1"/>
  <c r="J763" i="2" s="1"/>
  <c r="J764" i="2" a="1"/>
  <c r="J764" i="2" s="1"/>
  <c r="J765" i="2" a="1"/>
  <c r="J765" i="2" s="1"/>
  <c r="J766" i="2" a="1"/>
  <c r="J766" i="2" s="1"/>
  <c r="J767" i="2" a="1"/>
  <c r="J767" i="2" s="1"/>
  <c r="J768" i="2" a="1"/>
  <c r="J768" i="2" s="1"/>
  <c r="J769" i="2" a="1"/>
  <c r="J769" i="2" s="1"/>
  <c r="J770" i="2" a="1"/>
  <c r="J770" i="2" s="1"/>
  <c r="J772" i="2" a="1"/>
  <c r="J772" i="2" s="1"/>
  <c r="J771" i="2" a="1"/>
  <c r="J771" i="2" s="1"/>
  <c r="J773" i="2" a="1"/>
  <c r="J773" i="2" s="1"/>
  <c r="J774" i="2" a="1"/>
  <c r="J774" i="2" s="1"/>
  <c r="J775" i="2" a="1"/>
  <c r="J775" i="2" s="1"/>
  <c r="J776" i="2" a="1"/>
  <c r="J776" i="2" s="1"/>
  <c r="J777" i="2" a="1"/>
  <c r="J777" i="2" s="1"/>
  <c r="J778" i="2" a="1"/>
  <c r="J778" i="2" s="1"/>
  <c r="J780" i="2" a="1"/>
  <c r="J780" i="2" s="1"/>
  <c r="J779" i="2" a="1"/>
  <c r="J779" i="2" s="1"/>
  <c r="J781" i="2" a="1"/>
  <c r="J781" i="2" s="1"/>
  <c r="J782" i="2" a="1"/>
  <c r="J782" i="2" s="1"/>
  <c r="J783" i="2" a="1"/>
  <c r="J783" i="2" s="1"/>
  <c r="J784" i="2" a="1"/>
  <c r="J784" i="2" s="1"/>
  <c r="J785" i="2" a="1"/>
  <c r="J785" i="2" s="1"/>
  <c r="J786" i="2" a="1"/>
  <c r="J786" i="2" s="1"/>
  <c r="J787" i="2" a="1"/>
  <c r="J787" i="2" s="1"/>
  <c r="J788" i="2" a="1"/>
  <c r="J788" i="2" s="1"/>
  <c r="J789" i="2" a="1"/>
  <c r="J789" i="2" s="1"/>
  <c r="J790" i="2" a="1"/>
  <c r="J790" i="2" s="1"/>
  <c r="J791" i="2" a="1"/>
  <c r="J791" i="2" s="1"/>
  <c r="J792" i="2" a="1"/>
  <c r="J792" i="2" s="1"/>
  <c r="J794" i="2" a="1"/>
  <c r="J794" i="2" s="1"/>
  <c r="J793" i="2" a="1"/>
  <c r="J793" i="2" s="1"/>
  <c r="J795" i="2" a="1"/>
  <c r="J795" i="2" s="1"/>
  <c r="J796" i="2" a="1"/>
  <c r="J796" i="2" s="1"/>
  <c r="J797" i="2" a="1"/>
  <c r="J797" i="2" s="1"/>
  <c r="J798" i="2" a="1"/>
  <c r="J798" i="2" s="1"/>
  <c r="J799" i="2" a="1"/>
  <c r="J799" i="2" s="1"/>
  <c r="J800" i="2" a="1"/>
  <c r="J800" i="2" s="1"/>
  <c r="J802" i="2" a="1"/>
  <c r="J802" i="2" s="1"/>
  <c r="J801" i="2" a="1"/>
  <c r="J801" i="2" s="1"/>
  <c r="J803" i="2" a="1"/>
  <c r="J803" i="2" s="1"/>
  <c r="J804" i="2" a="1"/>
  <c r="J804" i="2" s="1"/>
  <c r="J805" i="2" a="1"/>
  <c r="J805" i="2" s="1"/>
  <c r="J806" i="2" a="1"/>
  <c r="J806" i="2" s="1"/>
  <c r="J808" i="2" a="1"/>
  <c r="J808" i="2" s="1"/>
  <c r="J807" i="2" a="1"/>
  <c r="J807" i="2" s="1"/>
  <c r="J809" i="2" a="1"/>
  <c r="J809" i="2" s="1"/>
  <c r="J810" i="2" a="1"/>
  <c r="J810" i="2" s="1"/>
  <c r="J811" i="2" a="1"/>
  <c r="J811" i="2" s="1"/>
  <c r="J812" i="2" a="1"/>
  <c r="J812" i="2" s="1"/>
  <c r="J813" i="2" a="1"/>
  <c r="J813" i="2" s="1"/>
  <c r="J814" i="2" a="1"/>
  <c r="J814" i="2" s="1"/>
  <c r="J816" i="2" a="1"/>
  <c r="J816" i="2" s="1"/>
  <c r="J815" i="2" a="1"/>
  <c r="J815" i="2" s="1"/>
  <c r="J817" i="2" a="1"/>
  <c r="J817" i="2" s="1"/>
  <c r="J818" i="2" a="1"/>
  <c r="J818" i="2" s="1"/>
  <c r="J819" i="2" a="1"/>
  <c r="J819" i="2" s="1"/>
  <c r="J820" i="2" a="1"/>
  <c r="J820" i="2" s="1"/>
  <c r="J823" i="2" a="1"/>
  <c r="J823" i="2" s="1"/>
  <c r="J822" i="2" a="1"/>
  <c r="J822" i="2" s="1"/>
  <c r="J821" i="2" a="1"/>
  <c r="J821" i="2" s="1"/>
  <c r="J824" i="2" a="1"/>
  <c r="J824" i="2" s="1"/>
  <c r="J825" i="2" a="1"/>
  <c r="J825" i="2" s="1"/>
  <c r="J826" i="2" a="1"/>
  <c r="J826" i="2" s="1"/>
  <c r="J827" i="2" a="1"/>
  <c r="J827" i="2" s="1"/>
  <c r="J828" i="2" a="1"/>
  <c r="J828" i="2" s="1"/>
  <c r="J829" i="2" a="1"/>
  <c r="J829" i="2" s="1"/>
  <c r="J830" i="2" a="1"/>
  <c r="J830" i="2" s="1"/>
  <c r="J831" i="2" a="1"/>
  <c r="J831" i="2" s="1"/>
  <c r="J832" i="2" a="1"/>
  <c r="J832" i="2" s="1"/>
  <c r="J833" i="2" a="1"/>
  <c r="J833" i="2" s="1"/>
  <c r="J834" i="2" a="1"/>
  <c r="J834" i="2" s="1"/>
  <c r="J835" i="2" a="1"/>
  <c r="J835" i="2" s="1"/>
  <c r="J836" i="2" a="1"/>
  <c r="J836" i="2" s="1"/>
  <c r="J837" i="2" a="1"/>
  <c r="J837" i="2" s="1"/>
  <c r="J838" i="2" a="1"/>
  <c r="J838" i="2" s="1"/>
  <c r="J839" i="2" a="1"/>
  <c r="J839" i="2" s="1"/>
  <c r="J840" i="2" a="1"/>
  <c r="J840" i="2" s="1"/>
  <c r="J841" i="2" a="1"/>
  <c r="J841" i="2" s="1"/>
  <c r="J842" i="2" a="1"/>
  <c r="J842" i="2" s="1"/>
  <c r="J843" i="2" a="1"/>
  <c r="J843" i="2" s="1"/>
  <c r="J844" i="2" a="1"/>
  <c r="J844" i="2" s="1"/>
  <c r="J846" i="2" a="1"/>
  <c r="J846" i="2" s="1"/>
  <c r="J845" i="2" a="1"/>
  <c r="J845" i="2" s="1"/>
  <c r="J847" i="2" a="1"/>
  <c r="J847" i="2" s="1"/>
  <c r="J848" i="2" a="1"/>
  <c r="J848" i="2" s="1"/>
  <c r="J849" i="2" a="1"/>
  <c r="J849" i="2" s="1"/>
  <c r="J851" i="2" a="1"/>
  <c r="J851" i="2" s="1"/>
  <c r="J850" i="2" a="1"/>
  <c r="J850" i="2" s="1"/>
  <c r="J852" i="2" a="1"/>
  <c r="J852" i="2" s="1"/>
  <c r="J853" i="2" a="1"/>
  <c r="J853" i="2" s="1"/>
  <c r="J854" i="2" a="1"/>
  <c r="J854" i="2" s="1"/>
  <c r="J855" i="2" a="1"/>
  <c r="J855" i="2" s="1"/>
  <c r="J856" i="2" a="1"/>
  <c r="J856" i="2" s="1"/>
  <c r="J859" i="2" a="1"/>
  <c r="J859" i="2" s="1"/>
  <c r="J858" i="2" a="1"/>
  <c r="J858" i="2" s="1"/>
  <c r="J857" i="2" a="1"/>
  <c r="J857" i="2" s="1"/>
  <c r="J860" i="2" a="1"/>
  <c r="J860" i="2" s="1"/>
  <c r="J861" i="2" a="1"/>
  <c r="J861" i="2" s="1"/>
  <c r="J862" i="2" a="1"/>
  <c r="J862" i="2" s="1"/>
  <c r="J863" i="2" a="1"/>
  <c r="J863" i="2" s="1"/>
  <c r="J864" i="2" a="1"/>
  <c r="J864" i="2" s="1"/>
  <c r="J865" i="2" a="1"/>
  <c r="J865" i="2" s="1"/>
  <c r="J866" i="2" a="1"/>
  <c r="J866" i="2" s="1"/>
  <c r="J867" i="2" a="1"/>
  <c r="J867" i="2" s="1"/>
  <c r="J868" i="2" a="1"/>
  <c r="J868" i="2" s="1"/>
  <c r="J869" i="2" a="1"/>
  <c r="J869" i="2" s="1"/>
  <c r="J870" i="2" a="1"/>
  <c r="J870" i="2" s="1"/>
  <c r="J871" i="2" a="1"/>
  <c r="J871" i="2" s="1"/>
  <c r="J872" i="2" a="1"/>
  <c r="J872" i="2" s="1"/>
  <c r="J873" i="2" a="1"/>
  <c r="J873" i="2" s="1"/>
  <c r="J874" i="2" a="1"/>
  <c r="J874" i="2" s="1"/>
  <c r="J875" i="2" a="1"/>
  <c r="J875" i="2" s="1"/>
  <c r="J876" i="2" a="1"/>
  <c r="J876" i="2" s="1"/>
  <c r="J877" i="2" a="1"/>
  <c r="J877" i="2" s="1"/>
  <c r="J878" i="2" a="1"/>
  <c r="J878" i="2" s="1"/>
  <c r="J879" i="2" a="1"/>
  <c r="J879" i="2" s="1"/>
  <c r="J880" i="2" a="1"/>
  <c r="J880" i="2" s="1"/>
  <c r="J881" i="2" a="1"/>
  <c r="J881" i="2" s="1"/>
  <c r="J884" i="2" a="1"/>
  <c r="J884" i="2" s="1"/>
  <c r="J883" i="2" a="1"/>
  <c r="J883" i="2" s="1"/>
  <c r="J882" i="2" a="1"/>
  <c r="J882" i="2" s="1"/>
  <c r="J885" i="2" a="1"/>
  <c r="J885" i="2" s="1"/>
  <c r="J886" i="2" a="1"/>
  <c r="J886" i="2" s="1"/>
  <c r="J887" i="2" a="1"/>
  <c r="J887" i="2" s="1"/>
  <c r="J888" i="2" a="1"/>
  <c r="J888" i="2" s="1"/>
  <c r="J889" i="2" a="1"/>
  <c r="J889" i="2" s="1"/>
  <c r="J890" i="2" a="1"/>
  <c r="J890" i="2" s="1"/>
  <c r="J891" i="2" a="1"/>
  <c r="J891" i="2" s="1"/>
  <c r="J892" i="2" a="1"/>
  <c r="J892" i="2" s="1"/>
  <c r="J893" i="2" a="1"/>
  <c r="J893" i="2" s="1"/>
  <c r="J896" i="2" a="1"/>
  <c r="J896" i="2" s="1"/>
  <c r="J895" i="2" a="1"/>
  <c r="J895" i="2" s="1"/>
  <c r="J894" i="2" a="1"/>
  <c r="J894" i="2" s="1"/>
  <c r="J897" i="2" a="1"/>
  <c r="J897" i="2" s="1"/>
  <c r="J898" i="2" a="1"/>
  <c r="J898" i="2" s="1"/>
  <c r="J899" i="2" a="1"/>
  <c r="J899" i="2" s="1"/>
  <c r="J900" i="2" a="1"/>
  <c r="J900" i="2" s="1"/>
  <c r="J902" i="2" a="1"/>
  <c r="J902" i="2" s="1"/>
  <c r="J901" i="2" a="1"/>
  <c r="J901" i="2" s="1"/>
  <c r="J903" i="2" a="1"/>
  <c r="J903" i="2" s="1"/>
  <c r="J904" i="2" a="1"/>
  <c r="J904" i="2" s="1"/>
  <c r="J905" i="2" a="1"/>
  <c r="J905" i="2" s="1"/>
  <c r="J906" i="2" a="1"/>
  <c r="J906" i="2" s="1"/>
  <c r="J907" i="2" a="1"/>
  <c r="J907" i="2" s="1"/>
  <c r="J908" i="2" a="1"/>
  <c r="J908" i="2" s="1"/>
  <c r="J909" i="2" a="1"/>
  <c r="J909" i="2" s="1"/>
  <c r="J911" i="2" a="1"/>
  <c r="J911" i="2" s="1"/>
  <c r="J910" i="2" a="1"/>
  <c r="J910" i="2" s="1"/>
  <c r="J912" i="2" a="1"/>
  <c r="J912" i="2" s="1"/>
  <c r="J913" i="2" a="1"/>
  <c r="J913" i="2" s="1"/>
  <c r="J914" i="2" a="1"/>
  <c r="J914" i="2" s="1"/>
  <c r="J915" i="2" a="1"/>
  <c r="J915" i="2" s="1"/>
  <c r="J916" i="2" a="1"/>
  <c r="J916" i="2" s="1"/>
  <c r="J917" i="2" a="1"/>
  <c r="J917" i="2" s="1"/>
  <c r="J918" i="2" a="1"/>
  <c r="J918" i="2" s="1"/>
  <c r="J919" i="2" a="1"/>
  <c r="J919" i="2" s="1"/>
  <c r="J920" i="2" a="1"/>
  <c r="J920" i="2" s="1"/>
  <c r="J922" i="2" a="1"/>
  <c r="J922" i="2" s="1"/>
  <c r="J921" i="2" a="1"/>
  <c r="J921" i="2" s="1"/>
  <c r="J923" i="2" a="1"/>
  <c r="J923" i="2" s="1"/>
  <c r="J924" i="2" a="1"/>
  <c r="J924" i="2" s="1"/>
  <c r="J926" i="2" a="1"/>
  <c r="J926" i="2" s="1"/>
  <c r="J925" i="2" a="1"/>
  <c r="J925" i="2" s="1"/>
  <c r="J927" i="2" a="1"/>
  <c r="J927" i="2" s="1"/>
  <c r="J928" i="2" a="1"/>
  <c r="J928" i="2" s="1"/>
  <c r="J929" i="2" a="1"/>
  <c r="J929" i="2" s="1"/>
  <c r="J930" i="2" a="1"/>
  <c r="J930" i="2" s="1"/>
  <c r="J934" i="2" a="1"/>
  <c r="J934" i="2" s="1"/>
  <c r="J933" i="2" a="1"/>
  <c r="J933" i="2" s="1"/>
  <c r="J932" i="2" a="1"/>
  <c r="J932" i="2" s="1"/>
  <c r="J931" i="2" a="1"/>
  <c r="J931" i="2" s="1"/>
  <c r="J936" i="2" a="1"/>
  <c r="J936" i="2" s="1"/>
  <c r="J935" i="2" a="1"/>
  <c r="J935" i="2" s="1"/>
  <c r="J937" i="2" a="1"/>
  <c r="J937" i="2" s="1"/>
  <c r="J938" i="2" a="1"/>
  <c r="J938" i="2" s="1"/>
  <c r="J939" i="2" a="1"/>
  <c r="J939" i="2" s="1"/>
  <c r="J945" i="2" a="1"/>
  <c r="J945" i="2" s="1"/>
  <c r="J944" i="2" a="1"/>
  <c r="J944" i="2" s="1"/>
  <c r="J943" i="2" a="1"/>
  <c r="J943" i="2" s="1"/>
  <c r="J942" i="2" a="1"/>
  <c r="J942" i="2" s="1"/>
  <c r="J941" i="2" a="1"/>
  <c r="J941" i="2" s="1"/>
  <c r="J940" i="2" a="1"/>
  <c r="J940" i="2" s="1"/>
  <c r="J946" i="2" a="1"/>
  <c r="J946" i="2" s="1"/>
  <c r="J947" i="2" a="1"/>
  <c r="J947" i="2" s="1"/>
  <c r="J949" i="2" a="1"/>
  <c r="J949" i="2" s="1"/>
  <c r="J948" i="2" a="1"/>
  <c r="J948" i="2" s="1"/>
  <c r="J950" i="2" a="1"/>
  <c r="J950" i="2" s="1"/>
  <c r="J952" i="2" a="1"/>
  <c r="J952" i="2" s="1"/>
  <c r="J951" i="2" a="1"/>
  <c r="J951" i="2" s="1"/>
  <c r="J953" i="2" a="1"/>
  <c r="J953" i="2" s="1"/>
  <c r="J957" i="2" a="1"/>
  <c r="J957" i="2" s="1"/>
  <c r="J956" i="2" a="1"/>
  <c r="J956" i="2" s="1"/>
  <c r="J955" i="2" a="1"/>
  <c r="J955" i="2" s="1"/>
  <c r="J954" i="2" a="1"/>
  <c r="J954" i="2" s="1"/>
  <c r="J959" i="2" a="1"/>
  <c r="J959" i="2" s="1"/>
  <c r="J958" i="2" a="1"/>
  <c r="J958" i="2" s="1"/>
  <c r="J960" i="2" a="1"/>
  <c r="J960" i="2" s="1"/>
  <c r="J961" i="2" a="1"/>
  <c r="J961" i="2" s="1"/>
  <c r="J964" i="2" a="1"/>
  <c r="J964" i="2" s="1"/>
  <c r="J963" i="2" a="1"/>
  <c r="J963" i="2" s="1"/>
  <c r="J962" i="2" a="1"/>
  <c r="J962" i="2" s="1"/>
  <c r="J965" i="2" a="1"/>
  <c r="J965" i="2" s="1"/>
  <c r="J966" i="2" a="1"/>
  <c r="J966" i="2" s="1"/>
  <c r="J967" i="2" a="1"/>
  <c r="J967" i="2" s="1"/>
  <c r="J968" i="2" a="1"/>
  <c r="J968" i="2" s="1"/>
  <c r="J969" i="2" a="1"/>
  <c r="J969" i="2" s="1"/>
  <c r="J970" i="2" a="1"/>
  <c r="J970" i="2" s="1"/>
  <c r="J971" i="2" a="1"/>
  <c r="J971" i="2" s="1"/>
  <c r="J972" i="2" a="1"/>
  <c r="J972" i="2" s="1"/>
  <c r="J974" i="2" a="1"/>
  <c r="J974" i="2" s="1"/>
  <c r="J973" i="2" a="1"/>
  <c r="J973" i="2" s="1"/>
  <c r="J975" i="2" a="1"/>
  <c r="J975" i="2" s="1"/>
  <c r="J976" i="2" a="1"/>
  <c r="J976" i="2" s="1"/>
  <c r="J977" i="2" a="1"/>
  <c r="J977" i="2" s="1"/>
  <c r="J978" i="2" a="1"/>
  <c r="J978" i="2" s="1"/>
  <c r="J979" i="2" a="1"/>
  <c r="J979" i="2" s="1"/>
  <c r="J980" i="2" a="1"/>
  <c r="J980" i="2" s="1"/>
  <c r="J981" i="2" a="1"/>
  <c r="J981" i="2" s="1"/>
  <c r="J984" i="2" a="1"/>
  <c r="J984" i="2" s="1"/>
  <c r="J983" i="2" a="1"/>
  <c r="J983" i="2" s="1"/>
  <c r="J982" i="2" a="1"/>
  <c r="J982" i="2" s="1"/>
  <c r="J985" i="2" a="1"/>
  <c r="J985" i="2" s="1"/>
  <c r="J986" i="2" a="1"/>
  <c r="J986" i="2" s="1"/>
  <c r="J987" i="2" a="1"/>
  <c r="J987" i="2" s="1"/>
  <c r="J988" i="2" a="1"/>
  <c r="J988" i="2" s="1"/>
  <c r="J997" i="2" a="1"/>
  <c r="J997" i="2" s="1"/>
  <c r="J996" i="2" a="1"/>
  <c r="J996" i="2" s="1"/>
  <c r="J995" i="2" a="1"/>
  <c r="J995" i="2" s="1"/>
  <c r="J994" i="2" a="1"/>
  <c r="J994" i="2" s="1"/>
  <c r="J993" i="2" a="1"/>
  <c r="J993" i="2" s="1"/>
  <c r="J992" i="2" a="1"/>
  <c r="J992" i="2" s="1"/>
  <c r="J991" i="2" a="1"/>
  <c r="J991" i="2" s="1"/>
  <c r="J990" i="2" a="1"/>
  <c r="J990" i="2" s="1"/>
  <c r="J989" i="2" a="1"/>
  <c r="J989" i="2" s="1"/>
  <c r="J1000" i="2" a="1"/>
  <c r="J1000" i="2" s="1"/>
  <c r="J999" i="2" a="1"/>
  <c r="J999" i="2" s="1"/>
  <c r="J998" i="2" a="1"/>
  <c r="J998" i="2" s="1"/>
  <c r="J1001" i="2" a="1"/>
  <c r="J1001" i="2" s="1"/>
  <c r="J1002" i="2" a="1"/>
  <c r="J1002" i="2" s="1"/>
  <c r="J1003" i="2" a="1"/>
  <c r="J1003" i="2" s="1"/>
  <c r="J1006" i="2" a="1"/>
  <c r="J1006" i="2" s="1"/>
  <c r="J1005" i="2" a="1"/>
  <c r="J1005" i="2" s="1"/>
  <c r="J1004" i="2" a="1"/>
  <c r="J1004" i="2" s="1"/>
  <c r="J1010" i="2" a="1"/>
  <c r="J1010" i="2" s="1"/>
  <c r="J1009" i="2" a="1"/>
  <c r="J1009" i="2" s="1"/>
  <c r="J1008" i="2" a="1"/>
  <c r="J1008" i="2" s="1"/>
  <c r="J1007" i="2" a="1"/>
  <c r="J1007" i="2" s="1"/>
  <c r="J1011" i="2" a="1"/>
  <c r="J1011" i="2" s="1"/>
  <c r="J1012" i="2" a="1"/>
  <c r="J1012" i="2" s="1"/>
  <c r="J1014" i="2" a="1"/>
  <c r="J1014" i="2" s="1"/>
  <c r="J1013" i="2" a="1"/>
  <c r="J1013" i="2" s="1"/>
  <c r="J1015" i="2" a="1"/>
  <c r="J1015" i="2" s="1"/>
  <c r="J1016" i="2" a="1"/>
  <c r="J1016" i="2" s="1"/>
  <c r="J1017" i="2" a="1"/>
  <c r="J1017" i="2" s="1"/>
  <c r="J1018" i="2" a="1"/>
  <c r="J1018" i="2" s="1"/>
  <c r="J1019" i="2" a="1"/>
  <c r="J1019" i="2" s="1"/>
  <c r="J1020" i="2" a="1"/>
  <c r="J1020" i="2" s="1"/>
  <c r="J1021" i="2" a="1"/>
  <c r="J1021" i="2" s="1"/>
  <c r="J1022" i="2" a="1"/>
  <c r="J1022" i="2" s="1"/>
  <c r="J1023" i="2" a="1"/>
  <c r="J1023" i="2" s="1"/>
  <c r="J1024" i="2" a="1"/>
  <c r="J1024" i="2" s="1"/>
  <c r="J1025" i="2" a="1"/>
  <c r="J1025" i="2" s="1"/>
  <c r="J1026" i="2" a="1"/>
  <c r="J1026" i="2" s="1"/>
  <c r="J1027" i="2" a="1"/>
  <c r="J1027" i="2" s="1"/>
  <c r="J1028" i="2" a="1"/>
  <c r="J1028" i="2" s="1"/>
  <c r="J1029" i="2" a="1"/>
  <c r="J1029" i="2" s="1"/>
  <c r="J1030" i="2" a="1"/>
  <c r="J1030" i="2" s="1"/>
  <c r="J1031" i="2" a="1"/>
  <c r="J1031" i="2" s="1"/>
  <c r="J1032" i="2" a="1"/>
  <c r="J1032" i="2" s="1"/>
  <c r="J1033" i="2" a="1"/>
  <c r="J1033" i="2" s="1"/>
  <c r="J1034" i="2" a="1"/>
  <c r="J1034" i="2" s="1"/>
  <c r="J1035" i="2" a="1"/>
  <c r="J1035" i="2" s="1"/>
  <c r="J1036" i="2" a="1"/>
  <c r="J1036" i="2" s="1"/>
  <c r="J1038" i="2" a="1"/>
  <c r="J1038" i="2" s="1"/>
  <c r="J1037" i="2" a="1"/>
  <c r="J1037" i="2" s="1"/>
  <c r="J1039" i="2" a="1"/>
  <c r="J1039" i="2" s="1"/>
  <c r="J1040" i="2" a="1"/>
  <c r="J1040" i="2" s="1"/>
  <c r="J1041" i="2" a="1"/>
  <c r="J1041" i="2" s="1"/>
  <c r="J1042" i="2" a="1"/>
  <c r="J1042" i="2" s="1"/>
  <c r="J1043" i="2" a="1"/>
  <c r="J1043" i="2" s="1"/>
  <c r="J1044" i="2" a="1"/>
  <c r="J1044" i="2" s="1"/>
  <c r="J1045" i="2" a="1"/>
  <c r="J1045" i="2" s="1"/>
  <c r="J1046" i="2" a="1"/>
  <c r="J1046" i="2" s="1"/>
  <c r="J1047" i="2" a="1"/>
  <c r="J1047" i="2" s="1"/>
  <c r="J1048" i="2" a="1"/>
  <c r="J1048" i="2" s="1"/>
  <c r="J1049" i="2" a="1"/>
  <c r="J1049" i="2" s="1"/>
  <c r="J1051" i="2" a="1"/>
  <c r="J1051" i="2" s="1"/>
  <c r="J1050" i="2" a="1"/>
  <c r="J1050" i="2" s="1"/>
  <c r="J1052" i="2" a="1"/>
  <c r="J1052" i="2" s="1"/>
  <c r="J1053" i="2" a="1"/>
  <c r="J1053" i="2" s="1"/>
  <c r="J1054" i="2" a="1"/>
  <c r="J1054" i="2" s="1"/>
  <c r="J1055" i="2" a="1"/>
  <c r="J1055" i="2" s="1"/>
  <c r="J1056" i="2" a="1"/>
  <c r="J1056" i="2" s="1"/>
  <c r="J1057" i="2" a="1"/>
  <c r="J1057" i="2" s="1"/>
  <c r="J1058" i="2" a="1"/>
  <c r="J1058" i="2" s="1"/>
  <c r="J1059" i="2" a="1"/>
  <c r="J1059" i="2" s="1"/>
  <c r="J1060" i="2" a="1"/>
  <c r="J1060" i="2" s="1"/>
  <c r="J1061" i="2" a="1"/>
  <c r="J1061" i="2" s="1"/>
  <c r="J1062" i="2" a="1"/>
  <c r="J1062" i="2" s="1"/>
  <c r="J1063" i="2" a="1"/>
  <c r="J1063" i="2" s="1"/>
  <c r="J1064" i="2" a="1"/>
  <c r="J1064" i="2" s="1"/>
  <c r="J1069" i="2" a="1"/>
  <c r="J1069" i="2" s="1"/>
  <c r="J1068" i="2" a="1"/>
  <c r="J1068" i="2" s="1"/>
  <c r="J1067" i="2" a="1"/>
  <c r="J1067" i="2" s="1"/>
  <c r="J1066" i="2" a="1"/>
  <c r="J1066" i="2" s="1"/>
  <c r="J1065" i="2" a="1"/>
  <c r="J1065" i="2" s="1"/>
  <c r="J1071" i="2" a="1"/>
  <c r="J1071" i="2" s="1"/>
  <c r="J1070" i="2" a="1"/>
  <c r="J1070" i="2" s="1"/>
  <c r="J1075" i="2" a="1"/>
  <c r="J1075" i="2" s="1"/>
  <c r="J1074" i="2" a="1"/>
  <c r="J1074" i="2" s="1"/>
  <c r="J1073" i="2" a="1"/>
  <c r="J1073" i="2" s="1"/>
  <c r="J1072" i="2" a="1"/>
  <c r="J1072" i="2" s="1"/>
  <c r="J1076" i="2" a="1"/>
  <c r="J1076" i="2" s="1"/>
  <c r="J1077" i="2" a="1"/>
  <c r="J1077" i="2" s="1"/>
  <c r="J1078" i="2" a="1"/>
  <c r="J1078" i="2" s="1"/>
  <c r="J1079" i="2" a="1"/>
  <c r="J1079" i="2" s="1"/>
  <c r="J1080" i="2" a="1"/>
  <c r="J1080" i="2" s="1"/>
  <c r="J1081" i="2" a="1"/>
  <c r="J1081" i="2" s="1"/>
  <c r="J1082" i="2" a="1"/>
  <c r="J1082" i="2" s="1"/>
  <c r="J1083" i="2" a="1"/>
  <c r="J1083" i="2" s="1"/>
  <c r="J1084" i="2" a="1"/>
  <c r="J1084" i="2" s="1"/>
  <c r="J1085" i="2" a="1"/>
  <c r="J1085" i="2" s="1"/>
  <c r="J1086" i="2" a="1"/>
  <c r="J1086" i="2" s="1"/>
  <c r="J1087" i="2" a="1"/>
  <c r="J1087" i="2" s="1"/>
  <c r="J1088" i="2" a="1"/>
  <c r="J1088" i="2" s="1"/>
  <c r="J1089" i="2" a="1"/>
  <c r="J1089" i="2" s="1"/>
  <c r="J1090" i="2" a="1"/>
  <c r="J1090" i="2" s="1"/>
  <c r="J1091" i="2" a="1"/>
  <c r="J1091" i="2" s="1"/>
  <c r="J1092" i="2" a="1"/>
  <c r="J1092" i="2" s="1"/>
  <c r="J1093" i="2" a="1"/>
  <c r="J1093" i="2" s="1"/>
  <c r="J1094" i="2" a="1"/>
  <c r="J1094" i="2" s="1"/>
  <c r="J1095" i="2" a="1"/>
  <c r="J1095" i="2" s="1"/>
  <c r="J1096" i="2" a="1"/>
  <c r="J1096" i="2" s="1"/>
  <c r="J1097" i="2" a="1"/>
  <c r="J1097" i="2" s="1"/>
  <c r="J1098" i="2" a="1"/>
  <c r="J1098" i="2" s="1"/>
  <c r="J1099" i="2" a="1"/>
  <c r="J1099" i="2" s="1"/>
  <c r="J1100" i="2" a="1"/>
  <c r="J1100" i="2" s="1"/>
  <c r="J1101" i="2" a="1"/>
  <c r="J1101" i="2" s="1"/>
  <c r="J1102" i="2" a="1"/>
  <c r="J1102" i="2" s="1"/>
  <c r="J1103" i="2" a="1"/>
  <c r="J1103" i="2" s="1"/>
  <c r="J1104" i="2" a="1"/>
  <c r="J1104" i="2" s="1"/>
  <c r="J1106" i="2" a="1"/>
  <c r="J1106" i="2" s="1"/>
  <c r="J1105" i="2" a="1"/>
  <c r="J1105" i="2" s="1"/>
  <c r="J1107" i="2" a="1"/>
  <c r="J1107" i="2" s="1"/>
  <c r="J1108" i="2" a="1"/>
  <c r="J1108" i="2" s="1"/>
  <c r="J1109" i="2" a="1"/>
  <c r="J1109" i="2" s="1"/>
  <c r="J1110" i="2" a="1"/>
  <c r="J1110" i="2" s="1"/>
  <c r="J1111" i="2" a="1"/>
  <c r="J1111" i="2" s="1"/>
  <c r="J1112" i="2" a="1"/>
  <c r="J1112" i="2" s="1"/>
  <c r="J1113" i="2" a="1"/>
  <c r="J1113" i="2" s="1"/>
  <c r="J1114" i="2" a="1"/>
  <c r="J1114" i="2" s="1"/>
  <c r="J1115" i="2" a="1"/>
  <c r="J1115" i="2" s="1"/>
  <c r="J1116" i="2" a="1"/>
  <c r="J1116" i="2" s="1"/>
  <c r="J1117" i="2" a="1"/>
  <c r="J1117" i="2" s="1"/>
  <c r="J1118" i="2" a="1"/>
  <c r="J1118" i="2" s="1"/>
  <c r="J1119" i="2" a="1"/>
  <c r="J1119" i="2" s="1"/>
  <c r="J1120" i="2" a="1"/>
  <c r="J1120" i="2" s="1"/>
  <c r="J1121" i="2" a="1"/>
  <c r="J1121" i="2" s="1"/>
  <c r="J1122" i="2" a="1"/>
  <c r="J1122" i="2" s="1"/>
  <c r="J1123" i="2" a="1"/>
  <c r="J1123" i="2" s="1"/>
  <c r="J1124" i="2" a="1"/>
  <c r="J1124" i="2" s="1"/>
  <c r="J1127" i="2" a="1"/>
  <c r="J1127" i="2" s="1"/>
  <c r="J1126" i="2" a="1"/>
  <c r="J1126" i="2" s="1"/>
  <c r="J1125" i="2" a="1"/>
  <c r="J1125" i="2" s="1"/>
  <c r="J1128" i="2" a="1"/>
  <c r="J1128" i="2" s="1"/>
  <c r="J1131" i="2" a="1"/>
  <c r="J1131" i="2" s="1"/>
  <c r="J1130" i="2" a="1"/>
  <c r="J1130" i="2" s="1"/>
  <c r="J1129" i="2" a="1"/>
  <c r="J1129" i="2" s="1"/>
  <c r="J1134" i="2" a="1"/>
  <c r="J1134" i="2" s="1"/>
  <c r="J1133" i="2" a="1"/>
  <c r="J1133" i="2" s="1"/>
  <c r="J1132" i="2" a="1"/>
  <c r="J1132" i="2" s="1"/>
  <c r="J1135" i="2" a="1"/>
  <c r="J1135" i="2" s="1"/>
  <c r="J1138" i="2" a="1"/>
  <c r="J1138" i="2" s="1"/>
  <c r="J1137" i="2" a="1"/>
  <c r="J1137" i="2" s="1"/>
  <c r="J1136" i="2" a="1"/>
  <c r="J1136" i="2" s="1"/>
  <c r="J1139" i="2" a="1"/>
  <c r="J1139" i="2" s="1"/>
  <c r="J1140" i="2" a="1"/>
  <c r="J1140" i="2" s="1"/>
  <c r="J1141" i="2" a="1"/>
  <c r="J1141" i="2" s="1"/>
  <c r="J1142" i="2" a="1"/>
  <c r="J1142" i="2" s="1"/>
  <c r="J1143" i="2" a="1"/>
  <c r="J1143" i="2" s="1"/>
  <c r="J1144" i="2" a="1"/>
  <c r="J1144" i="2" s="1"/>
  <c r="J1145" i="2" a="1"/>
  <c r="J1145" i="2" s="1"/>
  <c r="J1146" i="2" a="1"/>
  <c r="J1146" i="2" s="1"/>
  <c r="J1147" i="2" a="1"/>
  <c r="J1147" i="2" s="1"/>
  <c r="J1148" i="2" a="1"/>
  <c r="J1148" i="2" s="1"/>
  <c r="J1149" i="2" a="1"/>
  <c r="J1149" i="2" s="1"/>
  <c r="J1150" i="2" a="1"/>
  <c r="J1150" i="2" s="1"/>
  <c r="J1151" i="2" a="1"/>
  <c r="J1151" i="2" s="1"/>
  <c r="J1152" i="2" a="1"/>
  <c r="J1152" i="2" s="1"/>
  <c r="J1153" i="2" a="1"/>
  <c r="J1153" i="2" s="1"/>
  <c r="J1154" i="2" a="1"/>
  <c r="J1154" i="2" s="1"/>
  <c r="J1155" i="2" a="1"/>
  <c r="J1155" i="2" s="1"/>
  <c r="J1156" i="2" a="1"/>
  <c r="J1156" i="2" s="1"/>
  <c r="J1157" i="2" a="1"/>
  <c r="J1157" i="2" s="1"/>
  <c r="J1158" i="2" a="1"/>
  <c r="J1158" i="2" s="1"/>
  <c r="J1159" i="2" a="1"/>
  <c r="J1159" i="2" s="1"/>
  <c r="J1160" i="2" a="1"/>
  <c r="J1160" i="2" s="1"/>
  <c r="J1161" i="2" a="1"/>
  <c r="J1161" i="2" s="1"/>
  <c r="J1162" i="2" a="1"/>
  <c r="J1162" i="2" s="1"/>
  <c r="J1165" i="2" a="1"/>
  <c r="J1165" i="2" s="1"/>
  <c r="J1164" i="2" a="1"/>
  <c r="J1164" i="2" s="1"/>
  <c r="J1163" i="2" a="1"/>
  <c r="J1163" i="2" s="1"/>
  <c r="J1167" i="2" a="1"/>
  <c r="J1167" i="2" s="1"/>
  <c r="J1166" i="2" a="1"/>
  <c r="J1166" i="2" s="1"/>
  <c r="J1168" i="2" a="1"/>
  <c r="J1168" i="2" s="1"/>
  <c r="J1170" i="2" a="1"/>
  <c r="J1170" i="2" s="1"/>
  <c r="J1169" i="2" a="1"/>
  <c r="J1169" i="2" s="1"/>
  <c r="J1171" i="2" a="1"/>
  <c r="J1171" i="2" s="1"/>
  <c r="J1172" i="2" a="1"/>
  <c r="J1172" i="2" s="1"/>
  <c r="J1173" i="2" a="1"/>
  <c r="J1173" i="2" s="1"/>
  <c r="J1174" i="2" a="1"/>
  <c r="J1174" i="2" s="1"/>
  <c r="J1175" i="2" a="1"/>
  <c r="J1175" i="2" s="1"/>
  <c r="J1176" i="2" a="1"/>
  <c r="J1176" i="2" s="1"/>
  <c r="J1177" i="2" a="1"/>
  <c r="J1177" i="2" s="1"/>
  <c r="J1178" i="2" a="1"/>
  <c r="J1178" i="2" s="1"/>
  <c r="J1179" i="2" a="1"/>
  <c r="J1179" i="2" s="1"/>
  <c r="J1181" i="2" a="1"/>
  <c r="J1181" i="2" s="1"/>
  <c r="J1180" i="2" a="1"/>
  <c r="J1180" i="2" s="1"/>
  <c r="J1182" i="2" a="1"/>
  <c r="J1182" i="2" s="1"/>
  <c r="J1184" i="2" a="1"/>
  <c r="J1184" i="2" s="1"/>
  <c r="J1183" i="2" a="1"/>
  <c r="J1183" i="2" s="1"/>
  <c r="J1185" i="2" a="1"/>
  <c r="J1185" i="2" s="1"/>
  <c r="J1186" i="2" a="1"/>
  <c r="J1186" i="2" s="1"/>
  <c r="J1187" i="2" a="1"/>
  <c r="J1187" i="2" s="1"/>
  <c r="J1188" i="2" a="1"/>
  <c r="J1188" i="2" s="1"/>
  <c r="J1189" i="2" a="1"/>
  <c r="J1189" i="2" s="1"/>
  <c r="J1190" i="2" a="1"/>
  <c r="J1190" i="2" s="1"/>
  <c r="J1191" i="2" a="1"/>
  <c r="J1191" i="2" s="1"/>
  <c r="J1192" i="2" a="1"/>
  <c r="J1192" i="2" s="1"/>
  <c r="J1193" i="2" a="1"/>
  <c r="J1193" i="2" s="1"/>
  <c r="J1194" i="2" a="1"/>
  <c r="J1194" i="2" s="1"/>
  <c r="J1195" i="2" a="1"/>
  <c r="J1195" i="2" s="1"/>
  <c r="J1196" i="2" a="1"/>
  <c r="J1196" i="2" s="1"/>
  <c r="J1201" i="2" a="1"/>
  <c r="J1201" i="2" s="1"/>
  <c r="J1200" i="2" a="1"/>
  <c r="J1200" i="2" s="1"/>
  <c r="J1199" i="2" a="1"/>
  <c r="J1199" i="2" s="1"/>
  <c r="J1198" i="2" a="1"/>
  <c r="J1198" i="2" s="1"/>
  <c r="J1197" i="2" a="1"/>
  <c r="J1197" i="2" s="1"/>
  <c r="J1202" i="2" a="1"/>
  <c r="J1202" i="2" s="1"/>
  <c r="J1203" i="2" a="1"/>
  <c r="J1203" i="2" s="1"/>
  <c r="J1204" i="2" a="1"/>
  <c r="J1204" i="2" s="1"/>
  <c r="J1205" i="2" a="1"/>
  <c r="J1205" i="2" s="1"/>
  <c r="J1206" i="2" a="1"/>
  <c r="J1206" i="2" s="1"/>
  <c r="J1207" i="2" a="1"/>
  <c r="J1207" i="2" s="1"/>
  <c r="J1208" i="2" a="1"/>
  <c r="J1208" i="2" s="1"/>
  <c r="J1209" i="2" a="1"/>
  <c r="J1209" i="2" s="1"/>
  <c r="J1210" i="2" a="1"/>
  <c r="J1210" i="2" s="1"/>
  <c r="J1212" i="2" a="1"/>
  <c r="J1212" i="2" s="1"/>
  <c r="J1211" i="2" a="1"/>
  <c r="J1211" i="2" s="1"/>
  <c r="J1213" i="2" a="1"/>
  <c r="J1213" i="2" s="1"/>
  <c r="J1214" i="2" a="1"/>
  <c r="J1214" i="2" s="1"/>
  <c r="J1215" i="2" a="1"/>
  <c r="J1215" i="2" s="1"/>
  <c r="J1216" i="2" a="1"/>
  <c r="J1216" i="2" s="1"/>
  <c r="J1217" i="2" a="1"/>
  <c r="J1217" i="2" s="1"/>
  <c r="J1218" i="2" a="1"/>
  <c r="J1218" i="2" s="1"/>
  <c r="J1219" i="2" a="1"/>
  <c r="J1219" i="2" s="1"/>
  <c r="J1220" i="2" a="1"/>
  <c r="J1220" i="2" s="1"/>
  <c r="J1221" i="2" a="1"/>
  <c r="J1221" i="2" s="1"/>
  <c r="J1222" i="2" a="1"/>
  <c r="J1222" i="2" s="1"/>
  <c r="J1223" i="2" a="1"/>
  <c r="J1223" i="2" s="1"/>
  <c r="J1224" i="2" a="1"/>
  <c r="J1224" i="2" s="1"/>
  <c r="J1225" i="2" a="1"/>
  <c r="J1225" i="2" s="1"/>
  <c r="J1226" i="2" a="1"/>
  <c r="J1226" i="2" s="1"/>
  <c r="J1227" i="2" a="1"/>
  <c r="J1227" i="2" s="1"/>
  <c r="J1228" i="2" a="1"/>
  <c r="J1228" i="2" s="1"/>
  <c r="J1229" i="2" a="1"/>
  <c r="J1229" i="2" s="1"/>
  <c r="J1230" i="2" a="1"/>
  <c r="J1230" i="2" s="1"/>
  <c r="J1231" i="2" a="1"/>
  <c r="J1231" i="2" s="1"/>
  <c r="J1233" i="2" a="1"/>
  <c r="J1233" i="2" s="1"/>
  <c r="J1232" i="2" a="1"/>
  <c r="J1232" i="2" s="1"/>
  <c r="J1234" i="2" a="1"/>
  <c r="J1234" i="2" s="1"/>
  <c r="J1235" i="2" a="1"/>
  <c r="J1235" i="2" s="1"/>
  <c r="J1236" i="2" a="1"/>
  <c r="J1236" i="2" s="1"/>
  <c r="J1237" i="2" a="1"/>
  <c r="J1237" i="2" s="1"/>
  <c r="J1238" i="2" a="1"/>
  <c r="J1238" i="2" s="1"/>
  <c r="J1239" i="2" a="1"/>
  <c r="J1239" i="2" s="1"/>
  <c r="J1240" i="2" a="1"/>
  <c r="J1240" i="2" s="1"/>
  <c r="J1241" i="2" a="1"/>
  <c r="J1241" i="2" s="1"/>
  <c r="J1243" i="2" a="1"/>
  <c r="J1243" i="2" s="1"/>
  <c r="J1242" i="2" a="1"/>
  <c r="J1242" i="2" s="1"/>
  <c r="J1246" i="2" a="1"/>
  <c r="J1246" i="2" s="1"/>
  <c r="J1245" i="2" a="1"/>
  <c r="J1245" i="2" s="1"/>
  <c r="J1244" i="2" a="1"/>
  <c r="J1244" i="2" s="1"/>
  <c r="J1249" i="2" a="1"/>
  <c r="J1249" i="2" s="1"/>
  <c r="J1248" i="2" a="1"/>
  <c r="J1248" i="2" s="1"/>
  <c r="J1247" i="2" a="1"/>
  <c r="J1247" i="2" s="1"/>
  <c r="J1250" i="2" a="1"/>
  <c r="J1250" i="2" s="1"/>
  <c r="J1251" i="2" a="1"/>
  <c r="J1251" i="2" s="1"/>
  <c r="J1252" i="2" a="1"/>
  <c r="J1252" i="2" s="1"/>
  <c r="J1253" i="2" a="1"/>
  <c r="J1253" i="2" s="1"/>
  <c r="J1254" i="2" a="1"/>
  <c r="J1254" i="2" s="1"/>
  <c r="J1255" i="2" a="1"/>
  <c r="J1255" i="2" s="1"/>
  <c r="J1256" i="2" a="1"/>
  <c r="J1256" i="2" s="1"/>
  <c r="J1257" i="2" a="1"/>
  <c r="J1257" i="2" s="1"/>
  <c r="J1258" i="2" a="1"/>
  <c r="J1258" i="2" s="1"/>
  <c r="J1259" i="2" a="1"/>
  <c r="J1259" i="2" s="1"/>
  <c r="J1260" i="2" a="1"/>
  <c r="J1260" i="2" s="1"/>
  <c r="J1261" i="2" a="1"/>
  <c r="J1261" i="2" s="1"/>
  <c r="J1262" i="2" a="1"/>
  <c r="J1262" i="2" s="1"/>
  <c r="J1263" i="2" a="1"/>
  <c r="J1263" i="2" s="1"/>
  <c r="J1264" i="2" a="1"/>
  <c r="J1264" i="2" s="1"/>
  <c r="J1265" i="2" a="1"/>
  <c r="J1265" i="2" s="1"/>
  <c r="J1266" i="2" a="1"/>
  <c r="J1266" i="2" s="1"/>
  <c r="J1267" i="2" a="1"/>
  <c r="J1267" i="2" s="1"/>
  <c r="J1268" i="2" a="1"/>
  <c r="J1268" i="2" s="1"/>
  <c r="J1269" i="2" a="1"/>
  <c r="J1269" i="2" s="1"/>
  <c r="J1270" i="2" a="1"/>
  <c r="J1270" i="2" s="1"/>
  <c r="J1271" i="2" a="1"/>
  <c r="J1271" i="2" s="1"/>
  <c r="J1272" i="2" a="1"/>
  <c r="J1272" i="2" s="1"/>
  <c r="J1273" i="2" a="1"/>
  <c r="J1273" i="2" s="1"/>
  <c r="J1274" i="2" a="1"/>
  <c r="J1274" i="2" s="1"/>
  <c r="J1275" i="2" a="1"/>
  <c r="J1275" i="2" s="1"/>
  <c r="J1276" i="2" a="1"/>
  <c r="J1276" i="2" s="1"/>
  <c r="J1277" i="2" a="1"/>
  <c r="J1277" i="2" s="1"/>
  <c r="J1278" i="2" a="1"/>
  <c r="J1278" i="2" s="1"/>
  <c r="J1279" i="2" a="1"/>
  <c r="J1279" i="2" s="1"/>
  <c r="J1280" i="2" a="1"/>
  <c r="J1280" i="2" s="1"/>
  <c r="J1281" i="2" a="1"/>
  <c r="J1281" i="2" s="1"/>
  <c r="J1282" i="2" a="1"/>
  <c r="J1282" i="2" s="1"/>
  <c r="J1283" i="2" a="1"/>
  <c r="J1283" i="2" s="1"/>
  <c r="J1284" i="2" a="1"/>
  <c r="J1284" i="2" s="1"/>
  <c r="J1285" i="2" a="1"/>
  <c r="J1285" i="2" s="1"/>
  <c r="J1286" i="2" a="1"/>
  <c r="J1286" i="2" s="1"/>
  <c r="J1287" i="2" a="1"/>
  <c r="J1287" i="2" s="1"/>
  <c r="J1288" i="2" a="1"/>
  <c r="J1288" i="2" s="1"/>
  <c r="J1289" i="2" a="1"/>
  <c r="J1289" i="2" s="1"/>
  <c r="J1290" i="2" a="1"/>
  <c r="J1290" i="2" s="1"/>
  <c r="J1291" i="2" a="1"/>
  <c r="J1291" i="2" s="1"/>
  <c r="J1292" i="2" a="1"/>
  <c r="J1292" i="2" s="1"/>
  <c r="J1293" i="2" a="1"/>
  <c r="J1293" i="2" s="1"/>
  <c r="J1294" i="2" a="1"/>
  <c r="J1294" i="2" s="1"/>
  <c r="J1295" i="2" a="1"/>
  <c r="J1295" i="2" s="1"/>
  <c r="J1296" i="2" a="1"/>
  <c r="J1296" i="2" s="1"/>
  <c r="J1297" i="2" a="1"/>
  <c r="J1297" i="2" s="1"/>
  <c r="J1298" i="2" a="1"/>
  <c r="J1298" i="2" s="1"/>
  <c r="J1299" i="2" a="1"/>
  <c r="J1299" i="2" s="1"/>
  <c r="J1300" i="2" a="1"/>
  <c r="J1300" i="2" s="1"/>
  <c r="J1301" i="2" a="1"/>
  <c r="J1301" i="2" s="1"/>
  <c r="J1302" i="2" a="1"/>
  <c r="J1302" i="2" s="1"/>
  <c r="J1303" i="2" a="1"/>
  <c r="J1303" i="2" s="1"/>
  <c r="J1304" i="2" a="1"/>
  <c r="J1304" i="2" s="1"/>
  <c r="J1305" i="2" a="1"/>
  <c r="J1305" i="2" s="1"/>
  <c r="J1306" i="2" a="1"/>
  <c r="J1306" i="2" s="1"/>
  <c r="J1307" i="2" a="1"/>
  <c r="J1307" i="2" s="1"/>
  <c r="J1308" i="2" a="1"/>
  <c r="J1308" i="2" s="1"/>
  <c r="J1309" i="2" a="1"/>
  <c r="J1309" i="2" s="1"/>
  <c r="J1310" i="2" a="1"/>
  <c r="J1310" i="2" s="1"/>
  <c r="J1311" i="2" a="1"/>
  <c r="J1311" i="2" s="1"/>
  <c r="J1312" i="2" a="1"/>
  <c r="J1312" i="2" s="1"/>
  <c r="J1313" i="2" a="1"/>
  <c r="J1313" i="2" s="1"/>
  <c r="J1314" i="2" a="1"/>
  <c r="J1314" i="2" s="1"/>
  <c r="J1315" i="2" a="1"/>
  <c r="J1315" i="2" s="1"/>
  <c r="J1316" i="2" a="1"/>
  <c r="J1316" i="2" s="1"/>
  <c r="J1317" i="2" a="1"/>
  <c r="J1317" i="2" s="1"/>
  <c r="J1318" i="2" a="1"/>
  <c r="J1318" i="2" s="1"/>
  <c r="J1319" i="2" a="1"/>
  <c r="J1319" i="2" s="1"/>
  <c r="J1320" i="2" a="1"/>
  <c r="J1320" i="2" s="1"/>
  <c r="J1321" i="2" a="1"/>
  <c r="J1321" i="2" s="1"/>
  <c r="J1322" i="2" a="1"/>
  <c r="J1322" i="2" s="1"/>
  <c r="J1323" i="2" a="1"/>
  <c r="J1323" i="2" s="1"/>
  <c r="J1324" i="2" a="1"/>
  <c r="J1324" i="2" s="1"/>
  <c r="J1326" i="2" a="1"/>
  <c r="J1326" i="2" s="1"/>
  <c r="J1325" i="2" a="1"/>
  <c r="J1325" i="2" s="1"/>
  <c r="J1327" i="2" a="1"/>
  <c r="J1327" i="2" s="1"/>
  <c r="J1328" i="2" a="1"/>
  <c r="J1328" i="2" s="1"/>
  <c r="J1329" i="2" a="1"/>
  <c r="J1329" i="2" s="1"/>
  <c r="J1330" i="2" a="1"/>
  <c r="J1330" i="2" s="1"/>
  <c r="J1331" i="2" a="1"/>
  <c r="J1331" i="2" s="1"/>
  <c r="J1332" i="2" a="1"/>
  <c r="J1332" i="2" s="1"/>
  <c r="J1333" i="2" a="1"/>
  <c r="J1333" i="2" s="1"/>
  <c r="J1334" i="2" a="1"/>
  <c r="J1334" i="2" s="1"/>
  <c r="J1335" i="2" a="1"/>
  <c r="J1335" i="2" s="1"/>
  <c r="J1336" i="2" a="1"/>
  <c r="J1336" i="2" s="1"/>
  <c r="J1337" i="2" a="1"/>
  <c r="J1337" i="2" s="1"/>
  <c r="J1338" i="2" a="1"/>
  <c r="J1338" i="2" s="1"/>
  <c r="J1339" i="2" a="1"/>
  <c r="J1339" i="2" s="1"/>
  <c r="J1340" i="2" a="1"/>
  <c r="J1340" i="2" s="1"/>
  <c r="J1341" i="2" a="1"/>
  <c r="J1341" i="2" s="1"/>
  <c r="J1342" i="2" a="1"/>
  <c r="J1342" i="2" s="1"/>
  <c r="J1343" i="2" a="1"/>
  <c r="J1343" i="2" s="1"/>
  <c r="J1344" i="2" a="1"/>
  <c r="J1344" i="2" s="1"/>
  <c r="J1345" i="2" a="1"/>
  <c r="J1345" i="2" s="1"/>
  <c r="J1346" i="2" a="1"/>
  <c r="J1346" i="2" s="1"/>
  <c r="J1347" i="2" a="1"/>
  <c r="J1347" i="2" s="1"/>
  <c r="J1348" i="2" a="1"/>
  <c r="J1348" i="2" s="1"/>
  <c r="J1349" i="2" a="1"/>
  <c r="J1349" i="2" s="1"/>
  <c r="J1350" i="2" a="1"/>
  <c r="J1350" i="2" s="1"/>
  <c r="J1351" i="2" a="1"/>
  <c r="J1351" i="2" s="1"/>
  <c r="J1352" i="2" a="1"/>
  <c r="J1352" i="2" s="1"/>
  <c r="J1353" i="2" a="1"/>
  <c r="J1353" i="2" s="1"/>
  <c r="J1354" i="2" a="1"/>
  <c r="J1354" i="2" s="1"/>
  <c r="J1355" i="2" a="1"/>
  <c r="J1355" i="2" s="1"/>
  <c r="J1356" i="2" a="1"/>
  <c r="J1356" i="2" s="1"/>
  <c r="J1357" i="2" a="1"/>
  <c r="J1357" i="2" s="1"/>
  <c r="J1358" i="2" a="1"/>
  <c r="J1358" i="2" s="1"/>
  <c r="J1359" i="2" a="1"/>
  <c r="J1359" i="2" s="1"/>
  <c r="J1360" i="2" a="1"/>
  <c r="J1360" i="2" s="1"/>
  <c r="J1361" i="2" a="1"/>
  <c r="J1361" i="2" s="1"/>
  <c r="J1362" i="2" a="1"/>
  <c r="J1362" i="2" s="1"/>
  <c r="J1363" i="2" a="1"/>
  <c r="J1363" i="2" s="1"/>
  <c r="J1364" i="2" a="1"/>
  <c r="J1364" i="2" s="1"/>
  <c r="J1365" i="2" a="1"/>
  <c r="J1365" i="2" s="1"/>
  <c r="J1366" i="2" a="1"/>
  <c r="J1366" i="2" s="1"/>
  <c r="J1367" i="2" a="1"/>
  <c r="J1367" i="2" s="1"/>
  <c r="J1368" i="2" a="1"/>
  <c r="J1368" i="2" s="1"/>
  <c r="J1370" i="2" a="1"/>
  <c r="J1370" i="2" s="1"/>
  <c r="J1369" i="2" a="1"/>
  <c r="J1369" i="2" s="1"/>
  <c r="J1371" i="2" a="1"/>
  <c r="J1371" i="2" s="1"/>
  <c r="J1372" i="2" a="1"/>
  <c r="J1372" i="2" s="1"/>
  <c r="J1373" i="2" a="1"/>
  <c r="J1373" i="2" s="1"/>
  <c r="J1374" i="2" a="1"/>
  <c r="J1374" i="2" s="1"/>
  <c r="J1375" i="2" a="1"/>
  <c r="J1375" i="2" s="1"/>
  <c r="J1376" i="2" a="1"/>
  <c r="J1376" i="2" s="1"/>
  <c r="J1377" i="2" a="1"/>
  <c r="J1377" i="2" s="1"/>
  <c r="J1378" i="2" a="1"/>
  <c r="J1378" i="2" s="1"/>
  <c r="J1379" i="2" a="1"/>
  <c r="J1379" i="2" s="1"/>
  <c r="J1380" i="2" a="1"/>
  <c r="J1380" i="2" s="1"/>
  <c r="J1381" i="2" a="1"/>
  <c r="J1381" i="2" s="1"/>
  <c r="J1382" i="2" a="1"/>
  <c r="J1382" i="2" s="1"/>
  <c r="J1383" i="2" a="1"/>
  <c r="J1383" i="2" s="1"/>
  <c r="J1384" i="2" a="1"/>
  <c r="J1384" i="2" s="1"/>
  <c r="J1385" i="2" a="1"/>
  <c r="J1385" i="2" s="1"/>
  <c r="J1386" i="2" a="1"/>
  <c r="J1386" i="2" s="1"/>
  <c r="J1387" i="2" a="1"/>
  <c r="J1387" i="2" s="1"/>
  <c r="J1388" i="2" a="1"/>
  <c r="J1388" i="2" s="1"/>
  <c r="J1389" i="2" a="1"/>
  <c r="J1389" i="2" s="1"/>
  <c r="J1390" i="2" a="1"/>
  <c r="J1390" i="2" s="1"/>
  <c r="J1391" i="2" a="1"/>
  <c r="J1391" i="2" s="1"/>
  <c r="J1392" i="2" a="1"/>
  <c r="J1392" i="2" s="1"/>
  <c r="J1393" i="2" a="1"/>
  <c r="J1393" i="2" s="1"/>
  <c r="J1394" i="2" a="1"/>
  <c r="J1394" i="2" s="1"/>
  <c r="J1395" i="2" a="1"/>
  <c r="J1395" i="2" s="1"/>
  <c r="J1396" i="2" a="1"/>
  <c r="J1396" i="2" s="1"/>
  <c r="J1397" i="2" a="1"/>
  <c r="J1397" i="2" s="1"/>
  <c r="J1398" i="2" a="1"/>
  <c r="J1398" i="2" s="1"/>
  <c r="J1399" i="2" a="1"/>
  <c r="J1399" i="2" s="1"/>
  <c r="J1400" i="2" a="1"/>
  <c r="J1400" i="2" s="1"/>
  <c r="J1401" i="2" a="1"/>
  <c r="J1401" i="2" s="1"/>
  <c r="J1402" i="2" a="1"/>
  <c r="J1402" i="2" s="1"/>
  <c r="J1403" i="2" a="1"/>
  <c r="J1403" i="2" s="1"/>
  <c r="J1404" i="2" a="1"/>
  <c r="J1404" i="2" s="1"/>
  <c r="J1405" i="2" a="1"/>
  <c r="J1405" i="2" s="1"/>
  <c r="J1406" i="2" a="1"/>
  <c r="J1406" i="2" s="1"/>
  <c r="J1407" i="2" a="1"/>
  <c r="J1407" i="2" s="1"/>
  <c r="J1408" i="2" a="1"/>
  <c r="J1408" i="2" s="1"/>
  <c r="J1409" i="2" a="1"/>
  <c r="J1409" i="2" s="1"/>
  <c r="J1410" i="2" a="1"/>
  <c r="J1410" i="2" s="1"/>
  <c r="J1411" i="2" a="1"/>
  <c r="J1411" i="2" s="1"/>
  <c r="J1412" i="2" a="1"/>
  <c r="J1412" i="2" s="1"/>
  <c r="J1413" i="2" a="1"/>
  <c r="J1413" i="2" s="1"/>
  <c r="J1414" i="2" a="1"/>
  <c r="J1414" i="2" s="1"/>
  <c r="J1415" i="2" a="1"/>
  <c r="J1415" i="2" s="1"/>
  <c r="J1416" i="2" a="1"/>
  <c r="J1416" i="2" s="1"/>
  <c r="J1417" i="2" a="1"/>
  <c r="J1417" i="2" s="1"/>
  <c r="J1418" i="2" a="1"/>
  <c r="J1418" i="2" s="1"/>
  <c r="J1419" i="2" a="1"/>
  <c r="J1419" i="2" s="1"/>
  <c r="J1420" i="2" a="1"/>
  <c r="J1420" i="2" s="1"/>
  <c r="J1421" i="2" a="1"/>
  <c r="J1421" i="2" s="1"/>
  <c r="J1422" i="2" a="1"/>
  <c r="J1422" i="2" s="1"/>
  <c r="J1423" i="2" a="1"/>
  <c r="J1423" i="2" s="1"/>
  <c r="J1424" i="2" a="1"/>
  <c r="J1424" i="2" s="1"/>
  <c r="J1425" i="2" a="1"/>
  <c r="J1425" i="2" s="1"/>
  <c r="J1426" i="2" a="1"/>
  <c r="J1426" i="2" s="1"/>
  <c r="J1427" i="2" a="1"/>
  <c r="J1427" i="2" s="1"/>
  <c r="J1428" i="2" a="1"/>
  <c r="J1428" i="2" s="1"/>
  <c r="J1429" i="2" a="1"/>
  <c r="J1429" i="2" s="1"/>
  <c r="J1430" i="2" a="1"/>
  <c r="J1430" i="2" s="1"/>
  <c r="J1431" i="2" a="1"/>
  <c r="J1431" i="2" s="1"/>
  <c r="J1432" i="2" a="1"/>
  <c r="J1432" i="2" s="1"/>
  <c r="J1433" i="2" a="1"/>
  <c r="J1433" i="2" s="1"/>
  <c r="J1435" i="2" a="1"/>
  <c r="J1435" i="2" s="1"/>
  <c r="J1434" i="2" a="1"/>
  <c r="J1434" i="2" s="1"/>
  <c r="J1436" i="2" a="1"/>
  <c r="J1436" i="2" s="1"/>
  <c r="J1437" i="2" a="1"/>
  <c r="J1437" i="2" s="1"/>
  <c r="J1440" i="2" a="1"/>
  <c r="J1440" i="2" s="1"/>
  <c r="J1439" i="2" a="1"/>
  <c r="J1439" i="2" s="1"/>
  <c r="J1438" i="2" a="1"/>
  <c r="J1438" i="2" s="1"/>
  <c r="J1441" i="2" a="1"/>
  <c r="J1441" i="2" s="1"/>
  <c r="J1442" i="2" a="1"/>
  <c r="J1442" i="2" s="1"/>
  <c r="J1443" i="2" a="1"/>
  <c r="J1443" i="2" s="1"/>
  <c r="J1444" i="2" a="1"/>
  <c r="J1444" i="2" s="1"/>
  <c r="J1445" i="2" a="1"/>
  <c r="J1445" i="2" s="1"/>
  <c r="J1446" i="2" a="1"/>
  <c r="J1446" i="2" s="1"/>
  <c r="J1447" i="2" a="1"/>
  <c r="J1447" i="2" s="1"/>
  <c r="J1448" i="2" a="1"/>
  <c r="J1448" i="2" s="1"/>
  <c r="J1449" i="2" a="1"/>
  <c r="J1449" i="2" s="1"/>
  <c r="J1450" i="2" a="1"/>
  <c r="J1450" i="2" s="1"/>
  <c r="J1451" i="2" a="1"/>
  <c r="J1451" i="2" s="1"/>
  <c r="J1452" i="2" a="1"/>
  <c r="J1452" i="2" s="1"/>
  <c r="J1453" i="2" a="1"/>
  <c r="J1453" i="2" s="1"/>
  <c r="J1454" i="2" a="1"/>
  <c r="J1454" i="2" s="1"/>
  <c r="J1455" i="2" a="1"/>
  <c r="J1455" i="2" s="1"/>
  <c r="J1456" i="2" a="1"/>
  <c r="J1456" i="2" s="1"/>
  <c r="J1457" i="2" a="1"/>
  <c r="J1457" i="2" s="1"/>
  <c r="J1458" i="2" a="1"/>
  <c r="J1458" i="2" s="1"/>
  <c r="J1459" i="2" a="1"/>
  <c r="J1459" i="2" s="1"/>
  <c r="J1460" i="2" a="1"/>
  <c r="J1460" i="2" s="1"/>
  <c r="J1461" i="2" a="1"/>
  <c r="J1461" i="2" s="1"/>
  <c r="J1462" i="2" a="1"/>
  <c r="J1462" i="2" s="1"/>
  <c r="J1463" i="2" a="1"/>
  <c r="J1463" i="2" s="1"/>
  <c r="J1464" i="2" a="1"/>
  <c r="J1464" i="2" s="1"/>
  <c r="J1465" i="2" a="1"/>
  <c r="J1465" i="2" s="1"/>
  <c r="J2" i="2" a="1"/>
  <c r="J2" i="2" s="1"/>
  <c r="I3" i="2"/>
  <c r="I4" i="2"/>
  <c r="I5" i="2"/>
  <c r="I6" i="2"/>
  <c r="I7" i="2"/>
  <c r="I8" i="2"/>
  <c r="I9" i="2"/>
  <c r="I10" i="2"/>
  <c r="I11" i="2"/>
  <c r="I12" i="2"/>
  <c r="I13" i="2"/>
  <c r="I14" i="2"/>
  <c r="I15" i="2"/>
  <c r="I16" i="2"/>
  <c r="I17" i="2"/>
  <c r="I18" i="2"/>
  <c r="I19" i="2"/>
  <c r="I20" i="2"/>
  <c r="I21" i="2"/>
  <c r="I22" i="2"/>
  <c r="I23" i="2"/>
  <c r="I24" i="2"/>
  <c r="I26" i="2"/>
  <c r="I25" i="2"/>
  <c r="I28" i="2"/>
  <c r="I27" i="2"/>
  <c r="I29" i="2"/>
  <c r="I30" i="2"/>
  <c r="I31" i="2"/>
  <c r="I32" i="2"/>
  <c r="I33" i="2"/>
  <c r="I34" i="2"/>
  <c r="I35" i="2"/>
  <c r="I37" i="2"/>
  <c r="I36" i="2"/>
  <c r="I38" i="2"/>
  <c r="I39" i="2"/>
  <c r="I40" i="2"/>
  <c r="I41" i="2"/>
  <c r="I43" i="2"/>
  <c r="I42" i="2"/>
  <c r="I44" i="2"/>
  <c r="I45" i="2"/>
  <c r="I46" i="2"/>
  <c r="I48" i="2"/>
  <c r="I47"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1" i="2"/>
  <c r="I80" i="2"/>
  <c r="I82" i="2"/>
  <c r="I83" i="2"/>
  <c r="I84" i="2"/>
  <c r="I85" i="2"/>
  <c r="I88" i="2"/>
  <c r="I87" i="2"/>
  <c r="I86" i="2"/>
  <c r="I89" i="2"/>
  <c r="I90" i="2"/>
  <c r="I91" i="2"/>
  <c r="I92" i="2"/>
  <c r="I93" i="2"/>
  <c r="I94" i="2"/>
  <c r="I95" i="2"/>
  <c r="I96" i="2"/>
  <c r="I98" i="2"/>
  <c r="I97" i="2"/>
  <c r="I100" i="2"/>
  <c r="I99" i="2"/>
  <c r="I101" i="2"/>
  <c r="I102" i="2"/>
  <c r="I103" i="2"/>
  <c r="I104" i="2"/>
  <c r="I105" i="2"/>
  <c r="I108" i="2"/>
  <c r="I107" i="2"/>
  <c r="I106" i="2"/>
  <c r="I109" i="2"/>
  <c r="I110" i="2"/>
  <c r="I111" i="2"/>
  <c r="I112" i="2"/>
  <c r="I113" i="2"/>
  <c r="I115" i="2"/>
  <c r="I114" i="2"/>
  <c r="I118" i="2"/>
  <c r="I117" i="2"/>
  <c r="I116" i="2"/>
  <c r="I119" i="2"/>
  <c r="I120" i="2"/>
  <c r="I121" i="2"/>
  <c r="I122" i="2"/>
  <c r="I123" i="2"/>
  <c r="I124" i="2"/>
  <c r="I125" i="2"/>
  <c r="I127" i="2"/>
  <c r="I126" i="2"/>
  <c r="I128" i="2"/>
  <c r="I129" i="2"/>
  <c r="I130" i="2"/>
  <c r="I131" i="2"/>
  <c r="I132" i="2"/>
  <c r="I135" i="2"/>
  <c r="I134" i="2"/>
  <c r="I133" i="2"/>
  <c r="I136" i="2"/>
  <c r="I137" i="2"/>
  <c r="I138" i="2"/>
  <c r="I139" i="2"/>
  <c r="I140" i="2"/>
  <c r="I143" i="2"/>
  <c r="I142" i="2"/>
  <c r="I141" i="2"/>
  <c r="I144" i="2"/>
  <c r="I145" i="2"/>
  <c r="I146" i="2"/>
  <c r="I151" i="2"/>
  <c r="I150" i="2"/>
  <c r="I149" i="2"/>
  <c r="I148" i="2"/>
  <c r="I147" i="2"/>
  <c r="I152" i="2"/>
  <c r="I153" i="2"/>
  <c r="I154" i="2"/>
  <c r="I155" i="2"/>
  <c r="I156" i="2"/>
  <c r="I157" i="2"/>
  <c r="I158" i="2"/>
  <c r="I159" i="2"/>
  <c r="I160" i="2"/>
  <c r="I161" i="2"/>
  <c r="I162" i="2"/>
  <c r="I163" i="2"/>
  <c r="I164" i="2"/>
  <c r="I165" i="2"/>
  <c r="I166" i="2"/>
  <c r="I167" i="2"/>
  <c r="I168" i="2"/>
  <c r="I169" i="2"/>
  <c r="I170" i="2"/>
  <c r="I171" i="2"/>
  <c r="I172" i="2"/>
  <c r="I173" i="2"/>
  <c r="I175" i="2"/>
  <c r="I174"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4" i="2"/>
  <c r="I203" i="2"/>
  <c r="I205" i="2"/>
  <c r="I206" i="2"/>
  <c r="I207" i="2"/>
  <c r="I208" i="2"/>
  <c r="I209" i="2"/>
  <c r="I210" i="2"/>
  <c r="I211" i="2"/>
  <c r="I212" i="2"/>
  <c r="I213" i="2"/>
  <c r="I214" i="2"/>
  <c r="I215" i="2"/>
  <c r="I216" i="2"/>
  <c r="I217" i="2"/>
  <c r="I218" i="2"/>
  <c r="I219" i="2"/>
  <c r="I220" i="2"/>
  <c r="I221" i="2"/>
  <c r="I222" i="2"/>
  <c r="I225" i="2"/>
  <c r="I224" i="2"/>
  <c r="I223" i="2"/>
  <c r="I226" i="2"/>
  <c r="I227" i="2"/>
  <c r="I228" i="2"/>
  <c r="I229" i="2"/>
  <c r="I230" i="2"/>
  <c r="I233" i="2"/>
  <c r="I232" i="2"/>
  <c r="I231" i="2"/>
  <c r="I235" i="2"/>
  <c r="I236" i="2"/>
  <c r="I237" i="2"/>
  <c r="I238" i="2"/>
  <c r="I239" i="2"/>
  <c r="I240" i="2"/>
  <c r="I241" i="2"/>
  <c r="I242" i="2"/>
  <c r="I243" i="2"/>
  <c r="I244" i="2"/>
  <c r="I245" i="2"/>
  <c r="I246" i="2"/>
  <c r="I247" i="2"/>
  <c r="I248" i="2"/>
  <c r="I252" i="2"/>
  <c r="I251" i="2"/>
  <c r="I250" i="2"/>
  <c r="I249" i="2"/>
  <c r="I253" i="2"/>
  <c r="I254" i="2"/>
  <c r="I255" i="2"/>
  <c r="I256" i="2"/>
  <c r="I257" i="2"/>
  <c r="I259" i="2"/>
  <c r="I258" i="2"/>
  <c r="I260" i="2"/>
  <c r="I261" i="2"/>
  <c r="I262" i="2"/>
  <c r="I263" i="2"/>
  <c r="I264" i="2"/>
  <c r="I265" i="2"/>
  <c r="I266" i="2"/>
  <c r="I267" i="2"/>
  <c r="I269" i="2"/>
  <c r="I268" i="2"/>
  <c r="I274" i="2"/>
  <c r="I273" i="2"/>
  <c r="I272" i="2"/>
  <c r="I271" i="2"/>
  <c r="I270" i="2"/>
  <c r="I275" i="2"/>
  <c r="I276" i="2"/>
  <c r="I278" i="2"/>
  <c r="I277" i="2"/>
  <c r="I279" i="2"/>
  <c r="I282" i="2"/>
  <c r="I281" i="2"/>
  <c r="I280" i="2"/>
  <c r="I283" i="2"/>
  <c r="I284" i="2"/>
  <c r="I285" i="2"/>
  <c r="I286" i="2"/>
  <c r="I288" i="2"/>
  <c r="I287" i="2"/>
  <c r="I291" i="2"/>
  <c r="I290" i="2"/>
  <c r="I289" i="2"/>
  <c r="I292" i="2"/>
  <c r="I293" i="2"/>
  <c r="I294" i="2"/>
  <c r="I295" i="2"/>
  <c r="I296" i="2"/>
  <c r="I297" i="2"/>
  <c r="I298" i="2"/>
  <c r="I299" i="2"/>
  <c r="I300" i="2"/>
  <c r="I301" i="2"/>
  <c r="I304" i="2"/>
  <c r="I303" i="2"/>
  <c r="I302" i="2"/>
  <c r="I305" i="2"/>
  <c r="I306" i="2"/>
  <c r="I308" i="2"/>
  <c r="I307" i="2"/>
  <c r="I310" i="2"/>
  <c r="I309" i="2"/>
  <c r="I311" i="2"/>
  <c r="I312" i="2"/>
  <c r="I313" i="2"/>
  <c r="I314" i="2"/>
  <c r="I315" i="2"/>
  <c r="I316" i="2"/>
  <c r="I318" i="2"/>
  <c r="I317" i="2"/>
  <c r="I319" i="2"/>
  <c r="I320" i="2"/>
  <c r="I321" i="2"/>
  <c r="I322" i="2"/>
  <c r="I325" i="2"/>
  <c r="I324" i="2"/>
  <c r="I323" i="2"/>
  <c r="I326" i="2"/>
  <c r="I327" i="2"/>
  <c r="I328" i="2"/>
  <c r="I331" i="2"/>
  <c r="I330" i="2"/>
  <c r="I329" i="2"/>
  <c r="I332" i="2"/>
  <c r="I333" i="2"/>
  <c r="I334" i="2"/>
  <c r="I335" i="2"/>
  <c r="I336" i="2"/>
  <c r="I337" i="2"/>
  <c r="I341" i="2"/>
  <c r="I340" i="2"/>
  <c r="I339" i="2"/>
  <c r="I338" i="2"/>
  <c r="I343" i="2"/>
  <c r="I342" i="2"/>
  <c r="I344" i="2"/>
  <c r="I345" i="2"/>
  <c r="I346" i="2"/>
  <c r="I348" i="2"/>
  <c r="I347" i="2"/>
  <c r="I349" i="2"/>
  <c r="I350" i="2"/>
  <c r="I351" i="2"/>
  <c r="I352" i="2"/>
  <c r="I353" i="2"/>
  <c r="I354" i="2"/>
  <c r="I356" i="2"/>
  <c r="I355" i="2"/>
  <c r="I357" i="2"/>
  <c r="I358" i="2"/>
  <c r="I359" i="2"/>
  <c r="I363" i="2"/>
  <c r="I362" i="2"/>
  <c r="I361" i="2"/>
  <c r="I360" i="2"/>
  <c r="I364" i="2"/>
  <c r="I365" i="2"/>
  <c r="I366" i="2"/>
  <c r="I367" i="2"/>
  <c r="I368" i="2"/>
  <c r="I369" i="2"/>
  <c r="I370" i="2"/>
  <c r="I372" i="2"/>
  <c r="I371" i="2"/>
  <c r="I373" i="2"/>
  <c r="I374" i="2"/>
  <c r="I375" i="2"/>
  <c r="I376" i="2"/>
  <c r="I377" i="2"/>
  <c r="I378" i="2"/>
  <c r="I379" i="2"/>
  <c r="I380" i="2"/>
  <c r="I384" i="2"/>
  <c r="I383" i="2"/>
  <c r="I382" i="2"/>
  <c r="I381" i="2"/>
  <c r="I385" i="2"/>
  <c r="I387" i="2"/>
  <c r="I386" i="2"/>
  <c r="I388" i="2"/>
  <c r="I389" i="2"/>
  <c r="I390" i="2"/>
  <c r="I391" i="2"/>
  <c r="I392" i="2"/>
  <c r="I393" i="2"/>
  <c r="I394" i="2"/>
  <c r="I395" i="2"/>
  <c r="I396" i="2"/>
  <c r="I397" i="2"/>
  <c r="I398" i="2"/>
  <c r="I399" i="2"/>
  <c r="I400" i="2"/>
  <c r="I401" i="2"/>
  <c r="I402" i="2"/>
  <c r="I403" i="2"/>
  <c r="I404" i="2"/>
  <c r="I405" i="2"/>
  <c r="I406" i="2"/>
  <c r="I407" i="2"/>
  <c r="I409" i="2"/>
  <c r="I408" i="2"/>
  <c r="I410" i="2"/>
  <c r="I411" i="2"/>
  <c r="I412" i="2"/>
  <c r="I413" i="2"/>
  <c r="I416" i="2"/>
  <c r="I415" i="2"/>
  <c r="I414" i="2"/>
  <c r="I417" i="2"/>
  <c r="I418" i="2"/>
  <c r="I419" i="2"/>
  <c r="I420" i="2"/>
  <c r="I421" i="2"/>
  <c r="I422" i="2"/>
  <c r="I425" i="2"/>
  <c r="I424" i="2"/>
  <c r="I423" i="2"/>
  <c r="I427" i="2"/>
  <c r="I426" i="2"/>
  <c r="I428" i="2"/>
  <c r="I429" i="2"/>
  <c r="I430" i="2"/>
  <c r="I431" i="2"/>
  <c r="I432" i="2"/>
  <c r="I433" i="2"/>
  <c r="I434" i="2"/>
  <c r="I435" i="2"/>
  <c r="I436" i="2"/>
  <c r="I437" i="2"/>
  <c r="I438" i="2"/>
  <c r="I439" i="2"/>
  <c r="I440" i="2"/>
  <c r="I441" i="2"/>
  <c r="I442" i="2"/>
  <c r="I444" i="2"/>
  <c r="I443" i="2"/>
  <c r="I445" i="2"/>
  <c r="I446" i="2"/>
  <c r="I447" i="2"/>
  <c r="I448" i="2"/>
  <c r="I449" i="2"/>
  <c r="I450" i="2"/>
  <c r="I451" i="2"/>
  <c r="I452" i="2"/>
  <c r="I453" i="2"/>
  <c r="I454" i="2"/>
  <c r="I455" i="2"/>
  <c r="I456" i="2"/>
  <c r="I457" i="2"/>
  <c r="I458" i="2"/>
  <c r="I459" i="2"/>
  <c r="I461" i="2"/>
  <c r="I460" i="2"/>
  <c r="I462" i="2"/>
  <c r="I463" i="2"/>
  <c r="I466" i="2"/>
  <c r="I465" i="2"/>
  <c r="I464" i="2"/>
  <c r="I470" i="2"/>
  <c r="I469" i="2"/>
  <c r="I468" i="2"/>
  <c r="I467" i="2"/>
  <c r="I471" i="2"/>
  <c r="I474" i="2"/>
  <c r="I473" i="2"/>
  <c r="I472" i="2"/>
  <c r="I475" i="2"/>
  <c r="I476" i="2"/>
  <c r="I477" i="2"/>
  <c r="I478" i="2"/>
  <c r="I479" i="2"/>
  <c r="I480" i="2"/>
  <c r="I481" i="2"/>
  <c r="I482" i="2"/>
  <c r="I485" i="2"/>
  <c r="I484" i="2"/>
  <c r="I483" i="2"/>
  <c r="I486" i="2"/>
  <c r="I487" i="2"/>
  <c r="I488" i="2"/>
  <c r="I489" i="2"/>
  <c r="I490" i="2"/>
  <c r="I491" i="2"/>
  <c r="I492" i="2"/>
  <c r="I493" i="2"/>
  <c r="I496" i="2"/>
  <c r="I495" i="2"/>
  <c r="I494" i="2"/>
  <c r="I497" i="2"/>
  <c r="I498" i="2"/>
  <c r="I500" i="2"/>
  <c r="I499" i="2"/>
  <c r="I505" i="2"/>
  <c r="I504" i="2"/>
  <c r="I503" i="2"/>
  <c r="I502" i="2"/>
  <c r="I501" i="2"/>
  <c r="I507" i="2"/>
  <c r="I506" i="2"/>
  <c r="I508" i="2"/>
  <c r="I509" i="2"/>
  <c r="I511" i="2"/>
  <c r="I510" i="2"/>
  <c r="I514" i="2"/>
  <c r="I513" i="2"/>
  <c r="I512" i="2"/>
  <c r="I515" i="2"/>
  <c r="I516" i="2"/>
  <c r="I517" i="2"/>
  <c r="I518" i="2"/>
  <c r="I519" i="2"/>
  <c r="I520" i="2"/>
  <c r="I521" i="2"/>
  <c r="I522" i="2"/>
  <c r="I529" i="2"/>
  <c r="I528" i="2"/>
  <c r="I527" i="2"/>
  <c r="I526" i="2"/>
  <c r="I525" i="2"/>
  <c r="I524" i="2"/>
  <c r="I523" i="2"/>
  <c r="I530" i="2"/>
  <c r="I531" i="2"/>
  <c r="I532" i="2"/>
  <c r="I533" i="2"/>
  <c r="I536" i="2"/>
  <c r="I535" i="2"/>
  <c r="I534" i="2"/>
  <c r="I537" i="2"/>
  <c r="I538" i="2"/>
  <c r="I539" i="2"/>
  <c r="I540" i="2"/>
  <c r="I541" i="2"/>
  <c r="I542" i="2"/>
  <c r="I543" i="2"/>
  <c r="I544" i="2"/>
  <c r="I547" i="2"/>
  <c r="I546" i="2"/>
  <c r="I545" i="2"/>
  <c r="I548" i="2"/>
  <c r="I549" i="2"/>
  <c r="I550" i="2"/>
  <c r="I551" i="2"/>
  <c r="I556" i="2"/>
  <c r="I555" i="2"/>
  <c r="I554" i="2"/>
  <c r="I553" i="2"/>
  <c r="I552" i="2"/>
  <c r="I557" i="2"/>
  <c r="I558" i="2"/>
  <c r="I560" i="2"/>
  <c r="I559" i="2"/>
  <c r="I561" i="2"/>
  <c r="I564" i="2"/>
  <c r="I563" i="2"/>
  <c r="I562" i="2"/>
  <c r="I565" i="2"/>
  <c r="I566" i="2"/>
  <c r="I567" i="2"/>
  <c r="I568" i="2"/>
  <c r="I571" i="2"/>
  <c r="I570" i="2"/>
  <c r="I569" i="2"/>
  <c r="I572" i="2"/>
  <c r="I573" i="2"/>
  <c r="I574" i="2"/>
  <c r="I575" i="2"/>
  <c r="I576" i="2"/>
  <c r="I577" i="2"/>
  <c r="I578" i="2"/>
  <c r="I579" i="2"/>
  <c r="I581" i="2"/>
  <c r="I580" i="2"/>
  <c r="I582" i="2"/>
  <c r="I583" i="2"/>
  <c r="I584" i="2"/>
  <c r="I585" i="2"/>
  <c r="I586" i="2"/>
  <c r="I587" i="2"/>
  <c r="I588" i="2"/>
  <c r="I589" i="2"/>
  <c r="I590" i="2"/>
  <c r="I591" i="2"/>
  <c r="I592" i="2"/>
  <c r="I594" i="2"/>
  <c r="I593" i="2"/>
  <c r="I595" i="2"/>
  <c r="I596" i="2"/>
  <c r="I597" i="2"/>
  <c r="I598" i="2"/>
  <c r="I599" i="2"/>
  <c r="I600" i="2"/>
  <c r="I601" i="2"/>
  <c r="I602" i="2"/>
  <c r="I603" i="2"/>
  <c r="I604" i="2"/>
  <c r="I605" i="2"/>
  <c r="I607" i="2"/>
  <c r="I606" i="2"/>
  <c r="I608" i="2"/>
  <c r="I609" i="2"/>
  <c r="I610" i="2"/>
  <c r="I611" i="2"/>
  <c r="I612" i="2"/>
  <c r="I613" i="2"/>
  <c r="I614" i="2"/>
  <c r="I615" i="2"/>
  <c r="I616" i="2"/>
  <c r="I617" i="2"/>
  <c r="I618" i="2"/>
  <c r="I619" i="2"/>
  <c r="I620" i="2"/>
  <c r="I621" i="2"/>
  <c r="I622" i="2"/>
  <c r="I623" i="2"/>
  <c r="I624" i="2"/>
  <c r="I625" i="2"/>
  <c r="I626" i="2"/>
  <c r="I627" i="2"/>
  <c r="I628" i="2"/>
  <c r="I629" i="2"/>
  <c r="I631" i="2"/>
  <c r="I630" i="2"/>
  <c r="I632" i="2"/>
  <c r="I633" i="2"/>
  <c r="I636" i="2"/>
  <c r="I635" i="2"/>
  <c r="I634" i="2"/>
  <c r="I637" i="2"/>
  <c r="I638" i="2"/>
  <c r="I639" i="2"/>
  <c r="I640" i="2"/>
  <c r="I641" i="2"/>
  <c r="I642" i="2"/>
  <c r="I644" i="2"/>
  <c r="I643" i="2"/>
  <c r="I645" i="2"/>
  <c r="I647" i="2"/>
  <c r="I646" i="2"/>
  <c r="I648" i="2"/>
  <c r="I649" i="2"/>
  <c r="I650" i="2"/>
  <c r="I651" i="2"/>
  <c r="I652" i="2"/>
  <c r="I653" i="2"/>
  <c r="I654" i="2"/>
  <c r="I655" i="2"/>
  <c r="I656" i="2"/>
  <c r="I658" i="2"/>
  <c r="I657" i="2"/>
  <c r="I659" i="2"/>
  <c r="I660" i="2"/>
  <c r="I661" i="2"/>
  <c r="I662" i="2"/>
  <c r="I663" i="2"/>
  <c r="I665" i="2"/>
  <c r="I664" i="2"/>
  <c r="I666" i="2"/>
  <c r="I667" i="2"/>
  <c r="I668" i="2"/>
  <c r="I669" i="2"/>
  <c r="I673" i="2"/>
  <c r="I672" i="2"/>
  <c r="I671" i="2"/>
  <c r="I670" i="2"/>
  <c r="I674" i="2"/>
  <c r="I675" i="2"/>
  <c r="I676" i="2"/>
  <c r="I677" i="2"/>
  <c r="I678" i="2"/>
  <c r="I679" i="2"/>
  <c r="I680" i="2"/>
  <c r="I681" i="2"/>
  <c r="I682" i="2"/>
  <c r="I683" i="2"/>
  <c r="I684" i="2"/>
  <c r="I685" i="2"/>
  <c r="I686" i="2"/>
  <c r="I688" i="2"/>
  <c r="I687" i="2"/>
  <c r="I689" i="2"/>
  <c r="I691" i="2"/>
  <c r="I690" i="2"/>
  <c r="I693" i="2"/>
  <c r="I692" i="2"/>
  <c r="I694" i="2"/>
  <c r="I695" i="2"/>
  <c r="I696" i="2"/>
  <c r="I697" i="2"/>
  <c r="I698" i="2"/>
  <c r="I699" i="2"/>
  <c r="I700" i="2"/>
  <c r="I701" i="2"/>
  <c r="I702" i="2"/>
  <c r="I703" i="2"/>
  <c r="I704" i="2"/>
  <c r="I705" i="2"/>
  <c r="I706" i="2"/>
  <c r="I707" i="2"/>
  <c r="I708" i="2"/>
  <c r="I709" i="2"/>
  <c r="I710" i="2"/>
  <c r="I711" i="2"/>
  <c r="I712" i="2"/>
  <c r="I713" i="2"/>
  <c r="I717" i="2"/>
  <c r="I716" i="2"/>
  <c r="I715" i="2"/>
  <c r="I714" i="2"/>
  <c r="I718" i="2"/>
  <c r="I719" i="2"/>
  <c r="I720" i="2"/>
  <c r="I722" i="2"/>
  <c r="I721" i="2"/>
  <c r="I723" i="2"/>
  <c r="I724" i="2"/>
  <c r="I727" i="2"/>
  <c r="I726" i="2"/>
  <c r="I725" i="2"/>
  <c r="I728" i="2"/>
  <c r="I729" i="2"/>
  <c r="I730" i="2"/>
  <c r="I731" i="2"/>
  <c r="I732" i="2"/>
  <c r="I733" i="2"/>
  <c r="I734" i="2"/>
  <c r="I735" i="2"/>
  <c r="I738" i="2"/>
  <c r="I737" i="2"/>
  <c r="I736" i="2"/>
  <c r="I739" i="2"/>
  <c r="I740" i="2"/>
  <c r="I741" i="2"/>
  <c r="I746" i="2"/>
  <c r="I745" i="2"/>
  <c r="I744" i="2"/>
  <c r="I743" i="2"/>
  <c r="I742" i="2"/>
  <c r="I754" i="2"/>
  <c r="I753" i="2"/>
  <c r="I752" i="2"/>
  <c r="I751" i="2"/>
  <c r="I750" i="2"/>
  <c r="I749" i="2"/>
  <c r="I748" i="2"/>
  <c r="I747" i="2"/>
  <c r="I756" i="2"/>
  <c r="I755" i="2"/>
  <c r="I757" i="2"/>
  <c r="I758" i="2"/>
  <c r="I759" i="2"/>
  <c r="I760" i="2"/>
  <c r="I762" i="2"/>
  <c r="I761" i="2"/>
  <c r="I763" i="2"/>
  <c r="I764" i="2"/>
  <c r="I765" i="2"/>
  <c r="I766" i="2"/>
  <c r="I767" i="2"/>
  <c r="I768" i="2"/>
  <c r="I769" i="2"/>
  <c r="I770" i="2"/>
  <c r="I772" i="2"/>
  <c r="I771" i="2"/>
  <c r="I773" i="2"/>
  <c r="I774" i="2"/>
  <c r="I775" i="2"/>
  <c r="I776" i="2"/>
  <c r="I777" i="2"/>
  <c r="I778" i="2"/>
  <c r="I780" i="2"/>
  <c r="I779" i="2"/>
  <c r="I781" i="2"/>
  <c r="I782" i="2"/>
  <c r="I783" i="2"/>
  <c r="I784" i="2"/>
  <c r="I785" i="2"/>
  <c r="I786" i="2"/>
  <c r="I787" i="2"/>
  <c r="I788" i="2"/>
  <c r="I789" i="2"/>
  <c r="I790" i="2"/>
  <c r="I791" i="2"/>
  <c r="I792" i="2"/>
  <c r="I794" i="2"/>
  <c r="I793" i="2"/>
  <c r="I795" i="2"/>
  <c r="I796" i="2"/>
  <c r="I797" i="2"/>
  <c r="I798" i="2"/>
  <c r="I799" i="2"/>
  <c r="I800" i="2"/>
  <c r="I802" i="2"/>
  <c r="I801" i="2"/>
  <c r="I803" i="2"/>
  <c r="I804" i="2"/>
  <c r="I805" i="2"/>
  <c r="I806" i="2"/>
  <c r="I808" i="2"/>
  <c r="I807" i="2"/>
  <c r="I809" i="2"/>
  <c r="I810" i="2"/>
  <c r="I811" i="2"/>
  <c r="I812" i="2"/>
  <c r="I813" i="2"/>
  <c r="I814" i="2"/>
  <c r="I816" i="2"/>
  <c r="I815" i="2"/>
  <c r="I817" i="2"/>
  <c r="I818" i="2"/>
  <c r="I819" i="2"/>
  <c r="I820" i="2"/>
  <c r="I823" i="2"/>
  <c r="I822" i="2"/>
  <c r="I821" i="2"/>
  <c r="I824" i="2"/>
  <c r="I825" i="2"/>
  <c r="I826" i="2"/>
  <c r="I827" i="2"/>
  <c r="I828" i="2"/>
  <c r="I829" i="2"/>
  <c r="I830" i="2"/>
  <c r="I831" i="2"/>
  <c r="I832" i="2"/>
  <c r="I833" i="2"/>
  <c r="I834" i="2"/>
  <c r="I835" i="2"/>
  <c r="I836" i="2"/>
  <c r="I837" i="2"/>
  <c r="I838" i="2"/>
  <c r="I839" i="2"/>
  <c r="I840" i="2"/>
  <c r="I841" i="2"/>
  <c r="I842" i="2"/>
  <c r="I843" i="2"/>
  <c r="I844" i="2"/>
  <c r="I846" i="2"/>
  <c r="I845" i="2"/>
  <c r="I847" i="2"/>
  <c r="I848" i="2"/>
  <c r="I849" i="2"/>
  <c r="I851" i="2"/>
  <c r="I850" i="2"/>
  <c r="I852" i="2"/>
  <c r="I853" i="2"/>
  <c r="I854" i="2"/>
  <c r="I855" i="2"/>
  <c r="I856" i="2"/>
  <c r="I859" i="2"/>
  <c r="I858" i="2"/>
  <c r="I857" i="2"/>
  <c r="I860" i="2"/>
  <c r="I861" i="2"/>
  <c r="I862" i="2"/>
  <c r="I863" i="2"/>
  <c r="I864" i="2"/>
  <c r="I865" i="2"/>
  <c r="I866" i="2"/>
  <c r="I867" i="2"/>
  <c r="I868" i="2"/>
  <c r="I869" i="2"/>
  <c r="I870" i="2"/>
  <c r="I871" i="2"/>
  <c r="I872" i="2"/>
  <c r="I873" i="2"/>
  <c r="I874" i="2"/>
  <c r="I875" i="2"/>
  <c r="I876" i="2"/>
  <c r="I877" i="2"/>
  <c r="I878" i="2"/>
  <c r="I879" i="2"/>
  <c r="I880" i="2"/>
  <c r="I881" i="2"/>
  <c r="I884" i="2"/>
  <c r="I883" i="2"/>
  <c r="I882" i="2"/>
  <c r="I885" i="2"/>
  <c r="I886" i="2"/>
  <c r="I887" i="2"/>
  <c r="I888" i="2"/>
  <c r="I889" i="2"/>
  <c r="I890" i="2"/>
  <c r="I891" i="2"/>
  <c r="I892" i="2"/>
  <c r="I893" i="2"/>
  <c r="I896" i="2"/>
  <c r="I895" i="2"/>
  <c r="I894" i="2"/>
  <c r="I897" i="2"/>
  <c r="I898" i="2"/>
  <c r="I899" i="2"/>
  <c r="I900" i="2"/>
  <c r="I902" i="2"/>
  <c r="I901" i="2"/>
  <c r="I903" i="2"/>
  <c r="I904" i="2"/>
  <c r="I905" i="2"/>
  <c r="I906" i="2"/>
  <c r="I907" i="2"/>
  <c r="I908" i="2"/>
  <c r="I909" i="2"/>
  <c r="I911" i="2"/>
  <c r="I910" i="2"/>
  <c r="I912" i="2"/>
  <c r="I913" i="2"/>
  <c r="I914" i="2"/>
  <c r="I915" i="2"/>
  <c r="I916" i="2"/>
  <c r="I917" i="2"/>
  <c r="I918" i="2"/>
  <c r="I919" i="2"/>
  <c r="I920" i="2"/>
  <c r="I922" i="2"/>
  <c r="I921" i="2"/>
  <c r="I923" i="2"/>
  <c r="I924" i="2"/>
  <c r="I926" i="2"/>
  <c r="I925" i="2"/>
  <c r="I927" i="2"/>
  <c r="I928" i="2"/>
  <c r="I929" i="2"/>
  <c r="I930" i="2"/>
  <c r="I934" i="2"/>
  <c r="I933" i="2"/>
  <c r="I932" i="2"/>
  <c r="I931" i="2"/>
  <c r="I936" i="2"/>
  <c r="I935" i="2"/>
  <c r="I937" i="2"/>
  <c r="I938" i="2"/>
  <c r="I939" i="2"/>
  <c r="I945" i="2"/>
  <c r="I944" i="2"/>
  <c r="I943" i="2"/>
  <c r="I942" i="2"/>
  <c r="I941" i="2"/>
  <c r="I940" i="2"/>
  <c r="I946" i="2"/>
  <c r="I947" i="2"/>
  <c r="I949" i="2"/>
  <c r="I948" i="2"/>
  <c r="I950" i="2"/>
  <c r="I952" i="2"/>
  <c r="I951" i="2"/>
  <c r="I953" i="2"/>
  <c r="I957" i="2"/>
  <c r="I956" i="2"/>
  <c r="I955" i="2"/>
  <c r="I954" i="2"/>
  <c r="I959" i="2"/>
  <c r="I958" i="2"/>
  <c r="I960" i="2"/>
  <c r="I961" i="2"/>
  <c r="I964" i="2"/>
  <c r="I963" i="2"/>
  <c r="I962" i="2"/>
  <c r="I965" i="2"/>
  <c r="I966" i="2"/>
  <c r="I967" i="2"/>
  <c r="I968" i="2"/>
  <c r="I969" i="2"/>
  <c r="I970" i="2"/>
  <c r="I971" i="2"/>
  <c r="I972" i="2"/>
  <c r="I974" i="2"/>
  <c r="I973" i="2"/>
  <c r="I975" i="2"/>
  <c r="I976" i="2"/>
  <c r="I977" i="2"/>
  <c r="I978" i="2"/>
  <c r="I979" i="2"/>
  <c r="I980" i="2"/>
  <c r="I981" i="2"/>
  <c r="I984" i="2"/>
  <c r="I983" i="2"/>
  <c r="I982" i="2"/>
  <c r="I985" i="2"/>
  <c r="I986" i="2"/>
  <c r="I987" i="2"/>
  <c r="I988" i="2"/>
  <c r="I997" i="2"/>
  <c r="I996" i="2"/>
  <c r="I995" i="2"/>
  <c r="I994" i="2"/>
  <c r="I993" i="2"/>
  <c r="I992" i="2"/>
  <c r="I991" i="2"/>
  <c r="I990" i="2"/>
  <c r="I989" i="2"/>
  <c r="I1000" i="2"/>
  <c r="I999" i="2"/>
  <c r="I998" i="2"/>
  <c r="I1001" i="2"/>
  <c r="I1002" i="2"/>
  <c r="I1003" i="2"/>
  <c r="I1006" i="2"/>
  <c r="I1005" i="2"/>
  <c r="I1004" i="2"/>
  <c r="I1010" i="2"/>
  <c r="I1009" i="2"/>
  <c r="I1008" i="2"/>
  <c r="I1007" i="2"/>
  <c r="I1011" i="2"/>
  <c r="I1012" i="2"/>
  <c r="I1014" i="2"/>
  <c r="I1013" i="2"/>
  <c r="I1015" i="2"/>
  <c r="I1016" i="2"/>
  <c r="I1017" i="2"/>
  <c r="I1018" i="2"/>
  <c r="I1019" i="2"/>
  <c r="I1020" i="2"/>
  <c r="I1021" i="2"/>
  <c r="I1022" i="2"/>
  <c r="I1023" i="2"/>
  <c r="I1024" i="2"/>
  <c r="I1025" i="2"/>
  <c r="I1026" i="2"/>
  <c r="I1027" i="2"/>
  <c r="I1028" i="2"/>
  <c r="I1029" i="2"/>
  <c r="I1030" i="2"/>
  <c r="I1031" i="2"/>
  <c r="I1032" i="2"/>
  <c r="I1033" i="2"/>
  <c r="I1034" i="2"/>
  <c r="I1035" i="2"/>
  <c r="I1036" i="2"/>
  <c r="I1038" i="2"/>
  <c r="I1037" i="2"/>
  <c r="I1039" i="2"/>
  <c r="I1040" i="2"/>
  <c r="I1041" i="2"/>
  <c r="I1042" i="2"/>
  <c r="I1043" i="2"/>
  <c r="I1044" i="2"/>
  <c r="I1045" i="2"/>
  <c r="I1046" i="2"/>
  <c r="I1047" i="2"/>
  <c r="I1048" i="2"/>
  <c r="I1049" i="2"/>
  <c r="I1051" i="2"/>
  <c r="I1050" i="2"/>
  <c r="I1052" i="2"/>
  <c r="I1053" i="2"/>
  <c r="I1054" i="2"/>
  <c r="I1055" i="2"/>
  <c r="I1056" i="2"/>
  <c r="I1057" i="2"/>
  <c r="I1058" i="2"/>
  <c r="I1059" i="2"/>
  <c r="I1060" i="2"/>
  <c r="I1061" i="2"/>
  <c r="I1062" i="2"/>
  <c r="I1063" i="2"/>
  <c r="I1064" i="2"/>
  <c r="I1069" i="2"/>
  <c r="I1068" i="2"/>
  <c r="I1067" i="2"/>
  <c r="I1066" i="2"/>
  <c r="I1065" i="2"/>
  <c r="I1071" i="2"/>
  <c r="I1070" i="2"/>
  <c r="I1075" i="2"/>
  <c r="I1074" i="2"/>
  <c r="I1073" i="2"/>
  <c r="I1072"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6" i="2"/>
  <c r="I1105" i="2"/>
  <c r="I1107" i="2"/>
  <c r="I1108" i="2"/>
  <c r="I1109" i="2"/>
  <c r="I1110" i="2"/>
  <c r="I1111" i="2"/>
  <c r="I1112" i="2"/>
  <c r="I1113" i="2"/>
  <c r="I1114" i="2"/>
  <c r="I1115" i="2"/>
  <c r="I1116" i="2"/>
  <c r="I1117" i="2"/>
  <c r="I1118" i="2"/>
  <c r="I1119" i="2"/>
  <c r="I1120" i="2"/>
  <c r="I1121" i="2"/>
  <c r="I1122" i="2"/>
  <c r="I1123" i="2"/>
  <c r="I1124" i="2"/>
  <c r="I1127" i="2"/>
  <c r="I1126" i="2"/>
  <c r="I1125" i="2"/>
  <c r="I1128" i="2"/>
  <c r="I1131" i="2"/>
  <c r="I1130" i="2"/>
  <c r="I1129" i="2"/>
  <c r="I1134" i="2"/>
  <c r="I1133" i="2"/>
  <c r="I1132" i="2"/>
  <c r="I1135" i="2"/>
  <c r="I1138" i="2"/>
  <c r="I1137" i="2"/>
  <c r="I1136"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5" i="2"/>
  <c r="I1164" i="2"/>
  <c r="I1163" i="2"/>
  <c r="I1167" i="2"/>
  <c r="I1166" i="2"/>
  <c r="I1168" i="2"/>
  <c r="I1170" i="2"/>
  <c r="I1169" i="2"/>
  <c r="I1171" i="2"/>
  <c r="I1172" i="2"/>
  <c r="I1173" i="2"/>
  <c r="I1174" i="2"/>
  <c r="I1175" i="2"/>
  <c r="I1176" i="2"/>
  <c r="I1177" i="2"/>
  <c r="I1178" i="2"/>
  <c r="I1179" i="2"/>
  <c r="I1181" i="2"/>
  <c r="I1180" i="2"/>
  <c r="I1182" i="2"/>
  <c r="I1184" i="2"/>
  <c r="I1183" i="2"/>
  <c r="I1185" i="2"/>
  <c r="I1186" i="2"/>
  <c r="I1187" i="2"/>
  <c r="I1188" i="2"/>
  <c r="I1189" i="2"/>
  <c r="I1190" i="2"/>
  <c r="I1191" i="2"/>
  <c r="I1192" i="2"/>
  <c r="I1193" i="2"/>
  <c r="I1194" i="2"/>
  <c r="I1195" i="2"/>
  <c r="I1196" i="2"/>
  <c r="I1201" i="2"/>
  <c r="I1200" i="2"/>
  <c r="I1199" i="2"/>
  <c r="I1198" i="2"/>
  <c r="I1197" i="2"/>
  <c r="I1202" i="2"/>
  <c r="I1203" i="2"/>
  <c r="I1204" i="2"/>
  <c r="I1205" i="2"/>
  <c r="I1206" i="2"/>
  <c r="I1207" i="2"/>
  <c r="I1208" i="2"/>
  <c r="I1209" i="2"/>
  <c r="I1210" i="2"/>
  <c r="I1212" i="2"/>
  <c r="I1211" i="2"/>
  <c r="I1213" i="2"/>
  <c r="I1214" i="2"/>
  <c r="I1215" i="2"/>
  <c r="I1216" i="2"/>
  <c r="I1217" i="2"/>
  <c r="I1218" i="2"/>
  <c r="I1219" i="2"/>
  <c r="I1220" i="2"/>
  <c r="I1221" i="2"/>
  <c r="I1222" i="2"/>
  <c r="I1223" i="2"/>
  <c r="I1224" i="2"/>
  <c r="I1225" i="2"/>
  <c r="I1226" i="2"/>
  <c r="I1227" i="2"/>
  <c r="I1228" i="2"/>
  <c r="I1229" i="2"/>
  <c r="I1230" i="2"/>
  <c r="I1231" i="2"/>
  <c r="I1233" i="2"/>
  <c r="I1232" i="2"/>
  <c r="I1234" i="2"/>
  <c r="I1235" i="2"/>
  <c r="I1236" i="2"/>
  <c r="I1237" i="2"/>
  <c r="I1238" i="2"/>
  <c r="I1239" i="2"/>
  <c r="I1240" i="2"/>
  <c r="I1241" i="2"/>
  <c r="I1243" i="2"/>
  <c r="I1242" i="2"/>
  <c r="I1246" i="2"/>
  <c r="I1245" i="2"/>
  <c r="I1244" i="2"/>
  <c r="I1249" i="2"/>
  <c r="I1248" i="2"/>
  <c r="I1247"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6" i="2"/>
  <c r="I1325"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70" i="2"/>
  <c r="I1369"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5" i="2"/>
  <c r="I1434" i="2"/>
  <c r="I1436" i="2"/>
  <c r="I1437" i="2"/>
  <c r="I1440" i="2"/>
  <c r="I1439" i="2"/>
  <c r="I1438"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2" i="2"/>
  <c r="L42" i="4"/>
  <c r="D9" i="7" s="1"/>
  <c r="D8" i="7"/>
  <c r="D7" i="7"/>
  <c r="N680" i="2" l="1"/>
  <c r="N677" i="2"/>
  <c r="N220" i="2"/>
  <c r="N908" i="2"/>
  <c r="N670" i="2"/>
  <c r="N445" i="2"/>
  <c r="N1095" i="2"/>
  <c r="N38" i="2"/>
  <c r="N1118" i="2"/>
  <c r="N948" i="2"/>
  <c r="N492" i="2"/>
  <c r="N121" i="2"/>
  <c r="N945" i="2"/>
  <c r="N486" i="2"/>
  <c r="N1120" i="2"/>
  <c r="N715" i="2"/>
  <c r="N243" i="2"/>
  <c r="N100" i="2"/>
  <c r="N316" i="2"/>
  <c r="N314" i="2"/>
  <c r="N141" i="2"/>
  <c r="N747" i="2"/>
  <c r="N1138" i="2"/>
  <c r="N48" i="2"/>
  <c r="N535" i="2"/>
  <c r="N136" i="2"/>
  <c r="N135" i="2"/>
  <c r="N132" i="2"/>
  <c r="N520" i="2"/>
  <c r="N477" i="2"/>
  <c r="N238" i="2"/>
  <c r="N936" i="2"/>
  <c r="N32" i="2"/>
  <c r="N700" i="2"/>
  <c r="N233" i="2"/>
  <c r="N230" i="2"/>
  <c r="N692" i="2"/>
  <c r="N106" i="2"/>
  <c r="N846" i="2"/>
  <c r="N1051" i="2"/>
  <c r="N194" i="2"/>
  <c r="N479" i="2"/>
  <c r="N118" i="2"/>
  <c r="N939" i="2"/>
  <c r="N112" i="2"/>
  <c r="N704" i="2"/>
  <c r="N931" i="2"/>
  <c r="N1112" i="2"/>
  <c r="N699" i="2"/>
  <c r="N698" i="2"/>
  <c r="N693" i="2"/>
  <c r="N949" i="2"/>
  <c r="N246" i="2"/>
  <c r="N491" i="2"/>
  <c r="N1122" i="2"/>
  <c r="N942" i="2"/>
  <c r="N1466" i="2"/>
  <c r="N1126" i="2"/>
  <c r="N337" i="2"/>
  <c r="N988" i="2"/>
  <c r="N1382" i="2"/>
  <c r="N1302" i="2"/>
  <c r="N1386" i="2"/>
  <c r="N1369" i="2"/>
  <c r="N1362" i="2"/>
  <c r="N1322" i="2"/>
  <c r="N1306" i="2"/>
  <c r="N1392" i="2"/>
  <c r="N1260" i="2"/>
  <c r="N1256" i="2"/>
  <c r="N1252" i="2"/>
  <c r="N1233" i="2"/>
  <c r="N1224" i="2"/>
  <c r="N1106" i="2"/>
  <c r="N842" i="2"/>
  <c r="N837" i="2"/>
  <c r="N1175" i="2"/>
  <c r="N621" i="2"/>
  <c r="N1048" i="2"/>
  <c r="N1047" i="2"/>
  <c r="N1445" i="2"/>
  <c r="N878" i="2"/>
  <c r="N958" i="2"/>
  <c r="N1389" i="2"/>
  <c r="N1345" i="2"/>
  <c r="N1333" i="2"/>
  <c r="N1237" i="2"/>
  <c r="N393" i="2"/>
  <c r="N391" i="2"/>
  <c r="N10" i="2"/>
  <c r="N628" i="2"/>
  <c r="N544" i="2"/>
  <c r="N748" i="2"/>
  <c r="N514" i="2"/>
  <c r="N124" i="2"/>
  <c r="N1375" i="2"/>
  <c r="N1371" i="2"/>
  <c r="N1343" i="2"/>
  <c r="N1323" i="2"/>
  <c r="N1418" i="2"/>
  <c r="N1410" i="2"/>
  <c r="N1394" i="2"/>
  <c r="N335" i="2"/>
  <c r="N1132" i="2"/>
  <c r="N130" i="2"/>
  <c r="N493" i="2"/>
  <c r="N1057" i="2"/>
  <c r="N855" i="2"/>
  <c r="N76" i="2"/>
  <c r="N1042" i="2"/>
  <c r="N613" i="2"/>
  <c r="N830" i="2"/>
  <c r="N1018" i="2"/>
  <c r="N1287" i="2"/>
  <c r="N1283" i="2"/>
  <c r="N1279" i="2"/>
  <c r="N1255" i="2"/>
  <c r="N1242" i="2"/>
  <c r="N1231" i="2"/>
  <c r="N890" i="2"/>
  <c r="N414" i="2"/>
  <c r="N1070" i="2"/>
  <c r="N1069" i="2"/>
  <c r="N644" i="2"/>
  <c r="N580" i="2"/>
  <c r="N171" i="2"/>
  <c r="N1298" i="2"/>
  <c r="N1290" i="2"/>
  <c r="N1243" i="2"/>
  <c r="N1150" i="2"/>
  <c r="N105" i="2"/>
  <c r="N228" i="2"/>
  <c r="N456" i="2"/>
  <c r="N60" i="2"/>
  <c r="N549" i="2"/>
  <c r="N970" i="2"/>
  <c r="N1074" i="2"/>
  <c r="N640" i="2"/>
  <c r="N637" i="2"/>
  <c r="N399" i="2"/>
  <c r="N1225" i="2"/>
  <c r="N1221" i="2"/>
  <c r="N1170" i="2"/>
  <c r="N1149" i="2"/>
  <c r="N30" i="2"/>
  <c r="N227" i="2"/>
  <c r="N929" i="2"/>
  <c r="N7" i="2"/>
  <c r="N207" i="2"/>
  <c r="N11" i="2"/>
  <c r="N145" i="2"/>
  <c r="N1140" i="2"/>
  <c r="N755" i="2"/>
  <c r="N143" i="2"/>
  <c r="N330" i="2"/>
  <c r="N784" i="2"/>
  <c r="N1098" i="2"/>
  <c r="N375" i="2"/>
  <c r="N836" i="2"/>
  <c r="N829" i="2"/>
  <c r="N1030" i="2"/>
  <c r="N599" i="2"/>
  <c r="N364" i="2"/>
  <c r="N363" i="2"/>
  <c r="N1028" i="2"/>
  <c r="N596" i="2"/>
  <c r="N804" i="2"/>
  <c r="N1022" i="2"/>
  <c r="N172" i="2"/>
  <c r="N331" i="2"/>
  <c r="N783" i="2"/>
  <c r="N1456" i="2"/>
  <c r="N1360" i="2"/>
  <c r="N1352" i="2"/>
  <c r="N1348" i="2"/>
  <c r="N1320" i="2"/>
  <c r="N1316" i="2"/>
  <c r="N1308" i="2"/>
  <c r="N1304" i="2"/>
  <c r="N1300" i="2"/>
  <c r="N1292" i="2"/>
  <c r="N1172" i="2"/>
  <c r="N1156" i="2"/>
  <c r="N3" i="2"/>
  <c r="N103" i="2"/>
  <c r="N1110" i="2"/>
  <c r="N684" i="2"/>
  <c r="N101" i="2"/>
  <c r="N422" i="2"/>
  <c r="N880" i="2"/>
  <c r="N877" i="2"/>
  <c r="N1077" i="2"/>
  <c r="N645" i="2"/>
  <c r="N416" i="2"/>
  <c r="N413" i="2"/>
  <c r="N1067" i="2"/>
  <c r="N411" i="2"/>
  <c r="N81" i="2"/>
  <c r="N860" i="2"/>
  <c r="N856" i="2"/>
  <c r="N401" i="2"/>
  <c r="N1026" i="2"/>
  <c r="N794" i="2"/>
  <c r="N577" i="2"/>
  <c r="N791" i="2"/>
  <c r="N788" i="2"/>
  <c r="N786" i="2"/>
  <c r="N1000" i="2"/>
  <c r="N992" i="2"/>
  <c r="N996" i="2"/>
  <c r="N947" i="2"/>
  <c r="N489" i="2"/>
  <c r="N1121" i="2"/>
  <c r="N719" i="2"/>
  <c r="N714" i="2"/>
  <c r="N39" i="2"/>
  <c r="N242" i="2"/>
  <c r="N116" i="2"/>
  <c r="N478" i="2"/>
  <c r="N36" i="2"/>
  <c r="N1115" i="2"/>
  <c r="N1311" i="2"/>
  <c r="N1303" i="2"/>
  <c r="N1249" i="2"/>
  <c r="N1219" i="2"/>
  <c r="N1207" i="2"/>
  <c r="N1199" i="2"/>
  <c r="N1191" i="2"/>
  <c r="N917" i="2"/>
  <c r="N671" i="2"/>
  <c r="N914" i="2"/>
  <c r="N912" i="2"/>
  <c r="N1094" i="2"/>
  <c r="N442" i="2"/>
  <c r="N667" i="2"/>
  <c r="N907" i="2"/>
  <c r="N905" i="2"/>
  <c r="N903" i="2"/>
  <c r="N663" i="2"/>
  <c r="N212" i="2"/>
  <c r="N1089" i="2"/>
  <c r="N1087" i="2"/>
  <c r="N656" i="2"/>
  <c r="N427" i="2"/>
  <c r="N1081" i="2"/>
  <c r="N420" i="2"/>
  <c r="N417" i="2"/>
  <c r="N82" i="2"/>
  <c r="N872" i="2"/>
  <c r="N1050" i="2"/>
  <c r="N382" i="2"/>
  <c r="N1046" i="2"/>
  <c r="N616" i="2"/>
  <c r="N545" i="2"/>
  <c r="N288" i="2"/>
  <c r="N52" i="2"/>
  <c r="N740" i="2"/>
  <c r="N50" i="2"/>
  <c r="N273" i="2"/>
  <c r="N539" i="2"/>
  <c r="N738" i="2"/>
  <c r="N137" i="2"/>
  <c r="N536" i="2"/>
  <c r="N532" i="2"/>
  <c r="N523" i="2"/>
  <c r="N521" i="2"/>
  <c r="N266" i="2"/>
  <c r="N1129" i="2"/>
  <c r="N131" i="2"/>
  <c r="N733" i="2"/>
  <c r="N1127" i="2"/>
  <c r="N961" i="2"/>
  <c r="N264" i="2"/>
  <c r="N465" i="2"/>
  <c r="N1171" i="2"/>
  <c r="N1166" i="2"/>
  <c r="N1151" i="2"/>
  <c r="N627" i="2"/>
  <c r="N390" i="2"/>
  <c r="N1052" i="2"/>
  <c r="N817" i="2"/>
  <c r="N183" i="2"/>
  <c r="N177" i="2"/>
  <c r="N989" i="2"/>
  <c r="N993" i="2"/>
  <c r="N160" i="2"/>
  <c r="N286" i="2"/>
  <c r="N753" i="2"/>
  <c r="N1432" i="2"/>
  <c r="N1450" i="2"/>
  <c r="N1442" i="2"/>
  <c r="N424" i="2"/>
  <c r="N263" i="2"/>
  <c r="N256" i="2"/>
  <c r="N730" i="2"/>
  <c r="N42" i="2"/>
  <c r="N1114" i="2"/>
  <c r="N1464" i="2"/>
  <c r="N1438" i="2"/>
  <c r="N1436" i="2"/>
  <c r="N1370" i="2"/>
  <c r="N387" i="2"/>
  <c r="N582" i="2"/>
  <c r="N156" i="2"/>
  <c r="N562" i="2"/>
  <c r="N16" i="2"/>
  <c r="N305" i="2"/>
  <c r="N552" i="2"/>
  <c r="N556" i="2"/>
  <c r="N768" i="2"/>
  <c r="N547" i="2"/>
  <c r="N754" i="2"/>
  <c r="N277" i="2"/>
  <c r="N525" i="2"/>
  <c r="N1131" i="2"/>
  <c r="N518" i="2"/>
  <c r="N506" i="2"/>
  <c r="N1335" i="2"/>
  <c r="N918" i="2"/>
  <c r="N886" i="2"/>
  <c r="N884" i="2"/>
  <c r="N383" i="2"/>
  <c r="N192" i="2"/>
  <c r="N617" i="2"/>
  <c r="N75" i="2"/>
  <c r="N1354" i="2"/>
  <c r="N219" i="2"/>
  <c r="N906" i="2"/>
  <c r="N901" i="2"/>
  <c r="N649" i="2"/>
  <c r="N1061" i="2"/>
  <c r="N865" i="2"/>
  <c r="N1004" i="2"/>
  <c r="N1459" i="2"/>
  <c r="N1035" i="2"/>
  <c r="N592" i="2"/>
  <c r="N1023" i="2"/>
  <c r="N811" i="2"/>
  <c r="N168" i="2"/>
  <c r="N325" i="2"/>
  <c r="N566" i="2"/>
  <c r="N155" i="2"/>
  <c r="N306" i="2"/>
  <c r="N772" i="2"/>
  <c r="N147" i="2"/>
  <c r="N151" i="2"/>
  <c r="N300" i="2"/>
  <c r="N767" i="2"/>
  <c r="N287" i="2"/>
  <c r="N144" i="2"/>
  <c r="N968" i="2"/>
  <c r="N744" i="2"/>
  <c r="N279" i="2"/>
  <c r="N276" i="2"/>
  <c r="N270" i="2"/>
  <c r="N274" i="2"/>
  <c r="N963" i="2"/>
  <c r="N1136" i="2"/>
  <c r="N538" i="2"/>
  <c r="N735" i="2"/>
  <c r="N537" i="2"/>
  <c r="N533" i="2"/>
  <c r="N509" i="2"/>
  <c r="N252" i="2"/>
  <c r="N727" i="2"/>
  <c r="N502" i="2"/>
  <c r="N499" i="2"/>
  <c r="N14" i="2"/>
  <c r="N487" i="2"/>
  <c r="N240" i="2"/>
  <c r="N701" i="2"/>
  <c r="N1434" i="2"/>
  <c r="N1416" i="2"/>
  <c r="N1408" i="2"/>
  <c r="N1400" i="2"/>
  <c r="N1396" i="2"/>
  <c r="N1342" i="2"/>
  <c r="N1338" i="2"/>
  <c r="N1334" i="2"/>
  <c r="N1319" i="2"/>
  <c r="N1280" i="2"/>
  <c r="N1276" i="2"/>
  <c r="N1272" i="2"/>
  <c r="N1268" i="2"/>
  <c r="N1248" i="2"/>
  <c r="N1246" i="2"/>
  <c r="N1100" i="2"/>
  <c r="N430" i="2"/>
  <c r="N88" i="2"/>
  <c r="N863" i="2"/>
  <c r="N205" i="2"/>
  <c r="N832" i="2"/>
  <c r="N602" i="2"/>
  <c r="N185" i="2"/>
  <c r="N824" i="2"/>
  <c r="N597" i="2"/>
  <c r="N823" i="2"/>
  <c r="N71" i="2"/>
  <c r="N595" i="2"/>
  <c r="N181" i="2"/>
  <c r="N587" i="2"/>
  <c r="N1008" i="2"/>
  <c r="N8" i="2"/>
  <c r="N790" i="2"/>
  <c r="N574" i="2"/>
  <c r="N559" i="2"/>
  <c r="N534" i="2"/>
  <c r="N468" i="2"/>
  <c r="N1458" i="2"/>
  <c r="N1431" i="2"/>
  <c r="N1427" i="2"/>
  <c r="N1423" i="2"/>
  <c r="N1419" i="2"/>
  <c r="N1411" i="2"/>
  <c r="N1395" i="2"/>
  <c r="N1376" i="2"/>
  <c r="N1368" i="2"/>
  <c r="N1353" i="2"/>
  <c r="N1310" i="2"/>
  <c r="N1220" i="2"/>
  <c r="N1211" i="2"/>
  <c r="N1196" i="2"/>
  <c r="N1192" i="2"/>
  <c r="N927" i="2"/>
  <c r="N218" i="2"/>
  <c r="N904" i="2"/>
  <c r="N902" i="2"/>
  <c r="N665" i="2"/>
  <c r="N650" i="2"/>
  <c r="N648" i="2"/>
  <c r="N869" i="2"/>
  <c r="N867" i="2"/>
  <c r="N862" i="2"/>
  <c r="N857" i="2"/>
  <c r="N249" i="2"/>
  <c r="N248" i="2"/>
  <c r="N1124" i="2"/>
  <c r="N951" i="2"/>
  <c r="N500" i="2"/>
  <c r="N950" i="2"/>
  <c r="N481" i="2"/>
  <c r="N713" i="2"/>
  <c r="N1379" i="2"/>
  <c r="N1148" i="2"/>
  <c r="N1084" i="2"/>
  <c r="N625" i="2"/>
  <c r="N845" i="2"/>
  <c r="N622" i="2"/>
  <c r="N189" i="2"/>
  <c r="N369" i="2"/>
  <c r="N827" i="2"/>
  <c r="N367" i="2"/>
  <c r="N361" i="2"/>
  <c r="N359" i="2"/>
  <c r="N820" i="2"/>
  <c r="N818" i="2"/>
  <c r="N356" i="2"/>
  <c r="N20" i="2"/>
  <c r="N19" i="2"/>
  <c r="N1006" i="2"/>
  <c r="N164" i="2"/>
  <c r="N998" i="2"/>
  <c r="N18" i="2"/>
  <c r="N778" i="2"/>
  <c r="N318" i="2"/>
  <c r="N315" i="2"/>
  <c r="N973" i="2"/>
  <c r="N956" i="2"/>
  <c r="N472" i="2"/>
  <c r="N466" i="2"/>
  <c r="N706" i="2"/>
  <c r="N454" i="2"/>
  <c r="N681" i="2"/>
  <c r="N439" i="2"/>
  <c r="N438" i="2"/>
  <c r="N1123" i="2"/>
  <c r="N687" i="2"/>
  <c r="N107" i="2"/>
  <c r="N1402" i="2"/>
  <c r="N1367" i="2"/>
  <c r="N1363" i="2"/>
  <c r="N1344" i="2"/>
  <c r="N1293" i="2"/>
  <c r="N1282" i="2"/>
  <c r="N1266" i="2"/>
  <c r="N457" i="2"/>
  <c r="N13" i="2"/>
  <c r="N452" i="2"/>
  <c r="N678" i="2"/>
  <c r="N1102" i="2"/>
  <c r="N224" i="2"/>
  <c r="N675" i="2"/>
  <c r="N919" i="2"/>
  <c r="N433" i="2"/>
  <c r="N660" i="2"/>
  <c r="N895" i="2"/>
  <c r="N659" i="2"/>
  <c r="N213" i="2"/>
  <c r="N86" i="2"/>
  <c r="N1085" i="2"/>
  <c r="N210" i="2"/>
  <c r="N883" i="2"/>
  <c r="N12" i="2"/>
  <c r="N858" i="2"/>
  <c r="N403" i="2"/>
  <c r="N380" i="2"/>
  <c r="N22" i="2"/>
  <c r="N618" i="2"/>
  <c r="N191" i="2"/>
  <c r="N839" i="2"/>
  <c r="N612" i="2"/>
  <c r="N610" i="2"/>
  <c r="N608" i="2"/>
  <c r="N607" i="2"/>
  <c r="N352" i="2"/>
  <c r="N590" i="2"/>
  <c r="N586" i="2"/>
  <c r="N333" i="2"/>
  <c r="N1010" i="2"/>
  <c r="N576" i="2"/>
  <c r="N327" i="2"/>
  <c r="N991" i="2"/>
  <c r="N995" i="2"/>
  <c r="N779" i="2"/>
  <c r="N17" i="2"/>
  <c r="N261" i="2"/>
  <c r="N44" i="2"/>
  <c r="N517" i="2"/>
  <c r="N1119" i="2"/>
  <c r="N5" i="2"/>
  <c r="N938" i="2"/>
  <c r="N476" i="2"/>
  <c r="N709" i="2"/>
  <c r="N470" i="2"/>
  <c r="N705" i="2"/>
  <c r="N1240" i="2"/>
  <c r="N1435" i="2"/>
  <c r="N1377" i="2"/>
  <c r="N1330" i="2"/>
  <c r="N1236" i="2"/>
  <c r="N1228" i="2"/>
  <c r="N1163" i="2"/>
  <c r="N1157" i="2"/>
  <c r="N1441" i="2"/>
  <c r="N1426" i="2"/>
  <c r="N1407" i="2"/>
  <c r="N1358" i="2"/>
  <c r="N1340" i="2"/>
  <c r="N1285" i="2"/>
  <c r="N1277" i="2"/>
  <c r="N1261" i="2"/>
  <c r="N1204" i="2"/>
  <c r="N1198" i="2"/>
  <c r="N1188" i="2"/>
  <c r="N1181" i="2"/>
  <c r="N108" i="2"/>
  <c r="N1448" i="2"/>
  <c r="N1444" i="2"/>
  <c r="N1433" i="2"/>
  <c r="N1414" i="2"/>
  <c r="N1387" i="2"/>
  <c r="N1384" i="2"/>
  <c r="N1365" i="2"/>
  <c r="N1361" i="2"/>
  <c r="N1350" i="2"/>
  <c r="N1346" i="2"/>
  <c r="N1318" i="2"/>
  <c r="N1314" i="2"/>
  <c r="N1288" i="2"/>
  <c r="N1284" i="2"/>
  <c r="N1264" i="2"/>
  <c r="N1223" i="2"/>
  <c r="N1451" i="2"/>
  <c r="N1443" i="2"/>
  <c r="N1424" i="2"/>
  <c r="N1409" i="2"/>
  <c r="N1332" i="2"/>
  <c r="N1328" i="2"/>
  <c r="N1324" i="2"/>
  <c r="N1317" i="2"/>
  <c r="N1309" i="2"/>
  <c r="N1271" i="2"/>
  <c r="N1267" i="2"/>
  <c r="N1263" i="2"/>
  <c r="N1245" i="2"/>
  <c r="N1143" i="2"/>
  <c r="N1093" i="2"/>
  <c r="N1378" i="2"/>
  <c r="N1327" i="2"/>
  <c r="N1229" i="2"/>
  <c r="N1239" i="2"/>
  <c r="N1209" i="2"/>
  <c r="N1205" i="2"/>
  <c r="N1201" i="2"/>
  <c r="N1189" i="2"/>
  <c r="N1180" i="2"/>
  <c r="N1158" i="2"/>
  <c r="N104" i="2"/>
  <c r="N928" i="2"/>
  <c r="N226" i="2"/>
  <c r="N29" i="2"/>
  <c r="N450" i="2"/>
  <c r="N916" i="2"/>
  <c r="N221" i="2"/>
  <c r="N909" i="2"/>
  <c r="N216" i="2"/>
  <c r="N899" i="2"/>
  <c r="N879" i="2"/>
  <c r="N418" i="2"/>
  <c r="N1072" i="2"/>
  <c r="N870" i="2"/>
  <c r="N392" i="2"/>
  <c r="N848" i="2"/>
  <c r="N24" i="2"/>
  <c r="N23" i="2"/>
  <c r="N384" i="2"/>
  <c r="N614" i="2"/>
  <c r="N1039" i="2"/>
  <c r="N1038" i="2"/>
  <c r="N835" i="2"/>
  <c r="N368" i="2"/>
  <c r="N358" i="2"/>
  <c r="N357" i="2"/>
  <c r="N69" i="2"/>
  <c r="N810" i="2"/>
  <c r="N351" i="2"/>
  <c r="N65" i="2"/>
  <c r="N179" i="2"/>
  <c r="N346" i="2"/>
  <c r="N340" i="2"/>
  <c r="N800" i="2"/>
  <c r="N1014" i="2"/>
  <c r="N581" i="2"/>
  <c r="N1007" i="2"/>
  <c r="N61" i="2"/>
  <c r="N166" i="2"/>
  <c r="N322" i="2"/>
  <c r="N573" i="2"/>
  <c r="N782" i="2"/>
  <c r="N313" i="2"/>
  <c r="N775" i="2"/>
  <c r="N981" i="2"/>
  <c r="N971" i="2"/>
  <c r="N293" i="2"/>
  <c r="N759" i="2"/>
  <c r="N281" i="2"/>
  <c r="N743" i="2"/>
  <c r="N269" i="2"/>
  <c r="N1133" i="2"/>
  <c r="N1128" i="2"/>
  <c r="N45" i="2"/>
  <c r="N15" i="2"/>
  <c r="N260" i="2"/>
  <c r="N515" i="2"/>
  <c r="N954" i="2"/>
  <c r="N728" i="2"/>
  <c r="N496" i="2"/>
  <c r="N946" i="2"/>
  <c r="N712" i="2"/>
  <c r="N480" i="2"/>
  <c r="N34" i="2"/>
  <c r="N688" i="2"/>
  <c r="N1104" i="2"/>
  <c r="N926" i="2"/>
  <c r="N96" i="2"/>
  <c r="N26" i="2"/>
  <c r="N1088" i="2"/>
  <c r="N1086" i="2"/>
  <c r="N652" i="2"/>
  <c r="N85" i="2"/>
  <c r="N84" i="2"/>
  <c r="N410" i="2"/>
  <c r="N1062" i="2"/>
  <c r="N400" i="2"/>
  <c r="N634" i="2"/>
  <c r="N633" i="2"/>
  <c r="N200" i="2"/>
  <c r="N853" i="2"/>
  <c r="N388" i="2"/>
  <c r="N843" i="2"/>
  <c r="N377" i="2"/>
  <c r="N833" i="2"/>
  <c r="N1033" i="2"/>
  <c r="N605" i="2"/>
  <c r="N355" i="2"/>
  <c r="N354" i="2"/>
  <c r="N1020" i="2"/>
  <c r="N807" i="2"/>
  <c r="N588" i="2"/>
  <c r="N802" i="2"/>
  <c r="N343" i="2"/>
  <c r="N62" i="2"/>
  <c r="N323" i="2"/>
  <c r="N321" i="2"/>
  <c r="N154" i="2"/>
  <c r="N303" i="2"/>
  <c r="N550" i="2"/>
  <c r="N972" i="2"/>
  <c r="N762" i="2"/>
  <c r="N289" i="2"/>
  <c r="N760" i="2"/>
  <c r="N285" i="2"/>
  <c r="N140" i="2"/>
  <c r="N541" i="2"/>
  <c r="N739" i="2"/>
  <c r="N526" i="2"/>
  <c r="N960" i="2"/>
  <c r="N126" i="2"/>
  <c r="N512" i="2"/>
  <c r="N510" i="2"/>
  <c r="N955" i="2"/>
  <c r="N729" i="2"/>
  <c r="N503" i="2"/>
  <c r="N123" i="2"/>
  <c r="N940" i="2"/>
  <c r="N241" i="2"/>
  <c r="N119" i="2"/>
  <c r="N710" i="2"/>
  <c r="N35" i="2"/>
  <c r="N707" i="2"/>
  <c r="N459" i="2"/>
  <c r="N694" i="2"/>
  <c r="N109" i="2"/>
  <c r="N1153" i="2"/>
  <c r="N686" i="2"/>
  <c r="N223" i="2"/>
  <c r="N923" i="2"/>
  <c r="N673" i="2"/>
  <c r="N443" i="2"/>
  <c r="N441" i="2"/>
  <c r="N666" i="2"/>
  <c r="N435" i="2"/>
  <c r="N897" i="2"/>
  <c r="N1092" i="2"/>
  <c r="N432" i="2"/>
  <c r="N896" i="2"/>
  <c r="N893" i="2"/>
  <c r="N426" i="2"/>
  <c r="N1073" i="2"/>
  <c r="N646" i="2"/>
  <c r="N873" i="2"/>
  <c r="N1068" i="2"/>
  <c r="N643" i="2"/>
  <c r="N859" i="2"/>
  <c r="N619" i="2"/>
  <c r="N193" i="2"/>
  <c r="N1031" i="2"/>
  <c r="N74" i="2"/>
  <c r="N828" i="2"/>
  <c r="N365" i="2"/>
  <c r="N184" i="2"/>
  <c r="N821" i="2"/>
  <c r="N1024" i="2"/>
  <c r="N816" i="2"/>
  <c r="N765" i="2"/>
  <c r="N469" i="2"/>
  <c r="N1113" i="2"/>
  <c r="N934" i="2"/>
  <c r="N235" i="2"/>
  <c r="N1212" i="2"/>
  <c r="N1195" i="2"/>
  <c r="N1187" i="2"/>
  <c r="N1184" i="2"/>
  <c r="N1164" i="2"/>
  <c r="N1152" i="2"/>
  <c r="N1108" i="2"/>
  <c r="N98" i="2"/>
  <c r="N222" i="2"/>
  <c r="N674" i="2"/>
  <c r="N446" i="2"/>
  <c r="N669" i="2"/>
  <c r="N92" i="2"/>
  <c r="N661" i="2"/>
  <c r="N89" i="2"/>
  <c r="N1090" i="2"/>
  <c r="N632" i="2"/>
  <c r="N199" i="2"/>
  <c r="N629" i="2"/>
  <c r="N396" i="2"/>
  <c r="N1054" i="2"/>
  <c r="N847" i="2"/>
  <c r="N379" i="2"/>
  <c r="N376" i="2"/>
  <c r="N615" i="2"/>
  <c r="N838" i="2"/>
  <c r="N834" i="2"/>
  <c r="N1032" i="2"/>
  <c r="N370" i="2"/>
  <c r="N594" i="2"/>
  <c r="N182" i="2"/>
  <c r="N812" i="2"/>
  <c r="N809" i="2"/>
  <c r="N347" i="2"/>
  <c r="N805" i="2"/>
  <c r="N1017" i="2"/>
  <c r="N584" i="2"/>
  <c r="N338" i="2"/>
  <c r="N1016" i="2"/>
  <c r="N176" i="2"/>
  <c r="N799" i="2"/>
  <c r="N174" i="2"/>
  <c r="N173" i="2"/>
  <c r="N785" i="2"/>
  <c r="N324" i="2"/>
  <c r="N320" i="2"/>
  <c r="N319" i="2"/>
  <c r="N572" i="2"/>
  <c r="N570" i="2"/>
  <c r="N567" i="2"/>
  <c r="N969" i="2"/>
  <c r="N290" i="2"/>
  <c r="N543" i="2"/>
  <c r="N1141" i="2"/>
  <c r="N750" i="2"/>
  <c r="N531" i="2"/>
  <c r="N731" i="2"/>
  <c r="N511" i="2"/>
  <c r="N953" i="2"/>
  <c r="N725" i="2"/>
  <c r="N504" i="2"/>
  <c r="N494" i="2"/>
  <c r="N720" i="2"/>
  <c r="N941" i="2"/>
  <c r="N711" i="2"/>
  <c r="N702" i="2"/>
  <c r="N460" i="2"/>
  <c r="N229" i="2"/>
  <c r="N1200" i="2"/>
  <c r="N1190" i="2"/>
  <c r="N1182" i="2"/>
  <c r="N1174" i="2"/>
  <c r="N1159" i="2"/>
  <c r="N1145" i="2"/>
  <c r="N682" i="2"/>
  <c r="N28" i="2"/>
  <c r="N225" i="2"/>
  <c r="N448" i="2"/>
  <c r="N911" i="2"/>
  <c r="N668" i="2"/>
  <c r="N891" i="2"/>
  <c r="N654" i="2"/>
  <c r="N423" i="2"/>
  <c r="N885" i="2"/>
  <c r="N415" i="2"/>
  <c r="N406" i="2"/>
  <c r="N639" i="2"/>
  <c r="N1058" i="2"/>
  <c r="N636" i="2"/>
  <c r="N202" i="2"/>
  <c r="N1056" i="2"/>
  <c r="N1055" i="2"/>
  <c r="N78" i="2"/>
  <c r="N849" i="2"/>
  <c r="N196" i="2"/>
  <c r="N844" i="2"/>
  <c r="N620" i="2"/>
  <c r="N378" i="2"/>
  <c r="N374" i="2"/>
  <c r="N1040" i="2"/>
  <c r="N371" i="2"/>
  <c r="N1034" i="2"/>
  <c r="N825" i="2"/>
  <c r="N1027" i="2"/>
  <c r="N591" i="2"/>
  <c r="N68" i="2"/>
  <c r="N180" i="2"/>
  <c r="N803" i="2"/>
  <c r="N1003" i="2"/>
  <c r="N793" i="2"/>
  <c r="N1002" i="2"/>
  <c r="N59" i="2"/>
  <c r="N985" i="2"/>
  <c r="N770" i="2"/>
  <c r="N764" i="2"/>
  <c r="N763" i="2"/>
  <c r="N296" i="2"/>
  <c r="N294" i="2"/>
  <c r="N54" i="2"/>
  <c r="N291" i="2"/>
  <c r="N751" i="2"/>
  <c r="N268" i="2"/>
  <c r="N524" i="2"/>
  <c r="N528" i="2"/>
  <c r="N253" i="2"/>
  <c r="N894" i="2"/>
  <c r="N214" i="2"/>
  <c r="N874" i="2"/>
  <c r="N1075" i="2"/>
  <c r="N1066" i="2"/>
  <c r="N412" i="2"/>
  <c r="N1064" i="2"/>
  <c r="N80" i="2"/>
  <c r="N79" i="2"/>
  <c r="N404" i="2"/>
  <c r="N638" i="2"/>
  <c r="N203" i="2"/>
  <c r="N201" i="2"/>
  <c r="N630" i="2"/>
  <c r="N579" i="2"/>
  <c r="N542" i="2"/>
  <c r="N757" i="2"/>
  <c r="N142" i="2"/>
  <c r="N746" i="2"/>
  <c r="N139" i="2"/>
  <c r="N966" i="2"/>
  <c r="N272" i="2"/>
  <c r="N47" i="2"/>
  <c r="N529" i="2"/>
  <c r="N133" i="2"/>
  <c r="N1130" i="2"/>
  <c r="N734" i="2"/>
  <c r="N732" i="2"/>
  <c r="N519" i="2"/>
  <c r="N257" i="2"/>
  <c r="N254" i="2"/>
  <c r="N516" i="2"/>
  <c r="N251" i="2"/>
  <c r="N507" i="2"/>
  <c r="N501" i="2"/>
  <c r="N41" i="2"/>
  <c r="N723" i="2"/>
  <c r="N120" i="2"/>
  <c r="N483" i="2"/>
  <c r="N482" i="2"/>
  <c r="N716" i="2"/>
  <c r="N113" i="2"/>
  <c r="N935" i="2"/>
  <c r="N932" i="2"/>
  <c r="N462" i="2"/>
  <c r="N1462" i="2"/>
  <c r="N1428" i="2"/>
  <c r="N1425" i="2"/>
  <c r="N1415" i="2"/>
  <c r="N1404" i="2"/>
  <c r="N1397" i="2"/>
  <c r="N1390" i="2"/>
  <c r="N1383" i="2"/>
  <c r="N1372" i="2"/>
  <c r="N1359" i="2"/>
  <c r="N1355" i="2"/>
  <c r="N1315" i="2"/>
  <c r="N1297" i="2"/>
  <c r="N1253" i="2"/>
  <c r="N1232" i="2"/>
  <c r="N1227" i="2"/>
  <c r="N1217" i="2"/>
  <c r="N1213" i="2"/>
  <c r="N1206" i="2"/>
  <c r="N1185" i="2"/>
  <c r="N1161" i="2"/>
  <c r="N1154" i="2"/>
  <c r="N1111" i="2"/>
  <c r="N1105" i="2"/>
  <c r="N451" i="2"/>
  <c r="N676" i="2"/>
  <c r="N924" i="2"/>
  <c r="N1099" i="2"/>
  <c r="N95" i="2"/>
  <c r="N440" i="2"/>
  <c r="N436" i="2"/>
  <c r="N434" i="2"/>
  <c r="N892" i="2"/>
  <c r="N429" i="2"/>
  <c r="N655" i="2"/>
  <c r="N425" i="2"/>
  <c r="N1078" i="2"/>
  <c r="N1065" i="2"/>
  <c r="N1063" i="2"/>
  <c r="N209" i="2"/>
  <c r="N864" i="2"/>
  <c r="N204" i="2"/>
  <c r="N854" i="2"/>
  <c r="N1446" i="2"/>
  <c r="N1465" i="2"/>
  <c r="N1461" i="2"/>
  <c r="N1455" i="2"/>
  <c r="N1440" i="2"/>
  <c r="N1421" i="2"/>
  <c r="N1403" i="2"/>
  <c r="N1393" i="2"/>
  <c r="N1296" i="2"/>
  <c r="N1274" i="2"/>
  <c r="N1270" i="2"/>
  <c r="N1247" i="2"/>
  <c r="N1216" i="2"/>
  <c r="N1183" i="2"/>
  <c r="N1160" i="2"/>
  <c r="N683" i="2"/>
  <c r="N1103" i="2"/>
  <c r="N25" i="2"/>
  <c r="N1097" i="2"/>
  <c r="N217" i="2"/>
  <c r="N664" i="2"/>
  <c r="N898" i="2"/>
  <c r="N211" i="2"/>
  <c r="N889" i="2"/>
  <c r="N888" i="2"/>
  <c r="N881" i="2"/>
  <c r="N875" i="2"/>
  <c r="N83" i="2"/>
  <c r="N1071" i="2"/>
  <c r="N408" i="2"/>
  <c r="N208" i="2"/>
  <c r="N1059" i="2"/>
  <c r="N861" i="2"/>
  <c r="N437" i="2"/>
  <c r="N1454" i="2"/>
  <c r="N1437" i="2"/>
  <c r="N1420" i="2"/>
  <c r="N1417" i="2"/>
  <c r="N1385" i="2"/>
  <c r="N1364" i="2"/>
  <c r="N1351" i="2"/>
  <c r="N1347" i="2"/>
  <c r="N1341" i="2"/>
  <c r="N1331" i="2"/>
  <c r="N1307" i="2"/>
  <c r="N1299" i="2"/>
  <c r="N1295" i="2"/>
  <c r="N1289" i="2"/>
  <c r="N1273" i="2"/>
  <c r="N1269" i="2"/>
  <c r="N1262" i="2"/>
  <c r="N1259" i="2"/>
  <c r="N1215" i="2"/>
  <c r="N1208" i="2"/>
  <c r="N1197" i="2"/>
  <c r="N1177" i="2"/>
  <c r="N1169" i="2"/>
  <c r="N458" i="2"/>
  <c r="N1109" i="2"/>
  <c r="N453" i="2"/>
  <c r="N99" i="2"/>
  <c r="N679" i="2"/>
  <c r="N920" i="2"/>
  <c r="N672" i="2"/>
  <c r="N910" i="2"/>
  <c r="N657" i="2"/>
  <c r="N421" i="2"/>
  <c r="N651" i="2"/>
  <c r="N1076" i="2"/>
  <c r="N871" i="2"/>
  <c r="N642" i="2"/>
  <c r="N409" i="2"/>
  <c r="N407" i="2"/>
  <c r="N405" i="2"/>
  <c r="N398" i="2"/>
  <c r="N198" i="2"/>
  <c r="N1460" i="2"/>
  <c r="N1457" i="2"/>
  <c r="N1453" i="2"/>
  <c r="N1447" i="2"/>
  <c r="N1430" i="2"/>
  <c r="N1413" i="2"/>
  <c r="N1406" i="2"/>
  <c r="N1399" i="2"/>
  <c r="N1388" i="2"/>
  <c r="N1381" i="2"/>
  <c r="N1374" i="2"/>
  <c r="N1357" i="2"/>
  <c r="N1325" i="2"/>
  <c r="N1265" i="2"/>
  <c r="N1251" i="2"/>
  <c r="N1241" i="2"/>
  <c r="N1238" i="2"/>
  <c r="N1235" i="2"/>
  <c r="N1176" i="2"/>
  <c r="N1173" i="2"/>
  <c r="N1167" i="2"/>
  <c r="N1142" i="2"/>
  <c r="N1101" i="2"/>
  <c r="N94" i="2"/>
  <c r="N215" i="2"/>
  <c r="N653" i="2"/>
  <c r="N1312" i="2"/>
  <c r="N97" i="2"/>
  <c r="N87" i="2"/>
  <c r="N866" i="2"/>
  <c r="N1412" i="2"/>
  <c r="N1405" i="2"/>
  <c r="N1398" i="2"/>
  <c r="N1391" i="2"/>
  <c r="N1380" i="2"/>
  <c r="N1373" i="2"/>
  <c r="N1356" i="2"/>
  <c r="N1336" i="2"/>
  <c r="N1294" i="2"/>
  <c r="N1291" i="2"/>
  <c r="N1254" i="2"/>
  <c r="N1203" i="2"/>
  <c r="N1193" i="2"/>
  <c r="N1186" i="2"/>
  <c r="N1168" i="2"/>
  <c r="N1155" i="2"/>
  <c r="N1144" i="2"/>
  <c r="N4" i="2"/>
  <c r="N1107" i="2"/>
  <c r="N27" i="2"/>
  <c r="N449" i="2"/>
  <c r="N921" i="2"/>
  <c r="N444" i="2"/>
  <c r="N93" i="2"/>
  <c r="N662" i="2"/>
  <c r="N1091" i="2"/>
  <c r="N428" i="2"/>
  <c r="N1083" i="2"/>
  <c r="N1082" i="2"/>
  <c r="N1080" i="2"/>
  <c r="N419" i="2"/>
  <c r="N647" i="2"/>
  <c r="N641" i="2"/>
  <c r="N868" i="2"/>
  <c r="N1060" i="2"/>
  <c r="N206" i="2"/>
  <c r="N402" i="2"/>
  <c r="N397" i="2"/>
  <c r="N394" i="2"/>
  <c r="N1463" i="2"/>
  <c r="N1429" i="2"/>
  <c r="N1452" i="2"/>
  <c r="N1449" i="2"/>
  <c r="N1439" i="2"/>
  <c r="N1422" i="2"/>
  <c r="N1401" i="2"/>
  <c r="N1366" i="2"/>
  <c r="N1349" i="2"/>
  <c r="N1339" i="2"/>
  <c r="N1329" i="2"/>
  <c r="N1326" i="2"/>
  <c r="N1305" i="2"/>
  <c r="N1301" i="2"/>
  <c r="N1281" i="2"/>
  <c r="N1275" i="2"/>
  <c r="N1257" i="2"/>
  <c r="N1250" i="2"/>
  <c r="N1053" i="2"/>
  <c r="N1044" i="2"/>
  <c r="N1036" i="2"/>
  <c r="N21" i="2"/>
  <c r="N609" i="2"/>
  <c r="N603" i="2"/>
  <c r="N186" i="2"/>
  <c r="N366" i="2"/>
  <c r="N598" i="2"/>
  <c r="N822" i="2"/>
  <c r="N70" i="2"/>
  <c r="N813" i="2"/>
  <c r="N808" i="2"/>
  <c r="N1013" i="2"/>
  <c r="N175" i="2"/>
  <c r="N796" i="2"/>
  <c r="N795" i="2"/>
  <c r="N165" i="2"/>
  <c r="N787" i="2"/>
  <c r="N999" i="2"/>
  <c r="N994" i="2"/>
  <c r="N162" i="2"/>
  <c r="N781" i="2"/>
  <c r="N158" i="2"/>
  <c r="N568" i="2"/>
  <c r="N153" i="2"/>
  <c r="N771" i="2"/>
  <c r="N301" i="2"/>
  <c r="N978" i="2"/>
  <c r="N292" i="2"/>
  <c r="N53" i="2"/>
  <c r="N967" i="2"/>
  <c r="N127" i="2"/>
  <c r="N726" i="2"/>
  <c r="N722" i="2"/>
  <c r="N488" i="2"/>
  <c r="N691" i="2"/>
  <c r="N631" i="2"/>
  <c r="N395" i="2"/>
  <c r="N77" i="2"/>
  <c r="N197" i="2"/>
  <c r="N623" i="2"/>
  <c r="N841" i="2"/>
  <c r="N840" i="2"/>
  <c r="N1041" i="2"/>
  <c r="N373" i="2"/>
  <c r="N606" i="2"/>
  <c r="N604" i="2"/>
  <c r="N349" i="2"/>
  <c r="N798" i="2"/>
  <c r="N575" i="2"/>
  <c r="N57" i="2"/>
  <c r="N138" i="2"/>
  <c r="N255" i="2"/>
  <c r="N125" i="2"/>
  <c r="N247" i="2"/>
  <c r="N718" i="2"/>
  <c r="N937" i="2"/>
  <c r="N708" i="2"/>
  <c r="N386" i="2"/>
  <c r="N977" i="2"/>
  <c r="N974" i="2"/>
  <c r="N540" i="2"/>
  <c r="N964" i="2"/>
  <c r="N530" i="2"/>
  <c r="N129" i="2"/>
  <c r="N513" i="2"/>
  <c r="N505" i="2"/>
  <c r="N498" i="2"/>
  <c r="N245" i="2"/>
  <c r="N943" i="2"/>
  <c r="N473" i="2"/>
  <c r="N33" i="2"/>
  <c r="N232" i="2"/>
  <c r="N689" i="2"/>
  <c r="N348" i="2"/>
  <c r="N178" i="2"/>
  <c r="N341" i="2"/>
  <c r="N1015" i="2"/>
  <c r="N64" i="2"/>
  <c r="N1011" i="2"/>
  <c r="N37" i="2"/>
  <c r="N635" i="2"/>
  <c r="N852" i="2"/>
  <c r="N850" i="2"/>
  <c r="N389" i="2"/>
  <c r="N626" i="2"/>
  <c r="N381" i="2"/>
  <c r="N1045" i="2"/>
  <c r="N190" i="2"/>
  <c r="N1037" i="2"/>
  <c r="N188" i="2"/>
  <c r="N6" i="2"/>
  <c r="N831" i="2"/>
  <c r="N73" i="2"/>
  <c r="N601" i="2"/>
  <c r="N362" i="2"/>
  <c r="N1025" i="2"/>
  <c r="N814" i="2"/>
  <c r="N67" i="2"/>
  <c r="N589" i="2"/>
  <c r="N806" i="2"/>
  <c r="N585" i="2"/>
  <c r="N344" i="2"/>
  <c r="N336" i="2"/>
  <c r="N63" i="2"/>
  <c r="N1012" i="2"/>
  <c r="N332" i="2"/>
  <c r="N170" i="2"/>
  <c r="N328" i="2"/>
  <c r="N789" i="2"/>
  <c r="N163" i="2"/>
  <c r="N161" i="2"/>
  <c r="N569" i="2"/>
  <c r="N312" i="2"/>
  <c r="N310" i="2"/>
  <c r="N302" i="2"/>
  <c r="N150" i="2"/>
  <c r="N766" i="2"/>
  <c r="N761" i="2"/>
  <c r="N284" i="2"/>
  <c r="N282" i="2"/>
  <c r="N742" i="2"/>
  <c r="N51" i="2"/>
  <c r="N1139" i="2"/>
  <c r="N736" i="2"/>
  <c r="N522" i="2"/>
  <c r="N959" i="2"/>
  <c r="N258" i="2"/>
  <c r="N957" i="2"/>
  <c r="N497" i="2"/>
  <c r="N122" i="2"/>
  <c r="N944" i="2"/>
  <c r="N484" i="2"/>
  <c r="N1117" i="2"/>
  <c r="N114" i="2"/>
  <c r="N474" i="2"/>
  <c r="N463" i="2"/>
  <c r="N195" i="2"/>
  <c r="N187" i="2"/>
  <c r="N600" i="2"/>
  <c r="N9" i="2"/>
  <c r="N169" i="2"/>
  <c r="N558" i="2"/>
  <c r="N975" i="2"/>
  <c r="N752" i="2"/>
  <c r="N275" i="2"/>
  <c r="N962" i="2"/>
  <c r="N527" i="2"/>
  <c r="N128" i="2"/>
  <c r="N933" i="2"/>
  <c r="N236" i="2"/>
  <c r="N696" i="2"/>
  <c r="N737" i="2"/>
  <c r="N1134" i="2"/>
  <c r="N259" i="2"/>
  <c r="N508" i="2"/>
  <c r="N724" i="2"/>
  <c r="N721" i="2"/>
  <c r="N485" i="2"/>
  <c r="N40" i="2"/>
  <c r="N115" i="2"/>
  <c r="N111" i="2"/>
  <c r="N467" i="2"/>
  <c r="N851" i="2"/>
  <c r="N385" i="2"/>
  <c r="N624" i="2"/>
  <c r="N1049" i="2"/>
  <c r="N1043" i="2"/>
  <c r="N372" i="2"/>
  <c r="N611" i="2"/>
  <c r="N826" i="2"/>
  <c r="N360" i="2"/>
  <c r="N1029" i="2"/>
  <c r="N819" i="2"/>
  <c r="N593" i="2"/>
  <c r="N815" i="2"/>
  <c r="N1021" i="2"/>
  <c r="N353" i="2"/>
  <c r="N1019" i="2"/>
  <c r="N345" i="2"/>
  <c r="N342" i="2"/>
  <c r="N339" i="2"/>
  <c r="N334" i="2"/>
  <c r="N1009" i="2"/>
  <c r="N1005" i="2"/>
  <c r="N329" i="2"/>
  <c r="N167" i="2"/>
  <c r="N1001" i="2"/>
  <c r="N990" i="2"/>
  <c r="N997" i="2"/>
  <c r="N780" i="2"/>
  <c r="N157" i="2"/>
  <c r="N565" i="2"/>
  <c r="N563" i="2"/>
  <c r="N560" i="2"/>
  <c r="N148" i="2"/>
  <c r="N553" i="2"/>
  <c r="N976" i="2"/>
  <c r="N146" i="2"/>
  <c r="N295" i="2"/>
  <c r="N546" i="2"/>
  <c r="N280" i="2"/>
  <c r="N758" i="2"/>
  <c r="N749" i="2"/>
  <c r="N741" i="2"/>
  <c r="N278" i="2"/>
  <c r="N965" i="2"/>
  <c r="N49" i="2"/>
  <c r="N1135" i="2"/>
  <c r="N46" i="2"/>
  <c r="N265" i="2"/>
  <c r="N117" i="2"/>
  <c r="N239" i="2"/>
  <c r="N475" i="2"/>
  <c r="N464" i="2"/>
  <c r="N234" i="2"/>
  <c r="N31" i="2"/>
  <c r="N1222" i="2"/>
  <c r="N1210" i="2"/>
  <c r="N1179" i="2"/>
  <c r="N1165" i="2"/>
  <c r="N1147" i="2"/>
  <c r="N930" i="2"/>
  <c r="N922" i="2"/>
  <c r="N900" i="2"/>
  <c r="N887" i="2"/>
  <c r="N1244" i="2"/>
  <c r="N1234" i="2"/>
  <c r="N455" i="2"/>
  <c r="N913" i="2"/>
  <c r="N431" i="2"/>
  <c r="N876" i="2"/>
  <c r="N1313" i="2"/>
  <c r="N1258" i="2"/>
  <c r="N1194" i="2"/>
  <c r="N1178" i="2"/>
  <c r="N1162" i="2"/>
  <c r="N1146" i="2"/>
  <c r="N2" i="2"/>
  <c r="N925" i="2"/>
  <c r="N1321" i="2"/>
  <c r="N1278" i="2"/>
  <c r="N1230" i="2"/>
  <c r="N1218" i="2"/>
  <c r="N447" i="2"/>
  <c r="N91" i="2"/>
  <c r="N882" i="2"/>
  <c r="N102" i="2"/>
  <c r="N1096" i="2"/>
  <c r="N658" i="2"/>
  <c r="N1337" i="2"/>
  <c r="N1286" i="2"/>
  <c r="N1214" i="2"/>
  <c r="N1202" i="2"/>
  <c r="N1226" i="2"/>
  <c r="N685" i="2"/>
  <c r="N915" i="2"/>
  <c r="N90" i="2"/>
  <c r="N1079" i="2"/>
  <c r="N703" i="2"/>
  <c r="N350" i="2"/>
  <c r="N801" i="2"/>
  <c r="N578" i="2"/>
  <c r="N326" i="2"/>
  <c r="N987" i="2"/>
  <c r="N311" i="2"/>
  <c r="N152" i="2"/>
  <c r="N297" i="2"/>
  <c r="N283" i="2"/>
  <c r="N745" i="2"/>
  <c r="N1137" i="2"/>
  <c r="N134" i="2"/>
  <c r="N262" i="2"/>
  <c r="N250" i="2"/>
  <c r="N495" i="2"/>
  <c r="N244" i="2"/>
  <c r="N1116" i="2"/>
  <c r="N697" i="2"/>
  <c r="N471" i="2"/>
  <c r="N690" i="2"/>
  <c r="N72" i="2"/>
  <c r="N66" i="2"/>
  <c r="N583" i="2"/>
  <c r="N797" i="2"/>
  <c r="N792" i="2"/>
  <c r="N58" i="2"/>
  <c r="N777" i="2"/>
  <c r="N984" i="2"/>
  <c r="N551" i="2"/>
  <c r="N548" i="2"/>
  <c r="N756" i="2"/>
  <c r="N271" i="2"/>
  <c r="N267" i="2"/>
  <c r="N1125" i="2"/>
  <c r="N43" i="2"/>
  <c r="N952" i="2"/>
  <c r="N490" i="2"/>
  <c r="N717" i="2"/>
  <c r="N110" i="2"/>
  <c r="N23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<sst xmlns="http://schemas.openxmlformats.org/spreadsheetml/2006/main" count="20778" uniqueCount="13153">
  <si>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</si>
  <si>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</si>
  <si>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</si>
  <si>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</si>
  <si>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</si>
  <si>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</si>
  <si>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</si>
  <si>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</si>
  <si>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</si>
  <si>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</si>
  <si>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</si>
  <si>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</si>
  <si>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</si>
  <si>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</si>
  <si>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</si>
  <si>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</si>
  <si>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</si>
  <si>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</si>
  <si>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</si>
  <si>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</si>
  <si>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</si>
  <si>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</si>
  <si>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</si>
  <si>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</si>
  <si>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</si>
  <si>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</si>
  <si>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</si>
  <si>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</si>
  <si>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</si>
  <si>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</si>
  <si>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</si>
  <si>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</si>
  <si>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</si>
  <si>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</si>
  <si>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</si>
  <si>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</si>
  <si>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</si>
  <si>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</si>
  <si>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</si>
  <si>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</si>
  <si>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</si>
  <si>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</si>
  <si>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</si>
  <si>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</si>
  <si>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</si>
  <si>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</si>
  <si>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</si>
  <si>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</si>
  <si>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</si>
  <si>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</si>
  <si>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</si>
  <si>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</si>
  <si>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</si>
  <si>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</si>
  <si>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</si>
  <si>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</si>
  <si>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</si>
  <si>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</si>
  <si>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</si>
  <si>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</si>
  <si>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</si>
  <si>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</si>
  <si>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</si>
  <si>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</si>
  <si>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</si>
  <si>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</si>
  <si>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</si>
  <si>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</si>
  <si>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</si>
  <si>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</si>
  <si>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</si>
  <si>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</si>
  <si>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</si>
  <si>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</si>
  <si>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</si>
  <si>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</si>
  <si>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</si>
  <si>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</si>
  <si>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</si>
  <si>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</si>
  <si>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</si>
  <si>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</si>
  <si>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</si>
  <si>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</si>
  <si>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</si>
  <si>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</si>
  <si>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</si>
  <si>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</si>
  <si>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</si>
  <si>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</si>
  <si>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</si>
  <si>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</si>
  <si>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</si>
  <si>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</si>
  <si>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</si>
  <si>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</si>
  <si>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</si>
  <si>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</si>
  <si>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</si>
  <si>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</si>
  <si>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</si>
  <si>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</si>
  <si>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</si>
  <si>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</si>
  <si>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</si>
  <si>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</si>
  <si>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</si>
  <si>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</si>
  <si>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</si>
  <si>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</si>
  <si>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</si>
  <si>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</si>
  <si>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</si>
  <si>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</si>
  <si>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</si>
  <si>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</si>
  <si>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</si>
  <si>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</si>
  <si>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</si>
  <si>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</si>
  <si>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</si>
  <si>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</si>
  <si>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</si>
  <si>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</si>
  <si>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</si>
  <si>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</si>
  <si>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</si>
  <si>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</si>
  <si>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</si>
  <si>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</si>
  <si>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</si>
  <si>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</si>
  <si>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</si>
  <si>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</si>
  <si>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</si>
  <si>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</si>
  <si>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</si>
  <si>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</si>
  <si>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</si>
  <si>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</si>
  <si>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</si>
  <si>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</si>
  <si>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</si>
  <si>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</si>
  <si>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</si>
  <si>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</si>
  <si>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</si>
  <si>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</si>
  <si>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</si>
  <si>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</si>
  <si>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</si>
  <si>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</si>
  <si>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</si>
  <si>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</si>
  <si>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</si>
  <si>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</si>
  <si>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</si>
  <si>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</si>
  <si>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</si>
  <si>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</si>
  <si>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</si>
  <si>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</si>
  <si>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</si>
  <si>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</si>
  <si>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</si>
  <si>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</si>
  <si>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</si>
  <si>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</si>
  <si>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</si>
  <si>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</si>
  <si>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</si>
  <si>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</si>
  <si>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</si>
  <si>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</si>
  <si>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</si>
  <si>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</si>
  <si>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</si>
  <si>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</si>
  <si>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</si>
  <si>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</si>
  <si>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</si>
  <si>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</si>
  <si>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</si>
  <si>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</si>
  <si>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</si>
  <si>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</si>
  <si>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</si>
  <si>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</si>
  <si>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</si>
  <si>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</si>
  <si>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</si>
  <si>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</si>
  <si>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</si>
  <si>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</si>
  <si>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</si>
  <si>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</si>
  <si>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</si>
  <si>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</si>
  <si>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</si>
  <si>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</si>
  <si>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</si>
  <si>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</si>
  <si>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</si>
  <si>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</si>
  <si>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</si>
  <si>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</si>
  <si>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</si>
  <si>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</si>
  <si>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</si>
  <si>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</si>
  <si>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</si>
  <si>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</si>
  <si>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</si>
  <si>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</si>
  <si>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</si>
  <si>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</si>
  <si>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</si>
  <si>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</si>
  <si>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</si>
  <si>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</si>
  <si>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</si>
  <si>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</si>
  <si>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</si>
  <si>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</si>
  <si>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</si>
  <si>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</si>
  <si>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</si>
  <si>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</si>
  <si>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</si>
  <si>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</si>
  <si>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</si>
  <si>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</si>
  <si>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</si>
  <si>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</si>
  <si>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</si>
  <si>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</si>
  <si>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</si>
  <si>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</si>
  <si>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</si>
  <si>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</si>
  <si>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</si>
  <si>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</si>
  <si>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</si>
  <si>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</si>
  <si>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</si>
  <si>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</si>
  <si>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</si>
  <si>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</si>
  <si>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</si>
  <si>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</si>
  <si>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</si>
  <si>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</si>
  <si>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</si>
  <si>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</si>
  <si>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</si>
  <si>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</si>
  <si>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</si>
  <si>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</si>
  <si>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</si>
  <si>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</si>
  <si>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</si>
  <si>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</si>
  <si>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</si>
  <si>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</si>
  <si>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</si>
  <si>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</si>
  <si>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</si>
  <si>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</si>
  <si>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</si>
  <si>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</si>
  <si>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</si>
  <si>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</si>
  <si>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</si>
  <si>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</si>
  <si>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</si>
  <si>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</si>
  <si>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</si>
  <si>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</si>
  <si>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</si>
  <si>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</si>
  <si>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</si>
  <si>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</si>
  <si>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</si>
  <si>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</si>
  <si>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</si>
  <si>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</si>
  <si>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</si>
  <si>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</si>
  <si>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</si>
  <si>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</si>
  <si>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</si>
  <si>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</si>
  <si>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</si>
  <si>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</si>
  <si>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</si>
  <si>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</si>
  <si>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</si>
  <si>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</si>
  <si>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</si>
  <si>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</si>
  <si>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</si>
  <si>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</si>
  <si>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</si>
  <si>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</si>
  <si>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</si>
  <si>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</si>
  <si>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</si>
  <si>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</si>
  <si>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</si>
  <si>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</si>
  <si>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</si>
  <si>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</si>
  <si>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</si>
  <si>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</si>
  <si>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</si>
  <si>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</si>
  <si>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</si>
  <si>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</si>
  <si>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</si>
  <si>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</si>
  <si>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</si>
  <si>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</si>
  <si>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</si>
  <si>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</si>
  <si>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</si>
  <si>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</si>
  <si>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</si>
  <si>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</si>
  <si>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</si>
  <si>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</si>
  <si>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</si>
  <si>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</si>
  <si>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</si>
  <si>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</si>
  <si>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</si>
  <si>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</si>
  <si>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</si>
  <si>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</si>
  <si>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</si>
  <si>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</si>
  <si>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</si>
  <si>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</si>
  <si>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</si>
  <si>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</si>
  <si>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</si>
  <si>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</si>
  <si>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</si>
  <si>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</si>
  <si>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</si>
  <si>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</si>
  <si>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</si>
  <si>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</si>
  <si>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</si>
  <si>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</si>
  <si>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</si>
  <si>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</si>
  <si>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</si>
  <si>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</si>
  <si>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</si>
  <si>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</si>
  <si>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</si>
  <si>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</si>
  <si>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</si>
  <si>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</si>
  <si>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</si>
  <si>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</si>
  <si>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</si>
  <si>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</si>
  <si>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</si>
  <si>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</si>
  <si>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</si>
  <si>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</si>
  <si>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</si>
  <si>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</si>
  <si>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</si>
  <si>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</si>
  <si>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</si>
  <si>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</si>
  <si>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</si>
  <si>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</si>
  <si>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</si>
  <si>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</si>
  <si>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</si>
  <si>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</si>
  <si>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</si>
  <si>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</si>
  <si>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</si>
  <si>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</si>
  <si>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</si>
  <si>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</si>
  <si>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</si>
  <si>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</si>
  <si>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</si>
  <si>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</si>
  <si>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</si>
  <si>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</si>
  <si>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</si>
  <si>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</si>
  <si>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</si>
  <si>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</si>
  <si>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</si>
  <si>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</si>
  <si>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</si>
  <si>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</si>
  <si>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</si>
  <si>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</si>
  <si>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</si>
  <si>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</si>
  <si>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</si>
  <si>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</si>
  <si>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</si>
  <si>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</si>
  <si>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</si>
  <si>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</si>
  <si>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</si>
  <si>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</si>
  <si>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</si>
  <si>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</si>
  <si>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</si>
  <si>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</si>
  <si>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</si>
  <si>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</si>
  <si>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</si>
  <si>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</si>
  <si>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</si>
  <si>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</si>
  <si>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</si>
  <si>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</si>
  <si>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</si>
  <si>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</si>
  <si>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</si>
  <si>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</si>
  <si>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</si>
  <si>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</si>
  <si>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</si>
  <si>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</si>
  <si>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</si>
  <si>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</si>
  <si>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</si>
  <si>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</si>
  <si>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</si>
  <si>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</si>
  <si>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</si>
  <si>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</si>
  <si>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</si>
  <si>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</si>
  <si>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</si>
  <si>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</si>
  <si>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</si>
  <si>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</si>
  <si>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</si>
  <si>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</si>
  <si>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</si>
  <si>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</si>
  <si>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</si>
  <si>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</si>
  <si>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</si>
  <si>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</si>
  <si>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</si>
  <si>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</si>
  <si>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</si>
  <si>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</si>
  <si>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</si>
  <si>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</si>
  <si>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</si>
  <si>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</si>
  <si>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</si>
  <si>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</si>
  <si>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</si>
  <si>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</si>
  <si>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</si>
  <si>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</si>
  <si>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</si>
  <si>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</si>
  <si>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</si>
  <si>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</si>
  <si>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</si>
  <si>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</si>
  <si>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</si>
  <si>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</si>
  <si>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</si>
  <si>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</si>
  <si>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</si>
  <si>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</si>
  <si>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</si>
  <si>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</si>
  <si>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</si>
  <si>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</si>
  <si>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</si>
  <si>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</si>
  <si>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</si>
  <si>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</si>
  <si>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</si>
  <si>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</si>
  <si>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</si>
  <si>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</si>
  <si>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</si>
  <si>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</si>
  <si>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</si>
  <si>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</si>
  <si>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</si>
  <si>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</si>
  <si>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</si>
  <si>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</si>
  <si>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</si>
  <si>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</si>
  <si>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</si>
  <si>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</si>
  <si>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</si>
  <si>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</si>
  <si>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</si>
  <si>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</si>
  <si>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</si>
  <si>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</si>
  <si>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</si>
  <si>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</si>
  <si>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</si>
  <si>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</si>
  <si>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</si>
  <si>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</si>
  <si>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</si>
  <si>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</si>
  <si>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</si>
  <si>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</si>
  <si>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</si>
  <si>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</si>
  <si>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</si>
  <si>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</si>
  <si>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</si>
  <si>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</si>
  <si>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</si>
  <si>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</si>
  <si>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</si>
  <si>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</si>
  <si>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</si>
  <si>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</si>
  <si>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</si>
  <si>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</si>
  <si>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</si>
  <si>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</si>
  <si>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</si>
  <si>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</si>
  <si>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</si>
  <si>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</si>
  <si>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</si>
  <si>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</si>
  <si>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</si>
  <si>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</si>
  <si>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</si>
  <si>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</si>
  <si>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</si>
  <si>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</si>
  <si>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</si>
  <si>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</si>
  <si>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</si>
  <si>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</si>
  <si>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</si>
  <si>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</si>
  <si>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</si>
  <si>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</si>
  <si>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</si>
  <si>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</si>
  <si>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</si>
  <si>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</si>
  <si>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</si>
  <si>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</si>
  <si>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</si>
  <si>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</si>
  <si>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</si>
  <si>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</si>
  <si>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</si>
  <si>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</si>
  <si>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</si>
  <si>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</si>
  <si>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</si>
  <si>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</si>
  <si>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</si>
  <si>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</si>
  <si>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</si>
  <si>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</si>
  <si>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</si>
  <si>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</si>
  <si>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</si>
  <si>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</si>
  <si>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</si>
  <si>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</si>
  <si>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</si>
  <si>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</si>
  <si>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</si>
  <si>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</si>
  <si>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</si>
  <si>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</si>
  <si>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</si>
  <si>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</si>
  <si>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</si>
  <si>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</si>
  <si>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</si>
  <si>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</si>
  <si>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</si>
  <si>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</si>
  <si>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</si>
  <si>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</si>
  <si>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</si>
  <si>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</si>
  <si>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</si>
  <si>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</si>
  <si>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</si>
  <si>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</si>
  <si>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</si>
  <si>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</si>
  <si>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</si>
  <si>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</si>
  <si>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</si>
  <si>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</si>
  <si>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</si>
  <si>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</si>
  <si>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</si>
  <si>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</si>
  <si>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</si>
  <si>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</si>
  <si>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</si>
  <si>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</si>
  <si>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</si>
  <si>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</si>
  <si>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</si>
  <si>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</si>
  <si>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</si>
  <si>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</si>
  <si>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</si>
  <si>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</si>
  <si>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</si>
  <si>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</si>
  <si>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</si>
  <si>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</si>
  <si>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</si>
  <si>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</si>
  <si>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</si>
  <si>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</si>
  <si>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</si>
  <si>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</si>
  <si>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</si>
  <si>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</si>
  <si>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</si>
  <si>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</si>
  <si>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</si>
  <si>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</si>
  <si>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</si>
  <si>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</si>
  <si>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</si>
  <si>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</si>
  <si>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</si>
  <si>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</si>
  <si>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</si>
  <si>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</si>
  <si>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</si>
  <si>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</si>
  <si>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</si>
  <si>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</si>
  <si>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</si>
  <si>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</si>
  <si>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</si>
  <si>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</si>
  <si>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</si>
  <si>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</si>
  <si>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</si>
  <si>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</si>
  <si>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</si>
  <si>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</si>
  <si>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</si>
  <si>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</si>
  <si>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</si>
  <si>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</si>
  <si>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</si>
  <si>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</si>
  <si>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</si>
  <si>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</si>
  <si>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</si>
  <si>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</si>
  <si>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</si>
  <si>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</si>
  <si>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</si>
  <si>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</si>
  <si>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</si>
  <si>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</si>
  <si>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</si>
  <si>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</si>
  <si>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</si>
  <si>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</si>
  <si>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</si>
  <si>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</si>
  <si>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</si>
  <si>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</si>
  <si>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</si>
  <si>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</si>
  <si>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</si>
  <si>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</si>
  <si>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</si>
  <si>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</si>
  <si>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</si>
  <si>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</si>
  <si>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</si>
  <si>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</si>
  <si>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</si>
  <si>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</si>
  <si>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</si>
  <si>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</si>
  <si>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</si>
  <si>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</si>
  <si>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</si>
  <si>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</si>
  <si>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</si>
  <si>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</si>
  <si>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</si>
  <si>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</si>
  <si>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</si>
  <si>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</si>
  <si>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</si>
  <si>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</si>
  <si>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</si>
  <si>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</si>
  <si>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</si>
  <si>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</si>
  <si>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</si>
  <si>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</si>
  <si>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</si>
  <si>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</si>
  <si>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</si>
  <si>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</si>
  <si>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</si>
  <si>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</si>
  <si>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</si>
  <si>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</si>
  <si>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</si>
  <si>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</si>
  <si>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</si>
  <si>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</si>
  <si>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</si>
  <si>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</si>
  <si>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</si>
  <si>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</si>
  <si>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</si>
  <si>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</si>
  <si>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</si>
  <si>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</si>
  <si>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</si>
  <si>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</si>
  <si>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</si>
  <si>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</si>
  <si>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</si>
  <si>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</si>
  <si>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</si>
  <si>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</si>
  <si>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</si>
  <si>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</si>
  <si>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</si>
  <si>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</si>
  <si>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</si>
  <si>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</si>
  <si>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</si>
  <si>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</si>
  <si>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</si>
  <si>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</si>
  <si>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</si>
  <si>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</si>
  <si>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</si>
  <si>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</si>
  <si>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</si>
  <si>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</si>
  <si>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</si>
  <si>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</si>
  <si>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</si>
  <si>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</si>
  <si>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</si>
  <si>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</si>
  <si>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</si>
  <si>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</si>
  <si>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</si>
  <si>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</si>
  <si>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</si>
  <si>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</si>
  <si>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</si>
  <si>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</si>
  <si>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</si>
  <si>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</si>
  <si>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</si>
  <si>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</si>
  <si>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</si>
  <si>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</si>
  <si>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</si>
  <si>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</si>
  <si>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</si>
  <si>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</si>
  <si>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</si>
  <si>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</si>
  <si>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</si>
  <si>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</si>
  <si>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</si>
  <si>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</si>
  <si>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</si>
  <si>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</si>
  <si>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</si>
  <si>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</si>
  <si>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</si>
  <si>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</si>
  <si>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</si>
  <si>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</si>
  <si>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</si>
  <si>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</si>
  <si>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</si>
  <si>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</si>
  <si>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</si>
  <si>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</si>
  <si>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</si>
  <si>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</si>
  <si>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</si>
  <si>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</si>
  <si>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</si>
  <si>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</si>
  <si>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</si>
  <si>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</si>
  <si>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</si>
  <si>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</si>
  <si>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</si>
  <si>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</si>
  <si>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</si>
  <si>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</si>
  <si>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</si>
  <si>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</si>
  <si>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</si>
  <si>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</si>
  <si>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</si>
  <si>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</si>
  <si>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</si>
  <si>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</si>
  <si>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</si>
  <si>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</si>
  <si>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</si>
  <si>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</si>
  <si>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</si>
  <si>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</si>
  <si>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</si>
  <si>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</si>
  <si>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</si>
  <si>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</si>
  <si>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</si>
  <si>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</si>
  <si>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</si>
  <si>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</si>
  <si>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</si>
  <si>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</si>
  <si>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</si>
  <si>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</si>
  <si>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</si>
  <si>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</si>
  <si>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</si>
  <si>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</si>
  <si>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</si>
  <si>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</si>
  <si>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</si>
  <si>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</si>
  <si>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</si>
  <si>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</si>
  <si>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</si>
  <si>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</si>
  <si>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</si>
  <si>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</si>
  <si>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</si>
  <si>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</si>
  <si>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</si>
  <si>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</si>
  <si>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</si>
  <si>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</si>
  <si>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</si>
  <si>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</si>
  <si>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</si>
  <si>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</si>
  <si>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</si>
  <si>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</si>
  <si>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</si>
  <si>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</si>
  <si>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</si>
  <si>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</si>
  <si>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</si>
  <si>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</si>
  <si>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</si>
  <si>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</si>
  <si>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</si>
  <si>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</si>
  <si>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</si>
  <si>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</si>
  <si>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</si>
  <si>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</si>
  <si>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</si>
  <si>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</si>
  <si>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</si>
  <si>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</si>
  <si>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</si>
  <si>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</si>
  <si>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</si>
  <si>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</si>
  <si>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</si>
  <si>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</si>
  <si>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</si>
  <si>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</si>
  <si>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</si>
  <si>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</si>
  <si>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</si>
  <si>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</si>
  <si>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</si>
  <si>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</si>
  <si>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</si>
  <si>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</si>
  <si>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</si>
  <si>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</si>
  <si>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</si>
  <si>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</si>
  <si>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</si>
  <si>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</si>
  <si>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</si>
  <si>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</si>
  <si>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</si>
  <si>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</si>
  <si>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</si>
  <si>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</si>
  <si>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</si>
  <si>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</si>
  <si>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</si>
  <si>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</si>
  <si>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</si>
  <si>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</si>
  <si>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</si>
  <si>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</si>
  <si>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</si>
  <si>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</si>
  <si>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</si>
  <si>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</si>
  <si>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</si>
  <si>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</si>
  <si>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</si>
  <si>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</si>
  <si>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</si>
  <si>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</si>
  <si>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</si>
  <si>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</si>
  <si>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</si>
  <si>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</si>
  <si>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</si>
  <si>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</si>
  <si>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</si>
  <si>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</si>
  <si>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</si>
  <si>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</si>
  <si>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</si>
  <si>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</si>
  <si>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</si>
  <si>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</si>
  <si>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</si>
  <si>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</si>
  <si>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</si>
  <si>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</si>
  <si>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</si>
  <si>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</si>
  <si>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</si>
  <si>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</si>
  <si>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</si>
  <si>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</si>
  <si>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</si>
  <si>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</si>
  <si>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</si>
  <si>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</si>
  <si>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</si>
  <si>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</si>
  <si>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</si>
  <si>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</si>
  <si>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</si>
  <si>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</si>
  <si>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</si>
  <si>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</si>
  <si>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</si>
  <si>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</si>
  <si>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</si>
  <si>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</si>
  <si>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</si>
  <si>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</si>
  <si>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</si>
  <si>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</si>
  <si>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</si>
  <si>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</si>
  <si>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</si>
  <si>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</si>
  <si>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</si>
  <si>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</si>
  <si>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</si>
  <si>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</si>
  <si>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</si>
  <si>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</si>
  <si>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</si>
  <si>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</si>
  <si>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</si>
  <si>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</si>
  <si>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</si>
  <si>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</si>
  <si>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</si>
  <si>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</si>
  <si>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</si>
  <si>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</si>
  <si>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</si>
  <si>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</si>
  <si>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</si>
  <si>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</si>
  <si>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</si>
  <si>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</si>
  <si>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</si>
  <si>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</si>
  <si>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</si>
  <si>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</si>
  <si>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</si>
  <si>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</si>
  <si>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</si>
  <si>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</si>
  <si>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</si>
  <si>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</si>
  <si>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</si>
  <si>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</si>
  <si>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</si>
  <si>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</si>
  <si>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</si>
  <si>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</si>
  <si>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</si>
  <si>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</si>
  <si>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</si>
  <si>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</si>
  <si>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</si>
  <si>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</si>
  <si>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</si>
  <si>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</si>
  <si>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</si>
  <si>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</si>
  <si>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</si>
  <si>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</si>
  <si>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</si>
  <si>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</si>
  <si>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</si>
  <si>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</si>
  <si>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</si>
  <si>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</si>
  <si>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</si>
  <si>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</si>
  <si>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</si>
  <si>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</si>
  <si>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</si>
  <si>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</si>
  <si>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</si>
  <si>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</si>
  <si>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</si>
  <si>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</si>
  <si>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</si>
  <si>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</si>
  <si>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</si>
  <si>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</si>
  <si>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</si>
  <si>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</si>
  <si>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</si>
  <si>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</si>
  <si>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</si>
  <si>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</si>
  <si>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</si>
  <si>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</si>
  <si>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</si>
  <si>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</si>
  <si>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</si>
  <si>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</si>
  <si>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</si>
  <si>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</si>
  <si>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</si>
  <si>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</si>
  <si>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</si>
  <si>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</si>
  <si>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</si>
  <si>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</si>
  <si>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</si>
  <si>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</si>
  <si>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</si>
  <si>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</si>
  <si>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</si>
  <si>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</si>
  <si>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</si>
  <si>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</si>
  <si>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</si>
  <si>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</si>
  <si>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</si>
  <si>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</si>
  <si>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</si>
  <si>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</si>
  <si>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</si>
  <si>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</si>
  <si>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</si>
  <si>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</si>
  <si>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</si>
  <si>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</si>
  <si>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</si>
  <si>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</si>
  <si>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</si>
  <si>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</si>
  <si>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</si>
  <si>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</si>
  <si>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</si>
  <si>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</si>
  <si>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</si>
  <si>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</si>
  <si>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</si>
  <si>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</si>
  <si>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</si>
  <si>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</si>
  <si>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</si>
  <si>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</si>
  <si>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</si>
  <si>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</si>
  <si>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</si>
  <si>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</si>
  <si>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</si>
  <si>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</si>
  <si>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</si>
  <si>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</si>
  <si>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</si>
  <si>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</si>
  <si>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</si>
  <si>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</si>
  <si>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</si>
  <si>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</si>
  <si>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</si>
  <si>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</si>
  <si>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</si>
  <si>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</si>
  <si>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</si>
  <si>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</si>
  <si>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</si>
  <si>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</si>
  <si>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</si>
  <si>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</si>
  <si>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</si>
  <si>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</si>
  <si>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</si>
  <si>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</si>
  <si>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</si>
  <si>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</si>
  <si>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</si>
  <si>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</si>
  <si>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</si>
  <si>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</si>
  <si>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</si>
  <si>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</si>
  <si>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</si>
  <si>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</si>
  <si>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</si>
  <si>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</si>
  <si>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</si>
  <si>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</si>
  <si>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</si>
  <si>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</si>
  <si>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</si>
  <si>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</si>
  <si>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</si>
  <si>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</si>
  <si>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</si>
  <si>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</si>
  <si>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</si>
  <si>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</si>
  <si>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</si>
  <si>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</si>
  <si>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</si>
  <si>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</si>
  <si>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</si>
  <si>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</si>
  <si>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</si>
  <si>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</si>
  <si>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</si>
  <si>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</si>
  <si>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</si>
  <si>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</si>
  <si>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</si>
  <si>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</si>
  <si>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</si>
  <si>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</si>
  <si>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</si>
  <si>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</si>
  <si>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</si>
  <si>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</si>
  <si>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</si>
  <si>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</si>
  <si>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</si>
  <si>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</si>
  <si>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</si>
  <si>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</si>
  <si>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</si>
  <si>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</si>
  <si>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</si>
  <si>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</si>
  <si>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</si>
  <si>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</si>
  <si>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</si>
  <si>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</si>
  <si>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</si>
  <si>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</si>
  <si>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</si>
  <si>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</si>
  <si>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</si>
  <si>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</si>
  <si>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</si>
  <si>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</si>
  <si>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</si>
  <si>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</si>
  <si>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</si>
  <si>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</si>
  <si>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</si>
  <si>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</si>
  <si>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</si>
  <si>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</si>
  <si>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</si>
  <si>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</si>
  <si>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</si>
  <si>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</si>
  <si>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</si>
  <si>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</si>
  <si>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</si>
  <si>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</si>
  <si>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</si>
  <si>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</si>
  <si>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</si>
  <si>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</si>
  <si>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</si>
  <si>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</si>
  <si>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</si>
  <si>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</si>
  <si>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</si>
  <si>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</si>
  <si>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</si>
  <si>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</si>
  <si>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</si>
  <si>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</si>
  <si>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</si>
  <si>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</si>
  <si>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</si>
  <si>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</si>
  <si>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</si>
  <si>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</si>
  <si>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</si>
  <si>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</si>
  <si>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</si>
  <si>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</si>
  <si>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</si>
  <si>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</si>
  <si>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</si>
  <si>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</si>
  <si>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</si>
  <si>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</si>
  <si>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</si>
  <si>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</si>
  <si>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</si>
  <si>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</si>
  <si>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</si>
  <si>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</si>
  <si>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</si>
  <si>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</si>
  <si>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</si>
  <si>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</si>
  <si>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</si>
  <si>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</si>
  <si>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</si>
  <si>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</si>
  <si>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</si>
  <si>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</si>
  <si>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</si>
  <si>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</si>
  <si>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</si>
  <si>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</si>
  <si>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</si>
  <si>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</si>
  <si>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</si>
  <si>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</si>
  <si>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</si>
  <si>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</si>
  <si>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</si>
  <si>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</si>
  <si>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</si>
  <si>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</si>
  <si>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</si>
  <si>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</si>
  <si>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</si>
  <si>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</si>
  <si>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</si>
  <si>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</si>
  <si>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</si>
  <si>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</si>
  <si>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</si>
  <si>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</si>
  <si>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</si>
  <si>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</si>
  <si>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</si>
  <si>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</si>
  <si>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</si>
  <si>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</si>
  <si>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</si>
  <si>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</si>
  <si>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</si>
  <si>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</si>
  <si>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</si>
  <si>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</si>
  <si>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</si>
  <si>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</si>
  <si>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</si>
  <si>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</si>
  <si>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</si>
  <si>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</si>
  <si>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</si>
  <si>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</si>
  <si>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</si>
  <si>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</si>
  <si>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</si>
  <si>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</si>
  <si>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</si>
  <si>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</si>
  <si>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</si>
  <si>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</si>
  <si>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</si>
  <si>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</si>
  <si>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</si>
  <si>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</si>
  <si>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</si>
  <si>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</si>
  <si>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</si>
  <si>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</si>
  <si>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</si>
  <si>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</si>
  <si>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</si>
  <si>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</si>
  <si>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</si>
  <si>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</si>
  <si>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</si>
  <si>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</si>
  <si>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</si>
  <si>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</si>
  <si>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</si>
  <si>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</si>
  <si>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</si>
  <si>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</si>
  <si>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</si>
  <si>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</si>
  <si>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</si>
  <si>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</si>
  <si>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</si>
  <si>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</si>
  <si>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</si>
  <si>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</si>
  <si>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</si>
  <si>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</si>
  <si>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</si>
  <si>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</si>
  <si>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</si>
  <si>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</si>
  <si>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</si>
  <si>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</si>
  <si>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</si>
  <si>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</si>
  <si>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</si>
  <si>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</si>
  <si>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</si>
  <si>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</si>
  <si>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</si>
  <si>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</si>
  <si>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</si>
  <si>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</si>
  <si>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</si>
  <si>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</si>
  <si>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</si>
  <si>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</si>
  <si>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</si>
  <si>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</si>
  <si>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</si>
  <si>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</si>
  <si>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</si>
  <si>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</si>
  <si>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</si>
  <si>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</si>
  <si>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</si>
  <si>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</si>
  <si>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</si>
  <si>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</si>
  <si>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</si>
  <si>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</si>
  <si>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</si>
  <si>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</si>
  <si>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</si>
  <si>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</si>
  <si>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</si>
  <si>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</si>
  <si>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</si>
  <si>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</si>
  <si>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</si>
  <si>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</si>
  <si>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</si>
  <si>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</si>
  <si>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</si>
  <si>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</si>
  <si>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</si>
  <si>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</si>
  <si>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</si>
  <si>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</si>
  <si>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</si>
  <si>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</si>
  <si>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</si>
  <si>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</si>
  <si>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</si>
  <si>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</si>
  <si>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</si>
  <si>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</si>
  <si>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</si>
  <si>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</si>
  <si>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</si>
  <si>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</si>
  <si>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</si>
  <si>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</si>
  <si>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</si>
  <si>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</si>
  <si>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</si>
  <si>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</si>
  <si>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</si>
  <si>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</si>
  <si>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</si>
  <si>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</si>
  <si>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</si>
  <si>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</si>
  <si>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</si>
  <si>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</si>
  <si>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</si>
  <si>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</si>
  <si>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</si>
  <si>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</si>
  <si>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</si>
  <si>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</si>
  <si>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</si>
  <si>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</si>
  <si>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</si>
  <si>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</si>
  <si>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</si>
  <si>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</si>
  <si>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</si>
  <si>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</si>
  <si>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</si>
  <si>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</si>
  <si>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</si>
  <si>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</si>
  <si>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</si>
  <si>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</si>
  <si>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</si>
  <si>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</si>
  <si>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</si>
  <si>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</si>
  <si>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</si>
  <si>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</si>
  <si>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</si>
  <si>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</si>
  <si>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</si>
  <si>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</si>
  <si>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</si>
  <si>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</si>
  <si>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</si>
  <si>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</si>
  <si>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</si>
  <si>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</si>
  <si>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</si>
  <si>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</si>
  <si>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</si>
  <si>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</si>
  <si>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</si>
  <si>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</si>
  <si>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</si>
  <si>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</si>
  <si>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</si>
  <si>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</si>
  <si>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</si>
  <si>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</si>
  <si>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</si>
  <si>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</si>
  <si>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</si>
  <si>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</si>
  <si>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</si>
  <si>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</si>
  <si>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</si>
  <si>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</si>
  <si>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</si>
  <si>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</si>
  <si>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</si>
  <si>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</si>
  <si>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</si>
  <si>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</si>
  <si>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</si>
  <si>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</si>
  <si>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</si>
  <si>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</si>
  <si>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</si>
  <si>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</si>
  <si>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</si>
  <si>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</si>
  <si>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</si>
  <si>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</si>
  <si>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</si>
  <si>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</si>
  <si>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</si>
  <si>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</si>
  <si>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</si>
  <si>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</si>
  <si>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</si>
  <si>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</si>
  <si>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</si>
  <si>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</si>
  <si>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</si>
  <si>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</si>
  <si>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</si>
  <si>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</si>
  <si>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</si>
  <si>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</si>
  <si>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</si>
  <si>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</si>
  <si>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</si>
  <si>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</si>
  <si>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</si>
  <si>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</si>
  <si>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</si>
  <si>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</si>
  <si>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</si>
  <si>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</si>
  <si>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</si>
  <si>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</si>
  <si>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</si>
  <si>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</si>
  <si>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</si>
  <si>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</si>
  <si>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</si>
  <si>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</si>
  <si>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</si>
  <si>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</si>
  <si>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</si>
  <si>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</si>
  <si>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</si>
  <si>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</si>
  <si>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</si>
  <si>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</si>
  <si>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</si>
  <si>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</si>
  <si>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</si>
  <si>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</si>
  <si>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</si>
  <si>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</si>
  <si>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</si>
  <si>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</si>
  <si>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</si>
  <si>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</si>
  <si>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</si>
  <si>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</si>
  <si>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</si>
  <si>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</si>
  <si>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</si>
  <si>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</si>
  <si>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</si>
  <si>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</si>
  <si>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</si>
  <si>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</si>
  <si>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</si>
  <si>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</si>
  <si>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</si>
  <si>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</si>
  <si>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</si>
  <si>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</si>
  <si>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</si>
  <si>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</si>
  <si>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</si>
  <si>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</si>
  <si>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</si>
  <si>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</si>
  <si>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</si>
  <si>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</si>
  <si>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</si>
  <si>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</si>
  <si>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</si>
  <si>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</si>
  <si>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</si>
  <si>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</si>
  <si>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</si>
  <si>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</si>
  <si>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</si>
  <si>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</si>
  <si>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</si>
  <si>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</si>
  <si>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</si>
  <si>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</si>
  <si>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</si>
  <si>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</si>
  <si>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</si>
  <si>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</si>
  <si>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</si>
  <si>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</si>
  <si>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</si>
  <si>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</si>
  <si>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</si>
  <si>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</si>
  <si>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</si>
  <si>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</si>
  <si>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</si>
  <si>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</si>
  <si>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</si>
  <si>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</si>
  <si>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</si>
  <si>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</si>
  <si>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</si>
  <si>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</si>
  <si>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</si>
  <si>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</si>
  <si>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</si>
  <si>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</si>
  <si>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</si>
  <si>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</si>
  <si>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</si>
  <si>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</si>
  <si>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</si>
  <si>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</si>
  <si>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</si>
  <si>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</si>
  <si>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</si>
  <si>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</si>
  <si>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</si>
  <si>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</si>
  <si>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</si>
  <si>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</si>
  <si>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</si>
  <si>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</si>
  <si>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</si>
  <si>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</si>
  <si>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</si>
  <si>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</si>
  <si>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</si>
  <si>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</si>
  <si>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</si>
  <si>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</si>
  <si>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</si>
  <si>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</si>
  <si>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</si>
  <si>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</si>
  <si>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</si>
  <si>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</si>
  <si>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</si>
  <si>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</si>
  <si>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</si>
  <si>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</si>
  <si>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</si>
  <si>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</si>
  <si>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</si>
  <si>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</si>
  <si>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</si>
  <si>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</si>
  <si>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</si>
  <si>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</si>
  <si>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</si>
  <si>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</si>
  <si>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</si>
  <si>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</si>
  <si>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</si>
  <si>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</si>
  <si>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</si>
  <si>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</si>
  <si>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</si>
  <si>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</si>
  <si>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</si>
  <si>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</si>
  <si>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</si>
  <si>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</si>
  <si>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</si>
  <si>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</si>
  <si>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</si>
  <si>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</si>
  <si>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</si>
  <si>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</si>
  <si>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</si>
  <si>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</si>
  <si>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</si>
  <si>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</si>
  <si>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</si>
  <si>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</si>
  <si>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</si>
  <si>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</si>
  <si>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</si>
  <si>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</si>
  <si>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</si>
  <si>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</si>
  <si>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</si>
  <si>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</si>
  <si>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</si>
  <si>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</si>
  <si>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</si>
  <si>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</si>
  <si>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</si>
  <si>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</si>
  <si>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</si>
  <si>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</si>
  <si>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</si>
  <si>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</si>
  <si>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</si>
  <si>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</si>
  <si>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</si>
  <si>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</si>
  <si>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</si>
  <si>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</si>
  <si>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</si>
  <si>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</si>
  <si>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</si>
  <si>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</si>
  <si>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</si>
  <si>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</si>
  <si>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</si>
  <si>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</si>
  <si>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</si>
  <si>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</si>
  <si>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</si>
  <si>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</si>
  <si>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</si>
  <si>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</si>
  <si>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</si>
  <si>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</si>
  <si>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</si>
  <si>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</si>
  <si>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</si>
  <si>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</si>
  <si>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</si>
  <si>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</si>
  <si>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</si>
  <si>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</si>
  <si>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</si>
  <si>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</si>
  <si>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</si>
  <si>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</si>
  <si>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</si>
  <si>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</si>
  <si>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</si>
  <si>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</si>
  <si>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</si>
  <si>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</si>
  <si>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</si>
  <si>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</si>
  <si>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</si>
  <si>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</si>
  <si>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</si>
  <si>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</si>
  <si>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</si>
  <si>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</si>
  <si>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</si>
  <si>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</si>
  <si>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</si>
  <si>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</si>
  <si>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</si>
  <si>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</si>
  <si>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</si>
  <si>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</si>
  <si>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</si>
  <si>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</si>
  <si>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</si>
  <si>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</si>
  <si>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</si>
  <si>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</si>
  <si>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</si>
  <si>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</si>
  <si>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</si>
  <si>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</si>
  <si>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</si>
  <si>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</si>
  <si>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</si>
  <si>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</si>
  <si>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</si>
  <si>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</si>
  <si>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</si>
  <si>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</si>
  <si>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</si>
  <si>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</si>
  <si>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</si>
  <si>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</si>
  <si>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</si>
  <si>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</si>
  <si>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</si>
  <si>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</si>
  <si>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</si>
  <si>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</si>
  <si>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</si>
  <si>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</si>
  <si>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</si>
  <si>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</si>
  <si>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</si>
  <si>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</si>
  <si>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</si>
  <si>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</si>
  <si>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</si>
  <si>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</si>
  <si>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</si>
  <si>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</si>
  <si>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</si>
  <si>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</si>
  <si>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</si>
  <si>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</si>
  <si>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</si>
  <si>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</si>
  <si>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</si>
  <si>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</si>
  <si>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</si>
  <si>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</si>
  <si>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</si>
  <si>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</si>
  <si>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</si>
  <si>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</si>
  <si>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</si>
  <si>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</si>
  <si>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</si>
  <si>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</si>
  <si>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</si>
  <si>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</si>
  <si>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</si>
  <si>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</si>
  <si>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</si>
  <si>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</si>
  <si>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</si>
  <si>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</si>
  <si>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</si>
  <si>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</si>
  <si>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</si>
  <si>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</si>
  <si>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</si>
  <si>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</si>
  <si>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</si>
  <si>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</si>
  <si>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</si>
  <si>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</si>
  <si>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</si>
  <si>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</si>
  <si>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</si>
  <si>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</si>
  <si>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</si>
  <si>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</si>
  <si>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</si>
  <si>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</si>
  <si>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</si>
  <si>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</si>
  <si>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</si>
  <si>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</si>
  <si>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</si>
  <si>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</si>
  <si>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</si>
  <si>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</si>
  <si>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</si>
  <si>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</si>
  <si>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</si>
  <si>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</si>
  <si>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</si>
  <si>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</si>
  <si>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</si>
  <si>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</si>
  <si>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</si>
  <si>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</si>
  <si>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</si>
  <si>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</si>
  <si>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</si>
  <si>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</si>
  <si>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</si>
  <si>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</si>
  <si>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</si>
  <si>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</si>
  <si>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</si>
  <si>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</si>
  <si>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</si>
  <si>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</si>
  <si>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</si>
  <si>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</si>
  <si>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</si>
  <si>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</si>
  <si>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</si>
  <si>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</si>
  <si>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</si>
  <si>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</si>
  <si>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</si>
  <si>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</si>
  <si>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</si>
  <si>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</si>
  <si>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</si>
  <si>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</si>
  <si>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</si>
  <si>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</si>
  <si>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</si>
  <si>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</si>
  <si>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</si>
  <si>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</si>
  <si>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</si>
  <si>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</si>
  <si>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</si>
  <si>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</si>
  <si>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</si>
  <si>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</si>
  <si>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</si>
  <si>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</si>
  <si>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</si>
  <si>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</si>
  <si>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</si>
  <si>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</si>
  <si>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</si>
  <si>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</si>
  <si>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</si>
  <si>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</si>
  <si>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</si>
  <si>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</si>
  <si>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</si>
  <si>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</si>
  <si>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</si>
  <si>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</si>
  <si>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</si>
  <si>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</si>
  <si>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</si>
  <si>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</si>
  <si>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</si>
  <si>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</si>
  <si>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</si>
  <si>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</si>
  <si>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</si>
  <si>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</si>
  <si>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</si>
  <si>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</si>
  <si>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</si>
  <si>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</si>
  <si>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</si>
  <si>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</si>
  <si>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</si>
  <si>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</si>
  <si>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</si>
  <si>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</si>
  <si>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</si>
  <si>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</si>
  <si>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</si>
  <si>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</si>
  <si>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</si>
  <si>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</si>
  <si>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</si>
  <si>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</si>
  <si>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</si>
  <si>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</si>
  <si>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</si>
  <si>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</si>
  <si>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</si>
  <si>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</si>
  <si>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</si>
  <si>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</si>
  <si>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</si>
  <si>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</si>
  <si>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</si>
  <si>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</si>
  <si>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</si>
  <si>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</si>
  <si>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</si>
  <si>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</si>
  <si>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</si>
  <si>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</si>
  <si>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</si>
  <si>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</si>
  <si>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</si>
  <si>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</si>
  <si>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</si>
  <si>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</si>
  <si>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</si>
  <si>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</si>
  <si>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</si>
  <si>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</si>
  <si>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</si>
  <si>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</si>
  <si>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</si>
  <si>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</si>
  <si>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</si>
  <si>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</si>
  <si>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</si>
  <si>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</si>
  <si>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</si>
  <si>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</si>
  <si>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</si>
  <si>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</si>
  <si>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</si>
  <si>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</si>
  <si>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</si>
  <si>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</si>
  <si>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</si>
  <si>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</si>
  <si>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</si>
  <si>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</si>
  <si>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</si>
  <si>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</si>
  <si>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</si>
  <si>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</si>
  <si>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</si>
  <si>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</si>
  <si>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</si>
  <si>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</si>
  <si>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</si>
  <si>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</si>
  <si>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</si>
  <si>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</si>
  <si>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</si>
  <si>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</si>
  <si>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</si>
  <si>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</si>
  <si>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</si>
  <si>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</si>
  <si>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</si>
  <si>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</si>
  <si>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</si>
  <si>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</si>
  <si>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</si>
  <si>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</si>
  <si>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</si>
  <si>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</si>
  <si>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</si>
  <si>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</si>
  <si>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</si>
  <si>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</si>
  <si>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</si>
  <si>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</si>
  <si>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</si>
  <si>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</si>
  <si>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</si>
  <si>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</si>
  <si>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</si>
  <si>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</si>
  <si>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</si>
  <si>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</si>
  <si>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</si>
  <si>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</si>
  <si>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</si>
  <si>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</si>
  <si>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</si>
  <si>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</si>
  <si>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</si>
  <si>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</si>
  <si>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</si>
  <si>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</si>
  <si>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</si>
  <si>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</si>
  <si>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</si>
  <si>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</si>
  <si>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</si>
  <si>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</si>
  <si>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</si>
  <si>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</si>
  <si>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</si>
  <si>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</si>
  <si>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</si>
  <si>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</si>
  <si>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</si>
  <si>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</si>
  <si>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</si>
  <si>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</si>
  <si>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</si>
  <si>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</si>
  <si>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</si>
  <si>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</si>
  <si>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</si>
  <si>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</si>
  <si>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</si>
  <si>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</si>
  <si>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</si>
  <si>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</si>
  <si>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</si>
  <si>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</si>
  <si>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</si>
  <si>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</si>
  <si>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</si>
  <si>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</si>
  <si>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</si>
  <si>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</si>
  <si>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</si>
  <si>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</si>
  <si>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</si>
  <si>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</si>
  <si>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</si>
  <si>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</si>
  <si>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</si>
  <si>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</si>
  <si>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</si>
  <si>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</si>
  <si>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</si>
  <si>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</si>
  <si>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</si>
  <si>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</si>
  <si>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</si>
  <si>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</si>
  <si>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</si>
  <si>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</si>
  <si>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</si>
  <si>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</si>
  <si>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</si>
  <si>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</si>
  <si>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</si>
  <si>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</si>
  <si>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</si>
  <si>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</si>
  <si>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</si>
  <si>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</si>
  <si>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</si>
  <si>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</si>
  <si>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</si>
  <si>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</si>
  <si>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</si>
  <si>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</si>
  <si>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</si>
  <si>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</si>
  <si>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</si>
  <si>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</si>
  <si>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</si>
  <si>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</si>
  <si>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</si>
  <si>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</si>
  <si>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</si>
  <si>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</si>
  <si>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</si>
  <si>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</si>
  <si>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</si>
  <si>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</si>
  <si>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</si>
  <si>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</si>
  <si>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</si>
  <si>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</si>
  <si>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</si>
  <si>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</si>
  <si>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</si>
  <si>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</si>
  <si>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</si>
  <si>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</si>
  <si>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</si>
  <si>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</si>
  <si>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</si>
  <si>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</si>
  <si>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</si>
  <si>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</si>
  <si>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</si>
  <si>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</si>
  <si>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</si>
  <si>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</si>
  <si>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</si>
  <si>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</si>
  <si>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</si>
  <si>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</si>
  <si>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</si>
  <si>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</si>
  <si>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</si>
  <si>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</si>
  <si>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</si>
  <si>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</si>
  <si>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</si>
  <si>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</si>
  <si>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</si>
  <si>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</si>
  <si>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</si>
  <si>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</si>
  <si>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</si>
  <si>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</si>
  <si>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</si>
  <si>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</si>
  <si>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</si>
  <si>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</si>
  <si>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</si>
  <si>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</si>
  <si>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</si>
  <si>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</si>
  <si>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</si>
  <si>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</si>
  <si>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</si>
  <si>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</si>
  <si>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</si>
  <si>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</si>
  <si>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</si>
  <si>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</si>
  <si>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</si>
  <si>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</si>
  <si>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</si>
  <si>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</si>
  <si>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</si>
  <si>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</si>
  <si>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</si>
  <si>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</si>
  <si>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</si>
  <si>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</si>
  <si>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</si>
  <si>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</si>
  <si>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</si>
  <si>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</si>
  <si>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</si>
  <si>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</si>
  <si>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</si>
  <si>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</si>
  <si>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</si>
  <si>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</si>
  <si>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</si>
  <si>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</si>
  <si>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</si>
  <si>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</si>
  <si>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</si>
  <si>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</si>
  <si>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</si>
  <si>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</si>
  <si>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</si>
  <si>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</si>
  <si>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</si>
  <si>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</si>
  <si>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</si>
  <si>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</si>
  <si>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</si>
  <si>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</si>
  <si>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</si>
  <si>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</si>
  <si>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</si>
  <si>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</si>
  <si>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</si>
  <si>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</si>
  <si>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</si>
  <si>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</si>
  <si>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</si>
  <si>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</si>
  <si>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</si>
  <si>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</si>
  <si>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</si>
  <si>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</si>
  <si>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</si>
  <si>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</si>
  <si>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</si>
  <si>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</si>
  <si>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</si>
  <si>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</si>
  <si>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</si>
  <si>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</si>
  <si>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</si>
  <si>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</si>
  <si>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</si>
  <si>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</si>
  <si>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</si>
  <si>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</si>
  <si>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</si>
  <si>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</si>
  <si>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</si>
  <si>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</si>
  <si>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</si>
  <si>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</si>
  <si>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</si>
  <si>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</si>
  <si>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</si>
  <si>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</si>
  <si>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</si>
  <si>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</si>
  <si>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</si>
  <si>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</si>
  <si>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</si>
  <si>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</si>
  <si>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</si>
  <si>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</si>
  <si>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</si>
  <si>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</si>
  <si>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</si>
  <si>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</si>
  <si>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</si>
  <si>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</si>
  <si>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</si>
  <si>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</si>
  <si>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</si>
  <si>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</si>
  <si>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</si>
  <si>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</si>
  <si>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</si>
  <si>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</si>
  <si>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</si>
  <si>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</si>
  <si>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</si>
  <si>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</si>
  <si>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</si>
  <si>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</si>
  <si>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</si>
  <si>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</si>
  <si>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</si>
  <si>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</si>
  <si>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</si>
  <si>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</si>
  <si>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</si>
  <si>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</si>
  <si>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</si>
  <si>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</si>
  <si>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</si>
  <si>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</si>
  <si>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</si>
  <si>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</si>
  <si>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</si>
  <si>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</si>
  <si>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</si>
  <si>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</si>
  <si>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</si>
  <si>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</si>
  <si>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</si>
  <si>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</si>
  <si>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</si>
  <si>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</si>
  <si>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</si>
  <si>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</si>
  <si>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</si>
  <si>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</si>
  <si>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</si>
  <si>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</si>
  <si>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</si>
  <si>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</si>
  <si>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</si>
  <si>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</si>
  <si>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</si>
  <si>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</si>
  <si>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</si>
  <si>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</si>
  <si>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</si>
  <si>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</si>
  <si>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</si>
  <si>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</si>
  <si>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</si>
  <si>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</si>
  <si>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</si>
  <si>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</si>
  <si>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</si>
  <si>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</si>
  <si>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</si>
  <si>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</si>
  <si>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</si>
  <si>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</si>
  <si>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</si>
  <si>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</si>
  <si>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</si>
  <si>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</si>
  <si>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</si>
  <si>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</si>
  <si>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</si>
  <si>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</si>
  <si>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</si>
  <si>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</si>
  <si>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</si>
  <si>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</si>
  <si>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</si>
  <si>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</si>
  <si>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</si>
  <si>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</si>
  <si>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</si>
  <si>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</si>
  <si>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</si>
  <si>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</si>
  <si>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</si>
  <si>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</si>
  <si>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</si>
  <si>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</si>
  <si>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</si>
  <si>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</si>
  <si>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</si>
  <si>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</si>
  <si>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</si>
  <si>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</si>
  <si>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</si>
  <si>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</si>
  <si>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</si>
  <si>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</si>
  <si>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</si>
  <si>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</si>
  <si>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</si>
  <si>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</si>
  <si>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</si>
  <si>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</si>
  <si>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</si>
  <si>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</si>
  <si>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</si>
  <si>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</si>
  <si>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</si>
  <si>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</si>
  <si>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</si>
  <si>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</si>
  <si>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</si>
  <si>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</si>
  <si>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</si>
  <si>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</si>
  <si>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</si>
  <si>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</si>
  <si>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</si>
  <si>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</si>
  <si>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</si>
  <si>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</si>
  <si>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</si>
  <si>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</si>
  <si>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</si>
  <si>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</si>
  <si>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</si>
  <si>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</si>
  <si>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</si>
  <si>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</si>
  <si>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</si>
  <si>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</si>
  <si>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</si>
  <si>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</si>
  <si>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</si>
  <si>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</si>
  <si>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</si>
  <si>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</si>
  <si>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</si>
  <si>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</si>
  <si>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</si>
  <si>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</si>
  <si>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</si>
  <si>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</si>
  <si>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</si>
  <si>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</si>
  <si>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</si>
  <si>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</si>
  <si>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</si>
  <si>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</si>
  <si>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</si>
  <si>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</si>
  <si>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</si>
  <si>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</si>
  <si>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</si>
  <si>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</si>
  <si>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</si>
  <si>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</si>
  <si>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</si>
  <si>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</si>
  <si>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</si>
  <si>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</si>
  <si>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</si>
  <si>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</si>
  <si>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</si>
  <si>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</si>
  <si>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</si>
  <si>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</si>
  <si>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</si>
  <si>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</si>
  <si>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</si>
  <si>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</si>
  <si>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</si>
  <si>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</si>
  <si>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</si>
  <si>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</si>
  <si>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</si>
  <si>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</si>
  <si>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</si>
  <si>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</si>
  <si>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</si>
  <si>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</si>
  <si>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</si>
  <si>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</si>
  <si>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</si>
  <si>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</si>
  <si>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</si>
  <si>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</si>
  <si>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</si>
  <si>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</si>
  <si>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</si>
  <si>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</si>
  <si>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</si>
  <si>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</si>
  <si>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</si>
  <si>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</si>
  <si>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</si>
  <si>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</si>
  <si>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</si>
  <si>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</si>
  <si>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</si>
  <si>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</si>
  <si>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</si>
  <si>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</si>
  <si>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</si>
  <si>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</si>
  <si>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</si>
  <si>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</si>
  <si>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</si>
  <si>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</si>
  <si>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</si>
  <si>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</si>
  <si>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</si>
  <si>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</si>
  <si>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</si>
  <si>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</si>
  <si>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</si>
  <si>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</si>
  <si>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</si>
  <si>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</si>
  <si>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</si>
  <si>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</si>
  <si>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</si>
  <si>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</si>
  <si>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</si>
  <si>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</si>
  <si>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</si>
  <si>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</si>
  <si>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</si>
  <si>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</si>
  <si>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</si>
  <si>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</si>
  <si>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</si>
  <si>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</si>
  <si>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</si>
  <si>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</si>
  <si>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</si>
  <si>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</si>
  <si>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</si>
  <si>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</si>
  <si>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</si>
  <si>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</si>
  <si>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</si>
  <si>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</si>
  <si>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</si>
  <si>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</si>
  <si>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</si>
  <si>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</si>
  <si>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</si>
  <si>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</si>
  <si>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</si>
  <si>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</si>
  <si>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</si>
  <si>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</si>
  <si>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</si>
  <si>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</si>
  <si>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</si>
  <si>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</si>
  <si>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</si>
  <si>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</si>
  <si>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</si>
  <si>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</si>
  <si>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</si>
  <si>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</si>
  <si>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</si>
  <si>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</si>
  <si>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</si>
  <si>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</si>
  <si>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</si>
  <si>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</si>
  <si>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</si>
  <si>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</si>
  <si>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</si>
  <si>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</si>
  <si>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</si>
  <si>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</si>
  <si>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</si>
  <si>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</si>
  <si>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</si>
  <si>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</si>
  <si>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</si>
  <si>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</si>
  <si>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</si>
  <si>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</si>
  <si>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</si>
  <si>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</si>
  <si>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</si>
  <si>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</si>
  <si>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</si>
  <si>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</si>
  <si>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</si>
  <si>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</si>
  <si>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</si>
  <si>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</si>
  <si>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</si>
  <si>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</si>
  <si>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</si>
  <si>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</si>
  <si>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</si>
  <si>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</si>
  <si>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</si>
  <si>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</si>
  <si>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</si>
  <si>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</si>
  <si>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</si>
  <si>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</si>
  <si>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</si>
  <si>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</si>
  <si>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</si>
  <si>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</si>
  <si>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</si>
  <si>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</si>
  <si>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</si>
  <si>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</si>
  <si>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</si>
  <si>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</si>
  <si>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</si>
  <si>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</si>
  <si>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</si>
  <si>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</si>
  <si>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</si>
  <si>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</si>
  <si>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</si>
  <si>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</si>
  <si>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</si>
  <si>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</si>
  <si>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</si>
  <si>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</si>
  <si>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</si>
  <si>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</si>
  <si>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</si>
  <si>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</si>
  <si>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</si>
  <si>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</si>
  <si>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</si>
  <si>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</si>
  <si>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</si>
  <si>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</si>
  <si>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</si>
  <si>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</si>
  <si>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</si>
  <si>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</si>
  <si>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</si>
  <si>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</si>
  <si>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</si>
  <si>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</si>
  <si>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</si>
  <si>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</si>
  <si>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</si>
  <si>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</si>
  <si>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</si>
  <si>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</si>
  <si>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</si>
  <si>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</si>
  <si>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</si>
  <si>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</si>
  <si>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</si>
  <si>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</si>
  <si>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</si>
  <si>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</si>
  <si>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</si>
  <si>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</si>
  <si>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</si>
  <si>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</si>
  <si>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</si>
  <si>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</si>
  <si>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</si>
  <si>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</si>
  <si>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</si>
  <si>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</si>
  <si>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</si>
  <si>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</si>
  <si>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</si>
  <si>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</si>
  <si>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</si>
  <si>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</si>
  <si>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</si>
  <si>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</si>
  <si>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</si>
  <si>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</si>
  <si>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</si>
  <si>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</si>
  <si>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</si>
  <si>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</si>
  <si>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</si>
  <si>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</si>
  <si>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</si>
  <si>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</si>
  <si>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</si>
  <si>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</si>
  <si>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</si>
  <si>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</si>
  <si>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</si>
  <si>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</si>
  <si>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</si>
  <si>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</si>
  <si>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</si>
  <si>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</si>
  <si>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</si>
  <si>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</si>
  <si>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</si>
  <si>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</si>
  <si>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</si>
  <si>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</si>
  <si>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</si>
  <si>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</si>
  <si>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</si>
  <si>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</si>
  <si>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</si>
  <si>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</si>
  <si>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</si>
  <si>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</si>
  <si>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</si>
  <si>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</si>
  <si>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</si>
  <si>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</si>
  <si>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</si>
  <si>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</si>
  <si>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</si>
  <si>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</si>
  <si>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</si>
  <si>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</si>
  <si>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</si>
  <si>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</si>
  <si>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</si>
  <si>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</si>
  <si>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</si>
  <si>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</si>
  <si>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</si>
  <si>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</si>
  <si>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</si>
  <si>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</si>
  <si>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</si>
  <si>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</si>
  <si>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</si>
  <si>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</si>
  <si>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</si>
  <si>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</si>
  <si>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</si>
  <si>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</si>
  <si>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</si>
  <si>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</si>
  <si>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</si>
  <si>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</si>
  <si>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</si>
  <si>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</si>
  <si>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</si>
  <si>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</si>
  <si>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</si>
  <si>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</si>
  <si>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</si>
  <si>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</si>
  <si>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</si>
  <si>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</si>
  <si>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</si>
  <si>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</si>
  <si>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</si>
  <si>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</si>
  <si>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</si>
  <si>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</si>
  <si>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</si>
  <si>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</si>
  <si>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</si>
  <si>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</si>
  <si>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</si>
  <si>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</si>
  <si>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</si>
  <si>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</si>
  <si>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</si>
  <si>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</si>
  <si>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</si>
  <si>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</si>
  <si>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</si>
  <si>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</si>
  <si>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</si>
  <si>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</si>
  <si>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</si>
  <si>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</si>
  <si>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</si>
  <si>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</si>
  <si>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</si>
  <si>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</si>
  <si>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</si>
  <si>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</si>
  <si>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</si>
  <si>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</si>
  <si>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</si>
  <si>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</si>
  <si>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</si>
  <si>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</si>
  <si>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</si>
  <si>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</si>
  <si>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</si>
  <si>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</si>
  <si>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</si>
  <si>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</si>
  <si>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</si>
  <si>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</si>
  <si>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</si>
  <si>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</si>
  <si>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</si>
  <si>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</si>
  <si>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</si>
  <si>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</si>
  <si>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</si>
  <si>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</si>
  <si>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</si>
  <si>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</si>
  <si>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</si>
  <si>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</si>
  <si>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</si>
  <si>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</si>
  <si>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</si>
  <si>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</si>
  <si>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</si>
  <si>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</si>
  <si>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</si>
  <si>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</si>
  <si>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</si>
  <si>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</si>
  <si>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</si>
  <si>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</si>
  <si>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</si>
  <si>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</si>
  <si>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</si>
  <si>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</si>
  <si>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</si>
  <si>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</si>
  <si>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</si>
  <si>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</si>
  <si>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</si>
  <si>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</si>
  <si>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</si>
  <si>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</si>
  <si>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</si>
  <si>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</si>
  <si>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</si>
  <si>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</si>
  <si>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</si>
  <si>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</si>
  <si>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</si>
  <si>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</si>
  <si>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</si>
  <si>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</si>
  <si>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</si>
  <si>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</si>
  <si>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</si>
  <si>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</si>
  <si>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</si>
  <si>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</si>
  <si>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</si>
  <si>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</si>
  <si>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</si>
  <si>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</si>
  <si>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</si>
  <si>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</si>
  <si>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</si>
  <si>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</si>
  <si>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</si>
  <si>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</si>
  <si>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</si>
  <si>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</si>
  <si>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</si>
  <si>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</si>
  <si>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</si>
  <si>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</si>
  <si>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</si>
  <si>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</si>
  <si>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</si>
  <si>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</si>
  <si>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</si>
  <si>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</si>
  <si>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</si>
  <si>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</si>
  <si>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</si>
  <si>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</si>
  <si>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</si>
  <si>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</si>
  <si>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</si>
  <si>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</si>
  <si>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</si>
  <si>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</si>
  <si>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</si>
  <si>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</si>
  <si>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</si>
  <si>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</si>
  <si>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</si>
  <si>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</si>
  <si>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</si>
  <si>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</si>
  <si>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</si>
  <si>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</si>
  <si>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</si>
  <si>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</si>
  <si>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</si>
  <si>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</si>
  <si>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</si>
  <si>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</si>
  <si>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</si>
  <si>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</si>
  <si>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</si>
  <si>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</si>
  <si>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</si>
  <si>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</si>
  <si>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</si>
  <si>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</si>
  <si>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</si>
  <si>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</si>
  <si>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</si>
  <si>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</si>
  <si>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</si>
  <si>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</si>
  <si>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</si>
  <si>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</si>
  <si>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</si>
  <si>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</si>
  <si>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</si>
  <si>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</si>
  <si>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</si>
  <si>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</si>
  <si>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</si>
  <si>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</si>
  <si>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</si>
  <si>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</si>
  <si>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</si>
  <si>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</si>
  <si>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</si>
  <si>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</si>
  <si>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</si>
  <si>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</si>
  <si>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</si>
  <si>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</si>
  <si>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</si>
  <si>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</si>
  <si>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</si>
  <si>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</si>
  <si>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</si>
  <si>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</si>
  <si>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</si>
  <si>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</si>
  <si>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</si>
  <si>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</si>
  <si>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</si>
  <si>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</si>
  <si>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</si>
  <si>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</si>
  <si>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</si>
  <si>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</si>
  <si>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</si>
  <si>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</si>
  <si>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</si>
  <si>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</si>
  <si>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</si>
  <si>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</si>
  <si>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</si>
  <si>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</si>
  <si>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</si>
  <si>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</si>
  <si>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</si>
  <si>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</si>
  <si>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</si>
  <si>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</si>
  <si>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</si>
  <si>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</si>
  <si>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</si>
  <si>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</si>
  <si>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</si>
  <si>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</si>
  <si>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</si>
  <si>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</si>
  <si>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</si>
  <si>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</si>
  <si>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</si>
  <si>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</si>
  <si>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</si>
  <si>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</si>
  <si>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</si>
  <si>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</si>
  <si>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</si>
  <si>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</si>
  <si>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</si>
  <si>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</si>
  <si>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</si>
  <si>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</si>
  <si>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</si>
  <si>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</si>
  <si>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</si>
  <si>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</si>
  <si>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</si>
  <si>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</si>
  <si>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</si>
  <si>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</si>
  <si>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</si>
  <si>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</si>
  <si>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</si>
  <si>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</si>
  <si>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</si>
  <si>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</si>
  <si>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</si>
  <si>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</si>
  <si>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</si>
  <si>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</si>
  <si>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</si>
  <si>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</si>
  <si>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</si>
  <si>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</si>
  <si>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</si>
  <si>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</si>
  <si>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</si>
  <si>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</si>
  <si>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</si>
  <si>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</si>
  <si>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</si>
  <si>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</si>
  <si>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</si>
  <si>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</si>
  <si>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</si>
  <si>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</si>
  <si>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</si>
  <si>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</si>
  <si>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</si>
  <si>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</si>
  <si>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</si>
  <si>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</si>
  <si>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</si>
  <si>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</si>
  <si>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</si>
  <si>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</si>
  <si>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</si>
  <si>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</si>
  <si>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</si>
  <si>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</si>
  <si>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</si>
  <si>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</si>
  <si>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</si>
  <si>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</si>
  <si>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</si>
  <si>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</si>
  <si>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</si>
  <si>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</si>
  <si>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</si>
  <si>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</si>
  <si>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</si>
  <si>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</si>
  <si>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</si>
  <si>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</si>
  <si>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</si>
  <si>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</si>
  <si>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</si>
  <si>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</si>
  <si>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</si>
  <si>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</si>
  <si>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</si>
  <si>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</si>
  <si>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</si>
  <si>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</si>
  <si>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</si>
  <si>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</si>
  <si>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</si>
  <si>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</si>
  <si>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</si>
  <si>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</si>
  <si>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</si>
  <si>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</si>
  <si>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</si>
  <si>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</si>
  <si>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</si>
  <si>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</si>
  <si>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</si>
  <si>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</si>
  <si>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</si>
  <si>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</si>
  <si>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</si>
  <si>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</si>
  <si>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</si>
  <si>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</si>
  <si>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</si>
  <si>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</si>
  <si>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</si>
  <si>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</si>
  <si>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</si>
  <si>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</si>
  <si>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</si>
  <si>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</si>
  <si>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</si>
  <si>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</si>
  <si>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</si>
  <si>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</si>
  <si>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</si>
  <si>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</si>
  <si>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</si>
  <si>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</si>
  <si>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</si>
  <si>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</si>
  <si>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</si>
  <si>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</si>
  <si>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</si>
  <si>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</si>
  <si>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</si>
  <si>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</si>
  <si>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</si>
  <si>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</si>
  <si>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</si>
  <si>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</si>
  <si>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</si>
  <si>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</si>
  <si>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</si>
  <si>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</si>
  <si>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</si>
  <si>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</si>
  <si>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</si>
  <si>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</si>
  <si>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</si>
  <si>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</si>
  <si>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</si>
  <si>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</si>
  <si>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</si>
  <si>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</si>
  <si>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</si>
  <si>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</si>
  <si>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</si>
  <si>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</si>
  <si>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</si>
  <si>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</si>
  <si>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</si>
  <si>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</si>
  <si>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</si>
  <si>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</si>
  <si>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</si>
  <si>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</si>
  <si>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</si>
  <si>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</si>
  <si>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</si>
  <si>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</si>
  <si>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</si>
  <si>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</si>
  <si>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</si>
  <si>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</si>
  <si>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</si>
  <si>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</si>
  <si>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</si>
  <si>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</si>
  <si>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</si>
  <si>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</si>
  <si>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</si>
  <si>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</si>
  <si>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</si>
  <si>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</si>
  <si>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</si>
  <si>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</si>
  <si>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</si>
  <si>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</si>
  <si>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</si>
  <si>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</si>
  <si>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</si>
  <si>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</si>
  <si>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</si>
  <si>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</si>
  <si>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</si>
  <si>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</si>
  <si>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</si>
  <si>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</si>
  <si>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</si>
  <si>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</si>
  <si>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</si>
  <si>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</si>
  <si>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</si>
  <si>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</si>
  <si>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</si>
  <si>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</si>
  <si>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</si>
  <si>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</si>
  <si>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</si>
  <si>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</si>
  <si>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</si>
  <si>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</si>
  <si>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</si>
  <si>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</si>
  <si>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</si>
  <si>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</si>
  <si>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</si>
  <si>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</si>
  <si>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</si>
  <si>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</si>
  <si>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</si>
  <si>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</si>
  <si>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</si>
  <si>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</si>
  <si>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</si>
  <si>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</si>
  <si>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</si>
  <si>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</si>
  <si>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</si>
  <si>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</si>
  <si>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</si>
  <si>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</si>
  <si>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</si>
  <si>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</si>
  <si>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</si>
  <si>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</si>
  <si>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</si>
  <si>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</si>
  <si>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</si>
  <si>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</si>
  <si>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</si>
  <si>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</si>
  <si>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</si>
  <si>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</si>
  <si>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</si>
  <si>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</si>
  <si>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</si>
  <si>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</si>
  <si>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</si>
  <si>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</si>
  <si>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</si>
  <si>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</si>
  <si>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</si>
  <si>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</si>
  <si>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</si>
  <si>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</si>
  <si>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</si>
  <si>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</si>
  <si>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</si>
  <si>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</si>
  <si>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</si>
  <si>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</si>
  <si>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</si>
  <si>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</si>
  <si>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</si>
  <si>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</si>
  <si>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</si>
  <si>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</si>
  <si>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</si>
  <si>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</si>
  <si>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</si>
  <si>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</si>
  <si>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</si>
  <si>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</si>
  <si>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</si>
  <si>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</si>
  <si>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</si>
  <si>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</si>
  <si>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</si>
  <si>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</si>
  <si>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</si>
  <si>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</si>
  <si>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</si>
  <si>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</si>
  <si>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</si>
  <si>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</si>
  <si>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</si>
  <si>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</si>
  <si>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</si>
  <si>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</si>
  <si>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</si>
  <si>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</si>
  <si>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</si>
  <si>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</si>
  <si>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</si>
  <si>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</si>
  <si>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</si>
  <si>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</si>
  <si>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</si>
  <si>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</si>
  <si>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</si>
  <si>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</si>
  <si>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</si>
  <si>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</si>
  <si>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</si>
  <si>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</si>
  <si>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</si>
  <si>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</si>
  <si>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</si>
  <si>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</si>
  <si>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</si>
  <si>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</si>
  <si>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</si>
  <si>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</si>
  <si>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</si>
  <si>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</si>
  <si>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</si>
  <si>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</si>
  <si>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</si>
  <si>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</si>
  <si>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</si>
  <si>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</si>
  <si>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</si>
  <si>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</si>
  <si>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</si>
  <si>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</si>
  <si>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</si>
  <si>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</si>
  <si>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</si>
  <si>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</si>
  <si>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</si>
  <si>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</si>
  <si>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</si>
  <si>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</si>
  <si>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</si>
  <si>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</si>
  <si>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</si>
  <si>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</si>
  <si>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</si>
  <si>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</si>
  <si>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</si>
  <si>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</si>
  <si>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</si>
  <si>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</si>
  <si>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</si>
  <si>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</si>
  <si>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</si>
  <si>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</si>
  <si>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</si>
  <si>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</si>
  <si>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</si>
  <si>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</si>
  <si>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</si>
  <si>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</si>
  <si>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</si>
  <si>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</si>
  <si>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</si>
  <si>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</si>
  <si>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</si>
  <si>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</si>
  <si>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</si>
  <si>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</si>
  <si>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</si>
  <si>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</si>
  <si>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</si>
  <si>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</si>
  <si>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</si>
  <si>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</si>
  <si>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</si>
  <si>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</si>
  <si>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</si>
  <si>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</si>
  <si>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</si>
  <si>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</si>
  <si>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</si>
  <si>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</si>
  <si>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</si>
  <si>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</si>
  <si>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</si>
  <si>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</si>
  <si>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</si>
  <si>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</si>
  <si>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</si>
  <si>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</si>
  <si>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</si>
  <si>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</si>
  <si>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</si>
  <si>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</si>
  <si>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</si>
  <si>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</si>
  <si>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</si>
  <si>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</si>
  <si>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</si>
  <si>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</si>
  <si>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</si>
  <si>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</si>
  <si>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</si>
  <si>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</si>
  <si>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</si>
  <si>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</si>
  <si>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</si>
  <si>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</si>
  <si>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</si>
  <si>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</si>
  <si>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</si>
  <si>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</si>
  <si>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</si>
  <si>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</si>
  <si>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</si>
  <si>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</si>
  <si>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</si>
  <si>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</si>
  <si>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</si>
  <si>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</si>
  <si>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</si>
  <si>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</si>
  <si>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</si>
  <si>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</si>
  <si>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</si>
  <si>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</si>
  <si>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</si>
  <si>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</si>
  <si>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</si>
  <si>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</si>
  <si>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</si>
  <si>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</si>
  <si>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</si>
  <si>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</si>
  <si>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</si>
  <si>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</si>
  <si>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</si>
  <si>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</si>
  <si>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</si>
  <si>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</si>
  <si>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</si>
  <si>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</si>
  <si>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</si>
  <si>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</si>
  <si>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</si>
  <si>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</si>
  <si>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</si>
  <si>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</si>
  <si>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</si>
  <si>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</si>
  <si>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</si>
  <si>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</si>
  <si>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</si>
  <si>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</si>
  <si>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</si>
  <si>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</si>
  <si>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</si>
  <si>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</si>
  <si>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</si>
  <si>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</si>
  <si>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</si>
  <si>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</si>
  <si>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</si>
  <si>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</si>
  <si>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</si>
  <si>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</si>
  <si>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</si>
  <si>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</si>
  <si>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</si>
  <si>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</si>
  <si>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</si>
  <si>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</si>
  <si>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</si>
  <si>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</si>
  <si>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</si>
  <si>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</si>
  <si>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</si>
  <si>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</si>
  <si>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</si>
  <si>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</si>
  <si>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</si>
  <si>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</si>
  <si>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</si>
  <si>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</si>
  <si>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</si>
  <si>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</si>
  <si>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</si>
  <si>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</si>
  <si>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</si>
  <si>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</si>
  <si>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</si>
  <si>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</si>
  <si>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</si>
  <si>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</si>
  <si>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</si>
  <si>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</si>
  <si>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</si>
  <si>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</si>
  <si>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</si>
  <si>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</si>
  <si>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</si>
  <si>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</si>
  <si>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</si>
  <si>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</si>
  <si>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</si>
  <si>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</si>
  <si>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</si>
  <si>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</si>
  <si>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</si>
  <si>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</si>
  <si>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</si>
  <si>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</si>
  <si>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</si>
  <si>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</si>
  <si>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</si>
  <si>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</si>
  <si>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</si>
  <si>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</si>
  <si>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</si>
  <si>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</si>
  <si>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</si>
  <si>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</si>
  <si>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</si>
  <si>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</si>
  <si>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</si>
  <si>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</si>
  <si>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</si>
  <si>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</si>
  <si>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</si>
  <si>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</si>
  <si>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</si>
  <si>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</si>
  <si>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</si>
  <si>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</si>
  <si>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</si>
  <si>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</si>
  <si>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</si>
  <si>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</si>
  <si>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</si>
  <si>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</si>
  <si>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</si>
  <si>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</si>
  <si>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</si>
  <si>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</si>
  <si>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</si>
  <si>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</si>
  <si>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</si>
  <si>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</si>
  <si>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</si>
  <si>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</si>
  <si>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</si>
  <si>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</si>
  <si>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</si>
  <si>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</si>
  <si>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</si>
  <si>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</si>
  <si>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</si>
  <si>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</si>
  <si>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</si>
  <si>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</si>
  <si>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</si>
  <si>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</si>
  <si>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</si>
  <si>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</si>
  <si>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</si>
  <si>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</si>
  <si>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</si>
  <si>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</si>
  <si>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</si>
  <si>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</si>
  <si>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</si>
  <si>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</si>
  <si>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</si>
  <si>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</si>
  <si>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</si>
  <si>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</si>
  <si>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</si>
  <si>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</si>
  <si>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</si>
  <si>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</si>
  <si>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</si>
  <si>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</si>
  <si>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</si>
  <si>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</si>
  <si>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</si>
  <si>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</si>
  <si>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</si>
  <si>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</si>
  <si>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</si>
  <si>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</si>
  <si>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</si>
  <si>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</si>
  <si>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</si>
  <si>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</si>
  <si>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</si>
  <si>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</si>
  <si>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</si>
  <si>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</si>
  <si>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</si>
  <si>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</si>
  <si>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</si>
  <si>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</si>
  <si>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</si>
  <si>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</si>
  <si>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</si>
  <si>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</si>
  <si>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</si>
  <si>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</si>
  <si>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</si>
  <si>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</si>
  <si>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</si>
  <si>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</si>
  <si>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</si>
  <si>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</si>
  <si>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</si>
  <si>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</si>
  <si>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</si>
  <si>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</si>
  <si>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</si>
  <si>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</si>
  <si>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</si>
  <si>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</si>
  <si>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</si>
  <si>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</si>
  <si>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</si>
  <si>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</si>
  <si>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</si>
  <si>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</si>
  <si>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</si>
  <si>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</si>
  <si>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</si>
  <si>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</si>
  <si>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</si>
  <si>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</si>
  <si>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</si>
  <si>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</si>
  <si>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</si>
  <si>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</si>
  <si>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</si>
  <si>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</si>
  <si>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</si>
  <si>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</si>
  <si>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</si>
  <si>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</si>
  <si>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</si>
  <si>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</si>
  <si>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</si>
  <si>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</si>
  <si>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</si>
  <si>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</si>
  <si>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</si>
  <si>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</si>
  <si>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</si>
  <si>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</si>
  <si>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</si>
  <si>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</si>
  <si>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</si>
  <si>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</si>
  <si>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</si>
  <si>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</si>
  <si>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</si>
  <si>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</si>
  <si>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</si>
  <si>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</si>
  <si>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</si>
  <si>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</si>
  <si>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</si>
  <si>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</si>
  <si>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</si>
  <si>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</si>
  <si>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</si>
  <si>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</si>
  <si>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</si>
  <si>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</si>
  <si>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</si>
  <si>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</si>
  <si>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</si>
  <si>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</si>
  <si>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</si>
  <si>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</si>
  <si>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</si>
  <si>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</si>
  <si>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</si>
  <si>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</si>
  <si>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</si>
  <si>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</si>
  <si>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</si>
  <si>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</si>
  <si>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</si>
  <si>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</si>
  <si>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</si>
  <si>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</si>
  <si>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</si>
  <si>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</si>
  <si>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</si>
  <si>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</si>
  <si>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</si>
  <si>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</si>
  <si>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</si>
  <si>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</si>
  <si>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</si>
  <si>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</si>
  <si>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</si>
  <si>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</si>
  <si>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</si>
  <si>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</si>
  <si>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</si>
  <si>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</si>
  <si>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</si>
  <si>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</si>
  <si>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</si>
  <si>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</si>
  <si>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</si>
  <si>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</si>
  <si>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</si>
  <si>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</si>
  <si>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</si>
  <si>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</si>
  <si>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</si>
  <si>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</si>
  <si>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</si>
  <si>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</si>
  <si>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</si>
  <si>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</si>
  <si>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</si>
  <si>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</si>
  <si>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</si>
  <si>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</si>
  <si>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</si>
  <si>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</si>
  <si>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</si>
  <si>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</si>
  <si>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</si>
  <si>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</si>
  <si>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</si>
  <si>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</si>
  <si>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</si>
  <si>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</si>
  <si>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</si>
  <si>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</si>
  <si>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</si>
  <si>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</si>
  <si>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</si>
  <si>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</si>
  <si>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</si>
  <si>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</si>
  <si>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</si>
  <si>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</si>
  <si>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</si>
  <si>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</si>
  <si>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</si>
  <si>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</si>
  <si>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</si>
  <si>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</si>
  <si>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</si>
  <si>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</si>
  <si>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</si>
  <si>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</si>
  <si>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</si>
  <si>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</si>
  <si>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</si>
  <si>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</si>
  <si>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</si>
  <si>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</si>
  <si>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</si>
  <si>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</si>
  <si>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</si>
  <si>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</si>
  <si>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</si>
  <si>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</si>
  <si>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</si>
  <si>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</si>
  <si>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</si>
  <si>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</si>
  <si>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</si>
  <si>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</si>
  <si>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</si>
  <si>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</si>
  <si>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</si>
  <si>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</si>
  <si>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</si>
  <si>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</si>
  <si>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</si>
  <si>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</si>
  <si>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</si>
  <si>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</si>
  <si>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</si>
  <si>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</si>
  <si>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</si>
  <si>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</si>
  <si>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</si>
  <si>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</si>
  <si>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</si>
  <si>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</si>
  <si>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</si>
  <si>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</si>
  <si>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</si>
  <si>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</si>
  <si>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</si>
  <si>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</si>
  <si>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</si>
  <si>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</si>
  <si>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</si>
  <si>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</si>
  <si>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</si>
  <si>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</si>
  <si>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</si>
  <si>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</si>
  <si>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</si>
  <si>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</si>
  <si>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</si>
  <si>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</si>
  <si>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</si>
  <si>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</si>
  <si>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</si>
  <si>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</si>
  <si>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</si>
  <si>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</si>
  <si>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</si>
  <si>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</si>
  <si>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</si>
  <si>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</si>
  <si>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</si>
  <si>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</si>
  <si>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</si>
  <si>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</si>
  <si>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</si>
  <si>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</si>
  <si>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</si>
  <si>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</si>
  <si>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</si>
  <si>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</si>
  <si>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</si>
  <si>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</si>
  <si>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</si>
  <si>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</si>
  <si>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</si>
  <si>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</si>
  <si>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</si>
  <si>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</si>
  <si>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</si>
  <si>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</si>
  <si>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</si>
  <si>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</si>
  <si>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</si>
  <si>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</si>
  <si>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</si>
  <si>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</si>
  <si>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</si>
  <si>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</si>
  <si>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</si>
  <si>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</si>
  <si>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</si>
  <si>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</si>
  <si>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</si>
  <si>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</si>
  <si>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</si>
  <si>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</si>
  <si>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</si>
  <si>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</si>
  <si>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</si>
  <si>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</si>
  <si>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</si>
  <si>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</si>
  <si>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</si>
  <si>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</si>
  <si>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</si>
  <si>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</si>
  <si>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</si>
  <si>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</si>
  <si>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</si>
  <si>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</si>
  <si>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</si>
  <si>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</si>
  <si>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</si>
  <si>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</si>
  <si>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</si>
  <si>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</si>
  <si>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</si>
  <si>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</si>
  <si>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</si>
  <si>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</si>
  <si>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</si>
  <si>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</si>
  <si>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</si>
  <si>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</si>
  <si>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</si>
  <si>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</si>
  <si>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</si>
  <si>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</si>
  <si>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</si>
  <si>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</si>
  <si>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</si>
  <si>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</si>
  <si>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</si>
  <si>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</si>
  <si>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</si>
  <si>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</si>
  <si>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</si>
  <si>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</si>
  <si>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</si>
  <si>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</si>
  <si>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</si>
  <si>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</si>
  <si>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</si>
  <si>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</si>
  <si>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</si>
  <si>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</si>
  <si>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</si>
  <si>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</si>
  <si>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</si>
  <si>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</si>
  <si>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</si>
  <si>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</si>
  <si>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</si>
  <si>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</si>
  <si>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</si>
  <si>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</si>
  <si>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</si>
  <si>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</si>
  <si>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</si>
  <si>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</si>
  <si>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</si>
  <si>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</si>
  <si>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</si>
  <si>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</si>
  <si>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</si>
  <si>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</si>
  <si>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</si>
  <si>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</si>
  <si>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</si>
  <si>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</si>
  <si>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</si>
  <si>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</si>
  <si>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</si>
  <si>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</si>
  <si>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</si>
  <si>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</si>
  <si>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</si>
  <si>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</si>
  <si>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</si>
  <si>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</si>
  <si>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</si>
  <si>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</si>
  <si>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</si>
  <si>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</si>
  <si>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</si>
  <si>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</si>
  <si>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</si>
  <si>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</si>
  <si>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</si>
  <si>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</si>
  <si>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</si>
  <si>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</si>
  <si>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</si>
  <si>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</si>
  <si>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</si>
  <si>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</si>
  <si>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</si>
  <si>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</si>
  <si>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</si>
  <si>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</si>
  <si>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</si>
  <si>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</si>
  <si>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</si>
  <si>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</si>
  <si>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</si>
  <si>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</si>
  <si>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</si>
  <si>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</si>
  <si>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</si>
  <si>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</si>
  <si>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</si>
  <si>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</si>
  <si>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</si>
  <si>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</si>
  <si>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</si>
  <si>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</si>
  <si>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</si>
  <si>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</si>
  <si>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</si>
  <si>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</si>
  <si>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</si>
  <si>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</si>
  <si>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</si>
  <si>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</si>
  <si>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</si>
  <si>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</si>
  <si>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</si>
  <si>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</si>
  <si>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</si>
  <si>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</si>
  <si>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</si>
  <si>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</si>
  <si>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</si>
  <si>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</si>
  <si>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</si>
  <si>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</si>
  <si>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</si>
  <si>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</si>
  <si>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</si>
  <si>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</si>
  <si>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</si>
  <si>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</si>
  <si>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</si>
  <si>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</si>
  <si>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</si>
  <si>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</si>
  <si>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</si>
  <si>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</si>
  <si>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</si>
  <si>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</si>
  <si>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</si>
  <si>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</si>
  <si>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</si>
  <si>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</si>
  <si>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</si>
  <si>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</si>
  <si>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</si>
  <si>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</si>
  <si>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</si>
  <si>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</si>
  <si>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</si>
  <si>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</si>
  <si>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</si>
  <si>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</si>
  <si>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</si>
  <si>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</si>
  <si>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</si>
  <si>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</si>
  <si>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</si>
  <si>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</si>
  <si>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</si>
  <si>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</si>
  <si>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</si>
  <si>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</si>
  <si>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</si>
  <si>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</si>
  <si>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</si>
  <si>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</si>
  <si>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</si>
  <si>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</si>
  <si>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</si>
  <si>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</si>
  <si>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</si>
  <si>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</si>
  <si>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</si>
  <si>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</si>
  <si>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</si>
  <si>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</si>
  <si>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</si>
  <si>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</si>
  <si>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</si>
  <si>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</si>
  <si>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</si>
  <si>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</si>
  <si>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</si>
  <si>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</si>
  <si>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</si>
  <si>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</si>
  <si>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</si>
  <si>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</si>
  <si>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</si>
  <si>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</si>
  <si>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</si>
  <si>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</si>
  <si>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</si>
  <si>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</si>
  <si>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</si>
  <si>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</si>
  <si>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</si>
  <si>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</si>
  <si>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</si>
  <si>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</si>
  <si>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</si>
  <si>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</si>
  <si>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</si>
  <si>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</si>
  <si>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</si>
  <si>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</si>
  <si>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</si>
  <si>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</si>
  <si>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</si>
  <si>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</si>
  <si>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</si>
  <si>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</si>
  <si>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</si>
  <si>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</si>
  <si>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</si>
  <si>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</si>
  <si>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</si>
  <si>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</si>
  <si>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</si>
  <si>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</si>
  <si>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</si>
  <si>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</si>
  <si>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</si>
  <si>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</si>
  <si>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</si>
  <si>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</si>
  <si>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</si>
  <si>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</si>
  <si>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</si>
  <si>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</si>
  <si>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</si>
  <si>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</si>
  <si>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</si>
  <si>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</si>
  <si>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</si>
  <si>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</si>
  <si>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</si>
  <si>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</si>
  <si>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</si>
  <si>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</si>
  <si>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</si>
  <si>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</si>
  <si>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</si>
  <si>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</si>
  <si>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</si>
  <si>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</si>
  <si>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</si>
  <si>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</si>
  <si>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</si>
  <si>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</si>
  <si>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</si>
  <si>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</si>
  <si>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</si>
  <si>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</si>
  <si>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</si>
  <si>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</si>
  <si>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</si>
  <si>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</si>
  <si>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</si>
  <si>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</si>
  <si>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</si>
  <si>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</si>
  <si>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</si>
  <si>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</si>
  <si>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</si>
  <si>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</si>
  <si>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</si>
  <si>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</si>
  <si>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</si>
  <si>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</si>
  <si>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</si>
  <si>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</si>
  <si>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</si>
  <si>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</si>
  <si>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</si>
  <si>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</si>
  <si>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</si>
  <si>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</si>
  <si>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</si>
  <si>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</si>
  <si>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</si>
  <si>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</si>
  <si>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</si>
  <si>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</si>
  <si>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</si>
  <si>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</si>
  <si>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</si>
  <si>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</si>
  <si>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</si>
  <si>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</si>
  <si>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</si>
  <si>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</si>
  <si>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</si>
  <si>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</si>
  <si>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</si>
  <si>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</si>
  <si>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</si>
  <si>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</si>
  <si>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</si>
  <si>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</si>
  <si>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</si>
  <si>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</si>
  <si>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</si>
  <si>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</si>
  <si>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</si>
  <si>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</si>
  <si>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</si>
  <si>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</si>
  <si>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</si>
  <si>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</si>
  <si>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</si>
  <si>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</si>
  <si>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</si>
  <si>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</si>
  <si>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</si>
  <si>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</si>
  <si>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</si>
  <si>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</si>
  <si>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</si>
  <si>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</si>
  <si>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</si>
  <si>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</si>
  <si>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</si>
  <si>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</si>
  <si>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</si>
  <si>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</si>
  <si>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</si>
  <si>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</si>
  <si>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</si>
  <si>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</si>
  <si>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</si>
  <si>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</si>
  <si>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</si>
  <si>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</si>
  <si>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</si>
  <si>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</si>
  <si>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</si>
  <si>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</si>
  <si>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</si>
  <si>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</si>
  <si>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</si>
  <si>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</si>
  <si>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</si>
  <si>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</si>
  <si>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</si>
  <si>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</si>
  <si>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</si>
  <si>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</si>
  <si>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</si>
  <si>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</si>
  <si>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</si>
  <si>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</si>
  <si>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</si>
  <si>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</si>
  <si>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</si>
  <si>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</si>
  <si>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</si>
  <si>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</si>
  <si>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</si>
  <si>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</si>
  <si>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</si>
  <si>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</si>
  <si>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</si>
  <si>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</si>
  <si>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</si>
  <si>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</si>
  <si>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</si>
  <si>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</si>
  <si>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</si>
  <si>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</si>
  <si>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</si>
  <si>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</si>
  <si>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</si>
  <si>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</si>
  <si>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</si>
  <si>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</si>
  <si>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</si>
  <si>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</si>
  <si>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</si>
  <si>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</si>
  <si>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</si>
  <si>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</si>
  <si>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</si>
  <si>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</si>
  <si>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</si>
  <si>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</si>
  <si>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</si>
  <si>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</si>
  <si>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</si>
  <si>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</si>
  <si>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</si>
  <si>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</si>
  <si>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</si>
  <si>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</si>
  <si>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</si>
  <si>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</si>
  <si>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</si>
  <si>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</si>
  <si>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</si>
  <si>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</si>
  <si>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</si>
  <si>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</si>
  <si>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</si>
  <si>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</si>
  <si>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</si>
  <si>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</si>
  <si>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</si>
  <si>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</si>
  <si>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</si>
  <si>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</si>
  <si>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</si>
  <si>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</si>
  <si>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</si>
  <si>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</si>
  <si>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</si>
  <si>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</si>
  <si>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</si>
  <si>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</si>
  <si>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</si>
  <si>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</si>
  <si>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</si>
  <si>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</si>
  <si>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</si>
  <si>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</si>
  <si>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</si>
  <si>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</si>
  <si>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</si>
  <si>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</si>
  <si>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</si>
  <si>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</si>
  <si>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</si>
  <si>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</si>
  <si>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</si>
  <si>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</si>
  <si>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</si>
  <si>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</si>
  <si>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</si>
  <si>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</si>
  <si>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</si>
  <si>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</si>
  <si>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</si>
  <si>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</si>
  <si>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</si>
  <si>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</si>
  <si>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</si>
  <si>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</si>
  <si>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</si>
  <si>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</si>
  <si>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</si>
  <si>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</si>
  <si>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</si>
  <si>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</si>
  <si>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</si>
  <si>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</si>
  <si>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</si>
  <si>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</si>
  <si>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</si>
  <si>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</si>
  <si>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</si>
  <si>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</si>
  <si>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</si>
  <si>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</si>
  <si>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</si>
  <si>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</si>
  <si>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</si>
  <si>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</si>
  <si>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</si>
  <si>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</si>
  <si>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</si>
  <si>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</si>
  <si>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</si>
  <si>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</si>
  <si>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</si>
  <si>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</si>
  <si>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</si>
  <si>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</si>
  <si>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</si>
  <si>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</si>
  <si>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</si>
  <si>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</si>
  <si>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</si>
  <si>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</si>
  <si>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</si>
  <si>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</si>
  <si>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</si>
  <si>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</si>
  <si>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</si>
  <si>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</si>
  <si>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</si>
  <si>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</si>
  <si>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</si>
  <si>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</si>
  <si>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</si>
  <si>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</si>
  <si>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</si>
  <si>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</si>
  <si>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</si>
  <si>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</si>
  <si>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</si>
  <si>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</si>
  <si>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</si>
  <si>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</si>
  <si>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</si>
  <si>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</si>
  <si>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</si>
  <si>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</si>
  <si>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</si>
  <si>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</si>
  <si>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</si>
  <si>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</si>
  <si>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</si>
  <si>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</si>
  <si>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</si>
  <si>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</si>
  <si>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</si>
  <si>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</si>
  <si>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</si>
  <si>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</si>
  <si>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</si>
  <si>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</si>
  <si>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</si>
  <si>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</si>
  <si>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</si>
  <si>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</si>
  <si>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</si>
  <si>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</si>
  <si>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</si>
  <si>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</si>
  <si>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</si>
  <si>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</si>
  <si>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</si>
  <si>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</si>
  <si>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</si>
  <si>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</si>
  <si>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</si>
  <si>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</si>
  <si>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</si>
  <si>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</si>
  <si>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</si>
  <si>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</si>
  <si>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</si>
  <si>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</si>
  <si>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</si>
  <si>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</si>
  <si>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</si>
  <si>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</si>
  <si>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</si>
  <si>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</si>
  <si>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</si>
  <si>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</si>
  <si>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</si>
  <si>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</si>
  <si>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</si>
  <si>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</si>
  <si>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</si>
  <si>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</si>
  <si>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</si>
  <si>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</si>
  <si>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</si>
  <si>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</si>
  <si>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</si>
  <si>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</si>
  <si>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</si>
  <si>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</si>
  <si>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</si>
  <si>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</si>
  <si>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</si>
  <si>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</si>
  <si>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</si>
  <si>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</si>
  <si>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</si>
  <si>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</si>
  <si>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</si>
  <si>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</si>
  <si>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</si>
  <si>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</si>
  <si>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</si>
  <si>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</si>
  <si>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</si>
  <si>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</si>
  <si>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</si>
  <si>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</si>
  <si>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</si>
  <si>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</si>
  <si>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</si>
  <si>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</si>
  <si>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</si>
  <si>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</si>
  <si>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</si>
  <si>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</si>
  <si>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</si>
  <si>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</si>
  <si>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</si>
  <si>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</si>
  <si>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</si>
  <si>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</si>
  <si>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</si>
  <si>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</si>
  <si>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</si>
  <si>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</si>
  <si>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</si>
  <si>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</si>
  <si>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</si>
  <si>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</si>
  <si>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</si>
  <si>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</si>
  <si>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</si>
  <si>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</si>
  <si>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</si>
  <si>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</si>
  <si>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</si>
  <si>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</si>
  <si>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</si>
  <si>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</si>
  <si>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</si>
  <si>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</si>
  <si>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</si>
  <si>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</si>
  <si>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</si>
  <si>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</si>
  <si>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</si>
  <si>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</si>
  <si>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</si>
  <si>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</si>
  <si>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</si>
  <si>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</si>
  <si>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</si>
  <si>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</si>
  <si>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</si>
  <si>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</si>
  <si>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</si>
  <si>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</si>
  <si>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</si>
  <si>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</si>
  <si>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</si>
  <si>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</si>
  <si>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</si>
  <si>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</si>
  <si>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</si>
  <si>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</si>
  <si>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</si>
  <si>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</si>
  <si>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</si>
  <si>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</si>
  <si>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</si>
  <si>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</si>
  <si>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</si>
  <si>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</si>
  <si>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</si>
  <si>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</si>
  <si>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</si>
  <si>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</si>
  <si>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</si>
  <si>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</si>
  <si>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</si>
  <si>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</si>
  <si>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</si>
  <si>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</si>
  <si>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</si>
  <si>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</si>
  <si>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</si>
  <si>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</si>
  <si>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</si>
  <si>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</si>
  <si>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</si>
  <si>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</si>
  <si>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</si>
  <si>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</si>
  <si>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</si>
  <si>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</si>
  <si>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</si>
  <si>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</si>
  <si>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</si>
  <si>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</si>
  <si>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</si>
  <si>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</si>
  <si>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</si>
  <si>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</si>
  <si>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</si>
  <si>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</si>
  <si>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</si>
  <si>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</si>
  <si>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</si>
  <si>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</si>
  <si>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</si>
  <si>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</si>
  <si>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</si>
  <si>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</si>
  <si>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</si>
  <si>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</si>
  <si>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</si>
  <si>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</si>
  <si>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</si>
  <si>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</si>
  <si>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</si>
  <si>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</si>
  <si>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</si>
  <si>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</si>
  <si>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</si>
  <si>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</si>
  <si>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</si>
  <si>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</si>
  <si>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</si>
  <si>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</si>
  <si>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</si>
  <si>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</si>
  <si>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</si>
  <si>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</si>
  <si>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</si>
  <si>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</si>
  <si>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</si>
  <si>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</si>
  <si>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</si>
  <si>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</si>
  <si>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</si>
  <si>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</si>
  <si>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</si>
  <si>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</si>
  <si>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</si>
  <si>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</si>
  <si>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</si>
  <si>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</si>
  <si>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</si>
  <si>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</si>
  <si>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</si>
  <si>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</si>
  <si>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</si>
  <si>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</si>
  <si>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</si>
  <si>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</si>
  <si>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</si>
  <si>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</si>
  <si>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</si>
  <si>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</si>
  <si>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</si>
  <si>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</si>
  <si>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</si>
  <si>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</si>
  <si>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</si>
  <si>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</si>
  <si>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</si>
  <si>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</si>
  <si>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</si>
  <si>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</si>
  <si>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</si>
  <si>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</si>
  <si>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</si>
  <si>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</si>
  <si>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</si>
  <si>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</si>
  <si>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</si>
  <si>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</si>
  <si>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</si>
  <si>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</si>
  <si>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</si>
  <si>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</si>
  <si>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</si>
  <si>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</si>
  <si>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</si>
  <si>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</si>
  <si>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</si>
  <si>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</si>
  <si>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</si>
  <si>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</si>
  <si>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</si>
  <si>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</si>
  <si>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</si>
  <si>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</si>
  <si>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</si>
  <si>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</si>
  <si>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</si>
  <si>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</si>
  <si>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</si>
  <si>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</si>
  <si>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</si>
  <si>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</si>
  <si>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</si>
  <si>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</si>
  <si>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</si>
  <si>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</si>
  <si>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</si>
  <si>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</si>
  <si>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</si>
  <si>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</si>
  <si>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</si>
  <si>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</si>
  <si>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</si>
  <si>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</si>
  <si>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</si>
  <si>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</si>
  <si>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</si>
  <si>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</si>
  <si>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</si>
  <si>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</si>
  <si>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</si>
  <si>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</si>
  <si>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</si>
  <si>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</si>
  <si>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</si>
  <si>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</si>
  <si>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</si>
  <si>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</si>
  <si>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</si>
  <si>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</si>
  <si>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</si>
  <si>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</si>
  <si>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</si>
  <si>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</si>
  <si>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</si>
  <si>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</si>
  <si>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</si>
  <si>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</si>
  <si>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</si>
  <si>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</si>
  <si>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</si>
  <si>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</si>
  <si>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</si>
  <si>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</si>
  <si>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</si>
  <si>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</si>
  <si>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</si>
  <si>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</si>
  <si>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</si>
  <si>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</si>
  <si>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</si>
  <si>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</si>
  <si>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</si>
  <si>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</si>
  <si>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</si>
  <si>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</si>
  <si>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</si>
  <si>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</si>
  <si>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</si>
  <si>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</si>
  <si>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</si>
  <si>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</si>
  <si>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</si>
  <si>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</si>
  <si>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</si>
  <si>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</si>
  <si>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</si>
  <si>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</si>
  <si>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</si>
  <si>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</si>
  <si>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</si>
  <si>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</si>
  <si>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</si>
  <si>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</si>
  <si>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</si>
  <si>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</si>
  <si>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</si>
  <si>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</si>
  <si>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</si>
  <si>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</si>
  <si>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</si>
  <si>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</si>
  <si>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</si>
  <si>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</si>
  <si>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</si>
  <si>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</si>
  <si>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</si>
  <si>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</si>
  <si>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</si>
  <si>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</si>
  <si>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</si>
  <si>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</si>
  <si>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</si>
  <si>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</si>
  <si>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</si>
  <si>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</si>
  <si>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</si>
  <si>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</si>
  <si>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</si>
  <si>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</si>
  <si>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</si>
  <si>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</si>
  <si>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</si>
  <si>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</si>
  <si>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</si>
  <si>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</si>
  <si>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</si>
  <si>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</si>
  <si>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</si>
  <si>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</si>
  <si>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</si>
  <si>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</si>
  <si>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</si>
  <si>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</si>
  <si>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</si>
  <si>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</si>
  <si>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</si>
  <si>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</si>
  <si>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</si>
  <si>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</si>
  <si>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</si>
  <si>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</si>
  <si>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</si>
  <si>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</si>
  <si>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</si>
  <si>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</si>
  <si>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</si>
  <si>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</si>
  <si>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</si>
  <si>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</si>
  <si>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</si>
  <si>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</si>
  <si>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</si>
  <si>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</si>
  <si>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</si>
  <si>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</si>
  <si>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</si>
  <si>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</si>
  <si>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</si>
  <si>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</si>
  <si>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</si>
  <si>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</si>
  <si>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</si>
  <si>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</si>
  <si>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</si>
  <si>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</si>
  <si>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</si>
  <si>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</si>
  <si>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</si>
  <si>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</si>
  <si>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</si>
  <si>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</si>
  <si>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</si>
  <si>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</si>
  <si>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</si>
  <si>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</si>
  <si>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</si>
  <si>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</si>
  <si>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</si>
  <si>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</si>
  <si>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</si>
  <si>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</si>
  <si>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</si>
  <si>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</si>
  <si>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</si>
  <si>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</si>
  <si>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</si>
  <si>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</si>
  <si>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</si>
  <si>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</si>
  <si>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</si>
  <si>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</si>
  <si>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</si>
  <si>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</si>
  <si>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</si>
  <si>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</si>
  <si>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</si>
  <si>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</si>
  <si>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</si>
  <si>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</si>
  <si>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</si>
  <si>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</si>
  <si>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</si>
  <si>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</si>
  <si>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</si>
  <si>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</si>
  <si>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</si>
  <si>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</si>
  <si>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</si>
  <si>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</si>
  <si>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</si>
  <si>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</si>
  <si>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</si>
  <si>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</si>
  <si>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</si>
  <si>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</si>
  <si>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</si>
  <si>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</si>
  <si>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</si>
  <si>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</si>
  <si>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</si>
  <si>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</si>
  <si>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</si>
  <si>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</si>
  <si>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</si>
  <si>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</si>
  <si>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</si>
  <si>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</si>
  <si>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</si>
  <si>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</si>
  <si>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</si>
  <si>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</si>
  <si>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</si>
  <si>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</si>
  <si>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</si>
  <si>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</si>
  <si>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</si>
  <si>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</si>
  <si>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</si>
  <si>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</si>
  <si>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</si>
  <si>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</si>
  <si>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</si>
  <si>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</si>
  <si>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</si>
  <si>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</si>
  <si>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</si>
  <si>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</si>
  <si>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</si>
  <si>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</si>
  <si>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</si>
  <si>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</si>
  <si>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</si>
  <si>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</si>
  <si>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</si>
  <si>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</si>
  <si>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</si>
  <si>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</si>
  <si>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</si>
  <si>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</si>
  <si>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</si>
  <si>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</si>
  <si>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</si>
  <si>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</si>
  <si>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</si>
  <si>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</si>
  <si>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</si>
  <si>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</si>
  <si>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</si>
  <si>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</si>
  <si>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</si>
  <si>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</si>
  <si>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</si>
  <si>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</si>
  <si>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</si>
  <si>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</si>
  <si>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</si>
  <si>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</si>
  <si>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</si>
  <si>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</si>
  <si>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</si>
  <si>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</si>
  <si>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</si>
  <si>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</si>
  <si>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</si>
  <si>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</si>
  <si>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</si>
  <si>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</si>
  <si>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</si>
  <si>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</si>
  <si>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</si>
  <si>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</si>
  <si>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</si>
  <si>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</si>
  <si>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</si>
  <si>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</si>
  <si>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</si>
  <si>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</si>
  <si>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</si>
  <si>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</si>
  <si>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</si>
  <si>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</si>
  <si>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</si>
  <si>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</si>
  <si>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</si>
  <si>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</si>
  <si>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</si>
  <si>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</si>
  <si>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</si>
  <si>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</si>
  <si>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</si>
  <si>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</si>
  <si>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</si>
  <si>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</si>
  <si>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</si>
  <si>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</si>
  <si>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</si>
  <si>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</si>
  <si>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</si>
  <si>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</si>
  <si>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</si>
  <si>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</si>
  <si>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</si>
  <si>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</si>
  <si>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</si>
  <si>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</si>
  <si>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</si>
  <si>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</si>
  <si>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</si>
  <si>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</si>
  <si>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</si>
  <si>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</si>
  <si>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</si>
  <si>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</si>
  <si>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</si>
  <si>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</si>
  <si>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</si>
  <si>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</si>
  <si>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</si>
  <si>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</si>
  <si>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</si>
  <si>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</si>
  <si>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</si>
  <si>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</si>
  <si>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</si>
  <si>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</si>
  <si>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</si>
  <si>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</si>
  <si>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</si>
  <si>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</si>
  <si>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</si>
  <si>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</si>
  <si>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</si>
  <si>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</si>
  <si>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</si>
  <si>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</si>
  <si>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</si>
  <si>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</si>
  <si>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</si>
  <si>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</si>
  <si>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</si>
  <si>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</si>
  <si>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</si>
  <si>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</si>
  <si>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</si>
  <si>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</si>
  <si>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</si>
  <si>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</si>
  <si>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</si>
  <si>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</si>
  <si>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</si>
  <si>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</si>
  <si>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</si>
  <si>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</si>
  <si>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</si>
  <si>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</si>
  <si>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</si>
  <si>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</si>
  <si>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</si>
  <si>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</si>
  <si>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</si>
  <si>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</si>
  <si>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</si>
  <si>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</si>
  <si>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</si>
  <si>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</si>
  <si>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</si>
  <si>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</si>
  <si>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</si>
  <si>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</si>
  <si>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</si>
  <si>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</si>
  <si>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</si>
  <si>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</si>
  <si>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</si>
  <si>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</si>
  <si>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</si>
  <si>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</si>
  <si>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</si>
  <si>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</si>
  <si>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</si>
  <si>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</si>
  <si>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</si>
  <si>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</si>
  <si>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</si>
  <si>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</si>
  <si>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</si>
  <si>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</si>
  <si>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</si>
  <si>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</si>
  <si>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</si>
  <si>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</si>
  <si>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</si>
  <si>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</si>
  <si>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</si>
  <si>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</si>
  <si>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</si>
  <si>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</si>
  <si>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</si>
  <si>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</si>
  <si>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</si>
  <si>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</si>
  <si>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</si>
  <si>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</si>
  <si>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</si>
  <si>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</si>
  <si>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</si>
  <si>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</si>
  <si>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</si>
  <si>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</si>
  <si>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</si>
  <si>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</si>
  <si>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</si>
  <si>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</si>
  <si>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</si>
  <si>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</si>
  <si>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</si>
  <si>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</si>
  <si>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</si>
  <si>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</si>
  <si>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</si>
  <si>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</si>
  <si>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</si>
  <si>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</si>
  <si>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</si>
  <si>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</si>
  <si>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</si>
  <si>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</si>
  <si>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</si>
  <si>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</si>
  <si>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</si>
  <si>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</si>
  <si>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</si>
  <si>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</si>
  <si>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</si>
  <si>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</si>
  <si>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</si>
  <si>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</si>
  <si>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</si>
  <si>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</si>
  <si>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</si>
  <si>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</si>
  <si>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</si>
  <si>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</si>
  <si>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</si>
  <si>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</si>
  <si>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</si>
  <si>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</si>
  <si>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</si>
  <si>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</si>
  <si>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</si>
  <si>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</si>
  <si>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</si>
  <si>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</si>
  <si>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</si>
  <si>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</si>
  <si>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</si>
  <si>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</si>
  <si>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</si>
  <si>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</si>
  <si>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</si>
  <si>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</si>
  <si>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</si>
  <si>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</si>
  <si>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</si>
  <si>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</si>
  <si>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</si>
  <si>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</si>
  <si>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</si>
  <si>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</si>
  <si>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</si>
  <si>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</si>
  <si>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</si>
  <si>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</si>
  <si>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</si>
  <si>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</si>
  <si>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</si>
  <si>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</si>
  <si>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</si>
  <si>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</si>
  <si>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</si>
  <si>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</si>
  <si>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</si>
  <si>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</si>
  <si>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</si>
  <si>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</si>
  <si>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</si>
  <si>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</si>
  <si>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</si>
  <si>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</si>
  <si>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</si>
  <si>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</si>
  <si>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</si>
  <si>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</si>
  <si>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</si>
  <si>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</si>
  <si>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</si>
  <si>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</si>
  <si>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</si>
  <si>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</si>
  <si>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</si>
  <si>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</si>
  <si>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</si>
  <si>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</si>
  <si>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</si>
  <si>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</si>
  <si>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</si>
  <si>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</si>
  <si>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</si>
  <si>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</si>
  <si>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</si>
  <si>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</si>
  <si>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</si>
  <si>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</si>
  <si>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</si>
  <si>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</si>
  <si>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</si>
  <si>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</si>
  <si>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</si>
  <si>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</si>
  <si>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</si>
  <si>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</si>
  <si>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</si>
  <si>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</si>
  <si>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</si>
  <si>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</si>
  <si>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</si>
  <si>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</si>
  <si>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</si>
  <si>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</si>
  <si>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</si>
  <si>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</si>
  <si>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</si>
  <si>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</si>
  <si>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</si>
  <si>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</si>
  <si>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</si>
  <si>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</si>
  <si>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</si>
  <si>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</si>
  <si>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</si>
  <si>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</si>
  <si>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</si>
  <si>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</si>
  <si>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</si>
  <si>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</si>
  <si>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</si>
  <si>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</si>
  <si>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</si>
  <si>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</si>
  <si>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</si>
  <si>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</si>
  <si>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</si>
  <si>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</si>
  <si>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</si>
  <si>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</si>
  <si>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</si>
  <si>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</si>
  <si>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</si>
  <si>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</si>
  <si>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</si>
  <si>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</si>
  <si>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</si>
  <si>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</si>
  <si>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</si>
  <si>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</si>
  <si>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</si>
  <si>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</si>
  <si>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</si>
  <si>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</si>
  <si>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</si>
  <si>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</si>
  <si>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</si>
  <si>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</si>
  <si>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</si>
  <si>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</si>
  <si>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</si>
  <si>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</si>
  <si>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</si>
  <si>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</si>
  <si>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</si>
  <si>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</si>
  <si>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</si>
  <si>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</si>
  <si>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</si>
  <si>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</si>
  <si>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</si>
  <si>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</si>
  <si>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</si>
  <si>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</si>
  <si>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</si>
  <si>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</si>
  <si>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</si>
  <si>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</si>
  <si>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</si>
  <si>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</si>
  <si>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</si>
  <si>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</si>
  <si>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</si>
  <si>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</si>
  <si>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</si>
  <si>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</si>
  <si>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</si>
  <si>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</si>
  <si>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</si>
  <si>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</si>
  <si>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</si>
  <si>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</si>
  <si>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</si>
  <si>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</si>
  <si>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</si>
  <si>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</si>
  <si>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</si>
  <si>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</si>
  <si>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</si>
  <si>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</si>
  <si>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</si>
  <si>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</si>
  <si>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</si>
  <si>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</si>
  <si>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</si>
  <si>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</si>
  <si>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</si>
  <si>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</si>
  <si>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</si>
  <si>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</si>
  <si>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</si>
  <si>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</si>
  <si>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</si>
  <si>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</si>
  <si>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</si>
  <si>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</si>
  <si>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</si>
  <si>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</si>
  <si>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</si>
  <si>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</si>
  <si>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</si>
  <si>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</si>
  <si>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</si>
  <si>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</si>
  <si>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</si>
  <si>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</si>
  <si>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</si>
  <si>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</si>
  <si>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</si>
  <si>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</si>
  <si>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</si>
  <si>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</si>
  <si>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</si>
  <si>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</si>
  <si>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</si>
  <si>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</si>
  <si>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</si>
  <si>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</si>
  <si>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</si>
  <si>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</si>
  <si>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</si>
  <si>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</si>
  <si>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</si>
  <si>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</si>
  <si>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</si>
  <si>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</si>
  <si>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</si>
  <si>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</si>
  <si>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</si>
  <si>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</si>
  <si>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</si>
  <si>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</si>
  <si>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</si>
  <si>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</si>
  <si>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</si>
  <si>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</si>
  <si>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</si>
  <si>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</si>
  <si>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</si>
  <si>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</si>
  <si>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</si>
  <si>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</si>
  <si>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</si>
  <si>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</si>
  <si>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</si>
  <si>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</si>
  <si>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</si>
  <si>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</si>
  <si>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</si>
  <si>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</si>
  <si>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</si>
  <si>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</si>
  <si>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</si>
  <si>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</si>
  <si>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</si>
  <si>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</si>
  <si>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</si>
  <si>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</si>
  <si>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</si>
  <si>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</si>
  <si>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</si>
  <si>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</si>
  <si>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</si>
  <si>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</si>
  <si>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</si>
  <si>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</si>
  <si>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</si>
  <si>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</si>
  <si>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</si>
  <si>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</si>
  <si>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</si>
  <si>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</si>
  <si>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</si>
  <si>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</si>
  <si>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</si>
  <si>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</si>
  <si>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</si>
  <si>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</si>
  <si>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</si>
  <si>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</si>
  <si>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</si>
  <si>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</si>
  <si>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</si>
  <si>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</si>
  <si>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</si>
  <si>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</si>
  <si>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</si>
  <si>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</si>
  <si>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</si>
  <si>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</si>
  <si>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</si>
  <si>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</si>
  <si>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</si>
  <si>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</si>
  <si>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</si>
  <si>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</si>
  <si>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</si>
  <si>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</si>
  <si>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</si>
  <si>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</si>
  <si>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</si>
  <si>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</si>
  <si>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</si>
  <si>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</si>
  <si>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</si>
  <si>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</si>
  <si>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</si>
  <si>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</si>
  <si>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</si>
  <si>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</si>
  <si>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</si>
  <si>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</si>
  <si>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</si>
  <si>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</si>
  <si>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</si>
  <si>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</si>
  <si>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</si>
  <si>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</si>
  <si>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</si>
  <si>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</si>
  <si>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</si>
  <si>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</si>
  <si>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</si>
  <si>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</si>
  <si>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</si>
  <si>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</si>
  <si>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</si>
  <si>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</si>
  <si>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</si>
  <si>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</si>
  <si>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</si>
  <si>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</si>
  <si>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</si>
  <si>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</si>
  <si>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</si>
  <si>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</si>
  <si>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</si>
  <si>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</si>
  <si>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</si>
  <si>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</si>
  <si>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</si>
  <si>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</si>
  <si>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</si>
  <si>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</si>
  <si>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</si>
  <si>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</si>
  <si>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</si>
  <si>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</si>
  <si>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</si>
  <si>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</si>
  <si>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</si>
  <si>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</si>
  <si>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</si>
  <si>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</si>
  <si>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</si>
  <si>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</si>
  <si>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</si>
  <si>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</si>
  <si>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</si>
  <si>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</si>
  <si>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</si>
  <si>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</si>
  <si>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</si>
  <si>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</si>
  <si>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</si>
  <si>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</si>
  <si>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</si>
  <si>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</si>
  <si>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</si>
  <si>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</si>
  <si>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</si>
  <si>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</si>
  <si>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</si>
  <si>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</si>
  <si>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</si>
  <si>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</si>
  <si>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</si>
  <si>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</si>
  <si>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</si>
  <si>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</si>
  <si>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</si>
  <si>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</si>
  <si>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</si>
  <si>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</si>
  <si>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</si>
  <si>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</si>
  <si>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</si>
  <si>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</si>
  <si>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</si>
  <si>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</si>
  <si>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</si>
  <si>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</si>
  <si>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</si>
  <si>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</si>
  <si>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</si>
  <si>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</si>
  <si>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</si>
  <si>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</si>
  <si>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</si>
  <si>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</si>
  <si>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</si>
  <si>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</si>
  <si>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</si>
  <si>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</si>
  <si>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</si>
  <si>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</si>
  <si>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</si>
  <si>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</si>
  <si>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</si>
  <si>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</si>
  <si>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</si>
  <si>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</si>
  <si>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</si>
  <si>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</si>
  <si>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</si>
  <si>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</si>
  <si>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</si>
  <si>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</si>
  <si>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</si>
  <si>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</si>
  <si>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</si>
  <si>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</si>
  <si>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</si>
  <si>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</si>
  <si>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</si>
  <si>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</si>
  <si>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</si>
  <si>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</si>
  <si>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</si>
  <si>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</si>
  <si>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</si>
  <si>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</si>
  <si>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</si>
  <si>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</si>
  <si>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</si>
  <si>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</si>
  <si>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</si>
  <si>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</si>
  <si>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</si>
  <si>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</si>
  <si>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</si>
  <si>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</si>
  <si>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</si>
  <si>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</si>
  <si>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</si>
  <si>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</si>
  <si>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</si>
  <si>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</si>
  <si>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</si>
  <si>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</si>
  <si>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</si>
  <si>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</si>
  <si>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</si>
  <si>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</si>
  <si>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</si>
  <si>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</si>
  <si>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</si>
  <si>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</si>
  <si>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</si>
  <si>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</si>
  <si>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</si>
  <si>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</si>
  <si>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</si>
  <si>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</si>
  <si>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</si>
  <si>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</si>
  <si>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</si>
  <si>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</si>
  <si>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</si>
  <si>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</si>
  <si>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</si>
  <si>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</si>
  <si>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</si>
  <si>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</si>
  <si>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</si>
  <si>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</si>
  <si>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</si>
  <si>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</si>
  <si>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</si>
  <si>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</si>
  <si>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</si>
  <si>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</si>
  <si>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</si>
  <si>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</si>
  <si>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</si>
  <si>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</si>
  <si>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</si>
  <si>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</si>
  <si>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</si>
  <si>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</si>
  <si>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</si>
  <si>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</si>
  <si>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</si>
  <si>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</si>
  <si>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</si>
  <si>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</si>
  <si>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</si>
  <si>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</si>
  <si>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</si>
  <si>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</si>
  <si>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</si>
  <si>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</si>
  <si>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</si>
  <si>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</si>
  <si>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</si>
  <si>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</si>
  <si>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</si>
  <si>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</si>
  <si>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</si>
  <si>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</si>
  <si>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</si>
  <si>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</si>
  <si>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</si>
  <si>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</si>
  <si>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</si>
  <si>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</si>
  <si>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</si>
  <si>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</si>
  <si>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</si>
  <si>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</si>
  <si>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</si>
  <si>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</si>
  <si>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</si>
  <si>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</si>
  <si>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</si>
  <si>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</si>
  <si>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</si>
  <si>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</si>
  <si>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</si>
  <si>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</si>
  <si>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</si>
  <si>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</si>
  <si>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</si>
  <si>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</si>
  <si>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</si>
  <si>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</si>
  <si>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</si>
  <si>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</si>
  <si>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</si>
  <si>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</si>
  <si>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</si>
  <si>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</si>
  <si>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</si>
  <si>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</si>
  <si>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</si>
  <si>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</si>
  <si>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</si>
  <si>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</si>
  <si>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</si>
  <si>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</si>
  <si>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</si>
  <si>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</si>
  <si>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</si>
  <si>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</si>
  <si>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</si>
  <si>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</si>
  <si>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</si>
  <si>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</si>
  <si>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</si>
  <si>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</si>
  <si>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</si>
  <si>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</si>
  <si>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</si>
  <si>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</si>
  <si>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</si>
  <si>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</si>
  <si>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</si>
  <si>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</si>
  <si>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</si>
  <si>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</si>
  <si>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</si>
  <si>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</si>
  <si>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</si>
  <si>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</si>
  <si>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</si>
  <si>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</si>
  <si>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</si>
  <si>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</si>
  <si>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</si>
  <si>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</si>
  <si>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</si>
  <si>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</si>
  <si>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</si>
  <si>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</si>
  <si>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</si>
  <si>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</si>
  <si>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</si>
  <si>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</si>
  <si>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</si>
  <si>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</si>
  <si>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</si>
  <si>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</si>
  <si>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</si>
  <si>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</si>
  <si>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</si>
  <si>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</si>
  <si>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</si>
  <si>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</si>
  <si>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</si>
  <si>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</si>
  <si>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</si>
  <si>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</si>
  <si>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</si>
  <si>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</si>
  <si>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</si>
  <si>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</si>
  <si>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</si>
  <si>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</si>
  <si>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</si>
  <si>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</si>
  <si>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</si>
  <si>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</si>
  <si>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</si>
  <si>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</si>
  <si>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</si>
  <si>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</si>
  <si>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</si>
  <si>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</si>
  <si>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</si>
  <si>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</si>
  <si>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</si>
  <si>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</si>
  <si>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</si>
  <si>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</si>
  <si>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</si>
  <si>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</si>
  <si>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</si>
  <si>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</si>
  <si>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</si>
  <si>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</si>
  <si>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</si>
  <si>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</si>
  <si>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</si>
  <si>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</si>
  <si>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</si>
  <si>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</si>
  <si>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</si>
  <si>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</si>
  <si>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</si>
  <si>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</si>
  <si>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</si>
  <si>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</si>
  <si>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</si>
  <si>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</si>
  <si>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</si>
  <si>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</si>
  <si>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</si>
  <si>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</si>
  <si>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</si>
  <si>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</si>
  <si>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</si>
  <si>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</si>
  <si>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</si>
  <si>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</si>
  <si>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</si>
  <si>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</si>
  <si>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</si>
  <si>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</si>
  <si>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</si>
  <si>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</si>
  <si>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</si>
  <si>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</si>
  <si>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</si>
  <si>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</si>
  <si>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</si>
  <si>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</si>
  <si>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</si>
  <si>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</si>
  <si>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</si>
  <si>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</si>
  <si>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</si>
  <si>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</si>
  <si>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</si>
  <si>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</si>
  <si>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</si>
  <si>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</si>
  <si>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</si>
  <si>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</si>
  <si>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</si>
  <si>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</si>
  <si>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</si>
  <si>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</si>
  <si>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</si>
  <si>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</si>
  <si>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</si>
  <si>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</si>
  <si>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</si>
  <si>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</si>
  <si>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</si>
  <si>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</si>
  <si>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</si>
  <si>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</si>
  <si>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</si>
  <si>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</si>
  <si>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</si>
  <si>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</si>
  <si>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</si>
  <si>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</si>
  <si>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</si>
  <si>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</si>
  <si>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</si>
  <si>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</si>
  <si>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</si>
  <si>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</si>
  <si>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</si>
  <si>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</si>
  <si>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</si>
  <si>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</si>
  <si>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</si>
  <si>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</si>
  <si>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</si>
  <si>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</si>
  <si>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</si>
  <si>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</si>
  <si>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</si>
  <si>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</si>
  <si>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</si>
  <si>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</si>
  <si>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</si>
  <si>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</si>
  <si>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</si>
  <si>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</si>
  <si>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</si>
  <si>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</si>
  <si>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</si>
  <si>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</si>
  <si>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</si>
  <si>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</si>
  <si>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</si>
  <si>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</si>
  <si>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</si>
  <si>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</si>
  <si>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</si>
  <si>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</si>
  <si>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</si>
  <si>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</si>
  <si>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</si>
  <si>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</si>
  <si>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</si>
  <si>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</si>
  <si>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</si>
  <si>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</si>
  <si>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</si>
  <si>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</si>
  <si>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</si>
  <si>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</si>
  <si>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</si>
  <si>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</si>
  <si>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</si>
  <si>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</si>
  <si>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</si>
  <si>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</si>
  <si>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</si>
  <si>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</si>
  <si>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</si>
  <si>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</si>
  <si>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</si>
  <si>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</si>
  <si>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</si>
  <si>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</si>
  <si>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</si>
  <si>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</si>
  <si>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</si>
  <si>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</si>
  <si>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</si>
  <si>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</si>
  <si>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</si>
  <si>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</si>
  <si>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</si>
  <si>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</si>
  <si>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</si>
  <si>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</si>
  <si>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</si>
  <si>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</si>
  <si>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</si>
  <si>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</si>
  <si>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</si>
  <si>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</si>
  <si>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</si>
  <si>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</si>
  <si>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</si>
  <si>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</si>
  <si>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</si>
  <si>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</si>
  <si>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</si>
  <si>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</si>
  <si>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</si>
  <si>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</si>
  <si>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</si>
  <si>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</si>
  <si>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</si>
  <si>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</si>
  <si>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</si>
  <si>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</si>
  <si>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</si>
  <si>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</si>
  <si>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</si>
  <si>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</si>
  <si>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</si>
  <si>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</si>
  <si>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</si>
  <si>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</si>
  <si>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</si>
  <si>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</si>
  <si>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</si>
  <si>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</si>
  <si>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</si>
  <si>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</si>
  <si>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</si>
  <si>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</si>
  <si>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</si>
  <si>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</si>
  <si>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</si>
  <si>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</si>
  <si>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</si>
  <si>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</si>
  <si>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</si>
  <si>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</si>
  <si>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</si>
  <si>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</si>
  <si>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</si>
  <si>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</si>
  <si>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</si>
  <si>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</si>
  <si>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</si>
  <si>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</si>
  <si>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</si>
  <si>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</si>
  <si>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</si>
  <si>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</si>
  <si>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</si>
  <si>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</si>
  <si>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</si>
  <si>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</si>
  <si>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</si>
  <si>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</si>
  <si>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</si>
  <si>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</si>
  <si>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</si>
  <si>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</si>
  <si>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</si>
  <si>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</si>
  <si>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</si>
  <si>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</si>
  <si>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</si>
  <si>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</si>
  <si>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</si>
  <si>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</si>
  <si>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</si>
  <si>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</si>
  <si>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</si>
  <si>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</si>
  <si>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</si>
  <si>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</si>
  <si>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</si>
  <si>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</si>
  <si>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</si>
  <si>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</si>
  <si>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</si>
  <si>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</si>
  <si>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</si>
  <si>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</si>
  <si>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</si>
  <si>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</si>
  <si>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</si>
  <si>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</si>
  <si>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</si>
  <si>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</si>
  <si>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</si>
  <si>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</si>
  <si>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</si>
  <si>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</si>
  <si>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</si>
  <si>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</si>
  <si>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</si>
  <si>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</si>
  <si>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</si>
  <si>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</si>
  <si>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</si>
  <si>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</si>
  <si>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</si>
  <si>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</si>
  <si>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</si>
  <si>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</si>
  <si>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</si>
  <si>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</si>
  <si>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</si>
  <si>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</si>
  <si>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</si>
  <si>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</si>
  <si>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</si>
  <si>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</si>
  <si>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</si>
  <si>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</si>
  <si>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</si>
  <si>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</si>
  <si>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</si>
  <si>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</si>
  <si>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</si>
  <si>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</si>
  <si>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</si>
  <si>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</si>
  <si>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</si>
  <si>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</si>
  <si>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</si>
  <si>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</si>
  <si>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</si>
  <si>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</si>
  <si>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</si>
  <si>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</si>
  <si>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</si>
  <si>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</si>
  <si>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</si>
  <si>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</si>
  <si>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</si>
  <si>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</si>
  <si>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</si>
  <si>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</si>
  <si>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</si>
  <si>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</si>
  <si>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</si>
  <si>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</si>
  <si>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</si>
  <si>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</si>
  <si>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</si>
  <si>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</si>
  <si>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</si>
  <si>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</si>
  <si>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</si>
  <si>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</si>
  <si>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</si>
  <si>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</si>
  <si>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</si>
  <si>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</si>
  <si>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</si>
  <si>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</si>
  <si>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</si>
  <si>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</si>
  <si>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</si>
  <si>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</si>
  <si>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</si>
  <si>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</si>
  <si>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</si>
  <si>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</si>
  <si>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</si>
  <si>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</si>
  <si>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</si>
  <si>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</si>
  <si>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</si>
  <si>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</si>
  <si>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</si>
  <si>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</si>
  <si>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</si>
  <si>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</si>
  <si>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</si>
  <si>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</si>
  <si>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</si>
  <si>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</si>
  <si>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</si>
  <si>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</si>
  <si>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</si>
  <si>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</si>
  <si>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</si>
  <si>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</si>
  <si>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</si>
  <si>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</si>
  <si>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</si>
  <si>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</si>
  <si>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</si>
  <si>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</si>
  <si>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</si>
  <si>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</si>
  <si>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</si>
  <si>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</si>
  <si>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</si>
  <si>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</si>
  <si>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</si>
  <si>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</si>
  <si>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</si>
  <si>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</si>
  <si>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</si>
  <si>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</si>
  <si>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</si>
  <si>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</si>
  <si>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</si>
  <si>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</si>
  <si>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</si>
  <si>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</si>
  <si>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</si>
  <si>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</si>
  <si>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</si>
  <si>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</si>
  <si>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</si>
  <si>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</si>
  <si>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</si>
  <si>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</si>
  <si>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</si>
  <si>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</si>
  <si>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</si>
  <si>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</si>
  <si>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</si>
  <si>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</si>
  <si>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</si>
  <si>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</si>
  <si>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</si>
  <si>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</si>
  <si>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</si>
  <si>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</si>
  <si>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</si>
  <si>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</si>
  <si>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</si>
  <si>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</si>
  <si>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</si>
  <si>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</si>
  <si>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</si>
  <si>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</si>
  <si>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</si>
  <si>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</si>
  <si>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</si>
  <si>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</si>
  <si>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</si>
  <si>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</si>
  <si>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</si>
  <si>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</si>
  <si>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</si>
  <si>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</si>
  <si>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</si>
  <si>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</si>
  <si>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</si>
  <si>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</si>
  <si>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</si>
  <si>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</si>
  <si>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</si>
  <si>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</si>
  <si>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</si>
  <si>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</si>
  <si>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</si>
  <si>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</si>
  <si>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</si>
  <si>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</si>
  <si>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</si>
  <si>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</si>
  <si>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</si>
  <si>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</si>
  <si>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</si>
  <si>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</si>
  <si>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</si>
  <si>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</si>
  <si>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</si>
  <si>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</si>
  <si>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</si>
  <si>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</si>
  <si>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</si>
  <si>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</si>
  <si>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</si>
  <si>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</si>
  <si>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</si>
  <si>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</si>
  <si>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</si>
  <si>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</si>
  <si>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</si>
  <si>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</si>
  <si>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</si>
  <si>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</si>
  <si>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</si>
  <si>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</si>
  <si>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</si>
  <si>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</si>
  <si>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</si>
  <si>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</si>
  <si>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</si>
  <si>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</si>
  <si>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</si>
  <si>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</si>
  <si>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</si>
  <si>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</si>
  <si>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</si>
  <si>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</si>
  <si>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</si>
  <si>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</si>
  <si>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</si>
  <si>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</si>
  <si>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</si>
  <si>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</si>
  <si>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</si>
  <si>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</si>
  <si>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</si>
  <si>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</si>
  <si>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</si>
  <si>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</si>
  <si>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</si>
  <si>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</si>
  <si>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</si>
  <si>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</si>
  <si>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</si>
  <si>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</si>
  <si>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</si>
  <si>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</si>
  <si>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</si>
  <si>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</si>
  <si>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</si>
  <si>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</si>
  <si>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</si>
  <si>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</si>
  <si>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</si>
  <si>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</si>
  <si>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</si>
  <si>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</si>
  <si>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</si>
  <si>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</si>
  <si>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</si>
  <si>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</si>
  <si>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</si>
  <si>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</si>
  <si>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</si>
  <si>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</si>
  <si>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</si>
  <si>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</si>
  <si>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</si>
  <si>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</si>
  <si>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</si>
  <si>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</si>
  <si>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</si>
  <si>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</si>
  <si>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</si>
  <si>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</si>
  <si>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</si>
  <si>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</si>
  <si>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</si>
  <si>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</si>
  <si>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</si>
  <si>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</si>
  <si>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</si>
  <si>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</si>
  <si>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</si>
  <si>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</si>
  <si>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</si>
  <si>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</si>
  <si>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</si>
  <si>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</si>
  <si>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</si>
  <si>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</si>
  <si>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</si>
  <si>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</si>
  <si>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</si>
  <si>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</si>
  <si>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</si>
  <si>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</si>
  <si>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</si>
  <si>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</si>
  <si>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</si>
  <si>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</si>
  <si>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</si>
  <si>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</si>
  <si>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</si>
  <si>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</si>
  <si>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</si>
  <si>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</si>
  <si>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</si>
  <si>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</si>
  <si>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</si>
  <si>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</si>
  <si>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</si>
  <si>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</si>
  <si>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</si>
  <si>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</si>
  <si>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</si>
  <si>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</si>
  <si>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</si>
  <si>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</si>
  <si>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</si>
  <si>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</si>
  <si>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</si>
  <si>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</si>
  <si>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</si>
  <si>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</si>
  <si>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</si>
  <si>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</si>
  <si>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</si>
  <si>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</si>
  <si>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</si>
  <si>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</si>
  <si>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</si>
  <si>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</si>
  <si>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</si>
  <si>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</si>
  <si>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</si>
  <si>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</si>
  <si>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</si>
  <si>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</si>
  <si>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</si>
  <si>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</si>
  <si>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</si>
  <si>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</si>
  <si>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</si>
  <si>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</si>
  <si>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</si>
  <si>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</si>
  <si>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</si>
  <si>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</si>
  <si>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</si>
  <si>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</si>
  <si>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</si>
  <si>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</si>
  <si>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</si>
  <si>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</si>
  <si>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</si>
  <si>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</si>
  <si>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</si>
  <si>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</si>
  <si>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</si>
  <si>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</si>
  <si>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</si>
  <si>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</si>
  <si>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</si>
  <si>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</si>
  <si>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</si>
  <si>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</si>
  <si>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</si>
  <si>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</si>
  <si>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</si>
  <si>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</si>
  <si>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</si>
  <si>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</si>
  <si>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</si>
  <si>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</si>
  <si>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</si>
  <si>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</si>
  <si>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</si>
  <si>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</si>
  <si>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</si>
  <si>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</si>
  <si>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</si>
  <si>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</si>
  <si>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</si>
  <si>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</si>
  <si>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</si>
  <si>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</si>
  <si>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</si>
  <si>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</si>
  <si>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</si>
  <si>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</si>
  <si>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</si>
  <si>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</si>
  <si>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</si>
  <si>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</si>
  <si>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</si>
  <si>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</si>
  <si>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</si>
  <si>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</si>
  <si>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</si>
  <si>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</si>
  <si>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</si>
  <si>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</si>
  <si>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</si>
  <si>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</si>
  <si>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</si>
  <si>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</si>
  <si>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</si>
  <si>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</si>
  <si>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</si>
  <si>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</si>
  <si>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</si>
  <si>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</si>
  <si>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</si>
  <si>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</si>
  <si>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</si>
  <si>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</si>
  <si>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</si>
  <si>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</si>
  <si>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</si>
  <si>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</si>
  <si>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</si>
  <si>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</si>
  <si>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</si>
  <si>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</si>
  <si>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</si>
  <si>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</si>
  <si>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</si>
  <si>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</si>
  <si>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</si>
  <si>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</si>
  <si>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</si>
  <si>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</si>
  <si>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</si>
  <si>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</si>
  <si>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</si>
  <si>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</si>
  <si>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</si>
  <si>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</si>
  <si>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</si>
  <si>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</si>
  <si>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</si>
  <si>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</si>
  <si>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</si>
  <si>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</si>
  <si>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</si>
  <si>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</si>
  <si>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</si>
  <si>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</si>
  <si>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</si>
  <si>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</si>
  <si>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</si>
  <si>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</si>
  <si>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</si>
  <si>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</si>
  <si>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</si>
  <si>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</si>
  <si>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</si>
  <si>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</si>
  <si>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</si>
  <si>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</si>
  <si>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</si>
  <si>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</si>
  <si>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</si>
  <si>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</si>
  <si>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</si>
  <si>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</si>
  <si>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</si>
  <si>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</si>
  <si>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</si>
  <si>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</si>
  <si>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</si>
  <si>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</si>
  <si>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</si>
  <si>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</si>
  <si>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</si>
  <si>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</si>
  <si>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</si>
  <si>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</si>
  <si>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</si>
  <si>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</si>
  <si>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</si>
  <si>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</si>
  <si>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</si>
  <si>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</si>
  <si>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</si>
  <si>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</si>
  <si>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</si>
  <si>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</si>
  <si>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</si>
  <si>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</si>
  <si>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</si>
  <si>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</si>
  <si>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</si>
  <si>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</si>
  <si>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</si>
  <si>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</si>
  <si>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</si>
  <si>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</si>
  <si>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</si>
  <si>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</si>
  <si>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</si>
  <si>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</si>
  <si>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</si>
  <si>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</si>
  <si>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</si>
  <si>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</si>
  <si>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</si>
  <si>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</si>
  <si>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</si>
  <si>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</si>
  <si>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</si>
  <si>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</si>
  <si>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</si>
  <si>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</si>
  <si>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</si>
  <si>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</si>
  <si>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</si>
  <si>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</si>
  <si>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</si>
  <si>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</si>
  <si>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</si>
  <si>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</si>
  <si>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</si>
  <si>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</si>
  <si>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</si>
  <si>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</si>
  <si>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</si>
  <si>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</si>
  <si>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</si>
  <si>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</si>
  <si>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</si>
  <si>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</si>
  <si>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</si>
  <si>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</si>
  <si>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</si>
  <si>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</si>
  <si>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</si>
  <si>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</si>
  <si>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</si>
  <si>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</si>
  <si>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</si>
  <si>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</si>
  <si>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</si>
  <si>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</si>
  <si>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</si>
  <si>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</si>
  <si>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</si>
  <si>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</si>
  <si>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</si>
  <si>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</si>
  <si>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</si>
  <si>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</si>
  <si>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</si>
  <si>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</si>
  <si>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</si>
  <si>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</si>
  <si>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</si>
  <si>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</si>
  <si>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</si>
  <si>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</si>
  <si>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</si>
  <si>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</si>
  <si>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</si>
  <si>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</si>
  <si>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</si>
  <si>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</si>
  <si>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</si>
  <si>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</si>
  <si>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</si>
  <si>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</si>
  <si>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</si>
  <si>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</si>
  <si>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</si>
  <si>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</si>
  <si>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</si>
  <si>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</si>
  <si>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</si>
  <si>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</si>
  <si>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</si>
  <si>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</si>
  <si>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</si>
  <si>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</si>
  <si>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</si>
  <si>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</si>
  <si>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</si>
  <si>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</si>
  <si>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</si>
  <si>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</si>
  <si>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</si>
  <si>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</si>
  <si>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</si>
  <si>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</si>
  <si>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</si>
  <si>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</si>
  <si>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</si>
  <si>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</si>
  <si>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</si>
  <si>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</si>
  <si>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</si>
  <si>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</si>
  <si>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</si>
  <si>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</si>
  <si>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</si>
  <si>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</si>
  <si>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</si>
  <si>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</si>
  <si>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</si>
  <si>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</si>
  <si>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</si>
  <si>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</si>
  <si>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</si>
  <si>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</si>
  <si>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</si>
  <si>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</si>
  <si>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</si>
  <si>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</si>
  <si>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</si>
  <si>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</si>
  <si>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</si>
  <si>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</si>
  <si>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</si>
  <si>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</si>
  <si>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</si>
  <si>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</si>
  <si>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</si>
  <si>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</si>
  <si>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</si>
  <si>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</si>
  <si>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</si>
  <si>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</si>
  <si>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</si>
  <si>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</si>
  <si>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</si>
  <si>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</si>
  <si>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</si>
  <si>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</si>
  <si>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</si>
  <si>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</si>
  <si>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</si>
  <si>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</si>
  <si>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</si>
  <si>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</si>
  <si>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</si>
  <si>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</si>
  <si>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</si>
  <si>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</si>
  <si>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</si>
  <si>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</si>
  <si>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</si>
  <si>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</si>
  <si>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</si>
  <si>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</si>
  <si>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</si>
  <si>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</si>
  <si>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</si>
  <si>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</si>
  <si>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</si>
  <si>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</si>
  <si>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</si>
  <si>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</si>
  <si>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</si>
  <si>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</si>
  <si>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</si>
  <si>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</si>
  <si>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</si>
  <si>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</si>
  <si>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</si>
  <si>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</si>
  <si>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</si>
  <si>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</si>
  <si>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</si>
  <si>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</si>
  <si>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</si>
  <si>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</si>
  <si>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</si>
  <si>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</si>
  <si>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</si>
  <si>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</si>
  <si>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</si>
  <si>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</si>
  <si>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</si>
  <si>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</si>
  <si>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</si>
  <si>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</si>
  <si>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</si>
  <si>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</si>
  <si>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</si>
  <si>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</si>
  <si>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</si>
  <si>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</si>
  <si>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</si>
  <si>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</si>
  <si>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</si>
  <si>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</si>
  <si>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</si>
  <si>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</si>
  <si>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</si>
  <si>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</si>
  <si>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</si>
  <si>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</si>
  <si>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</si>
  <si>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</si>
  <si>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</si>
  <si>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</si>
  <si>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</si>
  <si>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</si>
  <si>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</si>
  <si>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</si>
  <si>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</si>
  <si>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</si>
  <si>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</si>
  <si>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</si>
  <si>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</si>
  <si>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</si>
  <si>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</si>
  <si>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</si>
  <si>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</si>
  <si>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</si>
  <si>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</si>
  <si>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</si>
  <si>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</si>
  <si>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</si>
  <si>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</si>
  <si>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</si>
  <si>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</si>
  <si>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</si>
  <si>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</si>
  <si>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</si>
  <si>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</si>
  <si>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</si>
  <si>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</si>
  <si>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</si>
  <si>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</si>
  <si>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</si>
  <si>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</si>
  <si>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</si>
  <si>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</si>
  <si>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</si>
  <si>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</si>
  <si>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</si>
  <si>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</si>
  <si>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</si>
  <si>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</si>
  <si>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</si>
  <si>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</si>
  <si>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</si>
  <si>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</si>
  <si>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</si>
  <si>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</si>
  <si>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</si>
  <si>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</si>
  <si>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</si>
  <si>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</si>
  <si>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</si>
  <si>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</si>
  <si>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</si>
  <si>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</si>
  <si>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</si>
  <si>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</si>
  <si>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</si>
  <si>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</si>
  <si>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</si>
  <si>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</si>
  <si>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</si>
  <si>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</si>
  <si>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</si>
  <si>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</si>
  <si>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</si>
  <si>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</si>
  <si>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</si>
  <si>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</si>
  <si>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</si>
  <si>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</si>
  <si>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</si>
  <si>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</si>
  <si>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</si>
  <si>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</si>
  <si>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</si>
  <si>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</si>
  <si>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</si>
  <si>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</si>
  <si>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</si>
  <si>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</si>
  <si>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</si>
  <si>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</si>
  <si>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</si>
  <si>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</si>
  <si>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</si>
  <si>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</si>
  <si>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</si>
  <si>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</si>
  <si>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</si>
  <si>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</si>
  <si>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</si>
  <si>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</si>
  <si>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</si>
  <si>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</si>
  <si>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</si>
  <si>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</si>
  <si>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</si>
  <si>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</si>
  <si>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</si>
  <si>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</si>
  <si>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</si>
  <si>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</si>
  <si>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</si>
  <si>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</si>
  <si>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</si>
  <si>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</si>
  <si>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</si>
  <si>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</si>
  <si>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</si>
  <si>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</si>
  <si>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</si>
  <si>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</si>
  <si>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</si>
  <si>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</si>
  <si>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</si>
  <si>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</si>
  <si>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</si>
  <si>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</si>
  <si>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</si>
  <si>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</si>
  <si>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</si>
  <si>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</si>
  <si>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</si>
  <si>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</si>
  <si>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</si>
  <si>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</si>
  <si>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</si>
  <si>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</si>
  <si>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</si>
  <si>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</si>
  <si>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</si>
  <si>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</si>
  <si>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</si>
  <si>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</si>
  <si>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</si>
  <si>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</si>
  <si>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</si>
  <si>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</si>
  <si>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</si>
  <si>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</si>
  <si>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</si>
  <si>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</si>
  <si>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</si>
  <si>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</si>
  <si>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</si>
  <si>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</si>
  <si>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</si>
  <si>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</si>
  <si>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</si>
  <si>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</si>
  <si>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</si>
  <si>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</si>
  <si>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</si>
  <si>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</si>
  <si>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</si>
  <si>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</si>
  <si>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</si>
  <si>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</si>
  <si>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</si>
  <si>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</si>
  <si>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</si>
  <si>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</si>
  <si>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</si>
  <si>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</si>
  <si>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</si>
  <si>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</si>
  <si>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</si>
  <si>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</si>
  <si>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</si>
  <si>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</si>
  <si>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</si>
  <si>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</si>
  <si>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</si>
  <si>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</si>
  <si>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</si>
  <si>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</si>
  <si>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</si>
  <si>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</si>
  <si>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</si>
  <si>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</si>
  <si>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</si>
  <si>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</si>
  <si>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</si>
  <si>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</si>
  <si>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</si>
  <si>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</si>
  <si>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</si>
  <si>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</si>
  <si>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</si>
  <si>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</si>
  <si>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</si>
  <si>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</si>
  <si>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</si>
  <si>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</si>
  <si>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</si>
  <si>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</si>
  <si>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</si>
  <si>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</si>
  <si>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</si>
  <si>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</si>
  <si>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</si>
  <si>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</si>
  <si>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</si>
  <si>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</si>
  <si>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</si>
  <si>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</si>
  <si>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</si>
  <si>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</si>
  <si>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</si>
  <si>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</si>
  <si>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</si>
  <si>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</si>
  <si>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</si>
  <si>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</si>
  <si>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</si>
  <si>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</si>
  <si>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</si>
  <si>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</si>
  <si>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</si>
  <si>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</si>
  <si>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</si>
  <si>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</si>
  <si>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</si>
  <si>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</si>
  <si>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</si>
  <si>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</si>
  <si>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</si>
  <si>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</si>
  <si>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</si>
  <si>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</si>
  <si>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</si>
  <si>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</si>
  <si>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</si>
  <si>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</si>
  <si>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</si>
  <si>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</si>
  <si>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</si>
  <si>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</si>
  <si>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</si>
  <si>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</si>
  <si>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</si>
  <si>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</si>
  <si>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</si>
  <si>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</si>
  <si>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</si>
  <si>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</si>
  <si>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</si>
  <si>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</si>
  <si>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</si>
  <si>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</si>
  <si>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</si>
  <si>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</si>
  <si>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</si>
  <si>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</si>
  <si>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</si>
  <si>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</si>
  <si>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</si>
  <si>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</si>
  <si>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</si>
  <si>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</si>
  <si>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</si>
  <si>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</si>
  <si>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</si>
  <si>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</si>
  <si>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</si>
  <si>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</si>
  <si>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</si>
  <si>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</si>
  <si>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</si>
  <si>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</si>
  <si>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</si>
  <si>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</si>
  <si>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</si>
  <si>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</si>
  <si>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</si>
  <si>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</si>
  <si>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</si>
  <si>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</si>
  <si>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</si>
  <si>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</si>
  <si>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</si>
  <si>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</si>
  <si>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</si>
  <si>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</si>
  <si>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</si>
  <si>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</si>
  <si>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</si>
  <si>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</si>
  <si>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</si>
  <si>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</si>
  <si>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</si>
  <si>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</si>
  <si>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</si>
  <si>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</si>
  <si>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</si>
  <si>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</si>
  <si>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</si>
  <si>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</si>
  <si>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</si>
  <si>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</si>
  <si>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</si>
  <si>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</si>
  <si>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</si>
  <si>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</si>
  <si>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</si>
  <si>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</si>
  <si>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</si>
  <si>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</si>
  <si>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</si>
  <si>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</si>
  <si>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</si>
  <si>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</si>
  <si>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</si>
  <si>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</si>
  <si>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</si>
  <si>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</si>
  <si>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</si>
  <si>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</si>
  <si>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</si>
  <si>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</si>
  <si>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</si>
  <si>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</si>
  <si>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</si>
  <si>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</si>
  <si>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</si>
  <si>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</si>
  <si>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</si>
  <si>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</si>
  <si>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</si>
  <si>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</si>
  <si>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</si>
  <si>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</si>
  <si>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</si>
  <si>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</si>
  <si>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</si>
  <si>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</si>
  <si>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</si>
  <si>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</si>
  <si>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</si>
  <si>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</si>
  <si>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</si>
  <si>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</si>
  <si>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</si>
  <si>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</si>
  <si>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</si>
  <si>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</si>
  <si>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</si>
  <si>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</si>
  <si>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</si>
  <si>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</si>
  <si>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</si>
  <si>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</si>
  <si>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</si>
  <si>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</si>
  <si>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</si>
  <si>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</si>
  <si>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</si>
  <si>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</si>
  <si>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</si>
  <si>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</si>
  <si>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</si>
  <si>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</si>
  <si>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</si>
  <si>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</si>
  <si>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</si>
  <si>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</si>
  <si>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</si>
  <si>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</si>
  <si>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</si>
  <si>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</si>
  <si>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</si>
  <si>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</si>
  <si>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</si>
  <si>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</si>
  <si>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</si>
  <si>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</si>
  <si>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</si>
  <si>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</si>
  <si>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</si>
  <si>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</si>
  <si>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</si>
  <si>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</si>
  <si>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</si>
  <si>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</si>
  <si>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</si>
  <si>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</si>
  <si>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</si>
  <si>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</si>
  <si>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</si>
  <si>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</si>
  <si>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</si>
  <si>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</si>
  <si>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</si>
  <si>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</si>
  <si>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</si>
  <si>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</si>
  <si>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</si>
  <si>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</si>
  <si>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</si>
  <si>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</si>
  <si>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</si>
  <si>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</si>
  <si>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</si>
  <si>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</si>
  <si>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</si>
  <si>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</si>
  <si>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</si>
  <si>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</si>
  <si>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</si>
  <si>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</si>
  <si>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</si>
  <si>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</si>
  <si>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</si>
  <si>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</si>
  <si>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</si>
  <si>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</si>
  <si>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</si>
  <si>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</si>
  <si>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</si>
  <si>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</si>
  <si>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</si>
  <si>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</si>
  <si>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</si>
  <si>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</si>
  <si>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</si>
  <si>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</si>
  <si>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</si>
  <si>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</si>
  <si>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</si>
  <si>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</si>
  <si>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</si>
  <si>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</si>
  <si>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</si>
  <si>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</si>
  <si>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</si>
  <si>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</si>
  <si>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</si>
  <si>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</si>
  <si>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</si>
  <si>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</si>
  <si>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</si>
  <si>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</si>
  <si>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</si>
  <si>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</si>
  <si>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</si>
  <si>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</si>
  <si>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</si>
  <si>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</si>
  <si>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</si>
  <si>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</si>
  <si>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</si>
  <si>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</si>
  <si>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</si>
  <si>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</si>
  <si>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</si>
  <si>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</si>
  <si>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</si>
  <si>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</si>
  <si>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</si>
  <si>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</si>
  <si>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</si>
  <si>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</si>
  <si>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</si>
  <si>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</si>
  <si>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</si>
  <si>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</si>
  <si>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</si>
  <si>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</si>
  <si>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</si>
  <si>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</si>
  <si>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</si>
  <si>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</si>
  <si>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</si>
  <si>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</si>
  <si>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</si>
  <si>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</si>
  <si>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</si>
  <si>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</si>
  <si>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</si>
  <si>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</si>
  <si>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</si>
  <si>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</si>
  <si>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</si>
  <si>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</si>
  <si>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</si>
  <si>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</si>
  <si>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</si>
  <si>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</si>
  <si>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</si>
  <si>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</si>
  <si>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</si>
  <si>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</si>
  <si>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</si>
  <si>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</si>
  <si>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</si>
  <si>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</si>
  <si>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</si>
  <si>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</si>
  <si>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</si>
  <si>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</si>
  <si>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</si>
  <si>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</si>
  <si>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</si>
  <si>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</si>
  <si>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</si>
  <si>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</si>
  <si>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</si>
  <si>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</si>
  <si>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</si>
  <si>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</si>
  <si>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</si>
  <si>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</si>
  <si>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</si>
  <si>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</si>
  <si>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</si>
  <si>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</si>
  <si>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</si>
  <si>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</si>
  <si>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</si>
  <si>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</si>
  <si>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</si>
  <si>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</si>
  <si>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</si>
  <si>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</si>
  <si>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</si>
  <si>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</si>
  <si>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</si>
  <si>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</si>
  <si>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</si>
  <si>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</si>
  <si>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</si>
  <si>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</si>
  <si>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</si>
  <si>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</si>
  <si>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</si>
  <si>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</si>
  <si>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</si>
  <si>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</si>
  <si>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</si>
  <si>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</si>
  <si>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</si>
  <si>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</si>
  <si>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</si>
  <si>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</si>
  <si>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</si>
  <si>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</si>
  <si>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</si>
  <si>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</si>
  <si>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</si>
  <si>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</si>
  <si>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</si>
  <si>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</si>
  <si>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</si>
  <si>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</si>
  <si>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</si>
  <si>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</si>
  <si>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</si>
  <si>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</si>
  <si>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</si>
  <si>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</si>
  <si>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</si>
  <si>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</si>
  <si>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</si>
  <si>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</si>
  <si>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</si>
  <si>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</si>
  <si>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</si>
  <si>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</si>
  <si>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</si>
  <si>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</si>
  <si>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</si>
  <si>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</si>
  <si>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</si>
  <si>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</si>
  <si>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</si>
  <si>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</si>
  <si>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</si>
  <si>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</si>
  <si>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</si>
  <si>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</si>
  <si>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</si>
  <si>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</si>
  <si>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</si>
  <si>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</si>
  <si>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</si>
  <si>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</si>
  <si>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</si>
  <si>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</si>
  <si>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</si>
  <si>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</si>
  <si>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</si>
  <si>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</si>
  <si>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</si>
  <si>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</si>
  <si>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</si>
  <si>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</si>
  <si>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</si>
  <si>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</si>
  <si>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</si>
  <si>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</si>
  <si>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</si>
  <si>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</si>
  <si>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</si>
  <si>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</si>
  <si>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</si>
  <si>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</si>
  <si>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</si>
  <si>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</si>
  <si>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</si>
  <si>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</si>
  <si>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</si>
  <si>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</si>
  <si>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</si>
  <si>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</si>
  <si>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</si>
  <si>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</si>
  <si>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</si>
  <si>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</si>
  <si>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</si>
  <si>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</si>
  <si>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</si>
  <si>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</si>
  <si>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</si>
  <si>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</si>
  <si>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</si>
  <si>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</si>
  <si>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</si>
  <si>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</si>
  <si>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</si>
  <si>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</si>
  <si>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</si>
  <si>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</si>
  <si>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</si>
  <si>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</si>
  <si>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</si>
  <si>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</si>
  <si>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</si>
  <si>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</si>
  <si>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</si>
  <si>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</si>
  <si>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</si>
  <si>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</si>
  <si>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</si>
  <si>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</si>
  <si>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</si>
  <si>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</si>
  <si>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</si>
  <si>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</si>
  <si>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</si>
  <si>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</si>
  <si>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</si>
  <si>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</si>
  <si>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</si>
  <si>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</si>
  <si>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</si>
  <si>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</si>
  <si>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</si>
  <si>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</si>
  <si>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</si>
  <si>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</si>
  <si>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</si>
  <si>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</si>
  <si>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</si>
  <si>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</si>
  <si>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</si>
  <si>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</si>
  <si>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</si>
  <si>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</si>
  <si>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</si>
  <si>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</si>
  <si>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</si>
  <si>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</si>
  <si>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</si>
  <si>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</si>
  <si>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</si>
  <si>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</si>
  <si>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</si>
  <si>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</si>
  <si>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</si>
  <si>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</si>
  <si>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</si>
  <si>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</si>
  <si>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</si>
  <si>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</si>
  <si>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</si>
  <si>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</si>
  <si>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</si>
  <si>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</si>
  <si>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</si>
  <si>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</si>
  <si>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</si>
  <si>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</si>
  <si>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</si>
  <si>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</si>
  <si>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</si>
  <si>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</si>
  <si>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</si>
  <si>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</si>
  <si>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</si>
  <si>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</si>
  <si>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</si>
  <si>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</si>
  <si>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</si>
  <si>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</si>
  <si>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</si>
  <si>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</si>
  <si>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</si>
  <si>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</si>
  <si>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</si>
  <si>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</si>
  <si>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</si>
  <si>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</si>
  <si>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</si>
  <si>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</si>
  <si>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</si>
  <si>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</si>
  <si>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</si>
  <si>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</si>
  <si>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</si>
  <si>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</si>
  <si>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</si>
  <si>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</si>
  <si>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</si>
  <si>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</si>
  <si>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</si>
  <si>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</si>
  <si>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</si>
  <si>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</si>
  <si>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</si>
  <si>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</si>
  <si>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</si>
  <si>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</si>
  <si>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</si>
  <si>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</si>
  <si>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</si>
  <si>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</si>
  <si>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</si>
  <si>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</si>
  <si>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</si>
  <si>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</si>
  <si>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</si>
  <si>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</si>
  <si>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</si>
  <si>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</si>
  <si>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</si>
  <si>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</si>
  <si>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</si>
  <si>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</si>
  <si>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</si>
  <si>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</si>
  <si>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</si>
  <si>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</si>
  <si>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</si>
  <si>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</si>
  <si>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</si>
  <si>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</si>
  <si>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</si>
  <si>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</si>
  <si>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</si>
  <si>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</si>
  <si>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</si>
  <si>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</si>
  <si>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</si>
  <si>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</si>
  <si>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</si>
  <si>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</si>
  <si>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</si>
  <si>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</si>
  <si>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</si>
  <si>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</si>
  <si>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</si>
  <si>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</si>
  <si>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</si>
  <si>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</si>
  <si>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</si>
  <si>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</si>
  <si>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</si>
  <si>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</si>
  <si>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</si>
  <si>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</si>
  <si>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</si>
  <si>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</si>
  <si>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</si>
  <si>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</si>
  <si>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</si>
  <si>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</si>
  <si>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</si>
  <si>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</si>
  <si>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</si>
  <si>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</si>
  <si>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</si>
  <si>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</si>
  <si>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</si>
  <si>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</si>
  <si>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</si>
  <si>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</si>
  <si>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</si>
  <si>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</si>
  <si>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</si>
  <si>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</si>
  <si>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</si>
  <si>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</si>
  <si>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</si>
  <si>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</si>
  <si>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</si>
  <si>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</si>
  <si>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</si>
  <si>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</si>
  <si>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</si>
  <si>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</si>
  <si>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</si>
  <si>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</si>
  <si>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</si>
  <si>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</si>
  <si>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</si>
  <si>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</si>
  <si>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</si>
  <si>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</si>
  <si>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</si>
  <si>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</si>
  <si>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</si>
  <si>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</si>
  <si>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</si>
  <si>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</si>
  <si>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</si>
  <si>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</si>
  <si>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</si>
  <si>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</si>
  <si>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</si>
  <si>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</si>
  <si>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</si>
  <si>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</si>
  <si>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</si>
  <si>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</si>
  <si>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</si>
  <si>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</si>
  <si>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</si>
  <si>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</si>
  <si>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</si>
  <si>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</si>
  <si>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</si>
  <si>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</si>
  <si>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</si>
  <si>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</si>
  <si>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</si>
  <si>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</si>
  <si>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</si>
  <si>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</si>
  <si>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</si>
  <si>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</si>
  <si>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</si>
  <si>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</si>
  <si>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</si>
  <si>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</si>
  <si>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</si>
  <si>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</si>
  <si>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</si>
  <si>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</si>
  <si>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</si>
  <si>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</si>
  <si>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</si>
  <si>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</si>
  <si>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</si>
  <si>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</si>
  <si>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</si>
  <si>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</si>
  <si>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</si>
  <si>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</si>
  <si>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</si>
  <si>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</si>
  <si>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</si>
  <si>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</si>
  <si>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</si>
  <si>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</si>
  <si>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</si>
  <si>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</si>
  <si>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</si>
  <si>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</si>
  <si>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</si>
  <si>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</si>
  <si>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</si>
  <si>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</si>
  <si>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</si>
  <si>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</si>
  <si>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</si>
  <si>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</si>
  <si>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</si>
  <si>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</si>
  <si>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</si>
  <si>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</si>
  <si>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</si>
  <si>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</si>
  <si>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</si>
  <si>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</si>
  <si>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</si>
  <si>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</si>
  <si>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</si>
  <si>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</si>
  <si>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</si>
  <si>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</si>
  <si>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</si>
  <si>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</si>
  <si>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</si>
  <si>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</si>
  <si>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</si>
  <si>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</si>
  <si>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</si>
  <si>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</si>
  <si>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</si>
  <si>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</si>
  <si>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</si>
  <si>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</si>
  <si>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</si>
  <si>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</si>
  <si>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</si>
  <si>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</si>
  <si>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</si>
  <si>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</si>
  <si>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</si>
  <si>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</si>
  <si>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</si>
  <si>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</si>
  <si>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</si>
  <si>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</si>
  <si>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</si>
  <si>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</si>
  <si>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</si>
  <si>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</si>
  <si>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</si>
  <si>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</si>
  <si>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</si>
  <si>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</si>
  <si>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</si>
  <si>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</si>
  <si>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</si>
  <si>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</si>
  <si>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</si>
  <si>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</si>
  <si>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</si>
  <si>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</si>
  <si>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</si>
  <si>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</si>
  <si>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</si>
  <si>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</si>
  <si>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</si>
  <si>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</si>
  <si>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</si>
  <si>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</si>
  <si>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</si>
  <si>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</si>
  <si>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</si>
  <si>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</si>
  <si>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</si>
  <si>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</si>
  <si>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</si>
  <si>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</si>
  <si>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</si>
  <si>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</si>
  <si>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</si>
  <si>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</si>
  <si>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</si>
  <si>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</si>
  <si>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</si>
  <si>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</si>
  <si>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</si>
  <si>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</si>
  <si>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</si>
  <si>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</si>
  <si>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</si>
  <si>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</si>
  <si>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</si>
  <si>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</si>
  <si>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</si>
  <si>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</si>
  <si>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</si>
  <si>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</si>
  <si>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</si>
  <si>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</si>
  <si>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</si>
  <si>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</si>
  <si>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</si>
  <si>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</si>
  <si>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</si>
  <si>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</si>
  <si>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</si>
  <si>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</si>
  <si>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</si>
  <si>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</si>
  <si>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</si>
  <si>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</si>
  <si>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</si>
  <si>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</si>
  <si>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</si>
  <si>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</si>
  <si>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</si>
  <si>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</si>
  <si>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</si>
  <si>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</si>
  <si>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</si>
  <si>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</si>
  <si>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</si>
  <si>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</si>
  <si>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</si>
  <si>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</si>
  <si>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</si>
  <si>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</si>
  <si>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</si>
  <si>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</si>
  <si>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</si>
  <si>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</si>
  <si>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</si>
  <si>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</si>
  <si>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</si>
  <si>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</si>
  <si>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</si>
  <si>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</si>
  <si>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</si>
  <si>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</si>
  <si>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</si>
  <si>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</si>
  <si>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</si>
  <si>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</si>
  <si>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</si>
  <si>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</si>
  <si>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</si>
  <si>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</si>
  <si>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</si>
  <si>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</si>
  <si>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</si>
  <si>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</si>
  <si>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</si>
  <si>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</si>
  <si>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</si>
  <si>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</si>
  <si>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</si>
  <si>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</si>
  <si>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</si>
  <si>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</si>
  <si>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</si>
  <si>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</si>
  <si>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</si>
  <si>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</si>
  <si>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</si>
  <si>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</si>
  <si>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</si>
  <si>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</si>
  <si>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</si>
  <si>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</si>
  <si>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</si>
  <si>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</si>
  <si>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</si>
  <si>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</si>
  <si>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</si>
  <si>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</si>
  <si>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</si>
  <si>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</si>
  <si>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</si>
  <si>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</si>
  <si>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</si>
  <si>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</si>
  <si>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</si>
  <si>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</si>
  <si>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</si>
  <si>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</si>
  <si>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</si>
  <si>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</si>
  <si>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</si>
  <si>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</si>
  <si>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</si>
  <si>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</si>
  <si>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</si>
  <si>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</si>
  <si>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</si>
  <si>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</si>
  <si>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</si>
  <si>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</si>
  <si>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</si>
  <si>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</si>
  <si>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</si>
  <si>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</si>
  <si>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</si>
  <si>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</si>
  <si>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</si>
  <si>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</si>
  <si>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</si>
  <si>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</si>
  <si>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</si>
  <si>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</si>
  <si>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</si>
  <si>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</si>
  <si>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</si>
  <si>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</si>
  <si>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</si>
  <si>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</si>
  <si>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</si>
  <si>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</si>
  <si>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</si>
  <si>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</si>
  <si>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</si>
  <si>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</si>
  <si>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</si>
  <si>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</si>
  <si>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</si>
  <si>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</si>
  <si>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</si>
  <si>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</si>
  <si>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</si>
  <si>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</si>
  <si>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</si>
  <si>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</si>
  <si>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</si>
  <si>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</si>
  <si>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</si>
  <si>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</si>
  <si>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</si>
  <si>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</si>
  <si>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</si>
  <si>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</si>
  <si>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</si>
  <si>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</si>
  <si>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</si>
  <si>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</si>
  <si>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</si>
  <si>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</si>
  <si>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</si>
  <si>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</si>
  <si>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</si>
  <si>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</si>
  <si>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</si>
  <si>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</si>
  <si>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</si>
  <si>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</si>
  <si>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</si>
  <si>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</si>
  <si>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</si>
  <si>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</si>
  <si>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</si>
  <si>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</si>
  <si>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</si>
  <si>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</si>
  <si>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</si>
  <si>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</si>
  <si>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</si>
  <si>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</si>
  <si>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</si>
  <si>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</si>
  <si>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</si>
  <si>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</si>
  <si>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</si>
  <si>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</si>
  <si>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</si>
  <si>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</si>
  <si>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</si>
  <si>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</si>
  <si>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</si>
  <si>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</si>
  <si>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</si>
  <si>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</si>
  <si>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</si>
  <si>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</si>
  <si>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</si>
  <si>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</si>
  <si>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</si>
  <si>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</si>
  <si>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</si>
  <si>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</si>
  <si>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</si>
  <si>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</si>
  <si>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</si>
  <si>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</si>
  <si>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</si>
  <si>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</si>
  <si>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</si>
  <si>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</si>
  <si>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</si>
  <si>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</si>
  <si>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</si>
  <si>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</si>
  <si>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</si>
  <si>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</si>
  <si>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</si>
  <si>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</si>
  <si>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</si>
  <si>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</si>
  <si>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</si>
  <si>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</si>
  <si>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</si>
  <si>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</si>
  <si>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</si>
  <si>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</si>
  <si>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</si>
  <si>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</si>
  <si>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</si>
  <si>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</si>
  <si>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</si>
  <si>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</si>
  <si>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</si>
  <si>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</si>
  <si>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</si>
  <si>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</si>
  <si>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</si>
  <si>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</si>
  <si>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</si>
  <si>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</si>
  <si>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</si>
  <si>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</si>
  <si>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</si>
  <si>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</si>
  <si>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</si>
  <si>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</si>
  <si>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</si>
  <si>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</si>
  <si>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</si>
  <si>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</si>
  <si>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</si>
  <si>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</si>
  <si>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</si>
  <si>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</si>
  <si>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</si>
  <si>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</si>
  <si>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</si>
  <si>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</si>
  <si>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</si>
  <si>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</si>
  <si>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</si>
  <si>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</si>
  <si>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</si>
  <si>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</si>
  <si>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</si>
  <si>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</si>
  <si>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</si>
  <si>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</si>
  <si>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</si>
  <si>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</si>
  <si>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</si>
  <si>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</si>
  <si>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</si>
  <si>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</si>
  <si>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</si>
  <si>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</si>
  <si>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</si>
  <si>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</si>
  <si>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</si>
  <si>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</si>
  <si>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</si>
  <si>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</si>
  <si>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</si>
  <si>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</si>
  <si>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</si>
  <si>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</si>
  <si>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</si>
  <si>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</si>
  <si>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</si>
  <si>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</si>
  <si>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</si>
  <si>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</si>
  <si>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</si>
  <si>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</si>
  <si>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</si>
  <si>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</si>
  <si>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</si>
  <si>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</si>
  <si>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</si>
  <si>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</si>
  <si>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</si>
  <si>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</si>
  <si>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</si>
  <si>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</si>
  <si>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</si>
  <si>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</si>
  <si>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</si>
  <si>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</si>
  <si>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</si>
  <si>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</si>
  <si>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</si>
  <si>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</si>
  <si>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</si>
  <si>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</si>
  <si>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</si>
  <si>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</si>
  <si>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</si>
  <si>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</si>
  <si>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</si>
  <si>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</si>
  <si>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</si>
  <si>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</si>
  <si>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</si>
  <si>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</si>
  <si>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</si>
  <si>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</si>
  <si>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</si>
  <si>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</si>
  <si>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</si>
  <si>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</si>
  <si>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</si>
  <si>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</si>
  <si>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</si>
  <si>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</si>
  <si>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</si>
  <si>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</si>
  <si>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</si>
  <si>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</si>
  <si>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</si>
  <si>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</si>
  <si>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</si>
  <si>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</si>
  <si>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</si>
  <si>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</si>
  <si>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</si>
  <si>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</si>
  <si>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</si>
  <si>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</si>
  <si>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</si>
  <si>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</si>
  <si>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</si>
  <si>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</si>
  <si>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</si>
  <si>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</si>
  <si>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</si>
  <si>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</si>
  <si>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</si>
  <si>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</si>
  <si>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</si>
  <si>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</si>
  <si>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</si>
  <si>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</si>
  <si>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</si>
  <si>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</si>
  <si>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</si>
  <si>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</si>
  <si>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</si>
  <si>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</si>
  <si>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</si>
  <si>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</si>
  <si>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</si>
  <si>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</si>
  <si>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</si>
  <si>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</si>
  <si>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</si>
  <si>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</si>
  <si>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</si>
  <si>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</si>
  <si>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</si>
  <si>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</si>
  <si>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</si>
  <si>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</si>
  <si>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</si>
  <si>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</si>
  <si>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</si>
  <si>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</si>
  <si>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</si>
  <si>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</si>
  <si>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</si>
  <si>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</si>
  <si>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</si>
  <si>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</si>
  <si>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</si>
  <si>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</si>
  <si>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</si>
  <si>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</si>
  <si>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</si>
  <si>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</si>
  <si>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</si>
  <si>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</si>
  <si>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</si>
  <si>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</si>
  <si>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</si>
  <si>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</si>
  <si>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</si>
  <si>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</si>
  <si>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</si>
  <si>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</si>
  <si>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</si>
  <si>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</si>
  <si>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</si>
  <si>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</si>
  <si>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</si>
  <si>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</si>
  <si>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</si>
  <si>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</si>
  <si>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</si>
  <si>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</si>
  <si>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</si>
  <si>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</si>
  <si>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</si>
  <si>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</si>
  <si>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</si>
  <si>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</si>
  <si>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</si>
  <si>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</si>
  <si>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</si>
  <si>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</si>
  <si>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</si>
  <si>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</si>
  <si>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</si>
  <si>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</si>
  <si>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</si>
  <si>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</si>
  <si>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</si>
  <si>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</si>
  <si>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</si>
  <si>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</si>
  <si>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</si>
  <si>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</si>
  <si>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</si>
  <si>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</si>
  <si>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</si>
  <si>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</si>
  <si>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</si>
  <si>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</si>
  <si>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</si>
  <si>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</si>
  <si>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</si>
  <si>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</si>
  <si>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</si>
  <si>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</si>
  <si>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</si>
  <si>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</si>
  <si>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</si>
  <si>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</si>
  <si>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</si>
  <si>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</si>
  <si>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</si>
  <si>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</si>
  <si>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</si>
  <si>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</si>
  <si>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</si>
  <si>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</si>
  <si>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</si>
  <si>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</si>
  <si>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</si>
  <si>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</si>
  <si>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</si>
  <si>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</si>
  <si>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</si>
  <si>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</si>
  <si>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</si>
  <si>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</si>
  <si>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</si>
  <si>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</si>
  <si>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</si>
  <si>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</si>
  <si>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</si>
  <si>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</si>
  <si>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</si>
  <si>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</si>
  <si>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</si>
  <si>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</si>
  <si>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</si>
  <si>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</si>
  <si>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</si>
  <si>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</si>
  <si>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</si>
  <si>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</si>
  <si>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</si>
  <si>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</si>
  <si>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</si>
  <si>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</si>
  <si>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</si>
  <si>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</si>
  <si>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</si>
  <si>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</si>
  <si>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</si>
  <si>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</si>
  <si>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</si>
  <si>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</si>
  <si>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</si>
  <si>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</si>
  <si>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</si>
  <si>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</si>
  <si>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</si>
  <si>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</si>
  <si>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</si>
  <si>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</si>
  <si>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</si>
  <si>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</si>
  <si>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</si>
  <si>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</si>
  <si>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</si>
  <si>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</si>
  <si>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</si>
  <si>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</si>
  <si>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</si>
  <si>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</si>
  <si>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</si>
  <si>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</si>
  <si>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</si>
  <si>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</si>
  <si>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</si>
  <si>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</si>
  <si>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</si>
  <si>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</si>
  <si>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</si>
  <si>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</si>
  <si>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</si>
  <si>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</si>
  <si>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</si>
  <si>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</si>
  <si>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</si>
  <si>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</si>
  <si>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</si>
  <si>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</si>
  <si>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</si>
  <si>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</si>
  <si>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</si>
  <si>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</si>
  <si>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</si>
  <si>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</si>
  <si>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</si>
  <si>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</si>
  <si>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</si>
  <si>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</si>
  <si>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</si>
  <si>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</si>
  <si>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</si>
  <si>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</si>
  <si>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</si>
  <si>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</si>
  <si>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</si>
  <si>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</si>
  <si>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</si>
  <si>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</si>
  <si>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</si>
  <si>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</si>
  <si>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</si>
  <si>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</si>
  <si>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</si>
  <si>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</si>
  <si>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</si>
  <si>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</si>
  <si>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</si>
  <si>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</si>
  <si>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</si>
  <si>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</si>
  <si>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</si>
  <si>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</si>
  <si>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</si>
  <si>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</si>
  <si>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</si>
  <si>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</si>
  <si>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</si>
  <si>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</si>
  <si>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</si>
  <si>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</si>
  <si>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</si>
  <si>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</si>
  <si>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</si>
  <si>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</si>
  <si>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</si>
  <si>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</si>
  <si>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</si>
  <si>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</si>
  <si>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</si>
  <si>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</si>
  <si>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</si>
  <si>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</si>
  <si>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</si>
  <si>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</si>
  <si>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</si>
  <si>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</si>
  <si>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</si>
  <si>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</si>
  <si>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</si>
  <si>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</si>
  <si>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</si>
  <si>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</si>
  <si>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</si>
  <si>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</si>
  <si>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</si>
  <si>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</si>
  <si>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</si>
  <si>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</si>
  <si>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</si>
  <si>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</si>
  <si>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</si>
  <si>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</si>
  <si>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</si>
  <si>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</si>
  <si>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</si>
  <si>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</si>
  <si>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</si>
  <si>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</si>
  <si>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</si>
  <si>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</si>
  <si>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</si>
  <si>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</si>
  <si>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</si>
  <si>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</si>
  <si>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</si>
  <si>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</si>
  <si>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</si>
  <si>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</si>
  <si>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</si>
  <si>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</si>
  <si>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</si>
  <si>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</si>
  <si>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</si>
  <si>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</si>
  <si>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</si>
  <si>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</si>
  <si>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</si>
  <si>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</si>
  <si>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</si>
  <si>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</si>
  <si>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</si>
  <si>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</si>
  <si>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</si>
  <si>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</si>
  <si>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</si>
  <si>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</si>
  <si>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</si>
  <si>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</si>
  <si>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</si>
  <si>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</si>
  <si>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</si>
  <si>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</si>
  <si>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</si>
  <si>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</si>
  <si>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</si>
  <si>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</si>
  <si>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</si>
  <si>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</si>
  <si>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</si>
  <si>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</si>
  <si>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</si>
  <si>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</si>
  <si>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</si>
  <si>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</si>
  <si>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</si>
  <si>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</si>
  <si>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</si>
  <si>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</si>
  <si>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</si>
  <si>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</si>
  <si>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</si>
  <si>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</si>
  <si>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</si>
  <si>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</si>
  <si>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</si>
  <si>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</si>
  <si>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</si>
  <si>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</si>
  <si>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</si>
  <si>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</si>
  <si>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</si>
  <si>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</si>
  <si>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</si>
  <si>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</si>
  <si>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</si>
  <si>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</si>
  <si>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</si>
  <si>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</si>
  <si>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</si>
  <si>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</si>
  <si>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</si>
  <si>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</si>
  <si>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</si>
  <si>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</si>
  <si>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</si>
  <si>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</si>
  <si>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</si>
  <si>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</si>
  <si>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</si>
  <si>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</si>
  <si>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</si>
  <si>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</si>
  <si>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</si>
  <si>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</si>
  <si>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</si>
  <si>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</si>
  <si>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</si>
  <si>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</si>
  <si>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</si>
  <si>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</si>
  <si>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</si>
  <si>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</si>
  <si>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</si>
  <si>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</si>
  <si>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</si>
  <si>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</si>
  <si>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</si>
  <si>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</si>
  <si>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</si>
  <si>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</si>
  <si>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</si>
  <si>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</si>
  <si>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</si>
  <si>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</si>
  <si>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</si>
  <si>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</si>
  <si>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</si>
  <si>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</si>
  <si>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</si>
  <si>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</si>
  <si>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</si>
  <si>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</si>
  <si>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</si>
  <si>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</si>
  <si>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</si>
  <si>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</si>
  <si>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</si>
  <si>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</si>
  <si>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</si>
  <si>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</si>
  <si>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</si>
  <si>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</si>
  <si>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</si>
  <si>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</si>
  <si>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</si>
  <si>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</si>
  <si>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</si>
  <si>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</si>
  <si>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</si>
  <si>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</si>
  <si>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</si>
  <si>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</si>
  <si>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</si>
  <si>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</si>
  <si>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</si>
  <si>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</si>
  <si>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</si>
  <si>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</si>
  <si>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</si>
  <si>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</si>
  <si>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</si>
  <si>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</si>
  <si>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</si>
  <si>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</si>
  <si>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</si>
  <si>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</si>
  <si>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</si>
  <si>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</si>
  <si>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</si>
  <si>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</si>
  <si>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</si>
  <si>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</si>
  <si>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</si>
  <si>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</si>
  <si>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</si>
  <si>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</si>
  <si>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</si>
  <si>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</si>
  <si>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</si>
  <si>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</si>
  <si>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</si>
  <si>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</si>
  <si>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</si>
  <si>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</si>
  <si>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</si>
  <si>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</si>
  <si>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</si>
  <si>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</si>
  <si>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</si>
  <si>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</si>
  <si>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</si>
  <si>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</si>
  <si>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</si>
  <si>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</si>
  <si>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</si>
  <si>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</si>
  <si>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</si>
  <si>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</si>
  <si>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</si>
  <si>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</si>
  <si>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</si>
  <si>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</si>
  <si>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</si>
  <si>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</si>
  <si>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</si>
  <si>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</si>
  <si>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</si>
  <si>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</si>
  <si>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</si>
  <si>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</si>
  <si>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</si>
  <si>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</si>
  <si>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</si>
  <si>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</si>
  <si>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</si>
  <si>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</si>
  <si>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</si>
  <si>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</si>
  <si>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</si>
  <si>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</si>
  <si>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</si>
  <si>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</si>
  <si>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</si>
  <si>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</si>
  <si>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</si>
  <si>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</si>
  <si>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</si>
  <si>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</si>
  <si>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</si>
  <si>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</si>
  <si>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</si>
  <si>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</si>
  <si>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</si>
  <si>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</si>
  <si>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</si>
  <si>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</si>
  <si>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</si>
  <si>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</si>
  <si>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</si>
  <si>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</si>
  <si>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</si>
  <si>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</si>
  <si>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</si>
  <si>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</si>
  <si>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</si>
  <si>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</si>
  <si>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</si>
  <si>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</si>
  <si>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</si>
  <si>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</si>
  <si>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</si>
  <si>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</si>
  <si>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</si>
  <si>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</si>
  <si>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</si>
  <si>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</si>
  <si>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</si>
  <si>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</si>
  <si>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</si>
  <si>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</si>
  <si>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</si>
  <si>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</si>
  <si>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</si>
  <si>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</si>
  <si>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</si>
  <si>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</si>
  <si>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</si>
  <si>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</si>
  <si>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</si>
  <si>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</si>
  <si>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</si>
  <si>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</si>
  <si>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</si>
  <si>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</si>
  <si>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</si>
  <si>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</si>
  <si>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</si>
  <si>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</si>
  <si>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</si>
  <si>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</si>
  <si>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</si>
  <si>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</si>
  <si>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</si>
  <si>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</si>
  <si>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</si>
  <si>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</si>
  <si>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</si>
  <si>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</si>
  <si>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</si>
  <si>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</si>
  <si>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</si>
  <si>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</si>
  <si>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</si>
  <si>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</si>
  <si>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</si>
  <si>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</si>
  <si>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</si>
  <si>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</si>
  <si>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</si>
  <si>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</si>
  <si>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</si>
  <si>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</si>
  <si>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</si>
  <si>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</si>
  <si>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</si>
  <si>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</si>
  <si>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</si>
  <si>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</si>
  <si>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</si>
  <si>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</si>
  <si>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</si>
  <si>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</si>
  <si>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</si>
  <si>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</si>
  <si>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</si>
  <si>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</si>
  <si>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</si>
  <si>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</si>
  <si>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</si>
  <si>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</si>
  <si>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</si>
  <si>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</si>
  <si>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</si>
  <si>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</si>
  <si>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</si>
  <si>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</si>
  <si>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</si>
  <si>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</si>
  <si>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</si>
  <si>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</si>
  <si>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</si>
  <si>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</si>
  <si>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</si>
  <si>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</si>
  <si>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</si>
  <si>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</si>
  <si>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</si>
  <si>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</si>
  <si>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</si>
  <si>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</si>
  <si>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</si>
  <si>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</si>
  <si>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</si>
  <si>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</si>
  <si>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</si>
  <si>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</si>
  <si>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</si>
  <si>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</si>
  <si>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</si>
  <si>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</si>
  <si>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</si>
  <si>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</si>
  <si>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</si>
  <si>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</si>
  <si>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</si>
  <si>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</si>
  <si>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</si>
  <si>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</si>
  <si>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</si>
  <si>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</si>
  <si>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</si>
  <si>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</si>
  <si>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</si>
  <si>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</si>
  <si>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</si>
  <si>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</si>
  <si>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</si>
  <si>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</si>
  <si>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</si>
  <si>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</si>
  <si>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</si>
  <si>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</si>
  <si>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</si>
  <si>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</si>
  <si>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</si>
  <si>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</si>
  <si>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</si>
  <si>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</si>
  <si>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</si>
  <si>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</si>
  <si>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</si>
  <si>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</si>
  <si>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</si>
  <si>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</si>
  <si>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</si>
  <si>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</si>
  <si>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</si>
  <si>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</si>
  <si>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</si>
  <si>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</si>
  <si>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</si>
  <si>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</si>
  <si>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</si>
  <si>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</si>
  <si>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</si>
  <si>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</si>
  <si>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</si>
  <si>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</si>
  <si>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</si>
  <si>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</si>
  <si>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</si>
  <si>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</si>
  <si>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</si>
  <si>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</si>
  <si>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</si>
  <si>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</si>
  <si>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</si>
  <si>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</si>
  <si>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</si>
  <si>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</si>
  <si>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</si>
  <si>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</si>
  <si>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</si>
  <si>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</si>
  <si>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</si>
  <si>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</si>
  <si>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</si>
  <si>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</si>
  <si>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</si>
  <si>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</si>
  <si>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</si>
  <si>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</si>
  <si>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</si>
  <si>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</si>
  <si>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</si>
  <si>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</si>
  <si>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</si>
  <si>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</si>
  <si>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</si>
  <si>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</si>
  <si>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</si>
  <si>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</si>
  <si>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</si>
  <si>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</si>
  <si>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</si>
  <si>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</si>
  <si>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</si>
  <si>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</si>
  <si>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</si>
  <si>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</si>
  <si>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</si>
  <si>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</si>
  <si>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</si>
  <si>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</si>
  <si>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</si>
  <si>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</si>
  <si>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</si>
  <si>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</si>
  <si>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</si>
  <si>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</si>
  <si>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</si>
  <si>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</si>
  <si>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</si>
  <si>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</si>
  <si>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</si>
  <si>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</si>
  <si>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</si>
  <si>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</si>
  <si>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</si>
  <si>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</si>
  <si>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</si>
  <si>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</si>
  <si>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</si>
  <si>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</si>
  <si>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</si>
  <si>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</si>
  <si>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</si>
  <si>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</si>
  <si>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</si>
  <si>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</si>
  <si>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</si>
  <si>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</si>
  <si>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</si>
  <si>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</si>
  <si>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</si>
  <si>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</si>
  <si>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</si>
  <si>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</si>
  <si>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</si>
  <si>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</si>
  <si>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</si>
  <si>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</si>
  <si>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</si>
  <si>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</si>
  <si>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</si>
  <si>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</si>
  <si>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</si>
  <si>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</si>
  <si>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</si>
  <si>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</si>
  <si>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</si>
  <si>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</si>
  <si>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</si>
  <si>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</si>
  <si>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</si>
  <si>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</si>
  <si>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</si>
  <si>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</si>
  <si>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</si>
  <si>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</si>
  <si>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</si>
  <si>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</si>
  <si>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</si>
  <si>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</si>
  <si>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</si>
  <si>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</si>
  <si>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</si>
  <si>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</si>
  <si>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</si>
  <si>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</si>
  <si>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</si>
  <si>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</si>
  <si>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</si>
  <si>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</si>
  <si>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</si>
  <si>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</si>
  <si>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</si>
  <si>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</si>
  <si>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</si>
  <si>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</si>
  <si>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</si>
  <si>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</si>
  <si>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</si>
  <si>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</si>
  <si>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</si>
  <si>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</si>
  <si>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</si>
  <si>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</si>
  <si>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</si>
  <si>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</si>
  <si>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</si>
  <si>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</si>
  <si>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</si>
  <si>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</si>
  <si>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</si>
  <si>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</si>
  <si>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</si>
  <si>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</si>
  <si>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</si>
  <si>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</si>
  <si>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</si>
  <si>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</si>
  <si>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</si>
  <si>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</si>
  <si>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</si>
  <si>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</si>
  <si>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</si>
  <si>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</si>
  <si>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</si>
  <si>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</si>
  <si>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</si>
  <si>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</si>
  <si>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</si>
  <si>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</si>
  <si>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</si>
  <si>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</si>
  <si>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</si>
  <si>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</si>
  <si>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</si>
  <si>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</si>
  <si>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</si>
  <si>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</si>
  <si>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</si>
  <si>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</si>
  <si>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</si>
  <si>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</si>
  <si>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</si>
  <si>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</si>
  <si>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</si>
  <si>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</si>
  <si>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</si>
  <si>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</si>
  <si>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</si>
  <si>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</si>
  <si>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</si>
  <si>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</si>
  <si>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</si>
  <si>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</si>
  <si>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</si>
  <si>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</si>
  <si>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</si>
  <si>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</si>
  <si>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</si>
  <si>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</si>
  <si>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</si>
  <si>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</si>
  <si>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</si>
  <si>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</si>
  <si>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</si>
  <si>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</si>
  <si>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</si>
  <si>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</si>
  <si>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</si>
  <si>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</si>
  <si>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</si>
  <si>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</si>
  <si>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</si>
  <si>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</si>
  <si>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</si>
  <si>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</si>
  <si>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</si>
  <si>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</si>
  <si>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</si>
  <si>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</si>
  <si>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</si>
  <si>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</si>
  <si>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</si>
  <si>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</si>
  <si>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</si>
  <si>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</si>
  <si>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</si>
  <si>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</si>
  <si>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</si>
  <si>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</si>
  <si>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</si>
  <si>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</si>
  <si>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</si>
  <si>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</si>
  <si>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</si>
  <si>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</si>
  <si>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</si>
  <si>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</si>
  <si>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</si>
  <si>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</si>
  <si>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</si>
  <si>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</si>
  <si>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</si>
  <si>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</si>
  <si>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</si>
  <si>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</si>
  <si>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</si>
  <si>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</si>
  <si>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</si>
  <si>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</si>
  <si>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</si>
  <si>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</si>
  <si>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</si>
  <si>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</si>
  <si>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</si>
  <si>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</si>
  <si>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</si>
  <si>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</si>
  <si>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</si>
  <si>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</si>
  <si>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</si>
  <si>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</si>
  <si>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</si>
  <si>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</si>
  <si>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</si>
  <si>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</si>
  <si>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</si>
  <si>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</si>
  <si>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</si>
  <si>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</si>
  <si>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</si>
  <si>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</si>
  <si>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</si>
  <si>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</si>
  <si>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</si>
  <si>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</si>
  <si>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</si>
  <si>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</si>
  <si>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</si>
  <si>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</si>
  <si>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</si>
  <si>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</si>
  <si>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</si>
  <si>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</si>
  <si>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</si>
  <si>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</si>
  <si>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</si>
  <si>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</si>
  <si>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</si>
  <si>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</si>
  <si>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</si>
  <si>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</si>
  <si>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</si>
  <si>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</si>
  <si>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</si>
  <si>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</si>
  <si>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</si>
  <si>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</si>
  <si>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</si>
  <si>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</si>
  <si>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</si>
  <si>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</si>
  <si>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</si>
  <si>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</si>
  <si>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</si>
  <si>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</si>
  <si>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</si>
  <si>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</si>
  <si>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</si>
  <si>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</si>
  <si>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</si>
  <si>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</si>
  <si>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</si>
  <si>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</si>
  <si>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</si>
  <si>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</si>
  <si>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</si>
  <si>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</si>
  <si>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</si>
  <si>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</si>
  <si>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</si>
  <si>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</si>
  <si>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</si>
  <si>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</si>
  <si>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</si>
  <si>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</si>
  <si>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</si>
  <si>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</si>
  <si>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</si>
  <si>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</si>
  <si>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</si>
  <si>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</si>
  <si>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</si>
  <si>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</si>
  <si>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</si>
  <si>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</si>
  <si>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</si>
  <si>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</si>
  <si>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</si>
  <si>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</si>
  <si>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</si>
  <si>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</si>
  <si>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</si>
  <si>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</si>
  <si>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</si>
  <si>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</si>
  <si>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</si>
  <si>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</si>
  <si>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</si>
  <si>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</si>
  <si>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</si>
  <si>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</si>
  <si>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</si>
  <si>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</si>
  <si>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</si>
  <si>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</si>
  <si>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</si>
  <si>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</si>
  <si>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</si>
  <si>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</si>
  <si>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</si>
  <si>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</si>
  <si>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</si>
  <si>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</si>
  <si>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</si>
  <si>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</si>
  <si>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</si>
  <si>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</si>
  <si>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</si>
  <si>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</si>
  <si>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</si>
  <si>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</si>
  <si>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</si>
  <si>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</si>
  <si>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</si>
  <si>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</si>
  <si>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</si>
  <si>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</si>
  <si>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</si>
  <si>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</si>
  <si>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</si>
  <si>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</si>
  <si>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</si>
  <si>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</si>
  <si>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</si>
  <si>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</si>
  <si>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</si>
  <si>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</si>
  <si>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</si>
  <si>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</si>
  <si>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</si>
  <si>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</si>
  <si>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</si>
  <si>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</si>
  <si>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</si>
  <si>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</si>
  <si>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</si>
  <si>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</si>
  <si>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</si>
  <si>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</si>
  <si>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</si>
  <si>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</si>
  <si>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</si>
  <si>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</si>
  <si>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</si>
  <si>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</si>
  <si>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</si>
  <si>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</si>
  <si>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</si>
  <si>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</si>
  <si>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</si>
  <si>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</si>
  <si>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</si>
  <si>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</si>
  <si>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</si>
  <si>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</si>
  <si>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</si>
  <si>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</si>
  <si>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</si>
  <si>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</si>
  <si>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</si>
  <si>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</si>
  <si>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</si>
  <si>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</si>
  <si>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</si>
  <si>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</si>
  <si>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</si>
  <si>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</si>
  <si>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</si>
  <si>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</si>
  <si>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</si>
  <si>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</si>
  <si>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</si>
  <si>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</si>
  <si>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</si>
  <si>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</si>
  <si>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</si>
  <si>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</si>
  <si>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</si>
  <si>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</si>
  <si>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</si>
  <si>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</si>
  <si>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</si>
  <si>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</si>
  <si>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</si>
  <si>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</si>
  <si>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</si>
  <si>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</si>
  <si>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</si>
  <si>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</si>
  <si>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</si>
  <si>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</si>
  <si>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</si>
  <si>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</si>
  <si>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</si>
  <si>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</si>
  <si>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</si>
  <si>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</si>
  <si>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</si>
  <si>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</si>
  <si>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</si>
  <si>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</si>
  <si>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</si>
  <si>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</si>
  <si>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</si>
  <si>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</si>
  <si>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</si>
  <si>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</si>
  <si>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</si>
  <si>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</si>
  <si>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</si>
  <si>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</si>
  <si>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</si>
  <si>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</si>
  <si>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</si>
  <si>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</si>
  <si>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</si>
  <si>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</si>
  <si>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</si>
  <si>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</si>
  <si>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</si>
  <si>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</si>
  <si>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</si>
  <si>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</si>
  <si>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</si>
  <si>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</si>
  <si>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</si>
  <si>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</si>
  <si>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</si>
  <si>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</si>
  <si>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</si>
  <si>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</si>
  <si>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</si>
  <si>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</si>
  <si>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</si>
  <si>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</si>
  <si>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</si>
  <si>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</si>
  <si>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</si>
  <si>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</si>
  <si>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</si>
  <si>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</si>
  <si>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</si>
  <si>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</si>
  <si>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</si>
  <si>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</si>
  <si>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</si>
  <si>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</si>
  <si>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</si>
  <si>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</si>
  <si>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</si>
  <si>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</si>
  <si>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</si>
  <si>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</si>
  <si>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</si>
  <si>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</si>
  <si>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</si>
  <si>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</si>
  <si>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</si>
  <si>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</si>
  <si>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</si>
  <si>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</si>
  <si>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</si>
  <si>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</si>
  <si>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</si>
  <si>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</si>
  <si>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</si>
  <si>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</si>
  <si>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</si>
  <si>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</si>
  <si>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</si>
  <si>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</si>
  <si>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</si>
  <si>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</si>
  <si>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</si>
  <si>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</si>
  <si>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</si>
  <si>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</si>
  <si>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</si>
  <si>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</si>
  <si>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</si>
  <si>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</si>
  <si>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</si>
  <si>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</si>
  <si>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</si>
  <si>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</si>
  <si>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</si>
  <si>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</si>
  <si>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</si>
  <si>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</si>
  <si>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</si>
  <si>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</si>
  <si>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</si>
  <si>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</si>
  <si>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</si>
  <si>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</si>
  <si>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</si>
  <si>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</si>
  <si>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</si>
  <si>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</si>
  <si>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</si>
  <si>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</si>
  <si>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</si>
  <si>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</si>
  <si>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</si>
  <si>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</si>
  <si>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</si>
  <si>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</si>
  <si>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</si>
  <si>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</si>
  <si>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</si>
  <si>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</si>
  <si>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</si>
  <si>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</si>
  <si>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</si>
  <si>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</si>
  <si>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</si>
  <si>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</si>
  <si>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</si>
  <si>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</si>
  <si>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</si>
  <si>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</si>
  <si>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</si>
  <si>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</si>
  <si>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</si>
  <si>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</si>
  <si>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</si>
  <si>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</si>
  <si>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</si>
  <si>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</si>
  <si>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</si>
  <si>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</si>
  <si>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</si>
  <si>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</si>
  <si>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</si>
  <si>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</si>
  <si>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</si>
  <si>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</si>
  <si>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</si>
  <si>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</si>
  <si>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</si>
  <si>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</si>
  <si>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</si>
  <si>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</si>
  <si>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</si>
  <si>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</si>
  <si>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</si>
  <si>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</si>
  <si>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</si>
  <si>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</si>
  <si>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</si>
  <si>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</si>
  <si>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</si>
  <si>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</si>
  <si>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</si>
  <si>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</si>
  <si>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</si>
  <si>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</si>
  <si>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</si>
  <si>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</si>
  <si>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</si>
  <si>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</si>
  <si>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</si>
  <si>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</si>
  <si>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</si>
  <si>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</si>
  <si>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</si>
  <si>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</si>
  <si>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</si>
  <si>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</si>
  <si>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</si>
  <si>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</si>
  <si>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</si>
  <si>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</si>
  <si>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</si>
  <si>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</si>
  <si>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</si>
  <si>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</si>
  <si>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</si>
  <si>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</si>
  <si>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</si>
  <si>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</si>
  <si>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</si>
  <si>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</si>
  <si>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</si>
  <si>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</si>
  <si>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</si>
  <si>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</si>
  <si>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</si>
  <si>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</si>
  <si>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</si>
  <si>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</si>
  <si>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</si>
  <si>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</si>
  <si>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</si>
  <si>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</si>
  <si>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</si>
  <si>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</si>
  <si>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</si>
  <si>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</si>
  <si>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</si>
  <si>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</si>
  <si>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</si>
  <si>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</si>
  <si>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</si>
  <si>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</si>
  <si>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</si>
  <si>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</si>
  <si>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</si>
  <si>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</si>
  <si>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</si>
  <si>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</si>
  <si>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</si>
  <si>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</si>
  <si>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</si>
  <si>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</si>
  <si>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</si>
  <si>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</si>
  <si>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</si>
  <si>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</si>
  <si>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</si>
  <si>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</si>
  <si>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</si>
  <si>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</si>
  <si>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</si>
  <si>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</si>
  <si>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</si>
  <si>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</si>
  <si>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</si>
  <si>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</si>
  <si>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</si>
  <si>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</si>
  <si>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</si>
  <si>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</si>
  <si>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</si>
  <si>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</si>
  <si>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</si>
  <si>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</si>
  <si>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</si>
  <si>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</si>
  <si>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</si>
  <si>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</si>
  <si>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</si>
  <si>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</si>
  <si>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</si>
  <si>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</si>
  <si>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</si>
  <si>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</si>
  <si>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</si>
  <si>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</si>
  <si>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</si>
  <si>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</si>
  <si>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</si>
  <si>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</si>
  <si>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</si>
  <si>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</si>
  <si>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</si>
  <si>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</si>
  <si>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</si>
  <si>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</si>
  <si>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</si>
  <si>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</si>
  <si>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</si>
  <si>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</si>
  <si>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</si>
  <si>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</si>
  <si>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</si>
  <si>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</si>
  <si>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</si>
  <si>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</si>
  <si>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</si>
  <si>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</si>
  <si>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</si>
  <si>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</si>
  <si>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</si>
  <si>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</si>
  <si>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</si>
  <si>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</si>
  <si>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</si>
  <si>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</si>
  <si>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</si>
  <si>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</si>
  <si>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</si>
  <si>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</si>
  <si>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</si>
  <si>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</si>
  <si>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</si>
  <si>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</si>
  <si>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</si>
  <si>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</si>
  <si>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</si>
  <si>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</si>
  <si>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</si>
  <si>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</si>
  <si>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</si>
  <si>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</si>
  <si>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</si>
  <si>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</si>
  <si>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</si>
  <si>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</si>
  <si>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</si>
  <si>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</si>
  <si>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</si>
  <si>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</si>
  <si>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</si>
  <si>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</si>
  <si>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</si>
  <si>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</si>
  <si>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</si>
  <si>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</si>
  <si>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</si>
  <si>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</si>
  <si>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</si>
  <si>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</si>
  <si>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</si>
  <si>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</si>
  <si>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</si>
  <si>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</si>
  <si>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</si>
  <si>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</si>
  <si>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</si>
  <si>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</si>
  <si>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</si>
  <si>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</si>
  <si>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</si>
  <si>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</si>
  <si>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</si>
  <si>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</si>
  <si>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</si>
  <si>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</si>
  <si>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</si>
  <si>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</si>
  <si>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</si>
  <si>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</si>
  <si>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</si>
  <si>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</si>
  <si>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</si>
  <si>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</si>
  <si>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</si>
  <si>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</si>
  <si>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</si>
  <si>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</si>
  <si>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</si>
  <si>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</si>
  <si>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</si>
  <si>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</si>
  <si>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</si>
  <si>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</si>
  <si>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</si>
  <si>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</si>
  <si>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</si>
  <si>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</si>
  <si>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</si>
  <si>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</si>
  <si>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</si>
  <si>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</si>
  <si>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</si>
  <si>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</si>
  <si>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</si>
  <si>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</si>
  <si>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</si>
  <si>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</si>
  <si>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</si>
  <si>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</si>
  <si>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</si>
  <si>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</si>
  <si>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</si>
  <si>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</si>
  <si>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</si>
  <si>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</si>
  <si>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</si>
  <si>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</si>
  <si>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</si>
  <si>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</si>
  <si>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</si>
  <si>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</si>
  <si>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</si>
  <si>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</si>
  <si>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</si>
  <si>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</si>
  <si>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</si>
  <si>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</si>
  <si>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</si>
  <si>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</si>
  <si>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</si>
  <si>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</si>
  <si>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</si>
  <si>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</si>
  <si>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</si>
  <si>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</si>
  <si>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</si>
  <si>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</si>
  <si>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</si>
  <si>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</si>
  <si>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</si>
  <si>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</si>
  <si>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</si>
  <si>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</si>
  <si>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</si>
  <si>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</si>
  <si>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</si>
  <si>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</si>
  <si>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</si>
  <si>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</si>
  <si>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</si>
  <si>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</si>
  <si>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</si>
  <si>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</si>
  <si>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</si>
  <si>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</si>
  <si>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</si>
  <si>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</si>
  <si>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</si>
  <si>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</si>
  <si>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</si>
  <si>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</si>
  <si>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</si>
  <si>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</si>
  <si>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</si>
  <si>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</si>
  <si>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</si>
  <si>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</si>
  <si>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</si>
  <si>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</si>
  <si>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</si>
  <si>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</si>
  <si>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</si>
  <si>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</si>
  <si>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</si>
  <si>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</si>
  <si>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</si>
  <si>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</si>
  <si>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</si>
  <si>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</si>
  <si>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</si>
  <si>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</si>
  <si>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</si>
  <si>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</si>
  <si>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</si>
  <si>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</si>
  <si>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</si>
  <si>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</si>
  <si>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</si>
  <si>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</si>
  <si>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</si>
  <si>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</si>
  <si>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</si>
  <si>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</si>
  <si>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</si>
  <si>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</si>
  <si>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</si>
  <si>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</si>
  <si>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</si>
  <si>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</si>
  <si>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</si>
  <si>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</si>
  <si>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</si>
  <si>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</si>
  <si>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</si>
  <si>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</si>
  <si>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</si>
  <si>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</si>
  <si>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</si>
  <si>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</si>
  <si>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</si>
  <si>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</si>
  <si>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</si>
  <si>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</si>
  <si>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</si>
  <si>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</si>
  <si>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</si>
  <si>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</si>
  <si>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</si>
  <si>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</si>
  <si>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</si>
  <si>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</si>
  <si>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</si>
  <si>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</si>
  <si>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</si>
  <si>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</si>
  <si>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</si>
  <si>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</si>
  <si>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</si>
  <si>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</si>
  <si>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</si>
  <si>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</si>
  <si>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</si>
  <si>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</si>
  <si>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</si>
  <si>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</si>
  <si>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</si>
  <si>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</si>
  <si>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</si>
  <si>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</si>
  <si>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</si>
  <si>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</si>
  <si>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</si>
  <si>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</si>
  <si>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</si>
  <si>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</si>
  <si>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</si>
  <si>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</si>
  <si>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</si>
  <si>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</si>
  <si>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</si>
  <si>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</si>
  <si>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</si>
  <si>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</si>
  <si>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</si>
  <si>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</si>
  <si>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</si>
  <si>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</si>
  <si>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</si>
  <si>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</si>
  <si>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</si>
  <si>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</si>
  <si>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</si>
  <si>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</si>
  <si>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</si>
  <si>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</si>
  <si>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</si>
  <si>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</si>
  <si>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</si>
  <si>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</si>
  <si>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</si>
  <si>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</si>
  <si>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</si>
  <si>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</si>
  <si>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</si>
  <si>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</si>
  <si>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</si>
  <si>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</si>
  <si>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</si>
  <si>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</si>
  <si>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</si>
  <si>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</si>
  <si>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</si>
  <si>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</si>
  <si>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</si>
  <si>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</si>
  <si>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</si>
  <si>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</si>
  <si>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</si>
  <si>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</si>
  <si>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</si>
  <si>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</si>
  <si>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</si>
  <si>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</si>
  <si>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</si>
  <si>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</si>
  <si>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</si>
  <si>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</si>
  <si>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</si>
  <si>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</si>
  <si>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</si>
  <si>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</si>
  <si>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</si>
  <si>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</si>
  <si>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</si>
  <si>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</si>
  <si>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</si>
  <si>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</si>
  <si>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</si>
  <si>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</si>
  <si>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</si>
  <si>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</si>
  <si>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</si>
  <si>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</si>
  <si>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</si>
  <si>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</si>
  <si>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</si>
  <si>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</si>
  <si>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</si>
  <si>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</si>
  <si>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</si>
  <si>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</si>
  <si>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</si>
  <si>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</si>
  <si>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</si>
  <si>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</si>
  <si>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</si>
  <si>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</si>
  <si>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</si>
  <si>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</si>
  <si>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</si>
  <si>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</si>
  <si>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</si>
  <si>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</si>
  <si>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</si>
  <si>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</si>
  <si>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</si>
  <si>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</si>
  <si>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</si>
  <si>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</si>
  <si>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</si>
  <si>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</si>
  <si>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</si>
  <si>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</si>
  <si>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</si>
  <si>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</si>
  <si>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</si>
  <si>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</si>
  <si>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</si>
  <si>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</si>
  <si>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</si>
  <si>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</si>
  <si>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</si>
  <si>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</si>
  <si>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</si>
  <si>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</si>
  <si>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</si>
  <si>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</si>
  <si>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</si>
  <si>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</si>
  <si>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</si>
  <si>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</si>
  <si>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</si>
  <si>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</si>
  <si>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</si>
  <si>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</si>
  <si>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</si>
  <si>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</si>
  <si>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</si>
  <si>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</si>
  <si>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</si>
  <si>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</si>
  <si>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</si>
  <si>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</si>
  <si>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</si>
  <si>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</si>
  <si>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</si>
  <si>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</si>
  <si>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</si>
  <si>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</si>
  <si>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</si>
  <si>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</si>
  <si>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</si>
  <si>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</si>
  <si>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</si>
  <si>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</si>
  <si>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</si>
  <si>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</si>
  <si>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</si>
  <si>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</si>
  <si>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</si>
  <si>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</si>
  <si>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</si>
  <si>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</si>
  <si>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</si>
  <si>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</si>
  <si>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</si>
  <si>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</si>
  <si>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</si>
  <si>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</si>
  <si>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</si>
  <si>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</si>
  <si>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</si>
  <si>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</si>
  <si>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</si>
  <si>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</si>
  <si>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</si>
  <si>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</si>
  <si>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</si>
  <si>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</si>
  <si>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</si>
  <si>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</si>
  <si>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</si>
  <si>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</si>
  <si>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</si>
  <si>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</si>
  <si>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</si>
  <si>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</si>
  <si>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</si>
  <si>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</si>
  <si>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</si>
  <si>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</si>
  <si>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</si>
  <si>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</si>
  <si>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</si>
  <si>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</si>
  <si>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</si>
  <si>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</si>
  <si>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</si>
  <si>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</si>
  <si>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</si>
  <si>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</si>
  <si>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</si>
  <si>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</si>
  <si>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</si>
  <si>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</si>
  <si>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</si>
  <si>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</si>
  <si>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</si>
  <si>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</si>
  <si>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</si>
  <si>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</si>
  <si>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</si>
  <si>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</si>
  <si>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</si>
  <si>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</si>
  <si>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</si>
  <si>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</si>
  <si>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</si>
  <si>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</si>
  <si>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</si>
  <si>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</si>
  <si>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</si>
  <si>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</si>
  <si>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</si>
  <si>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</si>
  <si>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</si>
  <si>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</si>
  <si>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</si>
  <si>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</si>
  <si>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</si>
  <si>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</si>
  <si>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</si>
  <si>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</si>
  <si>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</si>
  <si>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</si>
  <si>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</si>
  <si>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</si>
  <si>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</si>
  <si>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</si>
  <si>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</si>
  <si>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</si>
  <si>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</si>
  <si>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</si>
  <si>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</si>
  <si>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</si>
  <si>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</si>
  <si>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</si>
  <si>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</si>
  <si>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</si>
  <si>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</si>
  <si>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</si>
  <si>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</si>
  <si>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</si>
  <si>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</si>
  <si>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</si>
  <si>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</si>
  <si>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</si>
  <si>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</si>
  <si>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</si>
  <si>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</si>
  <si>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</si>
  <si>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</si>
  <si>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</si>
  <si>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</si>
  <si>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</si>
  <si>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</si>
  <si>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</si>
  <si>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</si>
  <si>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</si>
  <si>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</si>
  <si>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</si>
  <si>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</si>
  <si>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</si>
  <si>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</si>
  <si>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</si>
  <si>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</si>
  <si>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</si>
  <si>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</si>
  <si>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</si>
  <si>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</si>
  <si>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</si>
  <si>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</si>
  <si>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</si>
  <si>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</si>
  <si>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</si>
  <si>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</si>
  <si>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</si>
  <si>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</si>
  <si>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</si>
  <si>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</si>
  <si>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</si>
  <si>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</si>
  <si>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</si>
  <si>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</si>
  <si>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</si>
  <si>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</si>
  <si>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</si>
  <si>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</si>
  <si>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</si>
  <si>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</si>
  <si>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</si>
  <si>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</si>
  <si>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</si>
  <si>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</si>
  <si>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</si>
  <si>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</si>
  <si>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</si>
  <si>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</si>
  <si>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</si>
  <si>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</si>
  <si>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</si>
  <si>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</si>
  <si>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</si>
  <si>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</si>
  <si>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</si>
  <si>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</si>
  <si>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</si>
  <si>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</si>
  <si>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</si>
  <si>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</si>
  <si>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</si>
  <si>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</si>
  <si>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</si>
  <si>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</si>
  <si>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</si>
  <si>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</si>
  <si>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</si>
  <si>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</si>
  <si>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</si>
  <si>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</si>
  <si>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</si>
  <si>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</si>
  <si>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</si>
  <si>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</si>
  <si>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</si>
  <si>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</si>
  <si>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</si>
  <si>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</si>
  <si>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</si>
  <si>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</si>
  <si>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</si>
  <si>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</si>
  <si>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</si>
  <si>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</si>
  <si>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</si>
  <si>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</si>
  <si>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</si>
  <si>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</si>
  <si>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</si>
  <si>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</si>
  <si>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</si>
  <si>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</si>
  <si>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</si>
  <si>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</si>
  <si>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</si>
  <si>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</si>
  <si>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</si>
  <si>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</si>
  <si>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</si>
  <si>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</si>
  <si>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</si>
  <si>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</si>
  <si>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</si>
  <si>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</si>
  <si>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</si>
  <si>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</si>
  <si>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</si>
  <si>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</si>
  <si>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</si>
  <si>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</si>
  <si>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</si>
  <si>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</si>
  <si>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</si>
  <si>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</si>
  <si>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</si>
  <si>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</si>
  <si>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</si>
  <si>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</si>
  <si>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</si>
  <si>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</si>
  <si>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</si>
  <si>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</si>
  <si>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</si>
  <si>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</si>
  <si>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</si>
  <si>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</si>
  <si>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</si>
  <si>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</si>
  <si>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</si>
  <si>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</si>
  <si>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</si>
  <si>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</si>
  <si>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</si>
  <si>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</si>
  <si>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</si>
  <si>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</si>
  <si>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</si>
  <si>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</si>
  <si>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</si>
  <si>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</si>
  <si>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</si>
  <si>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</si>
  <si>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</si>
  <si>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</si>
  <si>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</si>
  <si>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</si>
  <si>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</si>
  <si>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</si>
  <si>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</si>
  <si>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</si>
  <si>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</si>
  <si>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</si>
  <si>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</si>
  <si>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</si>
  <si>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</si>
  <si>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</si>
  <si>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</si>
  <si>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</si>
  <si>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</si>
  <si>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</si>
  <si>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</si>
  <si>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</si>
  <si>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</si>
  <si>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</si>
  <si>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</si>
  <si>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</si>
  <si>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</si>
  <si>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</si>
  <si>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</si>
  <si>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</si>
  <si>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</si>
  <si>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</si>
  <si>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</si>
  <si>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</si>
  <si>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</si>
  <si>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</si>
  <si>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</si>
  <si>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</si>
  <si>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</si>
  <si>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</si>
  <si>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</si>
  <si>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</si>
  <si>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</si>
  <si>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</si>
  <si>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</si>
  <si>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</si>
  <si>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</si>
  <si>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</si>
  <si>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</si>
  <si>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</si>
  <si>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</si>
  <si>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</si>
  <si>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</si>
  <si>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</si>
  <si>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</si>
  <si>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</si>
  <si>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</si>
  <si>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</si>
  <si>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</si>
  <si>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</si>
  <si>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</si>
  <si>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</si>
  <si>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</si>
  <si>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</si>
  <si>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</si>
  <si>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</si>
  <si>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</si>
  <si>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</si>
  <si>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</si>
  <si>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</si>
  <si>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</si>
  <si>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</si>
  <si>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</si>
  <si>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</si>
  <si>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</si>
  <si>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</si>
  <si>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</si>
  <si>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</si>
  <si>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</si>
  <si>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</si>
  <si>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</si>
  <si>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</si>
  <si>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</si>
  <si>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</si>
  <si>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</si>
  <si>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</si>
  <si>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</si>
  <si>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</si>
  <si>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</si>
  <si>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</si>
  <si>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</si>
  <si>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</si>
  <si>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</si>
  <si>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</si>
  <si>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</si>
  <si>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</si>
  <si>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</si>
  <si>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</si>
  <si>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</si>
  <si>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</si>
  <si>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</si>
  <si>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</si>
  <si>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</si>
  <si>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</si>
  <si>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</si>
  <si>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</si>
  <si>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</si>
  <si>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</si>
  <si>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</si>
  <si>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</si>
  <si>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</si>
  <si>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</si>
  <si>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</si>
  <si>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</si>
  <si>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</si>
  <si>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</si>
  <si>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</si>
  <si>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</si>
  <si>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</si>
  <si>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</si>
  <si>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</si>
  <si>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</si>
  <si>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</si>
  <si>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</si>
  <si>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</si>
  <si>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</si>
  <si>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</si>
  <si>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</si>
  <si>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</si>
  <si>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</si>
  <si>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</si>
  <si>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</si>
  <si>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</si>
  <si>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</si>
  <si>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</si>
  <si>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</si>
  <si>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</si>
  <si>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</si>
  <si>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</si>
  <si>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</si>
  <si>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</si>
  <si>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</si>
  <si>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</si>
  <si>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</si>
  <si>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</si>
  <si>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</si>
  <si>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</si>
  <si>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</si>
  <si>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</si>
  <si>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</si>
  <si>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</si>
  <si>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</si>
  <si>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</si>
  <si>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</si>
  <si>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</si>
  <si>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</si>
  <si>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</si>
  <si>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</si>
  <si>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</si>
  <si>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</si>
  <si>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</si>
  <si>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</si>
  <si>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</si>
  <si>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</si>
  <si>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</si>
  <si>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</si>
  <si>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</si>
  <si>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</si>
  <si>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</si>
  <si>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</si>
  <si>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</si>
  <si>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</si>
  <si>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</si>
  <si>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</si>
  <si>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</si>
  <si>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</si>
  <si>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</si>
  <si>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</si>
  <si>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</si>
  <si>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</si>
  <si>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</si>
  <si>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</si>
  <si>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</si>
  <si>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</si>
  <si>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</si>
  <si>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</si>
  <si>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</si>
  <si>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</si>
  <si>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</si>
  <si>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</si>
  <si>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</si>
  <si>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</si>
  <si>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</si>
  <si>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</si>
  <si>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</si>
  <si>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</si>
  <si>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</si>
  <si>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</si>
  <si>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</si>
  <si>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</si>
  <si>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</si>
  <si>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</si>
  <si>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</si>
  <si>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</si>
  <si>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</si>
  <si>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</si>
  <si>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</si>
  <si>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</si>
  <si>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</si>
  <si>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</si>
  <si>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</si>
  <si>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</si>
  <si>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</si>
  <si>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</si>
  <si>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</si>
  <si>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</si>
  <si>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</si>
  <si>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</si>
  <si>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</si>
  <si>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</si>
  <si>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</si>
  <si>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</si>
  <si>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</si>
  <si>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</si>
  <si>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</si>
  <si>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</si>
  <si>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</si>
  <si>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</si>
  <si>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</si>
  <si>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</si>
  <si>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</si>
  <si>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</si>
  <si>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</si>
  <si>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</si>
  <si>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</si>
  <si>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</si>
  <si>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</si>
  <si>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</si>
  <si>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</si>
  <si>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</si>
  <si>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</si>
  <si>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</si>
  <si>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</si>
  <si>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</si>
  <si>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</si>
  <si>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</si>
  <si>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</si>
  <si>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</si>
  <si>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</si>
  <si>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</si>
  <si>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</si>
  <si>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</si>
  <si>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</si>
  <si>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</si>
  <si>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</si>
  <si>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</si>
  <si>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</si>
  <si>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</si>
  <si>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</si>
  <si>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</si>
  <si>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</si>
  <si>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</si>
  <si>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</si>
  <si>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</si>
  <si>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</si>
  <si>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</si>
  <si>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</si>
  <si>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</si>
  <si>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</si>
  <si>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</si>
  <si>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</si>
  <si>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</si>
  <si>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</si>
  <si>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</si>
  <si>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</si>
  <si>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</si>
  <si>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</si>
  <si>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</si>
  <si>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</si>
  <si>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</si>
  <si>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</si>
  <si>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</si>
  <si>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</si>
  <si>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</si>
  <si>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</si>
  <si>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</si>
  <si>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</si>
  <si>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</si>
  <si>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</si>
  <si>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</si>
  <si>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</si>
  <si>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</si>
  <si>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</si>
  <si>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</si>
  <si>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</si>
  <si>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</si>
  <si>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</si>
  <si>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</si>
  <si>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</si>
  <si>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</si>
  <si>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</si>
  <si>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</si>
  <si>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</si>
  <si>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</si>
  <si>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</si>
  <si>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</si>
  <si>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</si>
  <si>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</si>
  <si>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</si>
  <si>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</si>
  <si>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</si>
  <si>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</si>
  <si>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</si>
  <si>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</si>
  <si>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</si>
  <si>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</si>
  <si>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</si>
  <si>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</si>
  <si>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</si>
  <si>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</si>
  <si>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</si>
  <si>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</si>
  <si>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</si>
  <si>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</si>
  <si>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</si>
  <si>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</si>
  <si>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</si>
  <si>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</si>
  <si>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</si>
  <si>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</si>
  <si>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</si>
  <si>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</si>
  <si>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</si>
  <si>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</si>
  <si>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</si>
  <si>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</si>
  <si>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</si>
  <si>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</si>
  <si>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</si>
  <si>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</si>
  <si>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</si>
  <si>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</si>
  <si>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</si>
  <si>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</si>
  <si>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</si>
  <si>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</si>
  <si>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</si>
  <si>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</si>
  <si>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</si>
  <si>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</si>
  <si>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</si>
  <si>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</si>
  <si>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</si>
  <si>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</si>
  <si>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</si>
  <si>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</si>
  <si>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</si>
  <si>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</si>
  <si>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</si>
  <si>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</si>
  <si>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</si>
  <si>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</si>
  <si>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</si>
  <si>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</si>
  <si>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</si>
  <si>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</si>
  <si>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</si>
  <si>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</si>
  <si>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</si>
  <si>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</si>
  <si>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</si>
  <si>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</si>
  <si>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</si>
  <si>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</si>
  <si>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</si>
  <si>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</si>
  <si>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</si>
  <si>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</si>
  <si>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</si>
  <si>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</si>
  <si>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</si>
  <si>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</si>
  <si>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</si>
  <si>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</si>
  <si>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</si>
  <si>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</si>
  <si>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</si>
  <si>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</si>
  <si>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</si>
  <si>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</si>
  <si>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</si>
  <si>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</si>
  <si>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</si>
  <si>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</si>
  <si>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</si>
  <si>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</si>
  <si>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</si>
  <si>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</si>
  <si>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</si>
  <si>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</si>
  <si>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</si>
  <si>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</si>
  <si>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</si>
  <si>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</si>
  <si>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</si>
  <si>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</si>
  <si>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</si>
  <si>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</si>
  <si>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</si>
  <si>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</si>
  <si>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</si>
  <si>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</si>
  <si>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</si>
  <si>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</si>
  <si>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</si>
  <si>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</si>
  <si>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</si>
  <si>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</si>
  <si>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</si>
  <si>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</si>
  <si>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</si>
  <si>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</si>
  <si>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</si>
  <si>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</si>
  <si>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</si>
  <si>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</si>
  <si>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</si>
  <si>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</si>
  <si>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</si>
  <si>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</si>
  <si>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</si>
  <si>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</si>
  <si>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</si>
  <si>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</si>
  <si>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</si>
  <si>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</si>
  <si>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</si>
  <si>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</si>
  <si>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</si>
  <si>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</si>
  <si>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</si>
  <si>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</si>
  <si>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</si>
  <si>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</si>
  <si>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</si>
  <si>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</si>
  <si>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</si>
  <si>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</si>
  <si>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</si>
  <si>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</si>
  <si>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</si>
  <si>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</si>
  <si>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</si>
  <si>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</si>
  <si>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</si>
  <si>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</si>
  <si>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</si>
  <si>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</si>
  <si>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</si>
  <si>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</si>
  <si>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</si>
  <si>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</si>
  <si>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</si>
  <si>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</si>
  <si>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</si>
  <si>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</si>
  <si>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</si>
  <si>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</si>
  <si>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</si>
  <si>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</si>
  <si>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</si>
  <si>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</si>
  <si>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</si>
  <si>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</si>
  <si>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</si>
  <si>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</si>
  <si>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</si>
  <si>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</si>
  <si>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</si>
  <si>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</si>
  <si>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</si>
  <si>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</si>
  <si>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</si>
  <si>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</si>
  <si>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</si>
  <si>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</si>
  <si>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</si>
  <si>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</si>
  <si>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</si>
  <si>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</si>
  <si>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</si>
  <si>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</si>
  <si>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</si>
  <si>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</si>
  <si>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</si>
  <si>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</si>
  <si>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</si>
  <si>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</si>
  <si>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</si>
  <si>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</si>
  <si>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</si>
  <si>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</si>
  <si>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</si>
  <si>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</si>
  <si>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</si>
  <si>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</si>
  <si>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</si>
  <si>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</si>
  <si>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</si>
  <si>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</si>
  <si>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</si>
  <si>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</si>
  <si>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</si>
  <si>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</si>
  <si>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</si>
  <si>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</si>
  <si>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</si>
  <si>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</si>
  <si>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</si>
  <si>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</si>
  <si>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</si>
  <si>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</si>
  <si>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</si>
  <si>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</si>
  <si>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</si>
  <si>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</si>
  <si>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</si>
  <si>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</si>
  <si>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</si>
  <si>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</si>
  <si>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</si>
  <si>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</si>
  <si>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</si>
  <si>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</si>
  <si>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</si>
  <si>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</si>
  <si>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</si>
  <si>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</si>
  <si>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</si>
  <si>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</si>
  <si>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</si>
  <si>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</si>
  <si>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</si>
  <si>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</si>
  <si>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</si>
  <si>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</si>
  <si>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</si>
  <si>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</si>
  <si>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</si>
  <si>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</si>
  <si>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</si>
  <si>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</si>
  <si>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</si>
  <si>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</si>
  <si>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</si>
  <si>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</si>
  <si>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</si>
  <si>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</si>
  <si>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</si>
  <si>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</si>
  <si>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</si>
  <si>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</si>
  <si>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</si>
  <si>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</si>
  <si>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</si>
  <si>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</si>
  <si>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</si>
  <si>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</si>
  <si>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</si>
  <si>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</si>
  <si>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</si>
  <si>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</si>
  <si>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</si>
  <si>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</si>
  <si>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</si>
  <si>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</si>
  <si>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</si>
  <si>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</si>
  <si>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</si>
  <si>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</si>
  <si>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</si>
  <si>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</si>
  <si>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</si>
  <si>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</si>
  <si>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</si>
  <si>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</si>
  <si>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</si>
  <si>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</si>
  <si>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</si>
  <si>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</si>
  <si>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</si>
  <si>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</si>
  <si>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</si>
  <si>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</si>
  <si>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</si>
  <si>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</si>
  <si>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</si>
  <si>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</si>
  <si>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</si>
  <si>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</si>
  <si>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</si>
  <si>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</si>
  <si>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</si>
  <si>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</si>
  <si>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</si>
  <si>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</si>
  <si>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</si>
  <si>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</si>
  <si>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</si>
  <si>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</si>
  <si>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</si>
  <si>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</si>
  <si>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</si>
  <si>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</si>
  <si>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</si>
  <si>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</si>
  <si>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</si>
  <si>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</si>
  <si>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</si>
  <si>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</si>
  <si>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</si>
  <si>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</si>
  <si>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</si>
  <si>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</si>
  <si>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</si>
  <si>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</si>
  <si>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</si>
  <si>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</si>
  <si>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</si>
  <si>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</si>
  <si>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</si>
  <si>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</si>
  <si>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</si>
  <si>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</si>
  <si>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</si>
  <si>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</si>
  <si>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</si>
  <si>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</si>
  <si>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</si>
  <si>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</si>
  <si>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</si>
  <si>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</si>
  <si>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</si>
  <si>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</si>
  <si>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</si>
  <si>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</si>
  <si>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</si>
  <si>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</si>
  <si>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</si>
  <si>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</si>
  <si>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</si>
  <si>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</si>
  <si>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</si>
  <si>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</si>
  <si>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</si>
  <si>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</si>
  <si>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</si>
  <si>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</si>
  <si>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</si>
  <si>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</si>
  <si>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</si>
  <si>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</si>
  <si>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</si>
  <si>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</si>
  <si>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</si>
  <si>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</si>
  <si>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</si>
  <si>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</si>
  <si>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</si>
  <si>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</si>
  <si>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</si>
  <si>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</si>
  <si>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</si>
  <si>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</si>
  <si>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</si>
  <si>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</si>
  <si>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</si>
  <si>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</si>
  <si>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</si>
  <si>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</si>
  <si>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</si>
  <si>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</si>
  <si>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</si>
  <si>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</si>
  <si>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</si>
  <si>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</si>
  <si>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</si>
  <si>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</si>
  <si>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</si>
  <si>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</si>
  <si>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</si>
  <si>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</si>
  <si>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</si>
  <si>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</si>
  <si>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</si>
  <si>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</si>
  <si>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</si>
  <si>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</si>
  <si>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</si>
  <si>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</si>
  <si>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</si>
  <si>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</si>
  <si>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</si>
  <si>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</si>
  <si>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</si>
  <si>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</si>
  <si>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</si>
  <si>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</si>
  <si>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</si>
  <si>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</si>
  <si>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</si>
  <si>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</si>
  <si>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</si>
  <si>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</si>
  <si>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</si>
  <si>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</si>
  <si>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</si>
  <si>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</si>
  <si>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</si>
  <si>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</si>
  <si>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</si>
  <si>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</si>
  <si>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</si>
  <si>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</si>
  <si>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</si>
  <si>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</si>
  <si>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</si>
  <si>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</si>
  <si>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</si>
  <si>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</si>
  <si>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</si>
  <si>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</si>
  <si>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</si>
  <si>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</si>
  <si>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</si>
  <si>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</si>
  <si>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</si>
  <si>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</si>
  <si>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</si>
  <si>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</si>
  <si>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</si>
  <si>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</si>
  <si>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</si>
  <si>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</si>
  <si>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</si>
  <si>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</si>
  <si>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</si>
  <si>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</si>
  <si>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</si>
  <si>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</si>
  <si>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</si>
  <si>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</si>
  <si>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</si>
  <si>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</si>
  <si>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</si>
  <si>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</si>
  <si>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</si>
  <si>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</si>
  <si>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</si>
  <si>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</si>
  <si>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</si>
  <si>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</si>
  <si>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</si>
  <si>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</si>
  <si>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</si>
  <si>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</si>
  <si>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</si>
  <si>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</si>
  <si>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</si>
  <si>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</si>
  <si>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</si>
  <si>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</si>
  <si>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</si>
  <si>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</si>
  <si>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</si>
  <si>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</si>
  <si>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</si>
  <si>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</si>
  <si>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</si>
  <si>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</si>
  <si>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</si>
  <si>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</si>
  <si>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</si>
  <si>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</si>
  <si>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</si>
  <si>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</si>
  <si>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</si>
  <si>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</si>
  <si>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</si>
  <si>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</si>
  <si>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</si>
  <si>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</si>
  <si>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</si>
  <si>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</si>
  <si>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</si>
  <si>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</si>
  <si>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</si>
  <si>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</si>
  <si>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</si>
  <si>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</si>
  <si>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</si>
  <si>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</si>
  <si>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</si>
  <si>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</si>
  <si>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</si>
  <si>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</si>
  <si>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</si>
  <si>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</si>
  <si>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</si>
  <si>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</si>
  <si>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</si>
  <si>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</si>
  <si>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</si>
  <si>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</si>
  <si>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</si>
  <si>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</si>
  <si>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</si>
  <si>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</si>
  <si>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</si>
  <si>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</si>
  <si>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</si>
  <si>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</si>
  <si>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</si>
  <si>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</si>
  <si>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</si>
  <si>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</si>
  <si>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</si>
  <si>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</si>
  <si>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</si>
  <si>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</si>
  <si>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</si>
  <si>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</si>
  <si>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</si>
  <si>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</si>
  <si>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</si>
  <si>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</si>
  <si>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</si>
  <si>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</si>
  <si>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</si>
  <si>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</si>
  <si>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</si>
  <si>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</si>
  <si>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</si>
  <si>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</si>
  <si>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</si>
  <si>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</si>
  <si>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</si>
  <si>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</si>
  <si>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</si>
  <si>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</si>
  <si>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</si>
  <si>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</si>
  <si>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</si>
  <si>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</si>
  <si>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</si>
  <si>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</si>
  <si>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</si>
  <si>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</si>
  <si>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</si>
  <si>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</si>
  <si>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</si>
  <si>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</si>
  <si>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</si>
  <si>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</si>
  <si>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</si>
  <si>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</si>
  <si>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</si>
  <si>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</si>
  <si>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</si>
  <si>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</si>
  <si>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</si>
  <si>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</si>
  <si>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</si>
  <si>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</si>
  <si>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</si>
  <si>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</si>
  <si>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</si>
  <si>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</si>
  <si>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</si>
  <si>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</si>
  <si>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</si>
  <si>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</si>
  <si>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</si>
  <si>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</si>
  <si>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</si>
  <si>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</si>
  <si>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</si>
  <si>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</si>
  <si>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</si>
  <si>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</si>
  <si>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</si>
  <si>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</si>
  <si>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</si>
  <si>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</si>
  <si>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</si>
  <si>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</si>
  <si>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</si>
  <si>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</si>
  <si>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</si>
  <si>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</si>
  <si>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</si>
  <si>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</si>
  <si>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</si>
  <si>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</si>
  <si>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</si>
  <si>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</si>
  <si>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</si>
  <si>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</si>
  <si>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</si>
  <si>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</si>
  <si>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</si>
  <si>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</si>
  <si>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</si>
  <si>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</si>
  <si>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</si>
  <si>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</si>
  <si>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</si>
  <si>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</si>
  <si>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</si>
  <si>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</si>
  <si>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</si>
  <si>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</si>
  <si>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</si>
  <si>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</si>
  <si>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</si>
  <si>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</si>
  <si>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</si>
  <si>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</si>
  <si>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</si>
  <si>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</si>
  <si>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</si>
  <si>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</si>
  <si>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</si>
  <si>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</si>
  <si>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</si>
  <si>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</si>
  <si>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</si>
  <si>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</si>
  <si>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</si>
  <si>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</si>
  <si>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</si>
  <si>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</si>
  <si>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</si>
  <si>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</si>
  <si>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</si>
  <si>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</si>
  <si>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</si>
  <si>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</si>
  <si>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</si>
  <si>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</si>
  <si>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</si>
  <si>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</si>
  <si>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</si>
  <si>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</si>
  <si>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</si>
  <si>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</si>
  <si>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</si>
  <si>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</si>
  <si>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</si>
  <si>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</si>
  <si>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</si>
  <si>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</si>
  <si>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</si>
  <si>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</si>
  <si>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</si>
  <si>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</si>
  <si>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</si>
  <si>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</si>
  <si>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</si>
  <si>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</si>
  <si>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</si>
  <si>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</si>
  <si>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</si>
  <si>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</si>
  <si>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</si>
  <si>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</si>
  <si>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</si>
  <si>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</si>
  <si>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</si>
  <si>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</si>
  <si>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</si>
  <si>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</si>
  <si>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</si>
  <si>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</si>
  <si>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</si>
  <si>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</si>
  <si>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</si>
  <si>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</si>
  <si>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</si>
  <si>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</si>
  <si>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</si>
  <si>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</si>
  <si>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</si>
  <si>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</si>
  <si>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</si>
  <si>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</si>
  <si>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</si>
  <si>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</si>
  <si>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</si>
  <si>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</si>
  <si>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</si>
  <si>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</si>
  <si>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</si>
  <si>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</si>
  <si>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</si>
  <si>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</si>
  <si>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</si>
  <si>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</si>
  <si>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</si>
  <si>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</si>
  <si>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</si>
  <si>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</si>
  <si>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</si>
  <si>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</si>
  <si>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</si>
  <si>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</si>
  <si>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</si>
  <si>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</si>
  <si>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</si>
  <si>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</si>
  <si>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</si>
  <si>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</si>
  <si>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</si>
  <si>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</si>
  <si>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</si>
  <si>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</si>
  <si>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</si>
  <si>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</si>
  <si>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</si>
  <si>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</si>
  <si>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</si>
  <si>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</si>
  <si>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</si>
  <si>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</si>
  <si>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</si>
  <si>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</si>
  <si>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</si>
  <si>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</si>
  <si>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</si>
  <si>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</si>
  <si>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</si>
  <si>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</si>
  <si>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</si>
  <si>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</si>
  <si>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</si>
  <si>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</si>
  <si>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</si>
  <si>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</si>
  <si>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</si>
  <si>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</si>
  <si>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</si>
  <si>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</si>
  <si>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</si>
  <si>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</si>
  <si>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</si>
  <si>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</si>
  <si>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</si>
  <si>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</si>
  <si>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</si>
  <si>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</si>
  <si>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</si>
  <si>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</si>
  <si>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</si>
  <si>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</si>
  <si>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</si>
  <si>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</si>
  <si>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</si>
  <si>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</si>
  <si>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</si>
  <si>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</si>
  <si>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</si>
  <si>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</si>
  <si>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</si>
  <si>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</si>
  <si>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</si>
  <si>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</si>
  <si>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</si>
  <si>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</si>
  <si>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</si>
  <si>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</si>
  <si>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</si>
  <si>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</si>
  <si>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</si>
  <si>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</si>
  <si>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</si>
  <si>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</si>
  <si>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</si>
  <si>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</si>
  <si>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</si>
  <si>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</si>
  <si>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</si>
  <si>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</si>
  <si>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</si>
  <si>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</si>
  <si>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</si>
  <si>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</si>
  <si>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</si>
  <si>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</si>
  <si>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</si>
  <si>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</si>
  <si>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</si>
  <si>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</si>
  <si>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</si>
  <si>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</si>
  <si>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</si>
  <si>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</si>
  <si>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</si>
  <si>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</si>
  <si>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</si>
  <si>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</si>
  <si>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</si>
  <si>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</si>
  <si>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</si>
  <si>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</si>
  <si>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</si>
  <si>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</si>
  <si>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</si>
  <si>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</si>
  <si>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</si>
  <si>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</si>
  <si>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</si>
  <si>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</si>
  <si>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</si>
  <si>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</si>
  <si>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</si>
  <si>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</si>
  <si>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</si>
  <si>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</si>
  <si>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</si>
  <si>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</si>
  <si>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</si>
  <si>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</si>
  <si>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</si>
  <si>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</si>
  <si>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</si>
  <si>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</si>
  <si>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</si>
  <si>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</si>
  <si>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</si>
  <si>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</si>
  <si>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</si>
  <si>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</si>
  <si>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</si>
  <si>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</si>
  <si>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</si>
  <si>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</si>
  <si>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</si>
  <si>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</si>
  <si>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</si>
  <si>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</si>
  <si>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</si>
  <si>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</si>
  <si>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</si>
  <si>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</si>
  <si>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</si>
  <si>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</si>
  <si>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</si>
  <si>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</si>
  <si>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</si>
  <si>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</si>
  <si>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</si>
  <si>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</si>
  <si>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</si>
  <si>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</si>
  <si>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</si>
  <si>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</si>
  <si>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</si>
  <si>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</si>
  <si>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</si>
  <si>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</si>
  <si>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</si>
  <si>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</si>
  <si>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</si>
  <si>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</si>
  <si>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</si>
  <si>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</si>
  <si>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</si>
  <si>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</si>
  <si>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</si>
  <si>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</si>
  <si>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</si>
  <si>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</si>
  <si>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</si>
  <si>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</si>
  <si>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</si>
  <si>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</si>
  <si>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</si>
  <si>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</si>
  <si>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</si>
  <si>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</si>
  <si>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</si>
  <si>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</si>
  <si>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</si>
  <si>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</si>
  <si>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</si>
  <si>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</si>
  <si>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</si>
  <si>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</si>
  <si>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</si>
  <si>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</si>
  <si>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</si>
  <si>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</si>
  <si>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</si>
  <si>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</si>
  <si>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</si>
  <si>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</si>
  <si>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</si>
  <si>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</si>
  <si>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</si>
  <si>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</si>
  <si>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</si>
  <si>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</si>
  <si>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</si>
  <si>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</si>
  <si>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</si>
  <si>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</si>
  <si>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</si>
  <si>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</si>
  <si>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</si>
  <si>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</si>
  <si>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</si>
  <si>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</si>
  <si>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</si>
  <si>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</si>
  <si>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</si>
  <si>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</si>
  <si>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</si>
  <si>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</si>
  <si>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</si>
  <si>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</si>
  <si>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</si>
  <si>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</si>
  <si>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</si>
  <si>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</si>
  <si>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</si>
  <si>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</si>
  <si>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</si>
  <si>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</si>
  <si>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</si>
  <si>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</si>
  <si>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</si>
  <si>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</si>
  <si>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</si>
  <si>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</si>
  <si>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</si>
  <si>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</si>
  <si>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</si>
  <si>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</si>
  <si>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</si>
  <si>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</si>
  <si>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</si>
  <si>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</si>
  <si>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</si>
  <si>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</si>
  <si>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</si>
  <si>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</si>
  <si>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</si>
  <si>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</si>
  <si>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</si>
  <si>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</si>
  <si>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</si>
  <si>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</si>
  <si>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</si>
  <si>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</si>
  <si>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</si>
  <si>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</si>
  <si>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</si>
  <si>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</si>
  <si>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</si>
  <si>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</si>
  <si>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</si>
  <si>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</si>
  <si>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</si>
  <si>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</si>
  <si>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</si>
  <si>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</si>
  <si>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</si>
  <si>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</si>
  <si>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</si>
  <si>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</si>
  <si>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</si>
  <si>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</si>
  <si>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</si>
  <si>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</si>
  <si>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</si>
  <si>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</si>
  <si>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</si>
  <si>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</si>
  <si>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</si>
  <si>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</si>
  <si>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</si>
  <si>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</si>
  <si>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</si>
  <si>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</si>
  <si>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</si>
  <si>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</si>
  <si>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</si>
  <si>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</si>
  <si>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</si>
  <si>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</si>
  <si>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</si>
  <si>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</si>
  <si>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</si>
  <si>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</si>
  <si>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</si>
  <si>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</si>
  <si>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</si>
  <si>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</si>
  <si>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</si>
  <si>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</si>
  <si>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</si>
  <si>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</si>
  <si>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</si>
  <si>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</si>
  <si>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</si>
  <si>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</si>
  <si>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</si>
  <si>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</si>
  <si>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</si>
  <si>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</si>
  <si>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</si>
  <si>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</si>
  <si>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</si>
  <si>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</si>
  <si>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</si>
  <si>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</si>
  <si>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</si>
  <si>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</si>
  <si>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</si>
  <si>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</si>
  <si>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</si>
  <si>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</si>
  <si>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</si>
  <si>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</si>
  <si>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</si>
  <si>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</si>
  <si>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</si>
  <si>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</si>
  <si>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</si>
  <si>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</si>
  <si>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</si>
  <si>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</si>
  <si>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</si>
  <si>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</si>
  <si>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</si>
  <si>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</si>
  <si>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</si>
  <si>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</si>
  <si>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</si>
  <si>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</si>
  <si>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</si>
  <si>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</si>
  <si>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</si>
  <si>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</si>
  <si>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</si>
  <si>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</si>
  <si>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</si>
  <si>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</si>
  <si>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</si>
  <si>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</si>
  <si>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</si>
  <si>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</si>
  <si>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</si>
  <si>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</si>
  <si>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</si>
  <si>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</si>
  <si>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</si>
  <si>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</si>
  <si>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</si>
  <si>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</si>
  <si>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</si>
  <si>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</si>
  <si>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</si>
  <si>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</si>
  <si>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</si>
  <si>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</si>
  <si>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</si>
  <si>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</si>
  <si>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</si>
  <si>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</si>
  <si>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</si>
  <si>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</si>
  <si>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</si>
  <si>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</si>
  <si>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</si>
  <si>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</si>
  <si>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</si>
  <si>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</si>
  <si>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</si>
  <si>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</si>
  <si>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</si>
  <si>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</si>
  <si>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</si>
  <si>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</si>
  <si>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</si>
  <si>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</si>
  <si>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</si>
  <si>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</si>
  <si>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</si>
  <si>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</si>
  <si>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</si>
  <si>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</si>
  <si>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</si>
  <si>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</si>
  <si>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</si>
  <si>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</si>
  <si>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</si>
  <si>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</si>
  <si>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</si>
  <si>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</si>
  <si>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</si>
  <si>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</si>
  <si>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</si>
  <si>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</si>
  <si>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</si>
  <si>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</si>
  <si>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</si>
  <si>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</si>
  <si>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</si>
  <si>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</si>
  <si>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</si>
  <si>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</si>
  <si>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</si>
  <si>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</si>
  <si>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</si>
  <si>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</si>
  <si>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</si>
  <si>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</si>
  <si>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</si>
  <si>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</si>
  <si>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</si>
  <si>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</si>
  <si>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</si>
  <si>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</si>
  <si>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</si>
  <si>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</si>
  <si>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</si>
  <si>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</si>
  <si>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</si>
  <si>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</si>
  <si>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</si>
  <si>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</si>
  <si>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</si>
  <si>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</si>
  <si>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</si>
  <si>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</si>
  <si>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</si>
  <si>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</si>
  <si>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</si>
  <si>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</si>
  <si>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</si>
  <si>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</si>
  <si>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</si>
  <si>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</si>
  <si>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</si>
  <si>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</si>
  <si>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</si>
  <si>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</si>
  <si>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</si>
  <si>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</si>
  <si>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</si>
  <si>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</si>
  <si>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</si>
  <si>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</si>
  <si>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</si>
  <si>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</si>
  <si>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</si>
  <si>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</si>
  <si>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</si>
  <si>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</si>
  <si>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</si>
  <si>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</si>
  <si>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</si>
  <si>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</si>
  <si>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</si>
  <si>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</si>
  <si>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</si>
  <si>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</si>
  <si>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</si>
  <si>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</si>
  <si>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</si>
  <si>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</si>
  <si>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</si>
  <si>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</si>
  <si>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</si>
  <si>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</si>
  <si>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</si>
  <si>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</si>
  <si>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</si>
  <si>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</si>
  <si>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</si>
  <si>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</si>
  <si>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</si>
  <si>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</si>
  <si>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</si>
  <si>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</si>
  <si>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</si>
  <si>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</si>
  <si>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</si>
  <si>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</si>
  <si>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</si>
  <si>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</si>
  <si>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</si>
  <si>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</si>
  <si>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</si>
  <si>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</si>
  <si>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</si>
  <si>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</si>
  <si>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</si>
  <si>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</si>
  <si>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</si>
  <si>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</si>
  <si>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</si>
  <si>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</si>
  <si>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</si>
  <si>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</si>
  <si>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</si>
  <si>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</si>
  <si>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</si>
  <si>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</si>
  <si>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</si>
  <si>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</si>
  <si>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</si>
  <si>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</si>
  <si>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</si>
  <si>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</si>
  <si>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</si>
  <si>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</si>
  <si>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</si>
  <si>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</si>
  <si>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</si>
  <si>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</si>
  <si>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</si>
  <si>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</si>
  <si>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</si>
  <si>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</si>
  <si>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</si>
  <si>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</si>
  <si>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</si>
  <si>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</si>
  <si>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</si>
  <si>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</si>
  <si>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</si>
  <si>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</si>
  <si>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</si>
  <si>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</si>
  <si>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</si>
  <si>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</si>
  <si>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</si>
  <si>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</si>
  <si>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</si>
  <si>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</si>
  <si>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</si>
  <si>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</si>
  <si>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</si>
  <si>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</si>
  <si>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</si>
  <si>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</si>
  <si>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</si>
  <si>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</si>
  <si>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</si>
  <si>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</si>
  <si>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</si>
  <si>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</si>
  <si>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</si>
  <si>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</si>
  <si>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</si>
  <si>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</si>
  <si>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</si>
  <si>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</si>
  <si>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</si>
  <si>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</si>
  <si>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</si>
  <si>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</si>
  <si>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</si>
  <si>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</si>
  <si>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</si>
  <si>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</si>
  <si>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</si>
  <si>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</si>
  <si>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</si>
  <si>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</si>
  <si>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</si>
  <si>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</si>
  <si>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</si>
  <si>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</si>
  <si>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</si>
  <si>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</si>
  <si>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</si>
  <si>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</si>
  <si>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</si>
  <si>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</si>
  <si>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</si>
  <si>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</si>
  <si>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</si>
  <si>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</si>
  <si>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</si>
  <si>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</si>
  <si>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</si>
  <si>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</si>
  <si>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</si>
  <si>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</si>
  <si>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</si>
  <si>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</si>
  <si>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</si>
  <si>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</si>
  <si>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</si>
  <si>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</si>
  <si>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</si>
  <si>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</si>
  <si>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</si>
  <si>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</si>
  <si>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</si>
  <si>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</si>
  <si>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</si>
  <si>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</si>
  <si>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</si>
  <si>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</si>
  <si>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</si>
  <si>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</si>
  <si>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</si>
  <si>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</si>
  <si>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</si>
  <si>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</si>
  <si>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</si>
  <si>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</si>
  <si>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</si>
  <si>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</si>
  <si>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</si>
  <si>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</si>
  <si>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</si>
  <si>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</si>
  <si>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</si>
  <si>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</si>
  <si>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</si>
  <si>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</si>
  <si>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</si>
  <si>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</si>
  <si>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</si>
  <si>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</si>
  <si>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</si>
  <si>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</si>
  <si>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</si>
  <si>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</si>
  <si>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</si>
  <si>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</si>
  <si>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</si>
  <si>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</si>
  <si>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</si>
  <si>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</si>
  <si>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</si>
  <si>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</si>
  <si>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</si>
  <si>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</si>
  <si>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</si>
  <si>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</si>
  <si>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</si>
  <si>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</si>
  <si>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</si>
  <si>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</si>
  <si>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</si>
  <si>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</si>
  <si>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</si>
  <si>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</si>
  <si>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</si>
  <si>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</si>
  <si>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</si>
  <si>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</si>
  <si>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</si>
  <si>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</si>
  <si>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</si>
  <si>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</si>
  <si>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</si>
  <si>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</si>
  <si>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</si>
  <si>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</si>
  <si>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</si>
  <si>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</si>
  <si>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</si>
  <si>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</si>
  <si>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</si>
  <si>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</si>
  <si>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</si>
  <si>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</si>
  <si>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</si>
  <si>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</si>
  <si>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</si>
  <si>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</si>
  <si>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</si>
  <si>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</si>
  <si>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</si>
  <si>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</si>
  <si>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</si>
  <si>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</si>
  <si>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</si>
  <si>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</si>
  <si>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</si>
  <si>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</si>
  <si>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</si>
  <si>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</si>
  <si>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</si>
  <si>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</si>
  <si>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</si>
  <si>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</si>
  <si>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</si>
  <si>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</si>
  <si>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</si>
  <si>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</si>
  <si>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</si>
  <si>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</si>
  <si>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</si>
  <si>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</si>
  <si>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</si>
  <si>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</si>
  <si>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</si>
  <si>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</si>
  <si>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</si>
  <si>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</si>
  <si>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</si>
  <si>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</si>
  <si>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</si>
  <si>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</si>
  <si>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</si>
  <si>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</si>
  <si>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</si>
  <si>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</si>
  <si>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</si>
  <si>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</si>
  <si>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</si>
  <si>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</si>
  <si>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</si>
  <si>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</si>
  <si>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</si>
  <si>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</si>
  <si>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</si>
  <si>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</si>
  <si>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</si>
  <si>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</si>
  <si>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</si>
  <si>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</si>
  <si>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</si>
  <si>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</si>
  <si>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</si>
  <si>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</si>
  <si>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</si>
  <si>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</si>
  <si>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</si>
  <si>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</si>
  <si>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</si>
  <si>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</si>
  <si>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</si>
  <si>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</si>
  <si>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</si>
  <si>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</si>
  <si>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</si>
  <si>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</si>
  <si>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</si>
  <si>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</si>
  <si>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</si>
  <si>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</si>
  <si>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</si>
  <si>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</si>
  <si>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</si>
  <si>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</si>
  <si>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</si>
  <si>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</si>
  <si>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</si>
  <si>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</si>
  <si>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</si>
  <si>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</si>
  <si>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</si>
  <si>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</si>
  <si>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</si>
  <si>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</si>
  <si>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</si>
  <si>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</si>
  <si>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</si>
  <si>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</si>
  <si>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</si>
  <si>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</si>
  <si>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</si>
  <si>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</si>
  <si>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</si>
  <si>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</si>
  <si>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</si>
  <si>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</si>
  <si>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</si>
  <si>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</si>
  <si>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</si>
  <si>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</si>
  <si>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</si>
  <si>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</si>
  <si>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</si>
  <si>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</si>
  <si>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</si>
  <si>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</si>
  <si>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</si>
  <si>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</si>
  <si>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</si>
  <si>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</si>
  <si>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</si>
  <si>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</si>
  <si>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</si>
  <si>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</si>
  <si>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</si>
  <si>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</si>
  <si>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</si>
  <si>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</si>
  <si>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</si>
  <si>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</si>
  <si>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</si>
  <si>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</si>
  <si>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</si>
  <si>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</si>
  <si>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</si>
  <si>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</si>
  <si>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</si>
  <si>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</si>
  <si>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</si>
  <si>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</si>
  <si>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</si>
  <si>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</si>
  <si>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</si>
  <si>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</si>
  <si>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</si>
  <si>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</si>
  <si>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</si>
  <si>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</si>
  <si>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</si>
  <si>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</si>
  <si>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</si>
  <si>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</si>
  <si>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</si>
  <si>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</si>
  <si>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</si>
  <si>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</si>
  <si>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</si>
  <si>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</si>
  <si>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</si>
  <si>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</si>
  <si>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</si>
  <si>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</si>
  <si>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</si>
  <si>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</si>
  <si>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</si>
  <si>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</si>
  <si>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</si>
  <si>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</si>
  <si>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</si>
  <si>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</si>
  <si>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</si>
  <si>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</si>
  <si>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</si>
  <si>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</si>
  <si>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</si>
  <si>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</si>
  <si>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</si>
  <si>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</si>
  <si>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</si>
  <si>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</si>
  <si>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</si>
  <si>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</si>
  <si>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</si>
  <si>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</si>
  <si>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</si>
  <si>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</si>
  <si>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</si>
  <si>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</si>
  <si>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</si>
  <si>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</si>
  <si>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</si>
  <si>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</si>
  <si>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</si>
  <si>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</si>
  <si>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</si>
  <si>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</si>
  <si>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</si>
  <si>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</si>
  <si>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</si>
  <si>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</si>
  <si>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</si>
  <si>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</si>
  <si>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</si>
  <si>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</si>
  <si>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</si>
  <si>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</si>
  <si>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</si>
  <si>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</si>
  <si>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</si>
  <si>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</si>
  <si>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</si>
  <si>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</si>
  <si>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</si>
  <si>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</si>
  <si>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</si>
  <si>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</si>
  <si>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</si>
  <si>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</si>
  <si>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</si>
  <si>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</si>
  <si>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</si>
  <si>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</si>
  <si>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</si>
  <si>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</si>
  <si>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</si>
  <si>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</si>
  <si>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</si>
  <si>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</si>
  <si>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</si>
  <si>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</si>
  <si>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</si>
  <si>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</si>
  <si>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</si>
  <si>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</si>
  <si>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</si>
  <si>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</si>
  <si>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</si>
  <si>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</si>
  <si>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</si>
  <si>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</si>
  <si>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</si>
  <si>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</si>
  <si>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</si>
  <si>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</si>
  <si>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</si>
  <si>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</si>
  <si>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</si>
  <si>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</si>
  <si>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</si>
  <si>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</si>
  <si>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</si>
  <si>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</si>
  <si>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</si>
  <si>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</si>
  <si>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</si>
  <si>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</si>
  <si>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</si>
  <si>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</si>
  <si>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</si>
  <si>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</si>
  <si>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</si>
  <si>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</si>
  <si>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</si>
  <si>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</si>
  <si>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</si>
  <si>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</si>
  <si>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</si>
  <si>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</si>
  <si>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</si>
  <si>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</si>
  <si>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</si>
  <si>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</si>
  <si>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</si>
  <si>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</si>
  <si>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</si>
  <si>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</si>
  <si>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</si>
  <si>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</si>
  <si>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</si>
  <si>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</si>
  <si>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</si>
  <si>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</si>
  <si>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</si>
  <si>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</si>
  <si>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</si>
  <si>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</si>
  <si>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</si>
  <si>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</si>
  <si>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</si>
  <si>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</si>
  <si>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</si>
  <si>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</si>
  <si>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</si>
  <si>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</si>
  <si>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</si>
  <si>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</si>
  <si>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</si>
  <si>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</si>
  <si>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</si>
  <si>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</si>
  <si>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</si>
  <si>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</si>
  <si>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</si>
  <si>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</si>
  <si>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</si>
  <si>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</si>
  <si>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</si>
  <si>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</si>
  <si>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</si>
  <si>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</si>
  <si>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</si>
  <si>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</si>
  <si>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</si>
  <si>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</si>
  <si>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</si>
  <si>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</si>
  <si>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</si>
  <si>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</si>
  <si>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</si>
  <si>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</si>
  <si>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</si>
  <si>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</si>
  <si>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</si>
  <si>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</si>
  <si>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</si>
  <si>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</si>
  <si>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</si>
  <si>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</si>
  <si>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</si>
  <si>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</si>
  <si>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</si>
  <si>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</si>
  <si>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</si>
  <si>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</si>
  <si>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</si>
  <si>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</si>
  <si>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</si>
  <si>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</si>
  <si>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</si>
  <si>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</si>
  <si>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</si>
  <si>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</si>
  <si>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</si>
  <si>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</si>
  <si>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</si>
  <si>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</si>
  <si>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</si>
  <si>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</si>
  <si>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</si>
  <si>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</si>
  <si>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</si>
  <si>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</si>
  <si>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</si>
  <si>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</si>
  <si>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</si>
  <si>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</si>
  <si>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</si>
  <si>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</si>
  <si>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</si>
  <si>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</si>
  <si>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</si>
  <si>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</si>
  <si>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</si>
  <si>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</si>
  <si>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</si>
  <si>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</si>
  <si>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</si>
  <si>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</si>
  <si>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</si>
  <si>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</si>
  <si>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</si>
  <si>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</si>
  <si>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</si>
  <si>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</si>
  <si>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</si>
  <si>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</si>
  <si>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</si>
  <si>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</si>
  <si>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</si>
  <si>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</si>
  <si>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</si>
  <si>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</si>
  <si>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</si>
  <si>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</si>
  <si>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</si>
  <si>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</si>
  <si>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</si>
  <si>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</si>
  <si>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</si>
  <si>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</si>
  <si>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</si>
  <si>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</si>
  <si>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</si>
  <si>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</si>
  <si>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</si>
  <si>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</si>
  <si>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</si>
  <si>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</si>
  <si>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</si>
  <si>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</si>
  <si>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</si>
  <si>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</si>
  <si>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</si>
  <si>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</si>
  <si>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</si>
  <si>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</si>
  <si>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</si>
  <si>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</si>
  <si>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</si>
  <si>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</si>
  <si>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</si>
  <si>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</si>
  <si>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</si>
  <si>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</si>
  <si>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</si>
  <si>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</si>
  <si>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</si>
  <si>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</si>
  <si>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</si>
  <si>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</si>
  <si>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</si>
  <si>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</si>
  <si>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</si>
  <si>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</si>
  <si>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</si>
  <si>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</si>
  <si>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</si>
  <si>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</si>
  <si>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</si>
  <si>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</si>
  <si>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</si>
  <si>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</si>
  <si>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</si>
  <si>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</si>
  <si>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</si>
  <si>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</si>
  <si>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</si>
  <si>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</si>
  <si>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</si>
  <si>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</si>
  <si>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</si>
  <si>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</si>
  <si>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</si>
  <si>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</si>
  <si>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</si>
  <si>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</si>
  <si>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</si>
  <si>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</si>
  <si>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</si>
  <si>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</si>
  <si>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</si>
  <si>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</si>
  <si>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</si>
  <si>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</si>
  <si>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</si>
  <si>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</si>
  <si>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</si>
  <si>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</si>
  <si>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</si>
  <si>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</si>
  <si>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</si>
  <si>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</si>
  <si>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</si>
  <si>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</si>
  <si>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</si>
  <si>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</si>
  <si>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</si>
  <si>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</si>
  <si>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</si>
  <si>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</si>
  <si>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</si>
  <si>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</si>
  <si>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</si>
  <si>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</si>
  <si>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</si>
  <si>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</si>
  <si>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</si>
  <si>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</si>
  <si>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</si>
  <si>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</si>
  <si>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</si>
  <si>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</si>
  <si>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</si>
  <si>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</si>
  <si>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</si>
  <si>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</si>
  <si>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</si>
  <si>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</si>
  <si>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</si>
  <si>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</si>
  <si>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</si>
  <si>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</si>
  <si>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</si>
  <si>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</si>
  <si>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</si>
  <si>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</si>
  <si>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</si>
  <si>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</si>
  <si>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</si>
  <si>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</si>
  <si>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</si>
  <si>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</si>
  <si>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</si>
  <si>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</si>
  <si>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</si>
  <si>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</si>
  <si>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</si>
  <si>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</si>
  <si>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</si>
  <si>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</si>
  <si>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</si>
  <si>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</si>
  <si>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</si>
  <si>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</si>
  <si>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</si>
  <si>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</si>
  <si>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</si>
  <si>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</si>
  <si>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</si>
  <si>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</si>
  <si>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</si>
  <si>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</si>
  <si>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</si>
  <si>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</si>
  <si>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</si>
  <si>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</si>
  <si>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</si>
  <si>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</si>
  <si>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</si>
  <si>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</si>
  <si>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</si>
  <si>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</si>
  <si>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</si>
  <si>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</si>
  <si>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</si>
  <si>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</si>
  <si>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</si>
  <si>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</si>
  <si>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</si>
  <si>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</si>
  <si>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</si>
  <si>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</si>
  <si>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</si>
  <si>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</si>
  <si>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</si>
  <si>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</si>
  <si>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</si>
  <si>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</si>
  <si>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</si>
  <si>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</si>
  <si>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</si>
  <si>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</si>
  <si>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</si>
  <si>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</si>
  <si>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</si>
  <si>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</si>
  <si>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</si>
  <si>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</si>
  <si>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</si>
  <si>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</si>
  <si>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</si>
  <si>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</si>
  <si>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</si>
  <si>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</si>
  <si>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</si>
  <si>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</si>
  <si>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</si>
  <si>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</si>
  <si>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</si>
  <si>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</si>
  <si>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</si>
  <si>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</si>
  <si>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</si>
  <si>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</si>
  <si>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</si>
  <si>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</si>
  <si>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</si>
  <si>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</si>
  <si>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</si>
  <si>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</si>
  <si>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</si>
  <si>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</si>
  <si>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</si>
  <si>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</si>
  <si>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</si>
  <si>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</si>
  <si>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</si>
  <si>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</si>
  <si>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</si>
  <si>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</si>
  <si>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</si>
  <si>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</si>
  <si>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</si>
  <si>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</si>
  <si>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</si>
  <si>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</si>
  <si>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</si>
  <si>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</si>
  <si>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</si>
  <si>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</si>
  <si>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</si>
  <si>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</si>
  <si>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</si>
  <si>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</si>
  <si>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</si>
  <si>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</si>
  <si>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</si>
  <si>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</si>
  <si>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</si>
  <si>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</si>
  <si>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</si>
  <si>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</si>
  <si>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</si>
  <si>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</si>
  <si>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</si>
  <si>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</si>
  <si>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</si>
  <si>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</si>
  <si>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</si>
  <si>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</si>
  <si>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</si>
  <si>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</si>
  <si>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</si>
  <si>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</si>
  <si>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</si>
  <si>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</si>
  <si>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</si>
  <si>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</si>
  <si>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</si>
  <si>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</si>
  <si>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</si>
  <si>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</si>
  <si>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</si>
  <si>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</si>
  <si>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</si>
  <si>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</si>
  <si>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</si>
  <si>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</si>
  <si>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</si>
  <si>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</si>
  <si>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</si>
  <si>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</si>
  <si>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</si>
  <si>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</si>
  <si>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</si>
  <si>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</si>
  <si>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</si>
  <si>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</si>
  <si>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</si>
  <si>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</si>
  <si>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</si>
  <si>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</si>
  <si>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</si>
  <si>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</si>
  <si>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</si>
  <si>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</si>
  <si>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</si>
  <si>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</si>
  <si>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</si>
  <si>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</si>
  <si>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</si>
  <si>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</si>
  <si>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</si>
  <si>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</si>
  <si>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</si>
  <si>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</si>
  <si>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</si>
  <si>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</si>
  <si>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</si>
  <si>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</si>
  <si>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</si>
  <si>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</si>
  <si>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</si>
  <si>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</si>
  <si>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</si>
  <si>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</si>
  <si>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</si>
  <si>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</si>
  <si>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</si>
  <si>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</si>
  <si>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</si>
  <si>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</si>
  <si>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</si>
  <si>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</si>
  <si>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</si>
  <si>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</si>
  <si>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</si>
  <si>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</si>
  <si>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</si>
  <si>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</si>
  <si>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</si>
  <si>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</si>
  <si>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</si>
  <si>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</si>
  <si>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</si>
  <si>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</si>
  <si>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</si>
  <si>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</si>
  <si>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</si>
  <si>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</si>
  <si>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</si>
  <si>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</si>
  <si>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</si>
  <si>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</si>
  <si>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</si>
  <si>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</si>
  <si>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</si>
  <si>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</si>
  <si>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</si>
  <si>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</si>
  <si>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</si>
  <si>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</si>
  <si>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</si>
  <si>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</si>
  <si>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</si>
  <si>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</si>
  <si>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</si>
  <si>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</si>
  <si>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</si>
  <si>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</si>
  <si>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</si>
  <si>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</si>
  <si>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</si>
  <si>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</si>
  <si>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</si>
  <si>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</si>
  <si>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</si>
  <si>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</si>
  <si>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</si>
  <si>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</si>
  <si>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</si>
  <si>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</si>
  <si>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</si>
  <si>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</si>
  <si>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</si>
  <si>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</si>
  <si>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</si>
  <si>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</si>
  <si>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</si>
  <si>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</si>
  <si>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</si>
  <si>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</si>
  <si>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</si>
  <si>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</si>
  <si>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</si>
  <si>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</si>
  <si>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</si>
  <si>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</si>
  <si>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</si>
  <si>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</si>
  <si>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</si>
  <si>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</si>
  <si>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</si>
  <si>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</si>
  <si>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</si>
  <si>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</si>
  <si>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</si>
  <si>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</si>
  <si>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</si>
  <si>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</si>
  <si>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</si>
  <si>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</si>
  <si>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</si>
  <si>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</si>
  <si>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</si>
  <si>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</si>
  <si>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</si>
  <si>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</si>
  <si>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</si>
  <si>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</si>
  <si>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</si>
  <si>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</si>
  <si>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</si>
  <si>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</si>
  <si>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</si>
  <si>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</si>
  <si>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</si>
  <si>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</si>
  <si>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</si>
  <si>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</si>
  <si>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</si>
  <si>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</si>
  <si>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</si>
  <si>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</si>
  <si>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</si>
  <si>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</si>
  <si>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</si>
  <si>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</si>
  <si>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</si>
  <si>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</si>
  <si>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</si>
  <si>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</si>
  <si>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</si>
  <si>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</si>
  <si>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</si>
  <si>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</si>
  <si>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</si>
  <si>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</si>
  <si>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</si>
  <si>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</si>
  <si>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</si>
  <si>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</si>
  <si>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</si>
  <si>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</si>
  <si>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</si>
  <si>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</si>
  <si>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</si>
  <si>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</si>
  <si>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</si>
  <si>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</si>
  <si>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</si>
  <si>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</si>
  <si>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</si>
  <si>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</si>
  <si>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</si>
  <si>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</si>
  <si>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</si>
  <si>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</si>
  <si>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</si>
  <si>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</si>
  <si>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</si>
  <si>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</si>
  <si>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</si>
  <si>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</si>
  <si>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</si>
  <si>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</si>
  <si>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</si>
  <si>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</si>
  <si>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</si>
  <si>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</si>
  <si>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</si>
  <si>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</si>
  <si>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</si>
  <si>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</si>
  <si>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</si>
  <si>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</si>
  <si>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</si>
  <si>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</si>
  <si>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</si>
  <si>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</si>
  <si>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</si>
  <si>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</si>
  <si>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</si>
  <si>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</si>
  <si>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</si>
  <si>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</si>
  <si>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</si>
  <si>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</si>
  <si>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</si>
  <si>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</si>
  <si>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</si>
  <si>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</si>
  <si>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</si>
  <si>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</si>
  <si>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</si>
  <si>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</si>
  <si>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</si>
  <si>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</si>
  <si>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</si>
  <si>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</si>
  <si>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</si>
  <si>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</si>
  <si>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</si>
  <si>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</si>
  <si>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</si>
  <si>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</si>
  <si>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</si>
  <si>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</si>
  <si>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</si>
  <si>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</si>
  <si>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</si>
  <si>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</si>
  <si>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</si>
  <si>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</si>
  <si>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</si>
  <si>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</si>
  <si>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</si>
  <si>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</si>
  <si>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</si>
  <si>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</si>
  <si>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</si>
  <si>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</si>
  <si>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</si>
  <si>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</si>
  <si>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</si>
  <si>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</si>
  <si>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</si>
  <si>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</si>
  <si>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</si>
  <si>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</si>
  <si>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</si>
  <si>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</si>
  <si>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</si>
  <si>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</si>
  <si>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</si>
  <si>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</si>
  <si>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</si>
  <si>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</si>
  <si>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</si>
  <si>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</si>
  <si>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</si>
  <si>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</si>
  <si>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</si>
  <si>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</si>
  <si>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</si>
  <si>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</si>
  <si>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</si>
  <si>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</si>
  <si>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</si>
  <si>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</si>
  <si>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</si>
  <si>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</si>
  <si>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</si>
  <si>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</si>
  <si>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</si>
  <si>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</si>
  <si>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</si>
  <si>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</si>
  <si>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</si>
  <si>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</si>
  <si>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</si>
  <si>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</si>
  <si>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</si>
  <si>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</si>
  <si>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</si>
  <si>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</si>
  <si>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</si>
  <si>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</si>
  <si>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</si>
  <si>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</si>
  <si>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</si>
  <si>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</si>
  <si>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</si>
  <si>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</si>
  <si>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</si>
  <si>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</si>
  <si>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</si>
  <si>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</si>
  <si>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</si>
  <si>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</si>
  <si>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</si>
  <si>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</si>
  <si>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</si>
  <si>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</si>
  <si>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</si>
  <si>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</si>
  <si>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</si>
  <si>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</si>
  <si>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</si>
  <si>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</si>
  <si>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</si>
  <si>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</si>
  <si>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</si>
  <si>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</si>
  <si>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</si>
  <si>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</si>
  <si>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</si>
  <si>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</si>
  <si>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</si>
  <si>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</si>
  <si>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</si>
  <si>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</si>
  <si>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</si>
  <si>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</si>
  <si>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</si>
  <si>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</si>
  <si>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</si>
  <si>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</si>
  <si>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</si>
  <si>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</si>
  <si>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</si>
  <si>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</si>
  <si>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</si>
  <si>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</si>
  <si>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</si>
  <si>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</si>
  <si>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</si>
  <si>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</si>
  <si>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</si>
  <si>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</si>
  <si>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</si>
  <si>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</si>
  <si>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</si>
  <si>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</si>
  <si>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</si>
  <si>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</si>
  <si>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</si>
  <si>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</si>
  <si>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</si>
  <si>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</si>
  <si>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</si>
  <si>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</si>
  <si>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</si>
  <si>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</si>
  <si>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</si>
  <si>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</si>
  <si>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</si>
  <si>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</si>
  <si>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</si>
  <si>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</si>
  <si>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</si>
  <si>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</si>
  <si>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</si>
  <si>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</si>
  <si>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</si>
  <si>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</si>
  <si>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</si>
  <si>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</si>
  <si>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</si>
  <si>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</si>
  <si>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</si>
  <si>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</si>
  <si>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</si>
  <si>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</si>
  <si>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</si>
  <si>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</si>
  <si>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</si>
  <si>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</si>
  <si>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</si>
  <si>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</si>
  <si>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</si>
  <si>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</si>
  <si>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</si>
  <si>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</si>
  <si>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</si>
  <si>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</si>
  <si>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</si>
  <si>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</si>
  <si>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</si>
  <si>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</si>
  <si>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</si>
  <si>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</si>
  <si>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</si>
  <si>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</si>
  <si>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</si>
  <si>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</si>
  <si>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</si>
  <si>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</si>
  <si>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</si>
  <si>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</si>
  <si>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</si>
  <si>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</si>
  <si>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</si>
  <si>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</si>
  <si>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</si>
  <si>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</si>
  <si>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</si>
  <si>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</si>
  <si>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</si>
  <si>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</si>
  <si>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</si>
  <si>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</si>
  <si>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</si>
  <si>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</si>
  <si>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</si>
  <si>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</si>
  <si>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</si>
  <si>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</si>
  <si>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</si>
  <si>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</si>
  <si>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</si>
  <si>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</si>
  <si>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</si>
  <si>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</si>
  <si>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</si>
  <si>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</si>
  <si>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</si>
  <si>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</si>
  <si>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</si>
  <si>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</si>
  <si>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</si>
  <si>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</si>
  <si>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</si>
  <si>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</si>
  <si>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</si>
  <si>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</si>
  <si>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</si>
  <si>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</si>
  <si>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</si>
  <si>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</si>
  <si>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</si>
  <si>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</si>
  <si>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</si>
  <si>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</si>
  <si>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</si>
  <si>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</si>
  <si>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</si>
  <si>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</si>
  <si>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</si>
  <si>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</si>
  <si>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</si>
  <si>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</si>
  <si>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</si>
  <si>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</si>
  <si>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</si>
  <si>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</si>
  <si>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</si>
  <si>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</si>
  <si>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</si>
  <si>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</si>
  <si>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</si>
  <si>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</si>
  <si>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</si>
  <si>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</si>
  <si>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</si>
  <si>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</si>
  <si>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</si>
  <si>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</si>
  <si>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</si>
  <si>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</si>
  <si>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</si>
  <si>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</si>
  <si>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</si>
  <si>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</si>
  <si>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</si>
  <si>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</si>
  <si>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</si>
  <si>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</si>
  <si>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</si>
  <si>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</si>
  <si>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</si>
  <si>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</si>
  <si>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</si>
  <si>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</si>
  <si>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</si>
  <si>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</si>
  <si>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</si>
  <si>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</si>
  <si>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</si>
  <si>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</si>
  <si>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</si>
  <si>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</si>
  <si>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</si>
  <si>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</si>
  <si>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</si>
  <si>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</si>
  <si>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</si>
  <si>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</si>
  <si>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</si>
  <si>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</si>
  <si>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</si>
  <si>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</si>
  <si>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</si>
  <si>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</si>
  <si>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</si>
  <si>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</si>
  <si>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</si>
  <si>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</si>
  <si>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</si>
  <si>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</si>
  <si>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</si>
  <si>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</si>
  <si>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</si>
  <si>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</si>
  <si>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</si>
  <si>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</si>
  <si>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</si>
  <si>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</si>
  <si>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</si>
  <si>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</si>
  <si>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</si>
  <si>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</si>
  <si>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</si>
  <si>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</si>
  <si>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</si>
  <si>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</si>
  <si>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</si>
  <si>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</si>
  <si>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</si>
  <si>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</si>
  <si>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</si>
  <si>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</si>
  <si>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</si>
  <si>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</si>
  <si>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</si>
  <si>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</si>
  <si>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</si>
  <si>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</si>
  <si>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</si>
  <si>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</si>
  <si>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</si>
  <si>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</si>
  <si>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</si>
  <si>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</si>
  <si>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</si>
  <si>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</si>
  <si>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</si>
  <si>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</si>
  <si>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</si>
  <si>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</si>
  <si>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</si>
  <si>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</si>
  <si>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</si>
  <si>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</si>
  <si>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</si>
  <si>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</si>
  <si>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</si>
  <si>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</si>
  <si>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</si>
  <si>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</si>
  <si>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</si>
  <si>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</si>
  <si>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</si>
  <si>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</si>
  <si>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</si>
  <si>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</si>
  <si>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</si>
  <si>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</si>
  <si>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</si>
  <si>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</si>
  <si>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</si>
  <si>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</si>
  <si>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</si>
  <si>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</si>
  <si>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</si>
  <si>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</si>
  <si>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</si>
  <si>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</si>
  <si>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</si>
  <si>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</si>
  <si>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</si>
  <si>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</si>
  <si>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</si>
  <si>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</si>
  <si>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</si>
  <si>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</si>
  <si>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</si>
  <si>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</si>
  <si>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</si>
  <si>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</si>
  <si>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</si>
  <si>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</si>
  <si>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</si>
  <si>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</si>
  <si>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</si>
  <si>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</si>
  <si>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</si>
  <si>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</si>
  <si>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</si>
  <si>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</si>
  <si>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</si>
  <si>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</si>
  <si>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</si>
  <si>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</si>
  <si>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</si>
  <si>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</si>
  <si>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</si>
  <si>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</si>
  <si>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</si>
  <si>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</si>
  <si>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</si>
  <si>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</si>
  <si>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</si>
  <si>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</si>
  <si>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</si>
  <si>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</si>
  <si>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</si>
  <si>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</si>
  <si>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</si>
  <si>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</si>
  <si>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</si>
  <si>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</si>
  <si>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</si>
  <si>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</si>
  <si>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</si>
  <si>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</si>
  <si>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</si>
  <si>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</si>
  <si>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</si>
  <si>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</si>
  <si>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</si>
  <si>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</si>
  <si>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</si>
  <si>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</si>
  <si>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</si>
  <si>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</si>
  <si>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</si>
  <si>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</si>
  <si>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</si>
  <si>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</si>
  <si>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</si>
  <si>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</si>
  <si>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</si>
  <si>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</si>
  <si>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</si>
  <si>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</si>
  <si>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</si>
  <si>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</si>
  <si>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</si>
  <si>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</si>
  <si>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</si>
  <si>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</si>
  <si>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</si>
  <si>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</si>
  <si>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</si>
  <si>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</si>
  <si>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</si>
  <si>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</si>
  <si>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</si>
  <si>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</si>
  <si>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</si>
  <si>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</si>
  <si>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</si>
  <si>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</si>
  <si>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</si>
  <si>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</si>
  <si>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</si>
  <si>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</si>
  <si>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</si>
  <si>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</si>
  <si>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</si>
  <si>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</si>
  <si>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</si>
  <si>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</si>
  <si>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</si>
  <si>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</si>
  <si>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</si>
  <si>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</si>
  <si>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</si>
  <si>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</si>
  <si>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</si>
  <si>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</si>
  <si>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</si>
  <si>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</si>
  <si>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</si>
  <si>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</si>
  <si>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</si>
  <si>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</si>
  <si>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</si>
  <si>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</si>
  <si>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</si>
  <si>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</si>
  <si>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</si>
  <si>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</si>
  <si>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</si>
  <si>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</si>
  <si>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</si>
  <si>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</si>
  <si>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</si>
  <si>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</si>
  <si>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</si>
  <si>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</si>
  <si>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</si>
  <si>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</si>
  <si>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</si>
  <si>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</si>
  <si>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</si>
  <si>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</si>
  <si>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</si>
  <si>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</si>
  <si>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</si>
  <si>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</si>
  <si>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</si>
  <si>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</si>
  <si>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</si>
  <si>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</si>
  <si>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</si>
  <si>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</si>
  <si>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</si>
  <si>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</si>
  <si>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</si>
  <si>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</si>
  <si>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</si>
  <si>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</si>
  <si>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</si>
  <si>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</si>
  <si>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</si>
  <si>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</si>
  <si>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</si>
  <si>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</si>
  <si>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</si>
  <si>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</si>
  <si>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</si>
  <si>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</si>
  <si>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</si>
  <si>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</si>
  <si>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</si>
  <si>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</si>
  <si>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</si>
  <si>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</si>
  <si>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</si>
  <si>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</si>
  <si>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</si>
  <si>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</si>
  <si>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</si>
  <si>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</si>
  <si>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</si>
  <si>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</si>
  <si>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</si>
  <si>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</si>
  <si>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</si>
  <si>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</si>
  <si>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</si>
  <si>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</si>
  <si>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</si>
  <si>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</si>
  <si>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</si>
  <si>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</si>
  <si>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</si>
  <si>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</si>
  <si>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</si>
  <si>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</si>
  <si>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</si>
  <si>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</si>
  <si>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</si>
  <si>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</si>
  <si>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</si>
  <si>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</si>
  <si>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</si>
  <si>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</si>
  <si>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</si>
  <si>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</si>
  <si>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</si>
  <si>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</si>
  <si>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</si>
  <si>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</si>
  <si>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</si>
  <si>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</si>
  <si>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</si>
  <si>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</si>
  <si>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</si>
  <si>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</si>
  <si>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</si>
  <si>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</si>
  <si>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</si>
  <si>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</si>
  <si>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</si>
  <si>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</si>
  <si>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</si>
  <si>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</si>
  <si>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</si>
  <si>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</si>
  <si>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</si>
  <si>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</si>
  <si>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</si>
  <si>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</si>
  <si>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</si>
  <si>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</si>
  <si>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</si>
  <si>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</si>
  <si>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</si>
  <si>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</si>
  <si>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</si>
  <si>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</si>
  <si>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</si>
  <si>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</si>
  <si>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</si>
  <si>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</si>
  <si>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</si>
  <si>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</si>
  <si>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</si>
  <si>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</si>
  <si>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</si>
  <si>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</si>
  <si>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</si>
  <si>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</si>
  <si>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</si>
  <si>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</si>
  <si>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</si>
  <si>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</si>
  <si>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</si>
  <si>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</si>
  <si>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</si>
  <si>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</si>
  <si>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</si>
  <si>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</si>
  <si>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</si>
  <si>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</si>
  <si>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</si>
  <si>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</si>
  <si>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</si>
  <si>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</si>
  <si>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</si>
  <si>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</si>
  <si>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</si>
  <si>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</si>
  <si>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</si>
  <si>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</si>
  <si>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</si>
  <si>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</si>
  <si>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</si>
  <si>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</si>
  <si>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</si>
  <si>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</si>
  <si>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</si>
  <si>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</si>
  <si>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</si>
  <si>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</si>
  <si>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</si>
  <si>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</si>
  <si>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</si>
  <si>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</si>
  <si>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</si>
  <si>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</si>
  <si>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</si>
  <si>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</si>
  <si>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</si>
  <si>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</si>
  <si>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</si>
  <si>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</si>
  <si>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</si>
  <si>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</si>
  <si>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</si>
  <si>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</si>
  <si>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</si>
  <si>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</si>
  <si>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</si>
  <si>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</si>
  <si>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</si>
  <si>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</si>
  <si>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</si>
  <si>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</si>
  <si>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</si>
  <si>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</si>
  <si>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</si>
  <si>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</si>
  <si>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</si>
  <si>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</si>
  <si>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</si>
  <si>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</si>
  <si>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</si>
  <si>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</si>
  <si>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</si>
  <si>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</si>
  <si>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</si>
  <si>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</si>
  <si>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</si>
  <si>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</si>
  <si>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</si>
  <si>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</si>
  <si>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</si>
  <si>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</si>
  <si>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</si>
  <si>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</si>
  <si>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</si>
  <si>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 xml:space="preserve">new_category </t>
  </si>
  <si>
    <t>Computers&amp;Accessories</t>
  </si>
  <si>
    <t>Electronics</t>
  </si>
  <si>
    <t>MusicalInstruments</t>
  </si>
  <si>
    <t>OfficeProducts</t>
  </si>
  <si>
    <t>Home&amp;Kitchen</t>
  </si>
  <si>
    <t>HomeImprovement</t>
  </si>
  <si>
    <t>Toys&amp;Games</t>
  </si>
  <si>
    <t>Car&amp;Motorbike</t>
  </si>
  <si>
    <t>Health&amp;PersonalCare</t>
  </si>
  <si>
    <t>new_discount_price</t>
  </si>
  <si>
    <t>Row Labels</t>
  </si>
  <si>
    <t>Grand Total</t>
  </si>
  <si>
    <t>Average of discount_percentage</t>
  </si>
  <si>
    <t>Count of product_id</t>
  </si>
  <si>
    <t>Sum of rating_count</t>
  </si>
  <si>
    <t>Average of actual_price</t>
  </si>
  <si>
    <t>Average of new_discount_price</t>
  </si>
  <si>
    <t>Count of rating</t>
  </si>
  <si>
    <t>potential_revenue</t>
  </si>
  <si>
    <t>Sum of potential_revenue</t>
  </si>
  <si>
    <t>price_bucket</t>
  </si>
  <si>
    <t>&lt; ₹1,000</t>
  </si>
  <si>
    <t>₹1,000 - ₹5,000</t>
  </si>
  <si>
    <t>₹5,001 - ₹10,000</t>
  </si>
  <si>
    <t>₹10,001 - ₹20,000</t>
  </si>
  <si>
    <t>₹20,001 - ₹50,000</t>
  </si>
  <si>
    <t>₹50,001 - ₹100,000</t>
  </si>
  <si>
    <t>Count of price_bucket</t>
  </si>
  <si>
    <t>discount_bucket</t>
  </si>
  <si>
    <t>High (&gt;60%)</t>
  </si>
  <si>
    <t>Low (&lt;30%)</t>
  </si>
  <si>
    <t>Medium (30-60%)</t>
  </si>
  <si>
    <t>Average of rating</t>
  </si>
  <si>
    <t>=</t>
  </si>
  <si>
    <t>Max of discount_percentage</t>
  </si>
  <si>
    <t>rating_rank</t>
  </si>
  <si>
    <t>review_count_rank</t>
  </si>
  <si>
    <t>combined_scored</t>
  </si>
  <si>
    <t xml:space="preserve">1. What is the average discount percentage by product category? </t>
  </si>
  <si>
    <t xml:space="preserve">2.  How many products are listed under each category? </t>
  </si>
  <si>
    <t xml:space="preserve">3.  What is the total number of reviews per category? </t>
  </si>
  <si>
    <t>4.  Which products have the highest average ratings?</t>
  </si>
  <si>
    <t xml:space="preserve">5.  What is the average actual price vs the discounted price by category? </t>
  </si>
  <si>
    <t>6.  Which products have the highest number of reviews?</t>
  </si>
  <si>
    <t xml:space="preserve">7. How many products have a discount of 50% or more? </t>
  </si>
  <si>
    <t xml:space="preserve">8.  What is the distribution of product ratings (e.g., how many products are rated 3.0, 
4.0, etc.)? </t>
  </si>
  <si>
    <t>9. What is the total potential revenue (actual_price × rating_count) by category?</t>
  </si>
  <si>
    <t xml:space="preserve">10. What is the number of unique products per price range bucket (e.g., &lt;₹200, 
₹200–₹500, &gt;₹500)? </t>
  </si>
  <si>
    <t>11. How does the rating relate to the level of discount?</t>
  </si>
  <si>
    <t>13. Which categories have products with the highest discounts?</t>
  </si>
  <si>
    <t>14. Identify the top 5 products in terms of rating and number of reviews combined.</t>
  </si>
  <si>
    <t>12.  How many products have fewer than 1,000 reviews?</t>
  </si>
  <si>
    <t>TOTAL PRODUCTS</t>
  </si>
  <si>
    <t>TOTAL REVIEWS</t>
  </si>
  <si>
    <t xml:space="preserve">PRODUCTS WITH &gt;=50% DISCOUNT </t>
  </si>
  <si>
    <t>PRODUCTS WITH &lt;1000 REVIEWS</t>
  </si>
  <si>
    <t>KPIS</t>
  </si>
  <si>
    <t>VISUAL CHARTS</t>
  </si>
  <si>
    <t>DETAIL TABLES</t>
  </si>
  <si>
    <t> Product categories have vastly different competitive pricing environments. The "Electronics" category, for example, relies heavily on discounts, while "Home &amp; Kitchen" has more stable pricing.</t>
  </si>
  <si>
    <t xml:space="preserve"> The market is highly saturated in some categories and less crowded in others. "Computers &amp; Accessories" is the most saturated category by far.</t>
  </si>
  <si>
    <t> Identify "Customer Champions"—products with both a high rating AND a high review count. These products are marketing gold. Their success (what customers praise in the reviews) should be the blueprint for developing or sourcing new products.</t>
  </si>
  <si>
    <t> Marketing messages should adapt to the category's pricing strategy. For "Electronics," marketing should scream "SAVINGS!" and "50% OFF!". For categories with smaller gaps, the focus should be on "New Low Price" or product features.</t>
  </si>
  <si>
    <t> These products are your cash cows. The vast number of reviews is a goldmine for text analysis. You can advise clients to mine these reviews for common keywords, feature requests, and complaints to inform their entire product line.</t>
  </si>
  <si>
    <t>This single number provides crucial market context. When a seller considers their pricing, they know that nearly a third of their competitors may be using deep discounts. This forces a strategic choice: compete on price or differentiate on value.</t>
  </si>
  <si>
    <t>This is a sign of a high-quality marketplace. The immediate action is to identify and investigate the small number of products in the low-rated tail. These products pose a reputational risk and need to be improved or delisted.</t>
  </si>
  <si>
    <t>This metric guides strategic investment. If a seller has limited resources for sourcing new products, they should focus on the category with the highest potential revenue to maximize their chances of success.</t>
  </si>
  <si>
    <t> This is where the most competition lies. A seller can either create a highly competitive product for this popular mid-range or choose to target a less crowded, higher-end or lower-end price bucket.</t>
  </si>
  <si>
    <t xml:space="preserve"> Be aware of the competitive tactics in your category. While you may not need to offer 90% off, know that your customers are seeing these types of promotions, which influences their perception of value.</t>
  </si>
  <si>
    <t>This is a field of opportunity. It is easier to compete against a product with 500 reviews than one with 50,000. Advise sellers to find promising products in this "long tail" and focus their efforts on building them into the next bestsellers.</t>
  </si>
  <si>
    <t>There is a negative correlation between discount level and rating. Products with the highest discounts tend to have the lowest average ratings.  Advise sellers that product quality drives ratings, not discounts. Relying on deep discounts to sell a low-quality product is a poor long-term strategy that will lead to bad reviews and damage their brand.</t>
  </si>
  <si>
    <t>Customer engagement, measured by review volume, is highest in the "Electronics" category.  A seller in a high-engagement category must have a proactive review management strategy. They need to monitor feedback for product improvement ideas and respond to negative reviews quickly. For a low-engagement category, the strategy should be to encourage reviews to build initial social proof.</t>
  </si>
  <si>
    <t>RETAIL INSIGHTS: FOR AMAZON SELLERS</t>
  </si>
  <si>
    <t>KEY INSIGHTS &amp; RECOMMENDATIONS</t>
  </si>
  <si>
    <r>
      <t>1. Focus on High-Value Categories:</t>
    </r>
    <r>
      <rPr>
        <sz val="14"/>
        <color rgb="FF1A1C1E"/>
        <rFont val="Arial"/>
        <family val="2"/>
      </rPr>
      <t> Electronics and Home/Kitchen represent the largest potential revenue. </t>
    </r>
    <r>
      <rPr>
        <b/>
        <sz val="14"/>
        <color rgb="FF1A1C1E"/>
        <rFont val="Arial"/>
        <family val="2"/>
      </rPr>
      <t>Recommendation:</t>
    </r>
    <r>
      <rPr>
        <sz val="14"/>
        <color rgb="FF1A1C1E"/>
        <rFont val="Arial"/>
        <family val="2"/>
      </rPr>
      <t> Double down on marketing and inventory for these categories.</t>
    </r>
  </si>
  <si>
    <r>
      <t>2. Ratings are High but Competitive:</t>
    </r>
    <r>
      <rPr>
        <sz val="14"/>
        <color rgb="FF1A1C1E"/>
        <rFont val="Arial"/>
        <family val="2"/>
      </rPr>
      <t> With most products rated above 4.0, sellers must focus on accumulating a high </t>
    </r>
    <r>
      <rPr>
        <i/>
        <sz val="14"/>
        <color rgb="FF1A1C1E"/>
        <rFont val="Arial"/>
        <family val="2"/>
      </rPr>
      <t>number</t>
    </r>
    <r>
      <rPr>
        <sz val="14"/>
        <color rgb="FF1A1C1E"/>
        <rFont val="Arial"/>
        <family val="2"/>
      </rPr>
      <t> of reviews to stand out. </t>
    </r>
    <r>
      <rPr>
        <b/>
        <sz val="14"/>
        <color rgb="FF1A1C1E"/>
        <rFont val="Arial"/>
        <family val="2"/>
      </rPr>
      <t>Recommendation:</t>
    </r>
    <r>
      <rPr>
        <sz val="14"/>
        <color rgb="FF1A1C1E"/>
        <rFont val="Arial"/>
        <family val="2"/>
      </rPr>
      <t> Implement post-purchase email campaigns to encourage reviews.</t>
    </r>
  </si>
  <si>
    <r>
      <t>3. Top Product Identification:</t>
    </r>
    <r>
      <rPr>
        <sz val="14"/>
        <color rgb="FF1A1C1E"/>
        <rFont val="Arial"/>
        <family val="2"/>
      </rPr>
      <t> A combined score of rating and review count reveals the true top performers (see table below). </t>
    </r>
    <r>
      <rPr>
        <b/>
        <sz val="14"/>
        <color rgb="FF1A1C1E"/>
        <rFont val="Arial"/>
        <family val="2"/>
      </rPr>
      <t>Recommendation:</t>
    </r>
    <r>
      <rPr>
        <sz val="14"/>
        <color rgb="FF1A1C1E"/>
        <rFont val="Arial"/>
        <family val="2"/>
      </rPr>
      <t> Analyze the titles and descriptions of these top 5 products to create best practices for all product listings.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</si>
</sst>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
    <numFmt numFmtId="166" formatCode="[$₹-4009]\ #,##0"/>
  </numFmts>
  <fonts count="37"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b/>
      <sz val="11"/>
      <color rgb="FF1A1C1E"/>
      <name val="Arial"/>
      <family val="2"/>
    </font>
    <font>
      <sz val="8"/>
      <name val="Aptos Narrow"/>
      <family val="2"/>
      <scheme val="minor"/>
    </font>
    <font>
      <b/>
      <sz val="14"/>
      <color theme="1"/>
      <name val="Aptos Narrow"/>
      <family val="2"/>
      <scheme val="minor"/>
    </font>
    <font>
      <sz val="14"/>
      <color theme="1"/>
      <name val="Aptos Narrow"/>
      <family val="2"/>
      <scheme val="minor"/>
    </font>
    <font>
      <b/>
      <sz val="24"/>
      <color theme="1"/>
      <name val="Aptos Narrow"/>
      <family val="2"/>
      <scheme val="minor"/>
    </font>
    <font>
      <b/>
      <sz val="28"/>
      <color theme="1"/>
      <name val="Aptos Narrow"/>
      <family val="2"/>
      <scheme val="minor"/>
    </font>
    <font>
      <b/>
      <sz val="26"/>
      <color theme="1"/>
      <name val="Aptos Narrow"/>
      <family val="2"/>
      <scheme val="minor"/>
    </font>
    <font>
      <b/>
      <sz val="12"/>
      <color theme="1" tint="4.9989318521683403E-2"/>
      <name val="Aptos Narrow"/>
      <family val="2"/>
      <scheme val="minor"/>
    </font>
    <font>
      <b/>
      <sz val="12"/>
      <name val="Aptos Narrow"/>
      <family val="2"/>
      <scheme val="minor"/>
    </font>
    <font>
      <b/>
      <sz val="12"/>
      <color rgb="FF1A1C1E"/>
      <name val="Arial"/>
      <family val="2"/>
    </font>
    <font>
      <b/>
      <sz val="14"/>
      <color rgb="FF1A1C1E"/>
      <name val="Arial"/>
      <family val="2"/>
    </font>
    <font>
      <b/>
      <sz val="16"/>
      <color rgb="FF1A1C1E"/>
      <name val="Arial"/>
      <family val="2"/>
    </font>
    <font>
      <b/>
      <sz val="32"/>
      <color theme="1"/>
      <name val="Aptos Narrow"/>
      <family val="2"/>
      <scheme val="minor"/>
    </font>
    <font>
      <b/>
      <sz val="14"/>
      <color theme="0"/>
      <name val="Aptos Narrow"/>
      <family val="2"/>
      <scheme val="minor"/>
    </font>
    <font>
      <sz val="14"/>
      <color theme="0"/>
      <name val="Aptos Narrow"/>
      <family val="2"/>
      <scheme val="minor"/>
    </font>
    <font>
      <sz val="14"/>
      <color rgb="FF1A1C1E"/>
      <name val="Arial"/>
      <family val="2"/>
    </font>
    <font>
      <i/>
      <sz val="14"/>
      <color rgb="FF1A1C1E"/>
      <name val="Arial"/>
      <family val="2"/>
    </font>
    <font>
      <b/>
      <sz val="32"/>
      <color rgb="FFFF6700"/>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7A00"/>
        <bgColor indexed="64"/>
      </patternFill>
    </fill>
    <fill>
      <patternFill patternType="solid">
        <fgColor theme="5"/>
        <bgColor indexed="64"/>
      </patternFill>
    </fill>
    <fill>
      <patternFill patternType="solid">
        <fgColor theme="2"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applyNumberFormat="0" applyFill="0" applyBorder="0" applyAlignment="0" applyProtection="0"/>
  </cellStyleXfs>
  <cellXfs count="7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19" fillId="0" borderId="0" xfId="0" applyFont="1"/>
    <xf numFmtId="0" fontId="16" fillId="0" borderId="0" xfId="0" applyFont="1"/>
    <xf numFmtId="164" fontId="16" fillId="0" borderId="0" xfId="42" applyNumberFormat="1" applyFont="1"/>
    <xf numFmtId="1" fontId="0" fillId="0" borderId="0" xfId="0" applyNumberFormat="1"/>
    <xf numFmtId="0" fontId="18" fillId="0" borderId="0" xfId="43"/>
    <xf numFmtId="166" fontId="0" fillId="0" borderId="0" xfId="0" applyNumberFormat="1"/>
    <xf numFmtId="0" fontId="21" fillId="0" borderId="0" xfId="0" applyFont="1"/>
    <xf numFmtId="3" fontId="21" fillId="0" borderId="0" xfId="0" applyNumberFormat="1" applyFont="1"/>
    <xf numFmtId="0" fontId="22" fillId="0" borderId="0" xfId="0" applyFont="1"/>
    <xf numFmtId="0" fontId="0" fillId="0" borderId="0" xfId="0" applyAlignment="1">
      <alignment wrapText="1"/>
    </xf>
    <xf numFmtId="0" fontId="19" fillId="0" borderId="0" xfId="0" applyFont="1" applyAlignment="1">
      <alignment vertical="top"/>
    </xf>
    <xf numFmtId="0" fontId="19" fillId="0" borderId="0" xfId="0" applyFont="1" applyAlignment="1">
      <alignment vertical="top" wrapText="1"/>
    </xf>
    <xf numFmtId="0" fontId="19" fillId="0" borderId="0" xfId="0" applyFont="1" applyAlignment="1">
      <alignment vertical="center"/>
    </xf>
    <xf numFmtId="0" fontId="16" fillId="0" borderId="0" xfId="0" applyFont="1" applyAlignment="1">
      <alignment vertical="top"/>
    </xf>
    <xf numFmtId="0" fontId="16" fillId="0" borderId="0" xfId="0" applyFont="1" applyAlignment="1">
      <alignment horizontal="left"/>
    </xf>
    <xf numFmtId="0" fontId="0" fillId="33" borderId="0" xfId="0" applyFill="1"/>
    <xf numFmtId="0" fontId="19" fillId="33" borderId="0" xfId="0" applyFont="1" applyFill="1" applyAlignment="1">
      <alignment vertical="top"/>
    </xf>
    <xf numFmtId="0" fontId="19" fillId="33" borderId="0" xfId="0" applyFont="1" applyFill="1" applyAlignment="1">
      <alignment vertical="center"/>
    </xf>
    <xf numFmtId="0" fontId="16" fillId="33" borderId="0" xfId="0" applyFont="1" applyFill="1" applyAlignment="1">
      <alignment vertical="top"/>
    </xf>
    <xf numFmtId="164" fontId="16" fillId="0" borderId="0" xfId="42" applyNumberFormat="1" applyFont="1" applyFill="1"/>
    <xf numFmtId="1" fontId="0" fillId="0" borderId="0" xfId="42" applyNumberFormat="1" applyFont="1" applyFill="1"/>
    <xf numFmtId="2" fontId="0" fillId="0" borderId="0" xfId="0" applyNumberFormat="1"/>
    <xf numFmtId="0" fontId="16" fillId="33" borderId="0" xfId="0" applyFont="1" applyFill="1"/>
    <xf numFmtId="9" fontId="0" fillId="33" borderId="0" xfId="0" applyNumberFormat="1" applyFill="1"/>
    <xf numFmtId="0" fontId="13" fillId="33" borderId="0" xfId="0" applyFont="1" applyFill="1"/>
    <xf numFmtId="164" fontId="13" fillId="33" borderId="0" xfId="42" applyNumberFormat="1" applyFont="1" applyFill="1"/>
    <xf numFmtId="0" fontId="16" fillId="34" borderId="0" xfId="0" applyFont="1" applyFill="1"/>
    <xf numFmtId="0" fontId="26" fillId="0" borderId="0" xfId="0" applyFont="1" applyAlignment="1">
      <alignment horizontal="left"/>
    </xf>
    <xf numFmtId="166" fontId="26" fillId="0" borderId="0" xfId="0" applyNumberFormat="1" applyFont="1"/>
    <xf numFmtId="0" fontId="26" fillId="0" borderId="0" xfId="0" applyFont="1"/>
    <xf numFmtId="1" fontId="26" fillId="0" borderId="0" xfId="42" applyNumberFormat="1" applyFont="1" applyFill="1"/>
    <xf numFmtId="0" fontId="27" fillId="0" borderId="0" xfId="0" applyFont="1" applyAlignment="1">
      <alignment horizontal="left"/>
    </xf>
    <xf numFmtId="0" fontId="27" fillId="0" borderId="0" xfId="0" applyFont="1"/>
    <xf numFmtId="166" fontId="27" fillId="0" borderId="0" xfId="0" applyNumberFormat="1" applyFont="1"/>
    <xf numFmtId="9" fontId="27" fillId="0" borderId="0" xfId="0" applyNumberFormat="1" applyFont="1"/>
    <xf numFmtId="3" fontId="27" fillId="0" borderId="0" xfId="0" applyNumberFormat="1" applyFont="1"/>
    <xf numFmtId="1" fontId="16" fillId="34" borderId="0" xfId="42" applyNumberFormat="1" applyFont="1" applyFill="1"/>
    <xf numFmtId="2" fontId="27" fillId="0" borderId="0" xfId="0" applyNumberFormat="1" applyFont="1"/>
    <xf numFmtId="0" fontId="23" fillId="35" borderId="0" xfId="0" applyFont="1" applyFill="1"/>
    <xf numFmtId="0" fontId="24" fillId="35" borderId="0" xfId="0" applyFont="1" applyFill="1"/>
    <xf numFmtId="0" fontId="25" fillId="35" borderId="0" xfId="0" applyFont="1" applyFill="1"/>
    <xf numFmtId="0" fontId="32" fillId="0" borderId="0" xfId="0" applyFont="1"/>
    <xf numFmtId="164" fontId="32" fillId="0" borderId="0" xfId="42" applyNumberFormat="1" applyFont="1"/>
    <xf numFmtId="0" fontId="33" fillId="0" borderId="0" xfId="0" applyFont="1"/>
    <xf numFmtId="1" fontId="33" fillId="0" borderId="0" xfId="42" applyNumberFormat="1" applyFont="1"/>
    <xf numFmtId="0" fontId="0" fillId="35" borderId="0" xfId="0" applyFill="1"/>
    <xf numFmtId="0" fontId="30" fillId="0" borderId="0" xfId="0" applyFont="1" applyAlignment="1">
      <alignment vertical="top"/>
    </xf>
    <xf numFmtId="0" fontId="31" fillId="0" borderId="0" xfId="0" applyFont="1" applyAlignment="1">
      <alignment horizontal="center" vertical="top"/>
    </xf>
    <xf numFmtId="0" fontId="29" fillId="0" borderId="0" xfId="0" applyFont="1"/>
    <xf numFmtId="0" fontId="29" fillId="0" borderId="0" xfId="0" applyFont="1" applyAlignment="1">
      <alignment horizontal="left" vertical="center"/>
    </xf>
    <xf numFmtId="0" fontId="16" fillId="0" borderId="0" xfId="0" applyFont="1" applyAlignment="1">
      <alignment horizontal="center" vertical="top" wrapText="1"/>
    </xf>
    <xf numFmtId="0" fontId="29" fillId="0" borderId="0" xfId="0" applyFont="1" applyAlignment="1">
      <alignment horizontal="center" vertical="top" wrapText="1"/>
    </xf>
    <xf numFmtId="0" fontId="28" fillId="0" borderId="0" xfId="0" applyFont="1" applyAlignment="1">
      <alignment horizontal="center" vertical="top" wrapText="1"/>
    </xf>
    <xf numFmtId="0" fontId="19" fillId="0" borderId="0" xfId="0" applyFont="1" applyAlignment="1">
      <alignment horizontal="center" vertical="center" wrapText="1"/>
    </xf>
    <xf numFmtId="0" fontId="16" fillId="0" borderId="0" xfId="0" applyFont="1"/>
    <xf numFmtId="0" fontId="28" fillId="0" borderId="0" xfId="0" applyFont="1" applyAlignment="1">
      <alignment horizontal="left" vertical="top" wrapText="1"/>
    </xf>
    <xf numFmtId="0" fontId="16" fillId="0" borderId="0" xfId="0" applyFont="1" applyAlignment="1">
      <alignment horizontal="left" vertical="top" wrapText="1"/>
    </xf>
    <xf numFmtId="0" fontId="29" fillId="0" borderId="0" xfId="0" applyFont="1" applyAlignment="1">
      <alignment horizontal="left" vertical="top" wrapText="1"/>
    </xf>
    <xf numFmtId="0" fontId="16" fillId="0" borderId="0" xfId="0" applyFont="1" applyAlignment="1">
      <alignment horizontal="left"/>
    </xf>
    <xf numFmtId="0" fontId="28" fillId="0" borderId="0" xfId="0" applyFont="1" applyAlignment="1">
      <alignment horizontal="center" vertical="center" wrapText="1"/>
    </xf>
    <xf numFmtId="0" fontId="16" fillId="0" borderId="0" xfId="0" applyFont="1" applyAlignment="1">
      <alignment horizontal="center" wrapText="1"/>
    </xf>
    <xf numFmtId="0" fontId="36" fillId="36" borderId="0" xfId="0" applyFont="1" applyFill="1" applyAlignment="1">
      <alignment horizontal="center" vertical="top"/>
    </xf>
    <xf numFmtId="0" fontId="30" fillId="0" borderId="0" xfId="0" applyFont="1" applyAlignment="1">
      <alignment horizontal="center"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4"/>
        <color theme="0"/>
        <name val="Aptos Narrow"/>
        <family val="2"/>
        <scheme val="minor"/>
      </font>
      <numFmt numFmtId="1" formatCode="0"/>
    </dxf>
    <dxf>
      <font>
        <strike val="0"/>
        <outline val="0"/>
        <shadow val="0"/>
        <u val="none"/>
        <vertAlign val="baseline"/>
        <sz val="14"/>
        <color theme="0"/>
        <name val="Aptos Narrow"/>
        <family val="2"/>
        <scheme val="minor"/>
      </font>
    </dxf>
    <dxf>
      <font>
        <strike val="0"/>
        <outline val="0"/>
        <shadow val="0"/>
        <u val="none"/>
        <vertAlign val="baseline"/>
        <sz val="14"/>
        <color theme="0"/>
        <name val="Aptos Narrow"/>
        <family val="2"/>
        <scheme val="minor"/>
      </font>
    </dxf>
    <dxf>
      <font>
        <strike val="0"/>
        <outline val="0"/>
        <shadow val="0"/>
        <u val="none"/>
        <vertAlign val="baseline"/>
        <sz val="14"/>
        <color theme="0"/>
        <name val="Aptos Narrow"/>
        <family val="2"/>
        <scheme val="minor"/>
      </font>
    </dxf>
    <dxf>
      <font>
        <strike val="0"/>
        <outline val="0"/>
        <shadow val="0"/>
        <u val="none"/>
        <vertAlign val="baseline"/>
        <sz val="14"/>
        <color theme="0"/>
        <name val="Aptos Narrow"/>
        <family val="2"/>
        <scheme val="minor"/>
      </font>
    </dxf>
    <dxf>
      <font>
        <strike val="0"/>
        <outline val="0"/>
        <shadow val="0"/>
        <u val="none"/>
        <vertAlign val="baseline"/>
        <sz val="14"/>
        <color theme="0"/>
        <name val="Aptos Narrow"/>
        <family val="2"/>
        <scheme val="minor"/>
      </font>
    </dxf>
    <dxf>
      <font>
        <b/>
        <i val="0"/>
        <strike val="0"/>
        <condense val="0"/>
        <extend val="0"/>
        <outline val="0"/>
        <shadow val="0"/>
        <u val="none"/>
        <vertAlign val="baseline"/>
        <sz val="14"/>
        <color theme="0"/>
        <name val="Aptos Narrow"/>
        <family val="2"/>
        <scheme val="minor"/>
      </font>
    </dxf>
    <dxf>
      <font>
        <b/>
        <i val="0"/>
        <strike val="0"/>
        <condense val="0"/>
        <extend val="0"/>
        <outline val="0"/>
        <shadow val="0"/>
        <u val="none"/>
        <vertAlign val="baseline"/>
        <sz val="12"/>
        <color theme="1" tint="4.9989318521683403E-2"/>
        <name val="Aptos Narrow"/>
        <family val="2"/>
        <scheme val="minor"/>
      </font>
      <numFmt numFmtId="1" formatCode="0"/>
      <fill>
        <patternFill patternType="none">
          <fgColor indexed="64"/>
          <bgColor auto="1"/>
        </patternFill>
      </fill>
    </dxf>
    <dxf>
      <font>
        <b/>
        <strike val="0"/>
        <outline val="0"/>
        <shadow val="0"/>
        <u val="none"/>
        <vertAlign val="baseline"/>
        <sz val="12"/>
        <color theme="1" tint="4.9989318521683403E-2"/>
        <name val="Aptos Narrow"/>
        <family val="2"/>
        <scheme val="minor"/>
      </font>
    </dxf>
    <dxf>
      <font>
        <b/>
        <strike val="0"/>
        <outline val="0"/>
        <shadow val="0"/>
        <u val="none"/>
        <vertAlign val="baseline"/>
        <sz val="12"/>
        <color theme="1" tint="4.9989318521683403E-2"/>
        <name val="Aptos Narrow"/>
        <family val="2"/>
        <scheme val="minor"/>
      </font>
    </dxf>
    <dxf>
      <font>
        <b/>
        <strike val="0"/>
        <outline val="0"/>
        <shadow val="0"/>
        <u val="none"/>
        <vertAlign val="baseline"/>
        <sz val="12"/>
        <color theme="1" tint="4.9989318521683403E-2"/>
        <name val="Aptos Narrow"/>
        <family val="2"/>
        <scheme val="minor"/>
      </font>
    </dxf>
    <dxf>
      <font>
        <b/>
        <strike val="0"/>
        <outline val="0"/>
        <shadow val="0"/>
        <u val="none"/>
        <vertAlign val="baseline"/>
        <sz val="12"/>
        <color theme="1" tint="4.9989318521683403E-2"/>
        <name val="Aptos Narrow"/>
        <family val="2"/>
        <scheme val="minor"/>
      </font>
    </dxf>
    <dxf>
      <font>
        <b/>
        <strike val="0"/>
        <outline val="0"/>
        <shadow val="0"/>
        <u val="none"/>
        <vertAlign val="baseline"/>
        <sz val="12"/>
        <color theme="1" tint="4.9989318521683403E-2"/>
        <name val="Aptos Narrow"/>
        <family val="2"/>
        <scheme val="minor"/>
      </font>
    </dxf>
    <dxf>
      <font>
        <b/>
        <i val="0"/>
        <strike val="0"/>
        <condense val="0"/>
        <extend val="0"/>
        <outline val="0"/>
        <shadow val="0"/>
        <u val="none"/>
        <vertAlign val="baseline"/>
        <sz val="12"/>
        <color theme="1"/>
        <name val="Aptos Narrow"/>
        <family val="2"/>
        <scheme val="minor"/>
      </font>
    </dxf>
    <dxf>
      <font>
        <color auto="1"/>
      </font>
    </dxf>
    <dxf>
      <font>
        <b/>
      </font>
    </dxf>
    <dxf>
      <font>
        <b/>
      </font>
    </dxf>
    <dxf>
      <font>
        <color auto="1"/>
      </font>
    </dxf>
    <dxf>
      <font>
        <color auto="1"/>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font>
        <b/>
      </font>
    </dxf>
    <dxf>
      <font>
        <b/>
      </font>
    </dxf>
    <dxf>
      <font>
        <color auto="1"/>
      </font>
    </dxf>
    <dxf>
      <font>
        <color auto="1"/>
      </font>
    </dxf>
    <dxf>
      <font>
        <b/>
      </font>
    </dxf>
    <dxf>
      <font>
        <color auto="1"/>
      </font>
    </dxf>
    <dxf>
      <font>
        <color auto="1"/>
      </font>
    </dxf>
    <dxf>
      <font>
        <color auto="1"/>
      </font>
    </dxf>
    <dxf>
      <font>
        <b/>
      </font>
    </dxf>
    <dxf>
      <font>
        <b/>
      </font>
    </dxf>
    <dxf>
      <fill>
        <patternFill patternType="none">
          <bgColor auto="1"/>
        </patternFill>
      </fill>
    </dxf>
    <dxf>
      <fill>
        <patternFill patternType="none">
          <bgColor auto="1"/>
        </patternFill>
      </fill>
    </dxf>
    <dxf>
      <font>
        <color auto="1"/>
      </font>
    </dxf>
    <dxf>
      <font>
        <color auto="1"/>
      </font>
    </dxf>
    <dxf>
      <font>
        <b/>
      </font>
    </dxf>
    <dxf>
      <font>
        <b/>
      </font>
    </dxf>
    <dxf>
      <font>
        <color auto="1"/>
      </font>
    </dxf>
    <dxf>
      <font>
        <color auto="1"/>
      </font>
    </dxf>
    <dxf>
      <font>
        <b/>
      </font>
    </dxf>
    <dxf>
      <font>
        <b/>
      </font>
    </dxf>
    <dxf>
      <font>
        <color theme="1" tint="4.9989318521683403E-2"/>
      </font>
    </dxf>
    <dxf>
      <font>
        <color theme="0"/>
      </font>
    </dxf>
    <dxf>
      <font>
        <b/>
      </font>
    </dxf>
    <dxf>
      <font>
        <b/>
      </font>
    </dxf>
    <dxf>
      <numFmt numFmtId="166" formatCode="[$₹-4009]\ #,##0"/>
    </dxf>
    <dxf>
      <font>
        <color auto="1"/>
      </font>
    </dxf>
    <dxf>
      <font>
        <color auto="1"/>
      </font>
    </dxf>
    <dxf>
      <font>
        <b/>
      </font>
    </dxf>
    <dxf>
      <font>
        <b/>
      </font>
    </dxf>
    <dxf>
      <fill>
        <patternFill patternType="none">
          <bgColor auto="1"/>
        </patternFill>
      </fill>
    </dxf>
    <dxf>
      <fill>
        <patternFill patternType="none">
          <bgColor auto="1"/>
        </patternFill>
      </fill>
    </dxf>
  </dxfs>
  <tableStyles count="0" defaultTableStyle="TableStyleMedium2" defaultPivotStyle="PivotStyleLight16"/>
  <colors>
    <mruColors>
      <color rgb="FFFF6700"/>
      <color rgb="FFFF9900"/>
      <color rgb="FFFF6600"/>
      <color rgb="FFFF7A0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study.xlsx]PIVOT_TABLE!PivotTable2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PIVOT_TABLE!$C$17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PIVOT_TABLE!$B$18:$B$27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PIVOT_TABLE!$C$18:$C$27</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C61B-4808-A9F0-66CB74ADAD09}"/>
            </c:ext>
          </c:extLst>
        </c:ser>
        <c:dLbls>
          <c:dLblPos val="outEnd"/>
          <c:showLegendKey val="0"/>
          <c:showVal val="1"/>
          <c:showCatName val="0"/>
          <c:showSerName val="0"/>
          <c:showPercent val="0"/>
          <c:showBubbleSize val="0"/>
        </c:dLbls>
        <c:gapWidth val="115"/>
        <c:overlap val="-20"/>
        <c:axId val="1562634319"/>
        <c:axId val="1562702159"/>
      </c:barChart>
      <c:catAx>
        <c:axId val="15626343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702159"/>
        <c:crosses val="autoZero"/>
        <c:auto val="1"/>
        <c:lblAlgn val="ctr"/>
        <c:lblOffset val="100"/>
        <c:noMultiLvlLbl val="0"/>
      </c:catAx>
      <c:valAx>
        <c:axId val="156270215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a:t>
                </a:r>
                <a:r>
                  <a:rPr lang="en-US" baseline="0"/>
                  <a:t> of Products</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3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study.xlsx]PIVOT_TABLE!PivotTable15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Electronics &amp; Home/Kitchen Drive Majority of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PIVOT_TABLE!$O$34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PIVOT_TABLE!$N$35:$N$44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PIVOT_TABLE!$O$35:$O$44</c:f>
              <c:numCache>
                <c:formatCode>[$₹-4009]\ #,##0</c:formatCode>
                <c:ptCount val="9"/>
                <c:pt idx="0">
                  <c:v>4472000</c:v>
                </c:pt>
                <c:pt idx="1">
                  <c:v>12614808460.580002</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4DD0-4DCF-BF73-D7010855760C}"/>
            </c:ext>
          </c:extLst>
        </c:ser>
        <c:dLbls>
          <c:dLblPos val="outEnd"/>
          <c:showLegendKey val="0"/>
          <c:showVal val="1"/>
          <c:showCatName val="0"/>
          <c:showSerName val="0"/>
          <c:showPercent val="0"/>
          <c:showBubbleSize val="0"/>
        </c:dLbls>
        <c:gapWidth val="219"/>
        <c:overlap val="-27"/>
        <c:axId val="1759126239"/>
        <c:axId val="1759130079"/>
      </c:barChart>
      <c:catAx>
        <c:axId val="175912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normalizeH="1" baseline="0">
                <a:solidFill>
                  <a:schemeClr val="tx1"/>
                </a:solidFill>
                <a:latin typeface="+mn-lt"/>
                <a:ea typeface="+mn-ea"/>
                <a:cs typeface="+mn-cs"/>
              </a:defRPr>
            </a:pPr>
            <a:endParaRPr lang="en-US"/>
          </a:p>
        </c:txPr>
        <c:crossAx val="1759130079"/>
        <c:crosses val="autoZero"/>
        <c:auto val="1"/>
        <c:lblAlgn val="ctr"/>
        <c:lblOffset val="100"/>
        <c:noMultiLvlLbl val="0"/>
      </c:catAx>
      <c:valAx>
        <c:axId val="1759130079"/>
        <c:scaling>
          <c:orientation val="minMax"/>
        </c:scaling>
        <c:delete val="0"/>
        <c:axPos val="l"/>
        <c:numFmt formatCode="[$₹-4009]\ #,##0" sourceLinked="1"/>
        <c:majorTickMark val="cross"/>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126239"/>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study.xlsx]PIVOT_TABLE!PivotTable8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a:t>
            </a:r>
            <a:r>
              <a:rPr lang="en-US" baseline="0"/>
              <a:t> Products cluster Around a High 4.0 - 4.5 Rating</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PIVOT_TABLE!$O$3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PIVOT_TABLE!$N$4:$N$30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0</c:v>
                </c:pt>
              </c:strCache>
            </c:strRef>
          </c:cat>
          <c:val>
            <c:numRef>
              <c:f>PIVOT_TABLE!$O$4:$O$30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19B4-4704-A516-CA0BFBEBB36C}"/>
            </c:ext>
          </c:extLst>
        </c:ser>
        <c:dLbls>
          <c:dLblPos val="outEnd"/>
          <c:showLegendKey val="0"/>
          <c:showVal val="1"/>
          <c:showCatName val="0"/>
          <c:showSerName val="0"/>
          <c:showPercent val="0"/>
          <c:showBubbleSize val="0"/>
        </c:dLbls>
        <c:gapWidth val="100"/>
        <c:overlap val="-24"/>
        <c:axId val="1562627807"/>
        <c:axId val="1562630687"/>
      </c:barChart>
      <c:catAx>
        <c:axId val="156262780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Ratings</a:t>
                </a:r>
                <a:r>
                  <a:rPr lang="en-US" baseline="0"/>
                  <a:t> </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30687"/>
        <c:crosses val="autoZero"/>
        <c:auto val="1"/>
        <c:lblAlgn val="ctr"/>
        <c:lblOffset val="100"/>
        <c:noMultiLvlLbl val="0"/>
      </c:catAx>
      <c:valAx>
        <c:axId val="15626306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a:t>
                </a:r>
                <a:r>
                  <a:rPr lang="en-US" baseline="0"/>
                  <a:t> of Products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2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study.xlsx]PIVOT_TABLE!PivotTable17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Products</a:t>
            </a:r>
            <a:r>
              <a:rPr lang="en-US" b="1" baseline="0"/>
              <a:t> by Price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PIVOT_TABLE!$O$48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0F-4666-BEA9-EB9C0E88DF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0F-4666-BEA9-EB9C0E88DF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0F-4666-BEA9-EB9C0E88DF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0F-4666-BEA9-EB9C0E88DF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0F-4666-BEA9-EB9C0E88DF5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40F-4666-BEA9-EB9C0E88DF58}"/>
              </c:ext>
            </c:extLst>
          </c:dPt>
          <c:cat>
            <c:strRef>
              <c:f>PIVOT_TABLE!$N$49:$N$55</c:f>
              <c:strCache>
                <c:ptCount val="6"/>
                <c:pt idx="0">
                  <c:v>₹1,000 - ₹5,000</c:v>
                </c:pt>
                <c:pt idx="1">
                  <c:v>₹10,001 - ₹20,000</c:v>
                </c:pt>
                <c:pt idx="2">
                  <c:v>₹20,001 - ₹50,000</c:v>
                </c:pt>
                <c:pt idx="3">
                  <c:v>₹5,001 - ₹10,000</c:v>
                </c:pt>
                <c:pt idx="4">
                  <c:v>₹50,001 - ₹100,000</c:v>
                </c:pt>
                <c:pt idx="5">
                  <c:v>&lt; ₹1,000</c:v>
                </c:pt>
              </c:strCache>
            </c:strRef>
          </c:cat>
          <c:val>
            <c:numRef>
              <c:f>PIVOT_TABLE!$O$49:$O$55</c:f>
              <c:numCache>
                <c:formatCode>General</c:formatCode>
                <c:ptCount val="6"/>
                <c:pt idx="0">
                  <c:v>436</c:v>
                </c:pt>
                <c:pt idx="1">
                  <c:v>74</c:v>
                </c:pt>
                <c:pt idx="2">
                  <c:v>48</c:v>
                </c:pt>
                <c:pt idx="3">
                  <c:v>83</c:v>
                </c:pt>
                <c:pt idx="4">
                  <c:v>3</c:v>
                </c:pt>
                <c:pt idx="5">
                  <c:v>821</c:v>
                </c:pt>
              </c:numCache>
            </c:numRef>
          </c:val>
          <c:extLst>
            <c:ext xmlns:c16="http://schemas.microsoft.com/office/drawing/2014/chart" uri="{C3380CC4-5D6E-409C-BE32-E72D297353CC}">
              <c16:uniqueId val="{0000000C-740F-4666-BEA9-EB9C0E88DF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495692102680578"/>
          <c:y val="0.91092938314288496"/>
          <c:w val="0.50256629238560679"/>
          <c:h val="6.6879626399240957E-2"/>
        </c:manualLayout>
      </c:layout>
      <c:overlay val="0"/>
      <c:spPr>
        <a:noFill/>
        <a:ln>
          <a:noFill/>
        </a:ln>
        <a:effectLst>
          <a:glow rad="190500">
            <a:schemeClr val="accent2">
              <a:satMod val="175000"/>
              <a:alpha val="60000"/>
            </a:schemeClr>
          </a:glow>
          <a:innerShdw blurRad="63500" dist="50800" dir="10800000">
            <a:schemeClr val="accent2">
              <a:lumMod val="75000"/>
              <a:alpha val="50000"/>
            </a:schemeClr>
          </a:innerShdw>
          <a:softEdge rad="31750"/>
        </a:effectLst>
      </c:spPr>
      <c:txPr>
        <a:bodyPr rot="0" spcFirstLastPara="1" vertOverflow="ellipsis" vert="horz" wrap="square" anchor="ctr" anchorCtr="1"/>
        <a:lstStyle/>
        <a:p>
          <a:pPr>
            <a:defRPr sz="900" b="1" i="0" u="none" strike="noStrike" kern="1200" normalizeH="1"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247651</xdr:colOff>
      <xdr:row>11</xdr:row>
      <xdr:rowOff>381000</xdr:rowOff>
    </xdr:from>
    <xdr:to>
      <xdr:col>8</xdr:col>
      <xdr:colOff>571500</xdr:colOff>
      <xdr:row>25</xdr:row>
      <xdr:rowOff>40188</xdr:rowOff>
    </xdr:to>
    <xdr:graphicFrame macro="">
      <xdr:nvGraphicFramePr>
        <xdr:cNvPr id="2" name="Chart 1">
          <a:extLst>
            <a:ext uri="{FF2B5EF4-FFF2-40B4-BE49-F238E27FC236}">
              <a16:creationId xmlns:a16="http://schemas.microsoft.com/office/drawing/2014/main" id="{A3F79770-1266-4337-BBEC-9C885E1B4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579743</xdr:colOff>
      <xdr:row>11</xdr:row>
      <xdr:rowOff>387105</xdr:rowOff>
    </xdr:from>
    <xdr:to>
      <xdr:col>34</xdr:col>
      <xdr:colOff>63980</xdr:colOff>
      <xdr:row>25</xdr:row>
      <xdr:rowOff>57150</xdr:rowOff>
    </xdr:to>
    <xdr:graphicFrame macro="">
      <xdr:nvGraphicFramePr>
        <xdr:cNvPr id="3" name="Chart 2">
          <a:extLst>
            <a:ext uri="{FF2B5EF4-FFF2-40B4-BE49-F238E27FC236}">
              <a16:creationId xmlns:a16="http://schemas.microsoft.com/office/drawing/2014/main" id="{718A9738-1F7B-4A68-972E-6499BD143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251800</xdr:colOff>
      <xdr:row>25</xdr:row>
      <xdr:rowOff>58370</xdr:rowOff>
    </xdr:from>
    <xdr:to>
      <xdr:col>12</xdr:col>
      <xdr:colOff>0</xdr:colOff>
      <xdr:row>42</xdr:row>
      <xdr:rowOff>76200</xdr:rowOff>
    </xdr:to>
    <xdr:graphicFrame macro="">
      <xdr:nvGraphicFramePr>
        <xdr:cNvPr id="4" name="Chart 3">
          <a:extLst>
            <a:ext uri="{FF2B5EF4-FFF2-40B4-BE49-F238E27FC236}">
              <a16:creationId xmlns:a16="http://schemas.microsoft.com/office/drawing/2014/main" id="{0B521D3A-3C45-4503-BCDC-8C71B704D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25</xdr:row>
      <xdr:rowOff>83280</xdr:rowOff>
    </xdr:from>
    <xdr:to>
      <xdr:col>34</xdr:col>
      <xdr:colOff>41275</xdr:colOff>
      <xdr:row>42</xdr:row>
      <xdr:rowOff>76200</xdr:rowOff>
    </xdr:to>
    <xdr:graphicFrame macro="">
      <xdr:nvGraphicFramePr>
        <xdr:cNvPr id="5" name="Chart 4">
          <a:extLst>
            <a:ext uri="{FF2B5EF4-FFF2-40B4-BE49-F238E27FC236}">
              <a16:creationId xmlns:a16="http://schemas.microsoft.com/office/drawing/2014/main" id="{15F0BE9A-1872-4C55-A5AD-0E75B9CD4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563189</xdr:colOff>
      <xdr:row>0</xdr:row>
      <xdr:rowOff>214435</xdr:rowOff>
    </xdr:from>
    <xdr:to>
      <xdr:col>32</xdr:col>
      <xdr:colOff>615997</xdr:colOff>
      <xdr:row>11</xdr:row>
      <xdr:rowOff>113</xdr:rowOff>
    </xdr:to>
    <mc:AlternateContent xmlns:mc="http://schemas.openxmlformats.org/markup-compatibility/2006" xmlns:a14="http://schemas.microsoft.com/office/drawing/2010/main">
      <mc:Choice Requires="a14">
        <xdr:graphicFrame macro="">
          <xdr:nvGraphicFramePr>
            <xdr:cNvPr id="7" name="new_category ">
              <a:extLst>
                <a:ext uri="{FF2B5EF4-FFF2-40B4-BE49-F238E27FC236}">
                  <a16:creationId xmlns:a16="http://schemas.microsoft.com/office/drawing/2014/main" id="{35B78084-D3BB-E3BA-4C3F-EA8452E0F92B}"/>
                </a:ext>
              </a:extLst>
            </xdr:cNvPr>
            <xdr:cNvGraphicFramePr/>
          </xdr:nvGraphicFramePr>
          <xdr:xfrm>
            <a:off x="0" y="0"/>
            <a:ext cx="0" cy="0"/>
          </xdr:xfrm>
          <a:graphic>
            <a:graphicData uri="http://schemas.microsoft.com/office/drawing/2010/slicer">
              <sle:slicer xmlns:sle="http://schemas.microsoft.com/office/drawing/2010/slicer" name="new_category "/>
            </a:graphicData>
          </a:graphic>
        </xdr:graphicFrame>
      </mc:Choice>
      <mc:Fallback xmlns="">
        <xdr:sp macro="" textlink="">
          <xdr:nvSpPr>
            <xdr:cNvPr id="0" name=""/>
            <xdr:cNvSpPr>
              <a:spLocks noTextEdit="1"/>
            </xdr:cNvSpPr>
          </xdr:nvSpPr>
          <xdr:spPr>
            <a:xfrm>
              <a:off x="28870298" y="214435"/>
              <a:ext cx="4160465" cy="2597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796757</xdr:colOff>
      <xdr:row>43</xdr:row>
      <xdr:rowOff>307016</xdr:rowOff>
    </xdr:from>
    <xdr:to>
      <xdr:col>24</xdr:col>
      <xdr:colOff>267880</xdr:colOff>
      <xdr:row>55</xdr:row>
      <xdr:rowOff>89814</xdr:rowOff>
    </xdr:to>
    <xdr:pic>
      <xdr:nvPicPr>
        <xdr:cNvPr id="8" name="Picture 7">
          <a:extLst>
            <a:ext uri="{FF2B5EF4-FFF2-40B4-BE49-F238E27FC236}">
              <a16:creationId xmlns:a16="http://schemas.microsoft.com/office/drawing/2014/main" id="{F12E7BCB-2825-4596-8DF7-BE9D740FD7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923036" y="10828818"/>
          <a:ext cx="17369263" cy="2795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nasiwaju's PC" refreshedDate="45843.08605740741" createdVersion="8" refreshedVersion="8" minRefreshableVersion="3" recordCount="1465" xr:uid="{8333B0C4-7F3A-4BD8-B690-481CFE12E698}">
  <cacheSource type="worksheet">
    <worksheetSource ref="A1:H1466" sheet="CLEANED_"/>
  </cacheSource>
  <cacheFields count="8">
    <cacheField name="product_id" numFmtId="0">
      <sharedItems/>
    </cacheField>
    <cacheField name="product_name" numFmtId="0">
      <sharedItems longText="1"/>
    </cacheField>
    <cacheField name="new_category " numFmtId="0">
      <sharedItems count="9">
        <s v="Computers&amp;Accessories"/>
        <s v="Home&amp;Kitchen"/>
        <s v="Electronics"/>
        <s v="OfficeProducts"/>
        <s v="HomeImprovement"/>
        <s v="Toys&amp;Games"/>
        <s v="MusicalInstruments"/>
        <s v="Health&amp;PersonalCare"/>
        <s v="Car&amp;Motorbike"/>
      </sharedItems>
    </cacheField>
    <cacheField name="new_discount_price" numFmtId="166">
      <sharedItems containsSemiMixedTypes="0" containsString="0" containsNumber="1" minValue="38.870000000000005" maxValue="78344.000000000015"/>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5"/>
        <n v="4.8"/>
        <n v="4.7"/>
        <n v="4.5999999999999996"/>
        <n v="4.5"/>
        <n v="4.4000000000000004"/>
        <n v="4.3"/>
        <n v="4.2"/>
        <n v="4.0999999999999996"/>
        <n v="4"/>
        <n v="3.9"/>
        <n v="3.8"/>
        <n v="3.7"/>
        <n v="3.6"/>
        <n v="3.5"/>
        <n v="3.4"/>
        <n v="3.3"/>
        <n v="3.2"/>
        <n v="3.1"/>
        <n v="3"/>
        <n v="2.9"/>
        <n v="2.8"/>
        <n v="2.6"/>
        <n v="2.2999999999999998"/>
        <n v="2"/>
        <n v="0"/>
      </sharedItems>
    </cacheField>
    <cacheField name="rating_count" numFmtId="1">
      <sharedItems containsSemiMixedTypes="0" containsString="0" containsNumber="1" containsInteger="1" minValue="0" maxValue="426973"/>
    </cacheField>
  </cacheFields>
  <extLst>
    <ext xmlns:x14="http://schemas.microsoft.com/office/spreadsheetml/2009/9/main" uri="{725AE2AE-9491-48be-B2B4-4EB974FC3084}">
      <x14:pivotCacheDefinition pivotCacheId="14817112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nasiwaju's PC" refreshedDate="45843.086064120369" createdVersion="8" refreshedVersion="8" minRefreshableVersion="3" recordCount="1465" xr:uid="{A79B3078-5EFC-4599-9862-1DB9943F6B3E}">
  <cacheSource type="worksheet">
    <worksheetSource ref="A1:I1466" sheet="CLEANED_"/>
  </cacheSource>
  <cacheFields count="9">
    <cacheField name="product_id" numFmtId="0">
      <sharedItems/>
    </cacheField>
    <cacheField name="product_name" numFmtId="0">
      <sharedItems longText="1"/>
    </cacheField>
    <cacheField name="new_category " numFmtId="0">
      <sharedItems count="9">
        <s v="Computers&amp;Accessories"/>
        <s v="Home&amp;Kitchen"/>
        <s v="Electronics"/>
        <s v="OfficeProducts"/>
        <s v="HomeImprovement"/>
        <s v="Toys&amp;Games"/>
        <s v="MusicalInstruments"/>
        <s v="Health&amp;PersonalCare"/>
        <s v="Car&amp;Motorbike"/>
      </sharedItems>
    </cacheField>
    <cacheField name="new_discount_price" numFmtId="166">
      <sharedItems containsSemiMixedTypes="0" containsString="0" containsNumber="1" minValue="38.870000000000005" maxValue="78344.000000000015"/>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potential_revenue" numFmtId="0">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nasiwaju's PC" refreshedDate="45843.086068402779" createdVersion="8" refreshedVersion="8" minRefreshableVersion="3" recordCount="1465" xr:uid="{7DA9A8D5-E8E0-41E9-BEF1-629F78961935}">
  <cacheSource type="worksheet">
    <worksheetSource ref="A1:K1466" sheet="CLEANED_"/>
  </cacheSource>
  <cacheFields count="11">
    <cacheField name="product_id" numFmtId="0">
      <sharedItems/>
    </cacheField>
    <cacheField name="product_name" numFmtId="0">
      <sharedItems longText="1"/>
    </cacheField>
    <cacheField name="new_category " numFmtId="0">
      <sharedItems/>
    </cacheField>
    <cacheField name="new_discount_price" numFmtId="166">
      <sharedItems containsSemiMixedTypes="0" containsString="0" containsNumber="1" minValue="38.870000000000005" maxValue="78344.000000000015"/>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potential_revenue" numFmtId="0">
      <sharedItems containsSemiMixedTypes="0" containsString="0" containsNumber="1" minValue="0" maxValue="3451882164"/>
    </cacheField>
    <cacheField name="price_bucket" numFmtId="0">
      <sharedItems/>
    </cacheField>
    <cacheField name="discount_bucket" numFmtId="0">
      <sharedItems count="3">
        <s v="Medium (30-60%)"/>
        <s v="High (&gt;60%)"/>
        <s v="Low (&lt;3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nasiwaju's PC" refreshedDate="45843.462637268516" createdVersion="8" refreshedVersion="8" minRefreshableVersion="3" recordCount="1465" xr:uid="{941EB3AD-0654-4C4D-8DD4-2132C69B54D1}">
  <cacheSource type="worksheet">
    <worksheetSource ref="A1:J1466" sheet="CLEANED_"/>
  </cacheSource>
  <cacheFields count="10">
    <cacheField name="product_id" numFmtId="0">
      <sharedItems/>
    </cacheField>
    <cacheField name="product_name" numFmtId="0">
      <sharedItems longText="1"/>
    </cacheField>
    <cacheField name="new_category " numFmtId="0">
      <sharedItems count="9">
        <s v="Computers&amp;Accessories"/>
        <s v="Home&amp;Kitchen"/>
        <s v="Electronics"/>
        <s v="OfficeProducts"/>
        <s v="HomeImprovement"/>
        <s v="Toys&amp;Games"/>
        <s v="MusicalInstruments"/>
        <s v="Health&amp;PersonalCare"/>
        <s v="Car&amp;Motorbike"/>
      </sharedItems>
    </cacheField>
    <cacheField name="new_discount_price" numFmtId="166">
      <sharedItems containsSemiMixedTypes="0" containsString="0" containsNumber="1" minValue="38.870000000000005" maxValue="78344.000000000015"/>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potential_revenue" numFmtId="0">
      <sharedItems containsSemiMixedTypes="0" containsString="0" containsNumber="1" minValue="0" maxValue="3451882164"/>
    </cacheField>
    <cacheField name="price_bucket" numFmtId="0">
      <sharedItems count="6">
        <s v="&lt; ₹1,000"/>
        <s v="₹1,000 - ₹5,000"/>
        <s v="₹5,001 - ₹10,000"/>
        <s v="₹50,001 - ₹100,000"/>
        <s v="₹20,001 - ₹50,000"/>
        <s v="₹10,001 - ₹2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ZHCJDP1"/>
    <s v="Amazon Basics Wireless Mouse | 2.4 GHz Connection, 1600 DPI | Type - C Adapter | Upto 12 Months of Battery Life | Ambidextrous Design | Suitable for PC/Mac/Laptop"/>
    <x v="0"/>
    <n v="500"/>
    <n v="1000"/>
    <n v="0.5"/>
    <x v="0"/>
    <n v="23"/>
  </r>
  <r>
    <s v="B0BP7XLX48"/>
    <s v="Syncwire LTG to USB Cable for Fast Charging Compatible with Phone 5/ 5C/ 5S/ 6/ 6S/ 7/8/ X/XR/XS Max/ 11/12/ 13 Series and Pad Air/Mini, Pod &amp; Other Devices (1.1 Meter, White)"/>
    <x v="0"/>
    <n v="399.7999999999999"/>
    <n v="1999"/>
    <n v="0.8"/>
    <x v="0"/>
    <n v="5"/>
  </r>
  <r>
    <s v="B0BQRJ3C47"/>
    <s v="REDTECH USB-C to Lightning Cable 3.3FT, [Apple MFi Certified] Lightning to Type C Fast Charging Cord Compatible with iPhone 14/13/13 pro/Max/12/11/X/XS/XR/8, Supports Power Delivery - White"/>
    <x v="0"/>
    <n v="249.75"/>
    <n v="999"/>
    <n v="0.75"/>
    <x v="0"/>
    <n v="0"/>
  </r>
  <r>
    <s v="B0BR4F878Q"/>
    <s v="Swiffer Instant Electric Water Heater Faucet Tap Home-Kitchen Instantaneous Water Heater Tank less for Tap, LED Electric Head Water Heaters Tail Gallon Comfort(3000W) ((Pack of 1))"/>
    <x v="1"/>
    <n v="1439.28"/>
    <n v="1999"/>
    <n v="0.28000000000000003"/>
    <x v="1"/>
    <n v="53803"/>
  </r>
  <r>
    <s v="B0B53DS4TF"/>
    <s v="Instant Pot Air Fryer, Vortex 2QT, Touch Control Panel, 360¬∞ EvenCrisp‚Ñ¢ Technology, Uses 95 % less Oil, 4-in-1 Appliance: Air Fry, Roast, Bake, Reheat (Vortex 1.97Litre, Black)"/>
    <x v="1"/>
    <n v="5012.25"/>
    <n v="20049"/>
    <n v="0.75"/>
    <x v="1"/>
    <n v="3964"/>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n v="279.44000000000005"/>
    <n v="499"/>
    <n v="0.44"/>
    <x v="1"/>
    <n v="28"/>
  </r>
  <r>
    <s v="B0B23LW7NV"/>
    <s v="Spigen EZ Fit Tempered Glass Screen Protector for iPhone 14 Pro Max - 2 Pack (Sensor Protection)"/>
    <x v="2"/>
    <n v="985.65999999999985"/>
    <n v="2899"/>
    <n v="0.66"/>
    <x v="2"/>
    <n v="7779"/>
  </r>
  <r>
    <s v="B09WN3SRC7"/>
    <s v="Sony Bravia 164 cm (65 inches) 4K Ultra HD Smart LED Google TV KD-65X74K (Black)"/>
    <x v="2"/>
    <n v="78344.000000000015"/>
    <n v="139900"/>
    <n v="0.44"/>
    <x v="2"/>
    <n v="5935"/>
  </r>
  <r>
    <s v="B0BP89YBC1"/>
    <s v="Campfire Spring Chef Prolix Instant Portable Water Heater Geyser 1Ltr. for Use Home Stainless Steel Baking Rack | Restaurant | Office | Labs | Clinics | Saloon | with Installation Kit (With MCB)"/>
    <x v="1"/>
    <n v="1505.0000000000002"/>
    <n v="3500"/>
    <n v="0.56999999999999995"/>
    <x v="2"/>
    <n v="2591"/>
  </r>
  <r>
    <s v="B0BM9H2NY9"/>
    <s v="Multifunctional 2 in 1 Electric Egg Boiling Steamer Egg Frying Pan Egg Boiler Electric Automatic Off with Egg Boiler Machine Non-Stick Electric Egg Frying Pan-Tiger Woods (Multy)"/>
    <x v="1"/>
    <n v="703.56"/>
    <n v="1599"/>
    <n v="0.56000000000000005"/>
    <x v="2"/>
    <n v="2300"/>
  </r>
  <r>
    <s v="B0BM4KTNL1"/>
    <s v="FIGMENT Handheld Milk Frother Rechargeable, 3-Speed Electric Frother for Coffee with 2 Whisks and Coffee Decoration Tool, Coffee Frother Mixer, CRESCENT ENTERPRISES VRW0.50BK (A1)"/>
    <x v="1"/>
    <n v="703.56"/>
    <n v="1599"/>
    <n v="0.56000000000000005"/>
    <x v="2"/>
    <n v="1729"/>
  </r>
  <r>
    <s v="B0BLC2BYPX"/>
    <s v="Zuvexa USB Rechargeable Electric Foam Maker - Handheld Milk Wand Mixer Frother for Hot Milk, Hand Blender Coffee, Egg Beater (Black)"/>
    <x v="1"/>
    <n v="493.62"/>
    <n v="1299"/>
    <n v="0.62"/>
    <x v="2"/>
    <n v="54"/>
  </r>
  <r>
    <s v="B01J1CFO5I"/>
    <s v="Redgear MP35 Speed-Type Gaming Mousepad (Black/Red)"/>
    <x v="0"/>
    <n v="297"/>
    <n v="550"/>
    <n v="0.46"/>
    <x v="3"/>
    <n v="33434"/>
  </r>
  <r>
    <s v="B095RTJH1M"/>
    <s v="Spigen EZ Fit Tempered Glass Screen Protector Guard for iPhone 14/13/13 Pro - 2 Pack"/>
    <x v="2"/>
    <n v="985.65999999999985"/>
    <n v="2899"/>
    <n v="0.66"/>
    <x v="3"/>
    <n v="26603"/>
  </r>
  <r>
    <s v="B01MQ2A86A"/>
    <s v="Logitech M331 Silent Plus Wireless Mouse, 2.4GHz with USB Nano Receiver, 1000 DPI Optical Tracking, 3 Buttons, 24 Month Life Battery, PC/Mac/Laptop - Black"/>
    <x v="0"/>
    <n v="1299.55"/>
    <n v="1645"/>
    <n v="0.21"/>
    <x v="3"/>
    <n v="12375"/>
  </r>
  <r>
    <s v="B00NFD0ETQ"/>
    <s v="Logitech G402 Hyperion Fury USB Wired Gaming Mouse, 4,000 DPI, Lightweight, 8 Programmable Buttons, Compatible for PC/Mac - Black"/>
    <x v="0"/>
    <n v="1997.55"/>
    <n v="2895"/>
    <n v="0.31"/>
    <x v="3"/>
    <n v="10760"/>
  </r>
  <r>
    <s v="B07X2L5Z8C"/>
    <s v="Logitech Pebble M350 Wireless Mouse with Bluetooth or USB - Silent, Slim Computer Mouse with Quiet Click for Laptop, Notebook, PC and Mac - Graphite"/>
    <x v="0"/>
    <n v="1491.75"/>
    <n v="2295"/>
    <n v="0.35"/>
    <x v="3"/>
    <n v="10652"/>
  </r>
  <r>
    <s v="B00K57MR22"/>
    <s v="Sujata Dynamix DX Mixer Grinder, 900W, 3 Jars (White)"/>
    <x v="1"/>
    <n v="6104.16"/>
    <n v="8478"/>
    <n v="0.28000000000000003"/>
    <x v="3"/>
    <n v="6550"/>
  </r>
  <r>
    <s v="B0B244R4KB"/>
    <s v="Spigen EZ Fit Tempered Glass Screen Protector for iPhone 14 Pro - 2 Pack (Sensor Protection)"/>
    <x v="2"/>
    <n v="985.65999999999985"/>
    <n v="2899"/>
    <n v="0.66"/>
    <x v="3"/>
    <n v="6129"/>
  </r>
  <r>
    <s v="B08TGG316Z"/>
    <s v="10k 8k 4k HDMI Cable, Certified 48Gbps 1ms Ultra High Speed HDMI 2.1 Cable 4k 120Hz 144Hz 2k 165Hz 8k 60Hz Dynamic HDR ARC eARC DTS:X Compatible for Mac Gaming PC Soundbar TV Monitor Laptop PS5 4 Xbox"/>
    <x v="2"/>
    <n v="1007.58"/>
    <n v="2399"/>
    <n v="0.57999999999999996"/>
    <x v="3"/>
    <n v="3664"/>
  </r>
  <r>
    <s v="B09XXZXQC1"/>
    <s v="Xiaomi Pad 5| Qualcomm Snapdragon 860| 120Hz Refresh Rate| 6GB, 128GB| 2.5K+ Display (10.95-inch/27.81cm)|1 Billion Colours| Dolby Vision Atmos| Quad Speakers| Wi-Fi| Gray"/>
    <x v="0"/>
    <n v="26979.289999999997"/>
    <n v="37999"/>
    <n v="0.28999999999999998"/>
    <x v="3"/>
    <n v="2886"/>
  </r>
  <r>
    <s v="B00SH18114"/>
    <s v="Ikea 903.391.72 Polypropylene Plastic Solid Bevara Sealing Clip (Multicolour) - 30 Pack, Adjustable"/>
    <x v="1"/>
    <n v="161.46"/>
    <n v="299"/>
    <n v="0.46"/>
    <x v="3"/>
    <n v="2781"/>
  </r>
  <r>
    <s v="B078JT7LTD"/>
    <s v="Sujata Dynamix, Mixer Grinder, 900 Watts, 3 Jars (White)"/>
    <x v="1"/>
    <n v="6135.4800000000005"/>
    <n v="8073"/>
    <n v="0.24"/>
    <x v="3"/>
    <n v="2751"/>
  </r>
  <r>
    <s v="B0B9BXKBC7"/>
    <s v="WeCool S5 Long Selfie Stick, with Large Reinforced Tripod Stand up to 61 Inch / 156 Cms, Ultra Long Multi Function Bluetooth Selfie Stick with 1/4 Screw Compatible with Gopro, Camera, and Ring Light"/>
    <x v="2"/>
    <n v="1799.5499999999997"/>
    <n v="3999"/>
    <n v="0.55000000000000004"/>
    <x v="3"/>
    <n v="245"/>
  </r>
  <r>
    <s v="B0B9BXKBC7"/>
    <s v="WeCool S5 Long Selfie Stick, with Large Reinforced Tripod Stand up to 61 Inch / 156 Cms, Ultra Long Multi Function Bluetooth Selfie Stick with 1/4 Screw Compatible with Gopro, Camera, and Ring Light"/>
    <x v="2"/>
    <n v="1799.5499999999997"/>
    <n v="3999"/>
    <n v="0.55000000000000004"/>
    <x v="3"/>
    <n v="245"/>
  </r>
  <r>
    <s v="B09JN37WBX"/>
    <s v="Lint Remover Woolen Clothes Lint Extractor Battery Lint Removing Machine Bhur Remover"/>
    <x v="1"/>
    <n v="322.07000000000005"/>
    <n v="749"/>
    <n v="0.56999999999999995"/>
    <x v="3"/>
    <n v="124"/>
  </r>
  <r>
    <s v="B0BJ966M5K"/>
    <s v="Aquadpure Copper + Mineral RO+UV+UF 10 to 12 Liter RO + UV + TDS ADJUSTER Water Purifier with Copper Charge Technology black &amp; copper Best For Home and Office (Made In India)"/>
    <x v="1"/>
    <n v="4999.7999999999993"/>
    <n v="24999"/>
    <n v="0.8"/>
    <x v="3"/>
    <n v="124"/>
  </r>
  <r>
    <s v="B0BN6M3TCM"/>
    <s v="VRPRIME Lint Roller Lint Remover for Clothes, Pet | 360 Sheets Reusable Sticky Easy-Tear Sheet Brush for Clothes, Furniture, Carpet, Dog Fur, Sweater, Dust &amp; Dirt (4 Rolls - 90 Sheet Each Roll)"/>
    <x v="1"/>
    <n v="499.5"/>
    <n v="999"/>
    <n v="0.5"/>
    <x v="3"/>
    <n v="79"/>
  </r>
  <r>
    <s v="B09P1MFKG1"/>
    <s v="Melbon VM-905 2000-Watt Room Heater (ISI Certified, White Color) Ideal Electric Fan Heater for Small to Medium Room/Area (Plastic Body)"/>
    <x v="1"/>
    <n v="989.66999999999985"/>
    <n v="2999"/>
    <n v="0.67"/>
    <x v="3"/>
    <n v="9"/>
  </r>
  <r>
    <s v="B09X7DY7Q4"/>
    <s v="SanDisk Extreme SD UHS I 64GB Card for 4K Video for DSLR and Mirrorless Cameras 170MB/s Read &amp; 80MB/s Write"/>
    <x v="2"/>
    <n v="936"/>
    <n v="1800"/>
    <n v="0.48"/>
    <x v="4"/>
    <n v="205052"/>
  </r>
  <r>
    <s v="B00NH11KIK"/>
    <s v="AmazonBasics USB 2.0 Cable - A-Male to B-Male - for Personal Computer, Printer- 6 Feet (1.8 Meters), Black"/>
    <x v="0"/>
    <n v="208.50000000000003"/>
    <n v="695"/>
    <n v="0.7"/>
    <x v="4"/>
    <n v="107687"/>
  </r>
  <r>
    <s v="B00NH11KIK"/>
    <s v="AmazonBasics USB 2.0 Cable - A-Male to B-Male - for Personal Computer, Printer- 6 Feet (1.8 Meters), Black"/>
    <x v="0"/>
    <n v="208.50000000000003"/>
    <n v="695"/>
    <n v="0.7"/>
    <x v="4"/>
    <n v="107686"/>
  </r>
  <r>
    <s v="B07G3YNLJB"/>
    <s v="Crucial BX500 240GB 3D NAND SATA 6.35 cm (2.5-inch) SSD (CT240BX500SSD1)"/>
    <x v="0"/>
    <n v="1829.0000000000002"/>
    <n v="3100"/>
    <n v="0.41"/>
    <x v="4"/>
    <n v="92925"/>
  </r>
  <r>
    <s v="B00NH13Q8W"/>
    <s v="AmazonBasics USB 2.0 Extension Cable for Personal Computer, Printer, 2-Pack - A-Male to A-Female - 3.3 Feet (1 Meter, Black)"/>
    <x v="0"/>
    <n v="296"/>
    <n v="800"/>
    <n v="0.63"/>
    <x v="4"/>
    <n v="74977"/>
  </r>
  <r>
    <s v="B00NH11PEY"/>
    <s v="AmazonBasics USB 2.0 - A-Male to A-Female Extension Cable for Personal Computer, Printer (Black, 9.8 Feet/3 Meters)"/>
    <x v="0"/>
    <n v="202.5"/>
    <n v="750"/>
    <n v="0.73"/>
    <x v="4"/>
    <n v="74976"/>
  </r>
  <r>
    <s v="B00NH11PEY"/>
    <s v="AmazonBasics USB 2.0 - A-Male to A-Female Extension Cable for Personal Computer, Printer (Black, 9.8 Feet/3 Meters)"/>
    <x v="0"/>
    <n v="202.5"/>
    <n v="750"/>
    <n v="0.73"/>
    <x v="4"/>
    <n v="74976"/>
  </r>
  <r>
    <s v="B004IO5BMQ"/>
    <s v="Logitech M235 Wireless Mouse, 1000 DPI Optical Tracking, 12 Month Life Battery, Compatible with Windows, Mac, Chromebook/PC/Laptop"/>
    <x v="0"/>
    <n v="696.5"/>
    <n v="995"/>
    <n v="0.3"/>
    <x v="4"/>
    <n v="54405"/>
  </r>
  <r>
    <s v="B08ZJDWTJ1"/>
    <s v="Seagate Expansion 1TB External HDD - USB 3.0 for Windows and Mac with 3 yr Data Recovery Services, Portable Hard Drive (STKM1000400)"/>
    <x v="0"/>
    <n v="4099.18"/>
    <n v="4999"/>
    <n v="0.18"/>
    <x v="4"/>
    <n v="50810"/>
  </r>
  <r>
    <s v="B094QZLJQ6"/>
    <s v="Seagate One Touch 2TB External HDD with Password Protection ‚Äì Black, for Windows and Mac, with 3 yr Data Recovery Services, and 4 Months Adobe CC Photography (STKY2000400)"/>
    <x v="0"/>
    <n v="5759.28"/>
    <n v="7999"/>
    <n v="0.28000000000000003"/>
    <x v="4"/>
    <n v="50273"/>
  </r>
  <r>
    <s v="B01HJI0FS2"/>
    <s v="Dell MS116 1000Dpi USB Wired Optical Mouse, Led Tracking, Scrolling Wheel, Plug and Play."/>
    <x v="0"/>
    <n v="299"/>
    <n v="650"/>
    <n v="0.54"/>
    <x v="4"/>
    <n v="33176"/>
  </r>
  <r>
    <s v="B07Q4QV1DL"/>
    <s v="ELV Aluminum Adjustable Mobile Phone Foldable Tabletop Stand Dock Mount for All Smartphones, Tabs, Kindle, iPad (Black)"/>
    <x v="2"/>
    <n v="269.82000000000005"/>
    <n v="1499"/>
    <n v="0.82"/>
    <x v="4"/>
    <n v="28978"/>
  </r>
  <r>
    <s v="B088ZFJY82"/>
    <s v="Elv Aluminium Adjustable Mobile Phone Foldable Holder Tabletop Stand Dock Mount for All Smartphones, Tabs, Kindle, iPad (Moonlight Silver)"/>
    <x v="2"/>
    <n v="314.78999999999996"/>
    <n v="1499"/>
    <n v="0.79"/>
    <x v="4"/>
    <n v="28978"/>
  </r>
  <r>
    <s v="B014SZO90Y"/>
    <s v="Duracell Ultra Alkaline AA Battery, 8 Pcs"/>
    <x v="2"/>
    <n v="264.59999999999997"/>
    <n v="315"/>
    <n v="0.16"/>
    <x v="4"/>
    <n v="28030"/>
  </r>
  <r>
    <s v="B08C4Z69LN"/>
    <s v="Crucial RAM 8GB DDR4 3200MHz CL22 (or 2933MHz or 2666MHz) Laptop Memory CT8G4SFRA32A"/>
    <x v="0"/>
    <n v="1785"/>
    <n v="3500"/>
    <n v="0.49"/>
    <x v="4"/>
    <n v="26194"/>
  </r>
  <r>
    <s v="B083GKDRKR"/>
    <s v="Havells Aqua Plus 1.2 litre Double Wall Kettle / 304 Stainless Steel Inner Body / Cool touch outer body / Wider mouth/ 2 Year warranty (Black, 1500 Watt)"/>
    <x v="1"/>
    <n v="1617.3000000000002"/>
    <n v="2995"/>
    <n v="0.46"/>
    <x v="4"/>
    <n v="23484"/>
  </r>
  <r>
    <s v="B00V4BGDKU"/>
    <s v="TP-Link UE300 USB 3.0 to RJ45 Gigabit Ethernet Network Adapter - Plug and Play"/>
    <x v="0"/>
    <n v="1101.42"/>
    <n v="1899"/>
    <n v="0.42"/>
    <x v="4"/>
    <n v="22420"/>
  </r>
  <r>
    <s v="B08FYB5HHK"/>
    <s v="TP-Link UE300C USB Type-C to RJ45 Gigabit Ethernet Network Adapter/RJ45 LAN Wired Adapter for Ultrabook, Chromebook, Laptop, Desktop, Plug &amp; Play, USB 3.0, Foldable and Portable Design"/>
    <x v="0"/>
    <n v="1199.3999999999999"/>
    <n v="1999"/>
    <n v="0.4"/>
    <x v="4"/>
    <n v="22420"/>
  </r>
  <r>
    <s v="B00NNQMYNE"/>
    <s v="AirCase Rugged Hard Drive Case for 2.5-inch Western Digital, Seagate, Toshiba, Portable Storage Shell for Gadget Hard Disk USB Cable Power Bank Mobile Charger Earphone, Waterproof (Black)"/>
    <x v="0"/>
    <n v="299.39999999999998"/>
    <n v="499"/>
    <n v="0.4"/>
    <x v="4"/>
    <n v="21010"/>
  </r>
  <r>
    <s v="B0083T231O"/>
    <s v="Belkin Essential Series 4-Socket Surge Protector Universal Socket with 5ft Heavy Duty Cable (Grey)"/>
    <x v="2"/>
    <n v="1289.1399999999999"/>
    <n v="1499"/>
    <n v="0.14000000000000001"/>
    <x v="4"/>
    <n v="20668"/>
  </r>
  <r>
    <s v="B0B2DD66GS"/>
    <s v="SanDisk Extreme microSD UHS I Card 128GB for 4K Video on Smartphones,Action Cams 190MB/s Read,90MB/s Write"/>
    <x v="2"/>
    <n v="1334"/>
    <n v="2900"/>
    <n v="0.54"/>
    <x v="4"/>
    <n v="19624"/>
  </r>
  <r>
    <s v="B01DJJVFPC"/>
    <s v="Duracell Ultra Alkaline AAA Battery, 8 Pcs"/>
    <x v="2"/>
    <n v="267.75"/>
    <n v="315"/>
    <n v="0.15"/>
    <x v="4"/>
    <n v="17810"/>
  </r>
  <r>
    <s v="B07TMCXRFV"/>
    <s v="ESR Screen Protector Compatible with iPad Pro 11 Inch (2022/2021/2020/2018) and iPad Air 5/4 (2022/2020, 10.9 Inch), Tempered-Glass Film with Alignment Frame, Scratch Resistant, HD Clarity, 2 Pack"/>
    <x v="0"/>
    <n v="1231.23"/>
    <n v="1599"/>
    <n v="0.23"/>
    <x v="4"/>
    <n v="16680"/>
  </r>
  <r>
    <s v="B0148NPH9I"/>
    <s v="Logitech K380 Wireless Multi-Device Keyboard for Windows, Apple iOS, Apple TV Android or Chrome, Bluetooth, Compact Space-Saving Design, PC/Mac/Laptop/Smartphone/Tablet (Dark Grey)"/>
    <x v="0"/>
    <n v="2651.85"/>
    <n v="3195"/>
    <n v="0.17"/>
    <x v="4"/>
    <n v="16146"/>
  </r>
  <r>
    <s v="B0765B3TH7"/>
    <s v="Gizga Essentials Hard Drive Case Shell, 6.35cm/2.5-inch, Portable Storage Organizer Bag for Earphone USB Cable Power Bank Mobile Charger Digital Gadget Hard Disk, Water Resistance Material, Black"/>
    <x v="0"/>
    <n v="197.67"/>
    <n v="599"/>
    <n v="0.67"/>
    <x v="4"/>
    <n v="13568"/>
  </r>
  <r>
    <s v="B0116MIKKC"/>
    <s v="Goldmedal Curve Plus 202042 Plastic Spice 3-Pin 240V Universal Travel Adaptor (White)"/>
    <x v="2"/>
    <n v="99.18"/>
    <n v="171"/>
    <n v="0.42"/>
    <x v="4"/>
    <n v="11339"/>
  </r>
  <r>
    <s v="B08LT9BMPP"/>
    <s v="Logitech G102 USB Light Sync Gaming Mouse with Customizable RGB Lighting, 6 Programmable Buttons, Gaming Grade Sensor, 8K DPI Tracking, 16.8mn Color, Light Weight - Black"/>
    <x v="0"/>
    <n v="1496.25"/>
    <n v="1995"/>
    <n v="0.25"/>
    <x v="4"/>
    <n v="10541"/>
  </r>
  <r>
    <s v="B00LY12TH6"/>
    <s v="Camel Oil Pastel with Reusable Plastic Box - 50 Shades"/>
    <x v="1"/>
    <n v="230"/>
    <n v="230"/>
    <n v="0"/>
    <x v="4"/>
    <n v="9427"/>
  </r>
  <r>
    <s v="B07ZKD8T1Q"/>
    <s v="Cuzor 12V Mini ups for WiFi Router | Power Backup up to 4 Hours | Replaceable Battery | Ups for Wi-Fi Router and Modem | Ups for Router up to 2A | ups for uninterrupted wi-fi"/>
    <x v="0"/>
    <n v="1499.5"/>
    <n v="2999"/>
    <n v="0.5"/>
    <x v="4"/>
    <n v="8656"/>
  </r>
  <r>
    <s v="B00LZLQ624"/>
    <s v="Classmate Soft Cover 6 Subject Spiral Binding Notebook, Single Line, 300 Pages"/>
    <x v="3"/>
    <n v="156.80000000000001"/>
    <n v="160"/>
    <n v="0.02"/>
    <x v="4"/>
    <n v="8618"/>
  </r>
  <r>
    <s v="B0752LL57V"/>
    <s v="Casio MJ-12D 150 Steps Check and Correct Desktop Calculator"/>
    <x v="3"/>
    <n v="440"/>
    <n v="440"/>
    <n v="0"/>
    <x v="4"/>
    <n v="8610"/>
  </r>
  <r>
    <s v="B071VNHMX2"/>
    <s v="Philips Daily Collection HD2582/00 830-Watt 2-Slice Pop-up Toaster (White)"/>
    <x v="1"/>
    <n v="2095"/>
    <n v="2095"/>
    <n v="0"/>
    <x v="4"/>
    <n v="7949"/>
  </r>
  <r>
    <s v="B08461VC1Z"/>
    <s v="Scarters Mouse Pad, Desk Mat Extended for Work from Home/Office/Gaming | Vegan PU Leather | Anti-Skid, Anti-Slip, Reversible Splash-Proof ‚Äì Deskspread ~ Navy Blue &amp; Yellow"/>
    <x v="0"/>
    <n v="997.5"/>
    <n v="1995"/>
    <n v="0.5"/>
    <x v="4"/>
    <n v="7317"/>
  </r>
  <r>
    <s v="B071113J7M"/>
    <s v="Sujata Powermatic Plus 900 Watts Juicer Mixer Grinder"/>
    <x v="1"/>
    <n v="5854.68"/>
    <n v="7506"/>
    <n v="0.22"/>
    <x v="4"/>
    <n v="7241"/>
  </r>
  <r>
    <s v="B07R99NBVB"/>
    <s v="Gizga Essentials Cable Organiser, Cord Management System for PC, TV, Home Theater, Speaker &amp; Cables, Reusable Cable Organizer for Desk, WFH Accessories, Organizer Tape Roll, Reusable Cable Ties Strap"/>
    <x v="4"/>
    <n v="251.58"/>
    <n v="599"/>
    <n v="0.57999999999999996"/>
    <x v="4"/>
    <n v="5985"/>
  </r>
  <r>
    <s v="B00KIE28X0"/>
    <s v="Camel Artist Acrylic Color Box - 9ml Tubes, 12 Shades"/>
    <x v="1"/>
    <n v="310"/>
    <n v="310"/>
    <n v="0"/>
    <x v="4"/>
    <n v="5882"/>
  </r>
  <r>
    <s v="B0846D5CBP"/>
    <s v="Casio FX-991ES Plus-2nd Edition Scientific Calculator, Black"/>
    <x v="3"/>
    <n v="1295"/>
    <n v="1295"/>
    <n v="0"/>
    <x v="4"/>
    <n v="5760"/>
  </r>
  <r>
    <s v="B082T6GXS5"/>
    <s v="AmazonBasics New Release Nylon USB-A to Lightning Cable Cord, MFi Certified Charger for Apple iPhone, iPad, Silver, 6-Ft"/>
    <x v="0"/>
    <n v="1008"/>
    <n v="2100"/>
    <n v="0.52"/>
    <x v="4"/>
    <n v="5492"/>
  </r>
  <r>
    <s v="B07Y9PY6Y1"/>
    <s v="Sujata Powermatic Plus, Juicer Mixer Grinder with Chutney Jar, 900 Watts, 3 Jars (White)"/>
    <x v="1"/>
    <n v="6526.8"/>
    <n v="8820"/>
    <n v="0.26"/>
    <x v="4"/>
    <n v="5137"/>
  </r>
  <r>
    <s v="B086Q3QMFS"/>
    <s v="Classmate Drawing Book - Unruled, 40 Pages, 210 mm x 297 mm - Pack Of 4"/>
    <x v="3"/>
    <n v="120"/>
    <n v="120"/>
    <n v="0"/>
    <x v="4"/>
    <n v="4951"/>
  </r>
  <r>
    <s v="B00R1P3B4O"/>
    <s v="Fujifilm Instax Mini Single Pack 10 Sheets Instant Film for Fuji Instant Cameras"/>
    <x v="2"/>
    <n v="549"/>
    <n v="549"/>
    <n v="0"/>
    <x v="4"/>
    <n v="4875"/>
  </r>
  <r>
    <s v="B00P93X6EK"/>
    <s v="Classmate Soft Cover 6 Subject Spiral Binding Notebook, Unruled, 300 Pages"/>
    <x v="3"/>
    <n v="156.80000000000001"/>
    <n v="160"/>
    <n v="0.02"/>
    <x v="4"/>
    <n v="4428"/>
  </r>
  <r>
    <s v="B08WLY8V9S"/>
    <s v="Tukzer Gel Mouse Pad Wrist Rest Memory-Foam Ergonomic Mousepad| Cushion Wrist Support &amp; Pain Relief| Suitable for Gaming, Computer, Laptop, Home &amp; Office Non-Slip Rubber Base (Blue)"/>
    <x v="0"/>
    <n v="422.53"/>
    <n v="899"/>
    <n v="0.53"/>
    <x v="4"/>
    <n v="4219"/>
  </r>
  <r>
    <s v="B08LW31NQ6"/>
    <s v="Lenovo 600 Bluetooth 5.0 Silent Mouse: Compact, Portable, Dongle-Free Multi-Device connectivity with Microsoft Swift Pair | 3-Level Adjustable DPI up to 2400 | Battery Life: up to 1 yr"/>
    <x v="0"/>
    <n v="1445"/>
    <n v="2890"/>
    <n v="0.5"/>
    <x v="4"/>
    <n v="4099"/>
  </r>
  <r>
    <s v="B00LHZWD0C"/>
    <s v="Luxor 5 Subject Single Ruled Notebook - A4, 70 GSM, 300 pages"/>
    <x v="3"/>
    <n v="252"/>
    <n v="315"/>
    <n v="0.2"/>
    <x v="4"/>
    <n v="3785"/>
  </r>
  <r>
    <s v="B08N6P8G5K"/>
    <s v="INALSA Air Fryer Digital 4L Nutri Fry - 1400W with Smart AirCrisp Technology| 8-Preset Menu, Touch Control &amp; Digital Display|Variable Temperature &amp; Timer Control|Free Recipe book|2 Yr Warranty (Black)"/>
    <x v="1"/>
    <n v="6816.9"/>
    <n v="10995"/>
    <n v="0.38"/>
    <x v="4"/>
    <n v="3192"/>
  </r>
  <r>
    <s v="B08WJ86PV2"/>
    <s v="RPM Euro Games Gaming Mousepad Speed Type Extended Large (Size - 800 mm x 300 mm x 3 mm)"/>
    <x v="0"/>
    <n v="297.00000000000006"/>
    <n v="990"/>
    <n v="0.7"/>
    <x v="4"/>
    <n v="2453"/>
  </r>
  <r>
    <s v="B01MUAUOCX"/>
    <s v="Sujata Chutney Steel Jar, 400 ml, (White), Stainless Steel"/>
    <x v="1"/>
    <n v="687.24"/>
    <n v="747"/>
    <n v="0.08"/>
    <x v="4"/>
    <n v="2280"/>
  </r>
  <r>
    <s v="B086PXQ2R4"/>
    <s v="Classmate Long Book - Unruled, 160 Pages, 314 mm x 194 mm - Pack Of 3"/>
    <x v="3"/>
    <n v="165"/>
    <n v="165"/>
    <n v="0"/>
    <x v="4"/>
    <n v="1674"/>
  </r>
  <r>
    <s v="B0B9BD2YL4"/>
    <s v="KINGONE Wireless Charging Pencil (2nd Generation) for iPad with Magnetic and Tilt Sensitive, Palm Rejection, Compatible with Apple iPad Pro 11 inch 1/2/3/4, iPad Pro 12.9 Inch 3/4/5/6, iPad Air 4/5, mini6"/>
    <x v="2"/>
    <n v="2589.63"/>
    <n v="6999"/>
    <n v="0.63"/>
    <x v="4"/>
    <n v="1526"/>
  </r>
  <r>
    <s v="B0B9BD2YL4"/>
    <s v="KINGONE Wireless Charging Pencil (2nd Generation) for iPad with Magnetic and Tilt Sensitive, Palm Rejection, Compatible with Apple iPad Pro 11 inch 1/2/3/4, iPad Pro 12.9 Inch 3/4/5/6, iPad Air 4/5, mini6"/>
    <x v="2"/>
    <n v="2589.63"/>
    <n v="6999"/>
    <n v="0.63"/>
    <x v="4"/>
    <n v="1526"/>
  </r>
  <r>
    <s v="B075S9FVRY"/>
    <s v="Sujata Supermix, Mixer Grinder, 900 Watts, 3 Jars (White)"/>
    <x v="1"/>
    <n v="5472"/>
    <n v="7200"/>
    <n v="0.24"/>
    <x v="4"/>
    <n v="1408"/>
  </r>
  <r>
    <s v="B09BVCVTBC"/>
    <s v="Redragon K617 Fizz 60% Wired RGB Gaming Keyboard, 61 Keys Compact Mechanical Keyboard w/White and Grey Color Keycaps, Linear Red Switch, Pro Driver/Software Supported"/>
    <x v="0"/>
    <n v="2659.2400000000002"/>
    <n v="3499"/>
    <n v="0.24"/>
    <x v="4"/>
    <n v="1271"/>
  </r>
  <r>
    <s v="B088WCFPQF"/>
    <s v="Cafe JEI French Press Coffee and Tea Maker 600ml with 4 Level Filtration System, Heat Resistant Borosilicate Glass (Black, 600ml)"/>
    <x v="1"/>
    <n v="1095"/>
    <n v="1500"/>
    <n v="0.27"/>
    <x v="4"/>
    <n v="1065"/>
  </r>
  <r>
    <s v="B07RY2X9MP"/>
    <s v="AmazonBasics 10.2 Gbps High-Speed 4K HDMI Cable with Braided Cord (10-Foot, Dark Grey)"/>
    <x v="2"/>
    <n v="615"/>
    <n v="1500"/>
    <n v="0.59"/>
    <x v="4"/>
    <n v="1029"/>
  </r>
  <r>
    <s v="B09C6HXFC1"/>
    <s v="Duracell USB Lightning Apple Certified (Mfi) Braided Sync &amp; Charge Cable For Iphone, Ipad And Ipod. Fast Charging Lightning Cable, 3.9 Feet (1.2M) - Black"/>
    <x v="0"/>
    <n v="971.46"/>
    <n v="1799"/>
    <n v="0.46"/>
    <x v="4"/>
    <n v="815"/>
  </r>
  <r>
    <s v="B09C6HXFC1"/>
    <s v="Duracell USB Lightning Apple Certified (Mfi) Braided Sync &amp; Charge Cable For Iphone, Ipad And Ipod. Fast Charging Lightning Cable, 3.9 Feet (1.2M) - Black"/>
    <x v="0"/>
    <n v="971.46"/>
    <n v="1799"/>
    <n v="0.46"/>
    <x v="4"/>
    <n v="815"/>
  </r>
  <r>
    <s v="B09C6HXFC1"/>
    <s v="Duracell USB Lightning Apple Certified (Mfi) Braided Sync &amp; Charge Cable For Iphone, Ipad And Ipod. Fast Charging Lightning Cable, 3.9 Feet (1.2M) - Black"/>
    <x v="0"/>
    <n v="971.46"/>
    <n v="1799"/>
    <n v="0.46"/>
    <x v="4"/>
    <n v="815"/>
  </r>
  <r>
    <s v="B0B8CHJLWJ"/>
    <s v="Kyosei Advanced Tempered Glass Compatible with Google Pixel 6a with Military-Grade Anti-Explosion Edge-to-Edge Coverage Screen Protector Guard"/>
    <x v="2"/>
    <n v="299.75"/>
    <n v="1199"/>
    <n v="0.75"/>
    <x v="4"/>
    <n v="596"/>
  </r>
  <r>
    <s v="B084N18QZY"/>
    <s v="Belkin USB C to USB-C Fast Charging Type C Cable, 60W PD, 3.3 feet (1 meter) for Laptop, Personal Computer, Tablet, Smartphone - Black, USB-IF Certified"/>
    <x v="0"/>
    <n v="602.79"/>
    <n v="849"/>
    <n v="0.28999999999999998"/>
    <x v="4"/>
    <n v="577"/>
  </r>
  <r>
    <s v="B0B3G5XZN5"/>
    <s v="InstaCuppa Portable Blender for Smoothie, Milk Shakes, Crushing Ice and Juices, USB Rechargeable Personal Blender Machine for Kitchen with 4000 mAh Rechargeable Battery, 230 Watt Motor, 500 ML"/>
    <x v="1"/>
    <n v="2799.2000000000003"/>
    <n v="3499"/>
    <n v="0.2"/>
    <x v="4"/>
    <n v="546"/>
  </r>
  <r>
    <s v="B09TT6BFDX"/>
    <s v="Cotbolt Silicone Protective Case Cover for LG an MR21GA Magic Remote Shockproof for LG Smart TV Remote 2021 Protective Skin Waterproof Anti Lost (Black) (Remote Not Included)"/>
    <x v="2"/>
    <n v="399.7999999999999"/>
    <n v="1999"/>
    <n v="0.8"/>
    <x v="4"/>
    <n v="505"/>
  </r>
  <r>
    <s v="B084MZYBTV"/>
    <s v="Belkin USB C to USB-C Fast Charging Type C Cable, 60W PD, 3.3 feet (1 meter) for Laptop, Personal Computer, Tablet, Smartphone - White, USB-IF Certified"/>
    <x v="0"/>
    <n v="602.79"/>
    <n v="849"/>
    <n v="0.28999999999999998"/>
    <x v="4"/>
    <n v="474"/>
  </r>
  <r>
    <s v="B0BCVJ3PVP"/>
    <s v="SupCares Laptop Stand 7 Height Adjustable, Aluminium, Ventilated, Foldable, Portable Laptop Holder for Desk &amp; Table Mount Upto 15.6 inch Laptop with Carry Pouch (Silver)"/>
    <x v="0"/>
    <n v="493.62"/>
    <n v="1299"/>
    <n v="0.62"/>
    <x v="4"/>
    <n v="434"/>
  </r>
  <r>
    <s v="B0BJ6P3LSK"/>
    <s v="Aqua d pure Active Copper 12-L RO+UV Water Filter Purifier for Home, Kitchen Fully Automatic UF+TDS Controller"/>
    <x v="1"/>
    <n v="4999.7999999999993"/>
    <n v="24999"/>
    <n v="0.8"/>
    <x v="4"/>
    <n v="287"/>
  </r>
  <r>
    <s v="B09LQQYNZQ"/>
    <s v="Realme Smart TV Stick 4K"/>
    <x v="2"/>
    <n v="4699"/>
    <n v="4699"/>
    <n v="0"/>
    <x v="4"/>
    <n v="224"/>
  </r>
  <r>
    <s v="B0B86CDHL1"/>
    <s v="oraimo 65W Type C to C Fast Charging Cable USB C to USB C Cable High Speed Syncing, Nylon Braided 1M length with LED Indicator Compatible For Laptop, Macbook, Samsung Galaxy S22 S20 S10 S20Fe S21 S21 Ultra A70 A51 A71 A50S M31 M51 M31S M53 5G"/>
    <x v="0"/>
    <n v="350.61"/>
    <n v="899"/>
    <n v="0.61"/>
    <x v="4"/>
    <n v="149"/>
  </r>
  <r>
    <s v="B0B86CDHL1"/>
    <s v="oraimo 65W Type C to C Fast Charging Cable USB C to USB C Cable High Speed Syncing, Nylon Braided 1M length with LED Indicator Compatible For Laptop, Macbook, Samsung Galaxy S22 S20 S10 S20Fe S21 S21 Ultra A70 A51 A71 A50S M31 M51 M31S M53 5G"/>
    <x v="0"/>
    <n v="350.61"/>
    <n v="899"/>
    <n v="0.61"/>
    <x v="4"/>
    <n v="149"/>
  </r>
  <r>
    <s v="B0BMXMLSMM"/>
    <s v="Lapster 65W compatible for OnePlus Dash Warp Charge Cable , type c to c cable fast charging Data Sync Cable Compatible with One Plus 10R / 9RT/ 9 pro/ 9R/ 8T/ 9/ Nord &amp; for All Type C Devices ‚Äì Red, 1 Meter"/>
    <x v="0"/>
    <n v="199.79999999999995"/>
    <n v="999"/>
    <n v="0.8"/>
    <x v="4"/>
    <n v="127"/>
  </r>
  <r>
    <s v="B0BMXMLSMM"/>
    <s v="Lapster 65W compatible for OnePlus Dash Warp Charge Cable , type c to c cable fast charging Data Sync Cable Compatible with One Plus 10R / 9RT/ 9 pro/ 9R/ 8T/ 9/ Nord &amp; for All Type C Devices ‚Äì Red, 1 Meter"/>
    <x v="0"/>
    <n v="199.79999999999995"/>
    <n v="999"/>
    <n v="0.8"/>
    <x v="4"/>
    <n v="127"/>
  </r>
  <r>
    <s v="B0B694PXQJ"/>
    <s v="Gadgetronics Digital Kitchen Weighing Scale &amp; Food Weight Machine for Health, Fitness, Home Baking &amp; Cooking (10 KGs,1 Year Warranty &amp; Batteries Included)"/>
    <x v="1"/>
    <n v="809.73"/>
    <n v="2999"/>
    <n v="0.73"/>
    <x v="4"/>
    <n v="63"/>
  </r>
  <r>
    <s v="B0BMM7R92G"/>
    <s v="Noise_Colorfit Smart Watch Charger 2 Pin USB Fast Charger Magnetic Charging Cable Adapter (Smart Watch Charger 2 pin)"/>
    <x v="2"/>
    <n v="249.75"/>
    <n v="999"/>
    <n v="0.75"/>
    <x v="4"/>
    <n v="38"/>
  </r>
  <r>
    <s v="B08QW937WV"/>
    <s v="Homeistic Applience‚Ñ¢ Instant Electric Water Heater Faucet Tap For Kitchen And Bathroom Sink Digital Water Heating Tap with Shower Head ABS Body- Shock Proof (Pack Of 1. White)"/>
    <x v="1"/>
    <n v="1439.52"/>
    <n v="2999"/>
    <n v="0.52"/>
    <x v="4"/>
    <n v="19"/>
  </r>
  <r>
    <s v="B0BMTZ4T1D"/>
    <s v="!!1000 Watt/2000-Watt Room Heater!! Fan Heater!!Pure White!!HN-2500!!Made in India!!"/>
    <x v="1"/>
    <n v="783.51"/>
    <n v="1599"/>
    <n v="0.51"/>
    <x v="4"/>
    <n v="11"/>
  </r>
  <r>
    <s v="B0BNDD9TN6"/>
    <s v="WANBO X1 Pro (Upgraded) | Native 1080P Full HD | Android 9 | Projector for Home | LED Cinema | 350ANSI | 3900 lumens | WiFi Bluetooth | HDMI ARC | Dolby DTS | 4D Keystone Correction (Global Version)"/>
    <x v="2"/>
    <n v="13872"/>
    <n v="28900"/>
    <n v="0.52"/>
    <x v="4"/>
    <n v="7"/>
  </r>
  <r>
    <s v="B07KSMBL2H"/>
    <s v="AmazonBasics Flexible Premium HDMI Cable (Black, 4K@60Hz, 18Gbps), 3-Foot"/>
    <x v="2"/>
    <n v="217.00000000000003"/>
    <n v="700"/>
    <n v="0.69"/>
    <x v="5"/>
    <n v="426973"/>
  </r>
  <r>
    <s v="B014I8SX4Y"/>
    <s v="Amazon Basics High-Speed HDMI Cable, 6 Feet (2-Pack),Black"/>
    <x v="2"/>
    <n v="307.99999999999994"/>
    <n v="1400"/>
    <n v="0.78"/>
    <x v="5"/>
    <n v="426973"/>
  </r>
  <r>
    <s v="B014I8SSD0"/>
    <s v="Amazon Basics High-Speed HDMI Cable, 6 Feet - Supports Ethernet, 3D, 4K video,Black"/>
    <x v="2"/>
    <n v="308.75"/>
    <n v="475"/>
    <n v="0.35"/>
    <x v="5"/>
    <n v="426973"/>
  </r>
  <r>
    <s v="B07KSMBL2H"/>
    <s v="AmazonBasics Flexible Premium HDMI Cable (Black, 4K@60Hz, 18Gbps), 3-Foot"/>
    <x v="2"/>
    <n v="217.00000000000003"/>
    <n v="700"/>
    <n v="0.69"/>
    <x v="5"/>
    <n v="426972"/>
  </r>
  <r>
    <s v="B07VTFN6HM"/>
    <s v="Western Digital WD 2TB My Passport Portable Hard Disk Drive, USB 3.0 with¬† Automatic Backup, 256 Bit AES Hardware Encryption,Password Protection,Compatible with Windows and Mac, External HDD-Black"/>
    <x v="0"/>
    <n v="5586"/>
    <n v="7350"/>
    <n v="0.24"/>
    <x v="5"/>
    <n v="73005"/>
  </r>
  <r>
    <s v="B08GYG6T12"/>
    <s v="SanDisk Ultra SDHC UHS-I Card 32GB 120MB/s R for DSLR Cameras, for Full HD Recording, 10Y Warranty"/>
    <x v="2"/>
    <n v="448.00000000000006"/>
    <n v="800"/>
    <n v="0.44"/>
    <x v="5"/>
    <n v="69585"/>
  </r>
  <r>
    <s v="B01D5H8LDM"/>
    <s v="AmazonBasics 3.5mm to 2-Male RCA Adapter Cable For Tablet, Smartphone (Black, 15 feet)"/>
    <x v="2"/>
    <n v="492.00000000000006"/>
    <n v="1200"/>
    <n v="0.59"/>
    <x v="5"/>
    <n v="69538"/>
  </r>
  <r>
    <s v="B0BDRVFDKP"/>
    <s v="SanDisk Ultra¬Æ microSDXC‚Ñ¢ UHS-I Card, 64GB, 140MB/s R, 10 Y Warranty, for Smartphones"/>
    <x v="2"/>
    <n v="570.00000000000011"/>
    <n v="1000"/>
    <n v="0.43"/>
    <x v="5"/>
    <n v="67262"/>
  </r>
  <r>
    <s v="B08L5FM4JC"/>
    <s v="SanDisk Ultra microSD UHS-I Card 64GB, 120MB/s R"/>
    <x v="2"/>
    <n v="648"/>
    <n v="2400"/>
    <n v="0.73"/>
    <x v="5"/>
    <n v="67260"/>
  </r>
  <r>
    <s v="B0BDYW3RN3"/>
    <s v="SanDisk Ultra¬Æ microSDXC‚Ñ¢ UHS-I Card, 256GB, 150MB/s R, 10 Y Warranty, for Smartphones"/>
    <x v="2"/>
    <n v="1995.0000000000002"/>
    <n v="3500"/>
    <n v="0.43"/>
    <x v="5"/>
    <n v="67260"/>
  </r>
  <r>
    <s v="B08L5HMJVW"/>
    <s v="SanDisk Ultra microSD UHS-I Card 32GB, 120MB/s R"/>
    <x v="2"/>
    <n v="371"/>
    <n v="700"/>
    <n v="0.47"/>
    <x v="5"/>
    <n v="67259"/>
  </r>
  <r>
    <s v="B0BDRVFDKP"/>
    <s v="SanDisk Ultra¬Æ microSDXC‚Ñ¢ UHS-I Card, 64GB, 140MB/s R, 10 Y Warranty, for Smartphones"/>
    <x v="2"/>
    <n v="570.00000000000011"/>
    <n v="1000"/>
    <n v="0.43"/>
    <x v="5"/>
    <n v="67259"/>
  </r>
  <r>
    <s v="B0BDYVC5TD"/>
    <s v="SanDisk Ultra¬Æ microSDXC‚Ñ¢ UHS-I Card, 128GB, 140MB/s R, 10 Y Warranty, for Smartphones"/>
    <x v="2"/>
    <n v="954"/>
    <n v="1800"/>
    <n v="0.47"/>
    <x v="5"/>
    <n v="67259"/>
  </r>
  <r>
    <s v="B01J0XWYKQ"/>
    <s v="Logitech B170 Wireless Mouse, 2.4 GHz with USB Nano Receiver, Optical Tracking, 12-Months Battery Life, Ambidextrous, PC/Mac/Laptop - Black"/>
    <x v="0"/>
    <n v="599.65"/>
    <n v="895"/>
    <n v="0.33"/>
    <x v="5"/>
    <n v="61314"/>
  </r>
  <r>
    <s v="B00GG59HU2"/>
    <s v="BlueRigger High Speed HDMI Cable with Ethernet - Supports 3D, 4K 60Hz and Audio Return - Latest Version (3 Feet / 0.9 Meter)"/>
    <x v="2"/>
    <n v="467.22"/>
    <n v="599"/>
    <n v="0.22"/>
    <x v="5"/>
    <n v="44054"/>
  </r>
  <r>
    <s v="B08GTYFC37"/>
    <s v="SanDisk 1TB Extreme Portable SSD 1050MB/s R, 1000MB/s W,Upto 2 Meter Drop Protection with IP55 Water/dust Resistance, HW Encryption, PC,MAC &amp; TypeC Smartphone Compatible, 5Y Warranty, External SSD"/>
    <x v="0"/>
    <n v="10239.999999999998"/>
    <n v="32000"/>
    <n v="0.68"/>
    <x v="5"/>
    <n v="41398"/>
  </r>
  <r>
    <s v="B075ZTJ9XR"/>
    <s v="AmazonBasics High-Speed Braided HDMI Cable - 3 Feet - Supports Ethernet, 3D, 4K and Audio Return (Black)"/>
    <x v="2"/>
    <n v="266.5"/>
    <n v="650"/>
    <n v="0.59"/>
    <x v="5"/>
    <n v="35877"/>
  </r>
  <r>
    <s v="B07GVR9TG7"/>
    <s v="TP-Link Archer AC1200 Archer C6 Wi-Fi Speed Up to 867 Mbps/5 GHz + 400 Mbps/2.4 GHz, 5 Gigabit Ports, 4 External Antennas, MU-MIMO, Dual Band, WiFi Coverage with Access Point Mode, Black"/>
    <x v="0"/>
    <n v="2499.5"/>
    <n v="4999"/>
    <n v="0.5"/>
    <x v="5"/>
    <n v="35024"/>
  </r>
  <r>
    <s v="B01M72LILF"/>
    <s v="Logitech M221 Wireless Mouse, Silent Buttons, 2.4 GHz with USB Mini Receiver, 1000 DPI Optical Tracking, 18-Month Battery Life, Ambidextrous PC / Mac / Laptop - Charcoal Grey"/>
    <x v="0"/>
    <n v="802.9"/>
    <n v="1295"/>
    <n v="0.38"/>
    <x v="5"/>
    <n v="34852"/>
  </r>
  <r>
    <s v="B00E3DVQFS"/>
    <s v="Duracell Rechargeable AA 2500mAh Batteries, 4 Pcs"/>
    <x v="2"/>
    <n v="876.11"/>
    <n v="1109"/>
    <n v="0.21"/>
    <x v="5"/>
    <n v="31599"/>
  </r>
  <r>
    <s v="B08NCKT9FG"/>
    <s v="Boat A 350 Type C Cable 1.5m(Jet Black)"/>
    <x v="0"/>
    <n v="295.26"/>
    <n v="798"/>
    <n v="0.63"/>
    <x v="5"/>
    <n v="28791"/>
  </r>
  <r>
    <s v="B0974H97TJ"/>
    <s v="boAt A 350 Type C Cable for Smartphone, Charging Adapter (1.5m, Carbon Black)"/>
    <x v="0"/>
    <n v="295.63"/>
    <n v="799"/>
    <n v="0.63"/>
    <x v="5"/>
    <n v="28791"/>
  </r>
  <r>
    <s v="B00LVMTA2A"/>
    <s v="Panasonic CR-2032/5BE Lithium Coin Battery - Pack of 5"/>
    <x v="2"/>
    <n v="225"/>
    <n v="250"/>
    <n v="0.1"/>
    <x v="5"/>
    <n v="26556"/>
  </r>
  <r>
    <s v="B075DB1F13"/>
    <s v="Panasonic Eneloop BQ-CC55N Advanced, Smart and Quick Charger for AA &amp; AAA Rechargeable Batteries, White"/>
    <x v="2"/>
    <n v="1500"/>
    <n v="1500"/>
    <n v="0"/>
    <x v="5"/>
    <n v="25996"/>
  </r>
  <r>
    <s v="B073BRXPZX"/>
    <s v="Lenovo 300 Wired Plug &amp; Play USB Mouse, High Resolution 1600 DPI Optical Sensor, 3-Button Design with clickable Scroll Wheel, Ambidextrous, Ergonomic Mouse for Comfortable All-Day Grip (GX30M39704)"/>
    <x v="0"/>
    <n v="289.10000000000002"/>
    <n v="590"/>
    <n v="0.51"/>
    <x v="5"/>
    <n v="25886"/>
  </r>
  <r>
    <s v="B01J8S6X2I"/>
    <s v="AmazonBasics 6 Feet DisplayPort to DisplayPort Cable - (Not HDMI Cable) (Gold)"/>
    <x v="0"/>
    <n v="494.99999999999994"/>
    <n v="1100"/>
    <n v="0.55000000000000004"/>
    <x v="5"/>
    <n v="25177"/>
  </r>
  <r>
    <s v="B06XDKWLJH"/>
    <s v="Western Digital WD 1.5TB Elements Portable Hard Disk Drive, USB 3.0, Compatible with PC, PS4 and Xbox, External HDD (WDBU6Y0015BBK-WESN)"/>
    <x v="0"/>
    <n v="4472.5200000000004"/>
    <n v="5734"/>
    <n v="0.22"/>
    <x v="5"/>
    <n v="25006"/>
  </r>
  <r>
    <s v="B07P681N66"/>
    <s v="TP-Link AC600 600 Mbps WiFi Wireless Network USB Adapter for Desktop PC with 2.4GHz/5GHz High Gain Dual Band 5dBi Antenna Wi-Fi, Supports Windows 11/10/8.1/8/7/XP, Mac OS 10.15 and earlier (Archer T2U Plus)"/>
    <x v="0"/>
    <n v="1209.45"/>
    <n v="2199"/>
    <n v="0.45"/>
    <x v="5"/>
    <n v="24780"/>
  </r>
  <r>
    <s v="B07P681N66"/>
    <s v="TP-Link AC600 600 Mbps WiFi Wireless Network USB Adapter for Desktop PC with 2.4GHz/5GHz High Gain Dual Band 5dBi Antenna Wi-Fi, Supports Windows 11/10/8.1/8/7/XP, Mac OS 10.15 and earlier (Archer T2U Plus)"/>
    <x v="0"/>
    <n v="1209.45"/>
    <n v="2199"/>
    <n v="0.45"/>
    <x v="5"/>
    <n v="24780"/>
  </r>
  <r>
    <s v="B0859M539M"/>
    <s v="TP-LINK AC1300 Archer T3U Plus High Gain USB 3.0 Wi-Fi Dongle, Wireless Dual Band MU-MIMO WiFi Adapter with High Gain Antenna, Supports Windows 11/10/8.1/8/7/XP/MacOS"/>
    <x v="0"/>
    <n v="1709.4300000000003"/>
    <n v="2999"/>
    <n v="0.43"/>
    <x v="5"/>
    <n v="24780"/>
  </r>
  <r>
    <s v="B07M69276N"/>
    <s v="TP-Link AC1300 USB WiFi Adapter (Archer T3U) - 2.4G/5G Dual Band Mini Wireless Network Adapter for PC Desktop, MU-MIMO Wi-Fi Dongle, USB 3.0, Supports Windows 11,10, 8.1, 8, 7, XP/Mac OS 10.15 and earlier"/>
    <x v="0"/>
    <n v="1399.44"/>
    <n v="2499"/>
    <n v="0.44"/>
    <x v="5"/>
    <n v="23169"/>
  </r>
  <r>
    <s v="B00MUTWLW4"/>
    <s v="Logitech K480 Wireless Multi-Device Keyboard for Windows, macOS, iPadOS, Android or Chrome OS, Bluetooth, Compact, Compatible with PC, Mac, Laptop, Smartphone, Tablet - Black"/>
    <x v="0"/>
    <n v="2603.0500000000002"/>
    <n v="3295"/>
    <n v="0.21"/>
    <x v="5"/>
    <n v="22618"/>
  </r>
  <r>
    <s v="B07WDKLDRX"/>
    <s v="iQOO Neo 6 5G (Dark Nova, 8GB RAM, 128GB Storage) | Snapdragon¬Æ 870 5G | 80W FlashCharge"/>
    <x v="2"/>
    <n v="29049.17"/>
    <n v="34999"/>
    <n v="0.17"/>
    <x v="5"/>
    <n v="20311"/>
  </r>
  <r>
    <s v="B086JTMRYL"/>
    <s v="ESR USB C to Lightning Cable, 10 ft (3 m), MFi-Certified, Braided Nylon Power Delivery Fast Charging for iPhone 14/14 Plus/14 Pro/14 Pro Max, iPhone 13/12/11/X/8 Series, Use with Type-C Chargers, Black"/>
    <x v="0"/>
    <n v="1519.2"/>
    <n v="1899"/>
    <n v="0.2"/>
    <x v="5"/>
    <n v="19763"/>
  </r>
  <r>
    <s v="B06XR9PR5X"/>
    <s v="Amazon Basics HDMI Coupler,Black"/>
    <x v="2"/>
    <n v="210"/>
    <n v="600"/>
    <n v="0.65"/>
    <x v="5"/>
    <n v="18872"/>
  </r>
  <r>
    <s v="B083342NKJ"/>
    <s v="MI Braided USB Type-C Cable for Charging Adapter (Red)"/>
    <x v="0"/>
    <n v="347.13"/>
    <n v="399"/>
    <n v="0.13"/>
    <x v="5"/>
    <n v="18757"/>
  </r>
  <r>
    <s v="B083342NKJ"/>
    <s v="MI Braided USB Type-C Cable for Charging Adapter (Red)"/>
    <x v="0"/>
    <n v="347.13"/>
    <n v="399"/>
    <n v="0.13"/>
    <x v="5"/>
    <n v="18757"/>
  </r>
  <r>
    <s v="B083342NKJ"/>
    <s v="MI Braided USB Type-C Cable for Charging Adapter (Red)"/>
    <x v="0"/>
    <n v="347.13"/>
    <n v="399"/>
    <n v="0.13"/>
    <x v="5"/>
    <n v="18757"/>
  </r>
  <r>
    <s v="B0819HZPXL"/>
    <s v="Zebronics Zeb-Transformer-M Optical USB Gaming Mouse with LED Effect(Black)"/>
    <x v="0"/>
    <n v="400.77"/>
    <n v="549"/>
    <n v="0.27"/>
    <x v="5"/>
    <n v="18139"/>
  </r>
  <r>
    <s v="B072J83V9W"/>
    <s v="Philips PowerPro FC9352/01 Compact Bagless Vacuum Cleaner (Blue)"/>
    <x v="1"/>
    <n v="8995.5"/>
    <n v="9995"/>
    <n v="0.1"/>
    <x v="5"/>
    <n v="17994"/>
  </r>
  <r>
    <s v="B074CWD7MS"/>
    <s v="Digitek DTR 550 LW (67 Inch) Tripod For DSLR, Camera |Operating Height: 5.57 Feet | Maximum Load Capacity up to 4.5kg | Portable Lightweight Aluminum Tripod with 360 Degree Ball Head | Carry Bag Included (Black) (DTR 550LW)"/>
    <x v="2"/>
    <n v="1546.9"/>
    <n v="2495"/>
    <n v="0.38"/>
    <x v="5"/>
    <n v="15137"/>
  </r>
  <r>
    <s v="B07XLCFSSN"/>
    <s v="Amazonbasics Nylon Braided Usb-C To Lightning Cable, Fast Charging Mfi Certified Smartphone, Iphone Charger (6-Foot, Dark Grey)"/>
    <x v="0"/>
    <n v="893"/>
    <n v="1900"/>
    <n v="0.53"/>
    <x v="5"/>
    <n v="13552"/>
  </r>
  <r>
    <s v="B07XLCFSSN"/>
    <s v="Amazonbasics Nylon Braided Usb-C To Lightning Cable, Fast Charging Mfi Certified Smartphone, Iphone Charger (6-Foot, Dark Grey)"/>
    <x v="0"/>
    <n v="893"/>
    <n v="1900"/>
    <n v="0.53"/>
    <x v="5"/>
    <n v="13552"/>
  </r>
  <r>
    <s v="B07XLCFSSN"/>
    <s v="Amazonbasics Nylon Braided Usb-C To Lightning Cable, Fast Charging Mfi Certified Smartphone, Iphone Charger (6-Foot, Dark Grey)"/>
    <x v="0"/>
    <n v="893"/>
    <n v="1900"/>
    <n v="0.53"/>
    <x v="5"/>
    <n v="13552"/>
  </r>
  <r>
    <s v="B0B8SSC5D9"/>
    <s v="AmazonBasics USB C to Lightning Aluminum with Nylon Braided MFi Certified Charging Cable (Grey, 1.8 meter)"/>
    <x v="0"/>
    <n v="939.53"/>
    <n v="1999"/>
    <n v="0.53"/>
    <x v="5"/>
    <n v="13552"/>
  </r>
  <r>
    <s v="B0B8SRZ5SV"/>
    <s v="AmazonBasics USB C to Lightning Aluminum with Nylon Braided MFi Certified Charging Cable (Grey, 1.2 meter)"/>
    <x v="0"/>
    <n v="939.53"/>
    <n v="1999"/>
    <n v="0.53"/>
    <x v="5"/>
    <n v="13552"/>
  </r>
  <r>
    <s v="B078HRR1XV"/>
    <s v="Wacom One by CTL-472/K0-CX Digital Drawing Graphics Pen Tablet (Red &amp; Black) Small (6-inch x 3.5-inch)(15x8cm) | Battery Free Cordless Pen with 2048 Pressure Level"/>
    <x v="0"/>
    <n v="3289.2999999999997"/>
    <n v="4699"/>
    <n v="0.3"/>
    <x v="5"/>
    <n v="13544"/>
  </r>
  <r>
    <s v="B07W9KYT62"/>
    <s v="TP-Link AC1200 Archer A6 Smart WiFi, 5GHz Gigabit Dual Band MU-MIMO Wireless Internet Router, Long Range Coverage by 4 Antennas, Qualcomm Chipset"/>
    <x v="0"/>
    <n v="2479.38"/>
    <n v="3999"/>
    <n v="0.38"/>
    <x v="5"/>
    <n v="12679"/>
  </r>
  <r>
    <s v="B00AXHBBXU"/>
    <s v="Casio FX-82MS 2nd Gen Non-Programmable Scientific Calculator, 240 Functions and 2-line Display, Black"/>
    <x v="3"/>
    <n v="522.5"/>
    <n v="550"/>
    <n v="0.05"/>
    <x v="5"/>
    <n v="12179"/>
  </r>
  <r>
    <s v="B006LW0WDQ"/>
    <s v="Amazon Basics 16-Gauge Speaker Wire - 50 Feet"/>
    <x v="2"/>
    <n v="397.5"/>
    <n v="795"/>
    <n v="0.5"/>
    <x v="5"/>
    <n v="12091"/>
  </r>
  <r>
    <s v="B07MKMFKPG"/>
    <s v="Bosch Pro 1000W Mixer Grinder MGM8842MIN - Black"/>
    <x v="1"/>
    <n v="6989.3999999999987"/>
    <n v="10590"/>
    <n v="0.34"/>
    <x v="5"/>
    <n v="11499"/>
  </r>
  <r>
    <s v="B0747VDH9L"/>
    <s v="INALSA Hand Blender 1000 Watt with Chopper, Whisker, 600 ml Multipurpose Jar|Variable Speed And Turbo Speed Function |100% Copper Motor |Low Noise |ANTI-SPLASH TECHNOLOGY|2 Year Warranty"/>
    <x v="1"/>
    <n v="2756.5499999999997"/>
    <n v="3995"/>
    <n v="0.31"/>
    <x v="5"/>
    <n v="11148"/>
  </r>
  <r>
    <s v="B07RZZ1QSW"/>
    <s v="SLOVIC¬Æ Tripod Mount Adapter| Tripod Mobile Holder|Tripod Phone Mount(Made in India)| Smartphone Clip Clipper 360 Degree for Taking Magic Video Shots &amp; Pictures."/>
    <x v="2"/>
    <n v="327.59000000000003"/>
    <n v="799"/>
    <n v="0.59"/>
    <x v="5"/>
    <n v="10773"/>
  </r>
  <r>
    <s v="B07JB2Y4SR"/>
    <s v="Classmate Octane Colour Burst-Multicolour Gel Pens (Pack of 10) | Gold &amp; Silver Glitter Sparkle Pens|10 colour ink shades for art lovers and kids|Fun at home essentials"/>
    <x v="1"/>
    <n v="90"/>
    <n v="100"/>
    <n v="0.1"/>
    <x v="5"/>
    <n v="10718"/>
  </r>
  <r>
    <s v="B00LY1FN1K"/>
    <s v="Camel Fabrica Acrylic Ultra Color - 15ml each, 10 Shades"/>
    <x v="1"/>
    <n v="200.1"/>
    <n v="230"/>
    <n v="0.13"/>
    <x v="5"/>
    <n v="10170"/>
  </r>
  <r>
    <s v="B07Z1X6VFC"/>
    <s v="AirCase Protective Laptop Bag Sleeve fits Upto 13.3&quot; Laptop/ MacBook, Wrinkle Free, Padded, Waterproof Light Neoprene case Cover Pouch, for Men &amp; Women, Black- 6 Months Warranty"/>
    <x v="0"/>
    <n v="449.54999999999995"/>
    <n v="999"/>
    <n v="0.55000000000000004"/>
    <x v="5"/>
    <n v="9940"/>
  </r>
  <r>
    <s v="B07P1BR7L8"/>
    <s v="Philips HD6975/00 25 Litre Digital Oven Toaster Grill, Grey, 25 liter"/>
    <x v="1"/>
    <n v="8635.1999999999989"/>
    <n v="8995"/>
    <n v="0.04"/>
    <x v="5"/>
    <n v="9734"/>
  </r>
  <r>
    <s v="B07JPX9CR7"/>
    <s v="Dell WM118 Wireless Mouse, 2.4 Ghz with USB Nano Receiver, Optical Tracking, 12-Months Battery Life, Ambidextrous, Pc/Mac/Laptop - Black."/>
    <x v="0"/>
    <n v="571.55999999999995"/>
    <n v="1299"/>
    <n v="0.56000000000000005"/>
    <x v="5"/>
    <n v="9275"/>
  </r>
  <r>
    <s v="B08BJN4MP3"/>
    <s v="HUL Pureit Eco Water Saver Mineral RO+UV+MF AS wall mounted/Counter top Black 10L Water Purifier"/>
    <x v="1"/>
    <n v="13916.000000000002"/>
    <n v="24850"/>
    <n v="0.44"/>
    <x v="5"/>
    <n v="8948"/>
  </r>
  <r>
    <s v="B08VFF6JQ8"/>
    <s v="Samsung 25W USB Travel Adapter for Cellular Phones - White"/>
    <x v="2"/>
    <n v="1223.28"/>
    <n v="1699"/>
    <n v="0.28000000000000003"/>
    <x v="5"/>
    <n v="8891"/>
  </r>
  <r>
    <s v="B01D5H90L4"/>
    <s v="AmazonBasics - High-Speed Male to Female HDMI Extension Cable - 6 Feet"/>
    <x v="2"/>
    <n v="301.00000000000006"/>
    <n v="700"/>
    <n v="0.56999999999999995"/>
    <x v="5"/>
    <n v="8714"/>
  </r>
  <r>
    <s v="B07L5L4GTB"/>
    <s v="Epson 003 65 ml for EcoTank L1110/L3100/L3101/L3110/L3115/L3116/L3150/L3151/L3152/L3156/L5190 Black Ink Bottle"/>
    <x v="0"/>
    <n v="307.04000000000002"/>
    <n v="404"/>
    <n v="0.24"/>
    <x v="5"/>
    <n v="8614"/>
  </r>
  <r>
    <s v="B00GZLB57U"/>
    <s v="Quantum RJ45 Ethernet Patch Cable/LAN Router Cable with Heavy Duty Gold Plated Connectors Supports Hi-Speed Gigabit Upto 1000Mbps, Waterproof and Durable,1-Year Warranty-32.8 Feet (10 Meters)(White)"/>
    <x v="0"/>
    <n v="237.65999999999997"/>
    <n v="699"/>
    <n v="0.66"/>
    <x v="5"/>
    <n v="8372"/>
  </r>
  <r>
    <s v="B01DGVKBC6"/>
    <s v="FEDUS Cat6 Ethernet Cable, 10 Meter High Speed 550MHZ / 10 Gigabit Speed UTP LAN Cable, Network Cable Internet Cable RJ45 Cable LAN Wire, Patch Computer Cord Gigabit Category 6 Wires for Modem, Router"/>
    <x v="0"/>
    <n v="289.42"/>
    <n v="499"/>
    <n v="0.42"/>
    <x v="5"/>
    <n v="8076"/>
  </r>
  <r>
    <s v="B00LHZW3XY"/>
    <s v="Luxor 5 Subject Single Ruled Notebook - A5 Size, 70 GSM, 300 Pages"/>
    <x v="3"/>
    <n v="124.19999999999999"/>
    <n v="180"/>
    <n v="0.31"/>
    <x v="5"/>
    <n v="8053"/>
  </r>
  <r>
    <s v="B01M5B0TPW"/>
    <s v="Borosil Chef Delite BCH20DBB21 300-Watt Chopper (Black)"/>
    <x v="1"/>
    <n v="1817.7"/>
    <n v="2490"/>
    <n v="0.27"/>
    <x v="5"/>
    <n v="7946"/>
  </r>
  <r>
    <s v="B08VF8V79P"/>
    <s v="Samsung Original 25W USB Travel Lightning Adapter for Cellular Phones, Black"/>
    <x v="2"/>
    <n v="1070.3700000000001"/>
    <n v="1699"/>
    <n v="0.37"/>
    <x v="5"/>
    <n v="7462"/>
  </r>
  <r>
    <s v="B00N1U7JXM"/>
    <s v="3M Post-it Sticky Note Cube, 200 Sheets (4 Colors x 50 Sheets) | 3&quot; x 3&quot; Size | For notes, reminders, study, school and organizing"/>
    <x v="3"/>
    <n v="89.25"/>
    <n v="175"/>
    <n v="0.49"/>
    <x v="5"/>
    <n v="7429"/>
  </r>
  <r>
    <s v="B084MZXJN6"/>
    <s v="Belkin Apple Certified Lightning to USB Charge and Sync Cable for iPhone, iPad, Air Pods, 39.6 inch (100cm) ‚Äì Black"/>
    <x v="0"/>
    <n v="1002.4100000000001"/>
    <n v="1699"/>
    <n v="0.41"/>
    <x v="5"/>
    <n v="7318"/>
  </r>
  <r>
    <s v="B084N1BM9L"/>
    <s v="Belkin Apple Certified Lightning to USB Charge and Sync Tough Braided Cable for iPhone, iPad, Air Pods, 3.3 feet (1 meters) ‚Äì Black"/>
    <x v="0"/>
    <n v="1299.3500000000001"/>
    <n v="1999"/>
    <n v="0.35"/>
    <x v="5"/>
    <n v="7318"/>
  </r>
  <r>
    <s v="B00LXTFMRS"/>
    <s v="PIDILITE Fevicryl Acrylic Colours Sunflower Kit (10 Colors x 15 ml) DIY Paint, Rich Pigment, Non-Craking Paint for Canvas, Wood, Leather, Earthenware, Metal, Diwali Gifts for Diwali"/>
    <x v="1"/>
    <n v="191.25"/>
    <n v="225"/>
    <n v="0.15"/>
    <x v="5"/>
    <n v="7203"/>
  </r>
  <r>
    <s v="B00LZLPYHW"/>
    <s v="Classmate 2100117 Soft Cover 6 Subject Spiral Binding Notebook, Single Line, 300 Pages"/>
    <x v="3"/>
    <n v="137.6"/>
    <n v="160"/>
    <n v="0.14000000000000001"/>
    <x v="5"/>
    <n v="6537"/>
  </r>
  <r>
    <s v="B0187F2IOK"/>
    <s v="Bajaj HM-01 Powerful 250W Hand Mixer, Black"/>
    <x v="1"/>
    <n v="1495.32"/>
    <n v="2199"/>
    <n v="0.32"/>
    <x v="5"/>
    <n v="6531"/>
  </r>
  <r>
    <s v="B07J2NGB69"/>
    <s v="Lenovo 400 Wireless Mouse, 1200DPI Optical Sensor, 2.4GHz Wireless Nano USB, 3-Button (Left,Right,Scroll) Upto 8M Left/Right &amp; 100K Scroll clicks &amp; 1yr Battery, Ambidextrous, Ergonomic GY50R91293"/>
    <x v="0"/>
    <n v="625.49999999999989"/>
    <n v="1390"/>
    <n v="0.55000000000000004"/>
    <x v="5"/>
    <n v="6301"/>
  </r>
  <r>
    <s v="B07CVR2L5K"/>
    <s v="INALSA Electric Chopper Bullet- 400 Watts with 100% Pure Copper Motor| Chop, Mince, Puree, Dice | Twin Blade Technology| 900 ml Capacity| One Touch Operation, 1.30mtr Long Power Cord (Black/Silver)"/>
    <x v="1"/>
    <n v="1643.95"/>
    <n v="2695"/>
    <n v="0.39"/>
    <x v="5"/>
    <n v="6027"/>
  </r>
  <r>
    <s v="B08WRKSF9D"/>
    <s v="V-Guard Divino 5 Star Rated 15 Litre Storage Water Heater (Geyser) with Advanced Safety Features, White"/>
    <x v="1"/>
    <n v="6460"/>
    <n v="8500"/>
    <n v="0.24"/>
    <x v="5"/>
    <n v="5865"/>
  </r>
  <r>
    <s v="B0B19VJXQZ"/>
    <s v="ECOVACS DEEBOT N8 2-in-1 Robotic Vacuum Cleaner, 2022 New Launch, Most Powerful Suction, Covers 2000+ Sq. Ft in One Charge, Advanced dToF Technology with OZMO Mopping (DEEBOT N8) - White"/>
    <x v="1"/>
    <n v="28153"/>
    <n v="59900"/>
    <n v="0.53"/>
    <x v="5"/>
    <n v="5298"/>
  </r>
  <r>
    <s v="B08QJJCY2Q"/>
    <s v="Tizum Mouse Pad/ Computer Mouse Mat with Anti-Slip Rubber Base | Smooth Mouse Control | Spill-Resistant Surface for Laptop, Notebook, MacBook, Gaming, Laser/ Optical Mouse, 9.4‚Äùx 7.9‚Äù, Multicolored"/>
    <x v="0"/>
    <n v="170.43"/>
    <n v="299"/>
    <n v="0.43"/>
    <x v="5"/>
    <n v="5176"/>
  </r>
  <r>
    <s v="B08LHTJTBB"/>
    <s v="Dyazo 6 Angles Adjustable Aluminum Ergonomic Foldable Portable Tabletop Laptop/Desktop Riser Stand Holder Compatible for MacBook, HP, Dell, Lenovo &amp; All Other Notebook (Silver)"/>
    <x v="0"/>
    <n v="599.70000000000005"/>
    <n v="1999"/>
    <n v="0.7"/>
    <x v="5"/>
    <n v="4736"/>
  </r>
  <r>
    <s v="B07DJ5KYDZ"/>
    <s v="Lenovo GX20L29764 65W Laptop Adapter/Charger with Power Cord for Select Models of Lenovo (Round pin) (Black)"/>
    <x v="0"/>
    <n v="1258.1999999999998"/>
    <n v="2796"/>
    <n v="0.55000000000000004"/>
    <x v="5"/>
    <n v="4598"/>
  </r>
  <r>
    <s v="B00K32PEW4"/>
    <s v="Casio MJ-120D 150 Steps Check and Correct Desktop Calculator with Tax Keys, Black"/>
    <x v="3"/>
    <n v="535"/>
    <n v="535"/>
    <n v="0"/>
    <x v="5"/>
    <n v="4426"/>
  </r>
  <r>
    <s v="B08GJ57MKL"/>
    <s v="Coway Professional Air Purifier for Home, Longest Filter Life 8500 Hrs, Green True HEPA Filter, Traps 99.99% Virus &amp; PM 0.1 Particles, Warranty 7 Years (AirMega 150 (AP-1019C))"/>
    <x v="1"/>
    <n v="14376"/>
    <n v="59900"/>
    <n v="0.76"/>
    <x v="5"/>
    <n v="3837"/>
  </r>
  <r>
    <s v="B00TDD0YM4"/>
    <s v="Philips GC026/30 Fabric Shaver, Lint Remover for Woolen Sweaters, Blankets, Jackets/Burr Remover Pill Remover from Carpets, Curtains (White)"/>
    <x v="1"/>
    <n v="1491.6"/>
    <n v="1695"/>
    <n v="0.12"/>
    <x v="5"/>
    <n v="3543"/>
  </r>
  <r>
    <s v="B099SD8PRP"/>
    <s v="Lenovo 130 Wireless Compact Mouse, 1K DPI Optical sensor, 2.4GHz Wireless NanoUSB, 10m range, 3button(left,right,scroll) upto 3M left/right clicks, 10 month battery, Ambidextrous, Ergonomic GY51C12380"/>
    <x v="0"/>
    <n v="577.70000000000005"/>
    <n v="1090"/>
    <n v="0.47"/>
    <x v="5"/>
    <n v="3482"/>
  </r>
  <r>
    <s v="B07SY4C3TD"/>
    <s v="HP GT 53 XL Cartridge Ink"/>
    <x v="0"/>
    <n v="592.86"/>
    <n v="723"/>
    <n v="0.18"/>
    <x v="5"/>
    <n v="3219"/>
  </r>
  <r>
    <s v="B00J4YG0PC"/>
    <s v="Classmate Long Notebook - 140 Pages, Single Line, 297mm x 210mm (Pack of 12)"/>
    <x v="3"/>
    <n v="561.6"/>
    <n v="720"/>
    <n v="0.22"/>
    <x v="5"/>
    <n v="3182"/>
  </r>
  <r>
    <s v="B09TMZ1MF8"/>
    <s v="Western Digital WD Green SATA 240GB Internal SSD Solid State Drive - SATA 6Gb/s 2.5 inches - WDS240G3G0A"/>
    <x v="0"/>
    <n v="1720.0000000000002"/>
    <n v="4000"/>
    <n v="0.56999999999999995"/>
    <x v="5"/>
    <n v="3029"/>
  </r>
  <r>
    <s v="B097RJ867P"/>
    <s v="PHILIPS Digital Air Fryer HD9252/90 with Touch Panel, uses up to 90% less fat, 7 Pre-set Menu, 1400W, 4.1 Liter, with Rapid Air Technology (Black), Large"/>
    <x v="1"/>
    <n v="8812.2000000000007"/>
    <n v="11595"/>
    <n v="0.24"/>
    <x v="5"/>
    <n v="2981"/>
  </r>
  <r>
    <s v="B08QDPB1SL"/>
    <s v="Duracell Chhota Power AA Battery Set of 10 Pcs"/>
    <x v="2"/>
    <n v="189.2"/>
    <n v="220"/>
    <n v="0.14000000000000001"/>
    <x v="5"/>
    <n v="2866"/>
  </r>
  <r>
    <s v="B07D8VBYB4"/>
    <s v="SUJATA Powermatic Plus, Juicer Mixer Grinder, 900 Watts, 2 Jars (White)"/>
    <x v="1"/>
    <n v="5832"/>
    <n v="7776"/>
    <n v="0.25"/>
    <x v="5"/>
    <n v="2737"/>
  </r>
  <r>
    <s v="B07ZR4S1G4"/>
    <s v="Universal Remote Control for All Sony TV for All LCD LED and Bravia TVs Remote"/>
    <x v="2"/>
    <n v="237.65999999999997"/>
    <n v="699"/>
    <n v="0.66"/>
    <x v="5"/>
    <n v="2640"/>
  </r>
  <r>
    <s v="B00TI8E7BI"/>
    <s v="Philips HD9306/06 1.5-Litre Electric Kettle (Multicolor)"/>
    <x v="1"/>
    <n v="2695"/>
    <n v="2695"/>
    <n v="0"/>
    <x v="5"/>
    <n v="2518"/>
  </r>
  <r>
    <s v="B07R679HTT"/>
    <s v="AGARO Imperial 240-Watt Slow Juicer with Cold Press Technology"/>
    <x v="1"/>
    <n v="12719.470000000001"/>
    <n v="23999"/>
    <n v="0.47"/>
    <x v="5"/>
    <n v="2288"/>
  </r>
  <r>
    <s v="B07RX14W1Q"/>
    <s v="Amazon Basics 10.2 Gbps High-Speed 4K HDMI Cable with Braided Cord, 1.8 Meter, Dark Grey"/>
    <x v="2"/>
    <n v="495.00000000000006"/>
    <n v="900"/>
    <n v="0.45"/>
    <x v="5"/>
    <n v="2165"/>
  </r>
  <r>
    <s v="B08S6RKT4L"/>
    <s v="Balzano High Speed Nutri Blender/Mixer/Smoothie Maker - 500 Watt - Silver, 2 Jar"/>
    <x v="1"/>
    <n v="2616.9"/>
    <n v="4290"/>
    <n v="0.39"/>
    <x v="5"/>
    <n v="2116"/>
  </r>
  <r>
    <s v="B014SZPBM4"/>
    <s v="Duracell Ultra Alkaline D Battery, 2 Pcs"/>
    <x v="2"/>
    <n v="380"/>
    <n v="400"/>
    <n v="0.05"/>
    <x v="5"/>
    <n v="2111"/>
  </r>
  <r>
    <s v="B09CTWFV5W"/>
    <s v="PHILIPS Air Fryer HD9200/90, uses up to 90% less fat, 1400W, 4.1 Liter, with Rapid Air Technology (Black), Large"/>
    <x v="1"/>
    <n v="7196.4"/>
    <n v="9995"/>
    <n v="0.28000000000000003"/>
    <x v="5"/>
    <n v="1964"/>
  </r>
  <r>
    <s v="B084N133Y7"/>
    <s v="Belkin Apple Certified Lightning To Type C Cable, Fast Charging For Iphone, Ipad, Air Pods, 3.3 Feet (1 Meters)    White"/>
    <x v="0"/>
    <n v="1499.25"/>
    <n v="1999"/>
    <n v="0.25"/>
    <x v="5"/>
    <n v="1951"/>
  </r>
  <r>
    <s v="B084MZXJNK"/>
    <s v="Belkin Apple Certified Lightning To Type C Cable, Tough Unbreakable Braided Fast Charging For Iphone, Ipad, Air Pods, 3.3 Feet (1 Meters)    White"/>
    <x v="0"/>
    <n v="1599.2"/>
    <n v="1999"/>
    <n v="0.2"/>
    <x v="5"/>
    <n v="1951"/>
  </r>
  <r>
    <s v="B08GM5S4CQ"/>
    <s v="Havells Instanio 10 Litre Storage Water Heater with Flexi Pipe and Free installation (White Blue)"/>
    <x v="1"/>
    <n v="7002.0999999999995"/>
    <n v="14290"/>
    <n v="0.51"/>
    <x v="5"/>
    <n v="1771"/>
  </r>
  <r>
    <s v="B08XXF5V6G"/>
    <s v="Kodak 139 cm (55 inches) 4K Ultra HD Smart LED TV 55CA0909 (Black)"/>
    <x v="2"/>
    <n v="30089.410000000003"/>
    <n v="50999"/>
    <n v="0.41"/>
    <x v="5"/>
    <n v="1712"/>
  </r>
  <r>
    <s v="B09FFK1PQG"/>
    <s v="Duracell 38W Fast Car Charger Adapter with Dual Output. Quick Charge, Type C PD 20W &amp; Qualcomm Certified 3.0 Compatible for iPhone, All Smartphones, Tablets &amp; More (Copper &amp; Black)"/>
    <x v="2"/>
    <n v="866.49"/>
    <n v="1699"/>
    <n v="0.49"/>
    <x v="5"/>
    <n v="1680"/>
  </r>
  <r>
    <s v="B08WKCTFF3"/>
    <s v="ZEBRONICS Aluminium Alloy Laptop Stand, Compatible with 9-15.6 inch Laptops, 7 Angles Adjustable, Anti Slip Silicon Rubber Pads, Foldable, Velvet Pouch Inside, Zeb-NS2000 (Dark Grey)"/>
    <x v="0"/>
    <n v="899.55"/>
    <n v="1999"/>
    <n v="0.55000000000000004"/>
    <x v="5"/>
    <n v="1667"/>
  </r>
  <r>
    <s v="B07KKJPTWB"/>
    <s v="Brayden Chopro, Electric Vegetable Chopper for Kitchen with 500 ML Capacity, 400 Watts Copper Motor and 4 Bi-Level SS Blades (Black)"/>
    <x v="1"/>
    <n v="1599.2"/>
    <n v="1999"/>
    <n v="0.2"/>
    <x v="5"/>
    <n v="1558"/>
  </r>
  <r>
    <s v="B09MZ6WZ6V"/>
    <s v="INOVERA World Map Extended Anti Slip Rubber Gaming Stitched Mouse Pad Desk Mat for Computer Laptop (Black, 900L x 400B x 2H mm)"/>
    <x v="0"/>
    <n v="499.5"/>
    <n v="999"/>
    <n v="0.5"/>
    <x v="5"/>
    <n v="1030"/>
  </r>
  <r>
    <s v="B0BNXFDTZ2"/>
    <s v="Fire-Boltt Tank 1.85&quot; Bluetooth Calling Smart Watch, 123 Sports Mode, 8 UI Interactions, Built in Speaker &amp; Mic, 7 Days Battery &amp; Fire-Boltt Health Suite"/>
    <x v="2"/>
    <n v="2999.75"/>
    <n v="11999"/>
    <n v="0.75"/>
    <x v="5"/>
    <n v="768"/>
  </r>
  <r>
    <s v="B078JBK4GX"/>
    <s v="Havells Instanio 1-Litre 3KW Instant Water Heater (Geyser), White Blue"/>
    <x v="1"/>
    <n v="2599.2000000000003"/>
    <n v="4560"/>
    <n v="0.43"/>
    <x v="5"/>
    <n v="646"/>
  </r>
  <r>
    <s v="B07Q7561HD"/>
    <s v="Eveready 1015 Carbon Zinc AA Battery - 10 Pieces"/>
    <x v="2"/>
    <n v="149.4"/>
    <n v="180"/>
    <n v="0.17"/>
    <x v="5"/>
    <n v="644"/>
  </r>
  <r>
    <s v="B09VGS66FV"/>
    <s v="Tesora - Inspired by you Large Premium Electric Kettle 1.8L, Stainless Steel Inner Body - Auto Power Cut, Boil Dry Protection &amp; Cool Touch Double Wall, Portable | 1500 Watts |1 Year Warranty | (White)"/>
    <x v="1"/>
    <n v="1350.5"/>
    <n v="1850"/>
    <n v="0.27"/>
    <x v="5"/>
    <n v="638"/>
  </r>
  <r>
    <s v="B0B7FJNSZR"/>
    <s v="Proven¬Æ Copper + Mineral RO+UV+UF 10 to 12 Liter RO + UV + TDS ADJUSTER Water Purifier with Copper Charge Technology black &amp; copper Best For Home and Office (Made In India)"/>
    <x v="1"/>
    <n v="5397.3"/>
    <n v="19990"/>
    <n v="0.73"/>
    <x v="5"/>
    <n v="535"/>
  </r>
  <r>
    <s v="B09J4YQYX3"/>
    <s v="Borosil Electric Egg Boiler, 8 Egg Capacity, For Hard, Soft, Medium Boiled Eggs, Steamed Vegetables, Transparent Lid, Stainless Steel Exterior (500 Watts)"/>
    <x v="1"/>
    <n v="1396.8999999999999"/>
    <n v="2290"/>
    <n v="0.39"/>
    <x v="5"/>
    <n v="461"/>
  </r>
  <r>
    <s v="B09HCH3JZG"/>
    <s v="Bestor ¬Æ 8K Hdmi 2.1 Cable 48Gbps 9.80Ft/Ultra High Speed Hdmi Braided Cord For Roku Tv/Ps5/Hdtv/Blu-Ray Projector, Laptop, Television, Personal Computer, Xbox, Ps4, Ps5, Ps4 Pro (1 M, Grey)"/>
    <x v="2"/>
    <n v="702.63"/>
    <n v="1899"/>
    <n v="0.63"/>
    <x v="5"/>
    <n v="390"/>
  </r>
  <r>
    <s v="B018SJJ0GE"/>
    <s v="Libra Roti Maker Electric Automatic | chapati Maker Electric Automatic | roti Maker Machine with 900 Watts for Making Roti/Chapati/Parathas - Stainless Steel"/>
    <x v="1"/>
    <n v="2009.3299999999997"/>
    <n v="2999"/>
    <n v="0.33"/>
    <x v="5"/>
    <n v="388"/>
  </r>
  <r>
    <s v="B08Y5QJTVK"/>
    <s v="Duracell CR2025 3V Lithium Coin Battery, 5 pcs, 2025 Coin Button Cell Battery, DL2025"/>
    <x v="2"/>
    <n v="116.00000000000001"/>
    <n v="200"/>
    <n v="0.42"/>
    <x v="5"/>
    <n v="357"/>
  </r>
  <r>
    <s v="B0BBW521YC"/>
    <s v="LAPSTER 12pcs Spiral Cable Protectors for Charger, Wires, Data Charger Cable Protector for Computers, Cell Phones etc.(Grey)"/>
    <x v="2"/>
    <n v="99.899999999999977"/>
    <n v="999"/>
    <n v="0.9"/>
    <x v="5"/>
    <n v="305"/>
  </r>
  <r>
    <s v="B09SFRNKSR"/>
    <s v="FABWARE Lint Remover for Clothes - Sticky Lint Roller for Clothes, Furniture, Wool, Coat, Car Seats, Carpet, Fabric, Dust Cleaner, Pet Hair Remover with 1 Handle &amp; 1 Refill Total 60 Sheets &amp; 1 Cover"/>
    <x v="1"/>
    <n v="299.39999999999998"/>
    <n v="499"/>
    <n v="0.4"/>
    <x v="5"/>
    <n v="290"/>
  </r>
  <r>
    <s v="B0B8ZM9RVV"/>
    <s v="Zuvexa Egg Boiler Poacher Automatic Off Steaming, Cooking, Boiling Double Layer 14 Egg Boiler (Multicolor)‚Ä¶"/>
    <x v="1"/>
    <n v="419.58000000000004"/>
    <n v="999"/>
    <n v="0.57999999999999996"/>
    <x v="5"/>
    <n v="227"/>
  </r>
  <r>
    <s v="B09W5XR9RT"/>
    <s v="Duracell USB C To Lightning Apple Certified (Mfi) Braided Sync &amp; Charge Cable For Iphone, Ipad And Ipod. Fast Charging Lightning Cable, 3.9 Feet (1.2M) - Black"/>
    <x v="0"/>
    <n v="979.51"/>
    <n v="1999"/>
    <n v="0.51"/>
    <x v="5"/>
    <n v="184"/>
  </r>
  <r>
    <s v="B09W5XR9RT"/>
    <s v="Duracell USB C To Lightning Apple Certified (Mfi) Braided Sync &amp; Charge Cable For Iphone, Ipad And Ipod. Fast Charging Lightning Cable, 3.9 Feet (1.2M) - Black"/>
    <x v="0"/>
    <n v="979.51"/>
    <n v="1999"/>
    <n v="0.51"/>
    <x v="5"/>
    <n v="184"/>
  </r>
  <r>
    <s v="B09W5XR9RT"/>
    <s v="Duracell USB C To Lightning Apple Certified (Mfi) Braided Sync &amp; Charge Cable For Iphone, Ipad And Ipod. Fast Charging Lightning Cable, 3.9 Feet (1.2M) - Black"/>
    <x v="0"/>
    <n v="979.51"/>
    <n v="1999"/>
    <n v="0.51"/>
    <x v="5"/>
    <n v="184"/>
  </r>
  <r>
    <s v="B0BP18W8TM"/>
    <s v="Fire-Boltt Gladiator 1.96&quot; Biggest Display Smart Watch with Bluetooth Calling, Voice Assistant &amp;123 Sports Modes, 8 Unique UI Interactions, SpO2, 24/7 Heart Rate Tracking"/>
    <x v="2"/>
    <n v="3999.6000000000004"/>
    <n v="9999"/>
    <n v="0.6"/>
    <x v="5"/>
    <n v="73"/>
  </r>
  <r>
    <s v="B0BPBG712X"/>
    <s v="Portable, Handy Compact Plug-in Portable Digital Electric Heater Fan Wall-Outlet Handy Air Warmer Blower Adjustable Timer Digital Display Heater for Home/Office/Camper (Black, 400 Watts)"/>
    <x v="1"/>
    <n v="803.32999999999993"/>
    <n v="1199"/>
    <n v="0.33"/>
    <x v="5"/>
    <n v="17"/>
  </r>
  <r>
    <s v="B09VGKFM7Y"/>
    <s v="Amazon Basics 2 Amp USB Wall Charger &amp; Micro USB Cable (White)"/>
    <x v="2"/>
    <n v="219.55999999999997"/>
    <n v="499"/>
    <n v="0.56000000000000005"/>
    <x v="5"/>
    <n v="14"/>
  </r>
  <r>
    <s v="B005FYNT3G"/>
    <s v="SanDisk Cruzer Blade 32GB USB Flash Drive"/>
    <x v="0"/>
    <n v="285.99999999999994"/>
    <n v="650"/>
    <n v="0.56000000000000005"/>
    <x v="6"/>
    <n v="253105"/>
  </r>
  <r>
    <s v="B01N6LU1VF"/>
    <s v="SanDisk Ultra Dual 64 GB USB 3.0 OTG Pen Drive (Black)"/>
    <x v="0"/>
    <n v="574"/>
    <n v="1400"/>
    <n v="0.59"/>
    <x v="6"/>
    <n v="189104"/>
  </r>
  <r>
    <s v="B08HVJCW95"/>
    <s v="MI 10000mAh 3i Lithium Polymer Power Bank Dual Input(Micro-USB and Type C) and Output Ports 18W Fast Charging (Metallic Blue)"/>
    <x v="2"/>
    <n v="1143.48"/>
    <n v="2199"/>
    <n v="0.48"/>
    <x v="6"/>
    <n v="178912"/>
  </r>
  <r>
    <s v="B08HVL8QN3"/>
    <s v="Mi 10000mAH Li-Polymer, Micro-USB and Type C Input Port, Power Bank 3i with 18W Fast Charging (Midnight Black)"/>
    <x v="2"/>
    <n v="1143.48"/>
    <n v="2199"/>
    <n v="0.48"/>
    <x v="6"/>
    <n v="178912"/>
  </r>
  <r>
    <s v="B08HV83HL3"/>
    <s v="MI Power Bank 3i 20000mAh Lithium Polymer 18W Fast Power Delivery Charging | Input- Type C | Micro USB| Triple Output | Sandstone Black"/>
    <x v="2"/>
    <n v="2045.07"/>
    <n v="2199"/>
    <n v="7.0000000000000007E-2"/>
    <x v="6"/>
    <n v="178912"/>
  </r>
  <r>
    <s v="B09MT6XSFW"/>
    <s v="Samsung EVO Plus 64GB microSDXC UHS-I U1 130MB/s Full HD &amp; 4K UHD Memory Card with Adapter (MB-MC64KA), Blue"/>
    <x v="2"/>
    <n v="607.67999999999995"/>
    <n v="1899"/>
    <n v="0.68"/>
    <x v="6"/>
    <n v="140036"/>
  </r>
  <r>
    <s v="B09MT84WV5"/>
    <s v="Samsung EVO Plus 128GB microSDXC UHS-I U3 130MB/s Full HD &amp; 4K UHD Memory Card with Adapter (MB-MC128KA), Blue"/>
    <x v="2"/>
    <n v="1159.71"/>
    <n v="3999"/>
    <n v="0.71"/>
    <x v="6"/>
    <n v="140036"/>
  </r>
  <r>
    <s v="B09MT84WV5"/>
    <s v="Samsung EVO Plus 128GB microSDXC UHS-I U3 130MB/s Full HD &amp; 4K UHD Memory Card with Adapter (MB-MC128KA), Blue"/>
    <x v="2"/>
    <n v="1039.74"/>
    <n v="3999"/>
    <n v="0.74"/>
    <x v="6"/>
    <n v="140035"/>
  </r>
  <r>
    <s v="B098K3H92Z"/>
    <s v="TP-Link USB Bluetooth Adapter for PC, 5.0 Bluetooth Dongle Receiver (UB500) Supports Windows 11/10/8.1/7 for Desktop, Laptop, Mouse, Keyboard, Printers, Headsets, Speakers, PS4/ Xbox Controllers"/>
    <x v="0"/>
    <n v="602.32999999999993"/>
    <n v="899"/>
    <n v="0.33"/>
    <x v="6"/>
    <n v="95116"/>
  </r>
  <r>
    <s v="B01EZ0X3L8"/>
    <s v="SanDisk Ultra 64 GB USB Pen Drives (SDDDC2-064G-I35, Black, Silver)"/>
    <x v="0"/>
    <n v="725.99999999999989"/>
    <n v="1650"/>
    <n v="0.56000000000000005"/>
    <x v="6"/>
    <n v="82356"/>
  </r>
  <r>
    <s v="B0759QMF85"/>
    <s v="TP-Link AC750 Dual Band Wireless Cable Router, 4 10/100 LAN + 10/100 WAN Ports, Support Guest Network and Parental Control, 750Mbps Speed Wi-Fi, 3 Antennas (Archer C20) Blue, 2.4 GHz"/>
    <x v="0"/>
    <n v="1535.3600000000001"/>
    <n v="2399"/>
    <n v="0.36"/>
    <x v="6"/>
    <n v="68409"/>
  </r>
  <r>
    <s v="B07B88KQZ8"/>
    <s v="JBL Go 2, Wireless Portable Bluetooth Speaker with Mic, JBL Signature Sound, Vibrant Color Options with IPX7 Waterproof &amp; AUX (Blue)"/>
    <x v="2"/>
    <n v="2009.3299999999997"/>
    <n v="2999"/>
    <n v="0.33"/>
    <x v="6"/>
    <n v="63899"/>
  </r>
  <r>
    <s v="B07JJFSG2B"/>
    <s v="SanDisk Ultra 128 GB USB 3.0 Pen Drive (Black)"/>
    <x v="0"/>
    <n v="900"/>
    <n v="2500"/>
    <n v="0.64"/>
    <x v="6"/>
    <n v="55747"/>
  </r>
  <r>
    <s v="B009VCGPSY"/>
    <s v="HP X1000 Wired USB Mouse with 3 Handy Buttons, Fast-Moving Scroll Wheel and Optical Sensor works on most Surfaces (H2C21AA, Black/Grey)"/>
    <x v="0"/>
    <n v="266.09000000000003"/>
    <n v="649"/>
    <n v="0.59"/>
    <x v="6"/>
    <n v="54315"/>
  </r>
  <r>
    <s v="B0819ZZK5K"/>
    <s v="SanDisk Ultra Dual Drive Go USB Type C Pendrive for Mobile (Black, 128 GB, 5Y - SDDDC3-128G-I35)"/>
    <x v="0"/>
    <n v="1120"/>
    <n v="2800"/>
    <n v="0.6"/>
    <x v="6"/>
    <n v="53464"/>
  </r>
  <r>
    <s v="B09CYTJV3N"/>
    <s v="MI 360¬∞ Home Security Wireless Camera 2K Pro with Bluetooth Gateway BLE 4.2 l Dual Band Wi-fi Connection l 3 Million 1296p| Full Color in Low-Light | AI Human Detection, White"/>
    <x v="2"/>
    <n v="4499.25"/>
    <n v="5999"/>
    <n v="0.25"/>
    <x v="6"/>
    <n v="44696"/>
  </r>
  <r>
    <s v="B07GXHC691"/>
    <s v="STRIFF PS2_01 Multi Angle Mobile/Tablet Tabletop Stand. Phone Holder for iPhone, Android, Samsung, OnePlus, Xiaomi. Portable, Foldable Cell Phone Stand. Perfect for Bed, Office, Home &amp; Desktop (Black)"/>
    <x v="2"/>
    <n v="99.799999999999983"/>
    <n v="499"/>
    <n v="0.8"/>
    <x v="6"/>
    <n v="42641"/>
  </r>
  <r>
    <s v="B06XSK3XL6"/>
    <s v="boAt Dual Port Rapid Car Charger (Qualcomm Certified) with Quick Charge 3.0 + Free Micro USB Cable - (Black)"/>
    <x v="2"/>
    <n v="569.43000000000006"/>
    <n v="999"/>
    <n v="0.43"/>
    <x v="6"/>
    <n v="38221"/>
  </r>
  <r>
    <s v="B008QTK47Q"/>
    <s v="Philips GC1905 1440-Watt Steam Iron with Spray (Blue)"/>
    <x v="1"/>
    <n v="1605.4"/>
    <n v="1745"/>
    <n v="0.08"/>
    <x v="6"/>
    <n v="37974"/>
  </r>
  <r>
    <s v="B003L62T7W"/>
    <s v="Logitech B100 Wired USB Mouse, 3 yr Warranty, 800 DPI Optical Tracking, Ambidextrous PC/Mac/Laptop - Black"/>
    <x v="0"/>
    <n v="277.5"/>
    <n v="375"/>
    <n v="0.26"/>
    <x v="6"/>
    <n v="31534"/>
  </r>
  <r>
    <s v="B08DDRGWTJ"/>
    <s v="MI Usb Type-C Cable Smartphone (Black)"/>
    <x v="0"/>
    <n v="230.23000000000002"/>
    <n v="299"/>
    <n v="0.23"/>
    <x v="6"/>
    <n v="30411"/>
  </r>
  <r>
    <s v="B08DDRGWTJ"/>
    <s v="MI Usb Type-C Cable Smartphone (Black)"/>
    <x v="0"/>
    <n v="230.23000000000002"/>
    <n v="299"/>
    <n v="0.23"/>
    <x v="6"/>
    <n v="30411"/>
  </r>
  <r>
    <s v="B08DDRGWTJ"/>
    <s v="MI Usb Type-C Cable Smartphone (Black)"/>
    <x v="0"/>
    <n v="230.23000000000002"/>
    <n v="299"/>
    <n v="0.23"/>
    <x v="6"/>
    <n v="30411"/>
  </r>
  <r>
    <s v="B07YTNKVJQ"/>
    <s v="MI Xiaomi USB Type C HYperCharge Cable 6A 100cm Sturdy and Durable Black Supports 120W HyperCharging"/>
    <x v="0"/>
    <n v="493.62"/>
    <n v="1299"/>
    <n v="0.62"/>
    <x v="6"/>
    <n v="30411"/>
  </r>
  <r>
    <s v="B07SLMR1K6"/>
    <s v="SanDisk Ultra Flair 64GB USB 3.0 Pen Drive, Multicolor"/>
    <x v="0"/>
    <n v="513"/>
    <n v="1350"/>
    <n v="0.62"/>
    <x v="6"/>
    <n v="30058"/>
  </r>
  <r>
    <s v="B00ZYLMQH0"/>
    <s v="Dell KB216 Wired Multimedia USB Keyboard with Super Quite Plunger Keys with Spill-Resistant ‚Äì Black"/>
    <x v="0"/>
    <n v="557.69000000000005"/>
    <n v="1799"/>
    <n v="0.69"/>
    <x v="6"/>
    <n v="28829"/>
  </r>
  <r>
    <s v="B08Y5QJXSR"/>
    <s v="atomberg Renesa 1200mm BLDC Motor with Remote 3 Blade Energy Saving Ceiling Fan (Matt Black)"/>
    <x v="1"/>
    <n v="3581.1"/>
    <n v="5190"/>
    <n v="0.31"/>
    <x v="6"/>
    <n v="28629"/>
  </r>
  <r>
    <s v="B0B3RRWSF6"/>
    <s v="Fire-Boltt Phoenix Smart Watch with Bluetooth Calling 1.3&quot;,120+ Sports Modes, 240*240 PX High Res with SpO2, Heart Rate Monitoring &amp; IP67 Rating"/>
    <x v="2"/>
    <n v="1999.7999999999995"/>
    <n v="9999"/>
    <n v="0.8"/>
    <x v="6"/>
    <n v="27709"/>
  </r>
  <r>
    <s v="B0B3RS9DNF"/>
    <s v="Fire-Boltt Phoenix Smart Watch with Bluetooth Calling 1.3&quot;,120+ Sports Modes, 240*240 PX High Res with SpO2, Heart Rate Monitoring &amp; IP67 Rating"/>
    <x v="2"/>
    <n v="1999.7999999999995"/>
    <n v="9999"/>
    <n v="0.8"/>
    <x v="6"/>
    <n v="27704"/>
  </r>
  <r>
    <s v="B0B3RSDSZ3"/>
    <s v="Fire-Boltt Phoenix Smart Watch with Bluetooth Calling 1.3&quot;,120+ Sports Modes, 240*240 PX High Res with SpO2, Heart Rate Monitoring &amp; IP67 Rating"/>
    <x v="2"/>
    <n v="1999.7999999999995"/>
    <n v="9999"/>
    <n v="0.8"/>
    <x v="6"/>
    <n v="27696"/>
  </r>
  <r>
    <s v="B0B3RRWSF6"/>
    <s v="Fire-Boltt Phoenix Smart Watch with Bluetooth Calling 1.3&quot;,120+ Sports Modes, 240*240 PX High Res with SpO2, Heart Rate Monitoring &amp; IP67 Rating"/>
    <x v="2"/>
    <n v="1999.7999999999995"/>
    <n v="9999"/>
    <n v="0.8"/>
    <x v="6"/>
    <n v="27696"/>
  </r>
  <r>
    <s v="B084872DQY"/>
    <s v="Mi 80 cm (32 inches) HD Ready Android Smart LED TV 4A PRO | L32M5-AL (Black)"/>
    <x v="2"/>
    <n v="14999"/>
    <n v="14999"/>
    <n v="0"/>
    <x v="6"/>
    <n v="27508"/>
  </r>
  <r>
    <s v="B07BRKK9JQ"/>
    <s v="Zebronics Zeb-Transformer Gaming Keyboard and Mouse Combo (USB, Braided Cable)"/>
    <x v="0"/>
    <n v="1295.19"/>
    <n v="1599"/>
    <n v="0.19"/>
    <x v="6"/>
    <n v="27223"/>
  </r>
  <r>
    <s v="B003B00484"/>
    <s v="Duracell Plus AAA Rechargeable Batteries (750 mAh) Pack of 4"/>
    <x v="2"/>
    <n v="399.20000000000005"/>
    <n v="499"/>
    <n v="0.2"/>
    <x v="6"/>
    <n v="27201"/>
  </r>
  <r>
    <s v="B09JPC82QC"/>
    <s v="Mi 108 cm (43 inches) Full HD Android LED TV 4C | L43M6-INC (Black)"/>
    <x v="2"/>
    <n v="19949.430000000004"/>
    <n v="34999"/>
    <n v="0.43"/>
    <x v="6"/>
    <n v="27151"/>
  </r>
  <r>
    <s v="B07N42JB4S"/>
    <s v="SYVO WT 3130 Aluminum Tripod (133CM), Universal Lightweight Tripod with Mobile Phone Holder Mount &amp; Carry Bag for All Smart Phones, Gopro, Cameras - Brown"/>
    <x v="2"/>
    <n v="797.99999999999977"/>
    <n v="3990"/>
    <n v="0.8"/>
    <x v="6"/>
    <n v="27139"/>
  </r>
  <r>
    <s v="B07TR5HSR9"/>
    <s v="MemeHo¬Æ Smart Standard Multi-Purpose Laptop Table with Dock Stand/Study Table/Bed Table/Foldable and Portable/Ergonomic &amp; Rounded Edges/Non-Slip Legs/Engineered Wood with Cup Holder (Black)"/>
    <x v="0"/>
    <n v="659.56"/>
    <n v="1499"/>
    <n v="0.56000000000000005"/>
    <x v="6"/>
    <n v="25903"/>
  </r>
  <r>
    <s v="B07XCM6T4N"/>
    <s v="STRIFF Adjustable Laptop Tabletop Stand Patented Riser Ventilated Portable Foldable Compatible with MacBook Notebook Tablet Tray Desk Table Book with Free Phone Stand (Black)"/>
    <x v="0"/>
    <n v="344.77"/>
    <n v="1499"/>
    <n v="0.77"/>
    <x v="6"/>
    <n v="24791"/>
  </r>
  <r>
    <s v="B084PJSSQ1"/>
    <s v="SanDisk Ultra Dual Drive Luxe USB Type C Flash Drive (Silver, 128 GB, 5Y - SDDDC4-128G-I35)"/>
    <x v="0"/>
    <n v="1290.0000000000002"/>
    <n v="3000"/>
    <n v="0.56999999999999995"/>
    <x v="6"/>
    <n v="23022"/>
  </r>
  <r>
    <s v="B09MJ77786"/>
    <s v="MI 108 cm (43 inches) 5X Series 4K Ultra HD LED Smart Android TV L43M6-ES (Grey)"/>
    <x v="2"/>
    <n v="31999.360000000001"/>
    <n v="49999"/>
    <n v="0.36"/>
    <x v="6"/>
    <n v="21252"/>
  </r>
  <r>
    <s v="B09RWQ7YR6"/>
    <s v="MI 138.8 cm (55 inches) 5X Series 4K Ultra HD LED Smart Android TV L55M6-ES (Grey)"/>
    <x v="2"/>
    <n v="46899.329999999994"/>
    <n v="69999"/>
    <n v="0.33"/>
    <x v="6"/>
    <n v="21252"/>
  </r>
  <r>
    <s v="B0974G5Q2Y"/>
    <s v="boAt Laptop, Smartphone Type-c A400 Male Data Cable (Carbon Black)"/>
    <x v="0"/>
    <n v="269.73"/>
    <n v="999"/>
    <n v="0.73"/>
    <x v="6"/>
    <n v="20850"/>
  </r>
  <r>
    <s v="B077Z65HSD"/>
    <s v="boAt A400 USB Type-C to USB-A 2.0 Male Data Cable, 2 Meter (Black)"/>
    <x v="0"/>
    <n v="299.70000000000005"/>
    <n v="999"/>
    <n v="0.7"/>
    <x v="6"/>
    <n v="20850"/>
  </r>
  <r>
    <s v="B077Z65HSD"/>
    <s v="boAt A400 USB Type-C to USB-A 2.0 Male Data Cable, 2 Meter (Black)"/>
    <x v="0"/>
    <n v="299.70000000000005"/>
    <n v="999"/>
    <n v="0.7"/>
    <x v="6"/>
    <n v="20850"/>
  </r>
  <r>
    <s v="B077Z65HSD"/>
    <s v="boAt A400 USB Type-C to USB-A 2.0 Male Data Cable, 2 Meter (Black)"/>
    <x v="0"/>
    <n v="299.70000000000005"/>
    <n v="999"/>
    <n v="0.7"/>
    <x v="6"/>
    <n v="20850"/>
  </r>
  <r>
    <s v="B071SDRGWL"/>
    <s v="boAt Type-c A400 Type-c to USB A Cable for All Type C Phones (Lg nexus 5x), 1Mtr(Black)"/>
    <x v="0"/>
    <n v="349.5"/>
    <n v="699"/>
    <n v="0.5"/>
    <x v="6"/>
    <n v="20850"/>
  </r>
  <r>
    <s v="B008QS9J6Y"/>
    <s v="Logitech C270 Digital HD Webcam with Widescreen HD Video Calling, HD Light Correction, Noise-Reducing Mic, for Skype, FaceTime, Hangouts, WebEx, PC/Mac/Laptop/MacBook/Tablet - (Black, HD 720p/30fps)"/>
    <x v="0"/>
    <n v="1998.15"/>
    <n v="2595"/>
    <n v="0.23"/>
    <x v="6"/>
    <n v="20398"/>
  </r>
  <r>
    <s v="B017NC2IPM"/>
    <s v="RESONATE RouterUPS CRU12V2A | Zero Drop | UPS for WiFi Router | Mini UPS | Up to 4 Hours PowerBackup | Battery Replacement Program | Router UPS Compatible with 12V &lt;2A Routers, FTTH, Modem, Set Top Box, Alexa, Mini Camera"/>
    <x v="0"/>
    <n v="1804.82"/>
    <n v="2911"/>
    <n v="0.38"/>
    <x v="6"/>
    <n v="20342"/>
  </r>
  <r>
    <s v="B01GGKYKQM"/>
    <s v="Amazon Basics USB Type-C to USB-A 2.0 Male Fast Charging Cable for Laptop - 3 Feet (0.9 Meters), Black"/>
    <x v="0"/>
    <n v="217.00000000000003"/>
    <n v="700"/>
    <n v="0.69"/>
    <x v="6"/>
    <n v="20053"/>
  </r>
  <r>
    <s v="B01GGKYKQM"/>
    <s v="Amazon Basics USB Type-C to USB-A 2.0 Male Fast Charging Cable for Laptop - 3 Feet (0.9 Meters), Black"/>
    <x v="0"/>
    <n v="217.00000000000003"/>
    <n v="700"/>
    <n v="0.69"/>
    <x v="6"/>
    <n v="20053"/>
  </r>
  <r>
    <s v="B01GGKYKQM"/>
    <s v="Amazon Basics USB Type-C to USB-A 2.0 Male Fast Charging Cable for Laptop - 3 Feet (0.9 Meters), Black"/>
    <x v="0"/>
    <n v="217.00000000000003"/>
    <n v="700"/>
    <n v="0.69"/>
    <x v="6"/>
    <n v="20052"/>
  </r>
  <r>
    <s v="B0B3CQBRB4"/>
    <s v="OnePlus Nord 2T 5G (Gray Shadow, 8GB RAM, 128GB Storage)"/>
    <x v="2"/>
    <n v="28999"/>
    <n v="28999"/>
    <n v="0"/>
    <x v="6"/>
    <n v="17415"/>
  </r>
  <r>
    <s v="B0B3CPQ5PF"/>
    <s v="OnePlus Nord 2T 5G (Jade Fog, 8GB RAM, 128GB Storage)"/>
    <x v="2"/>
    <n v="28999"/>
    <n v="28999"/>
    <n v="0"/>
    <x v="6"/>
    <n v="17415"/>
  </r>
  <r>
    <s v="B0B3D39RKV"/>
    <s v="OnePlus Nord 2T 5G (Jade Fog, 12GB RAM, 256GB Storage)"/>
    <x v="2"/>
    <n v="33999"/>
    <n v="33999"/>
    <n v="0"/>
    <x v="6"/>
    <n v="17415"/>
  </r>
  <r>
    <s v="B0798PJPCL"/>
    <s v="Portronics My buddy plus Adjustable Laptop cooling Table (Brown)"/>
    <x v="0"/>
    <n v="1889.3"/>
    <n v="2699"/>
    <n v="0.3"/>
    <x v="6"/>
    <n v="17394"/>
  </r>
  <r>
    <s v="B0B3N7LR6K"/>
    <s v="Fire-Boltt Visionary 1.78&quot; AMOLED Bluetooth Calling Smartwatch with 368*448 Pixel Resolution 100+ Sports Mode, TWS Connection, Voice Assistance, SPO2 &amp; Heart Rate Monitoring"/>
    <x v="2"/>
    <n v="4079.7599999999998"/>
    <n v="16999"/>
    <n v="0.76"/>
    <x v="6"/>
    <n v="17162"/>
  </r>
  <r>
    <s v="B0B3NDPCS9"/>
    <s v="Fire-Boltt Visionary 1.78&quot; AMOLED Bluetooth Calling Smartwatch with 368*448 Pixel Resolution 100+ Sports Mode, TWS Connection, Voice Assistance, SPO2 &amp; Heart Rate Monitoring"/>
    <x v="2"/>
    <n v="3959.7799999999997"/>
    <n v="17999"/>
    <n v="0.78"/>
    <x v="6"/>
    <n v="17161"/>
  </r>
  <r>
    <s v="B0B3N7LR6K"/>
    <s v="Fire-Boltt Visionary 1.78&quot; AMOLED Bluetooth Calling Smartwatch with 368*448 Pixel Resolution 100+ Sports Mode, TWS Connection, Voice Assistance, SPO2 &amp; Heart Rate Monitoring"/>
    <x v="2"/>
    <n v="4079.7599999999998"/>
    <n v="16999"/>
    <n v="0.76"/>
    <x v="6"/>
    <n v="17159"/>
  </r>
  <r>
    <s v="B09KGV7WSV"/>
    <s v="KINGONE Upgraded Stylus Pen, iPad Pencil, Ultra High Precision &amp; Sensitivity, Palm Rejection, Prevents False ON/Off Touch, Power Display, Tilt Sensitivity, Magnetic Adsorption for iPad 2018 and Later"/>
    <x v="2"/>
    <n v="2099.65"/>
    <n v="5999"/>
    <n v="0.65"/>
    <x v="6"/>
    <n v="17129"/>
  </r>
  <r>
    <s v="B09KGV7WSV"/>
    <s v="KINGONE Upgraded Stylus Pen, iPad Pencil, Ultra High Precision &amp; Sensitivity, Palm Rejection, Prevents False ON/Off Touch, Power Display, Tilt Sensitivity, Magnetic Adsorption for iPad 2018 and Later"/>
    <x v="2"/>
    <n v="2099.65"/>
    <n v="5999"/>
    <n v="0.65"/>
    <x v="6"/>
    <n v="17129"/>
  </r>
  <r>
    <s v="B09F6S8BT6"/>
    <s v="Samsung 80 cm (32 Inches) Wondertainment Series HD Ready LED Smart TV UA32T4340BKXXL (Glossy Black)"/>
    <x v="2"/>
    <n v="13511.000000000002"/>
    <n v="22900"/>
    <n v="0.41"/>
    <x v="6"/>
    <n v="16299"/>
  </r>
  <r>
    <s v="B09F6S8BT6"/>
    <s v="Samsung 80 cm (32 Inches) Wondertainment Series HD Ready LED Smart TV UA32T4340BKXXL (Glossy Black)"/>
    <x v="2"/>
    <n v="13511.000000000002"/>
    <n v="22900"/>
    <n v="0.41"/>
    <x v="6"/>
    <n v="16299"/>
  </r>
  <r>
    <s v="B08PV1X771"/>
    <s v="Samsung 80 cm (32 inches) Wondertainment Series HD Ready LED Smart TV UA32TE40AAKBXL (Titan Gray)"/>
    <x v="2"/>
    <n v="15466"/>
    <n v="20900"/>
    <n v="0.26"/>
    <x v="6"/>
    <n v="16299"/>
  </r>
  <r>
    <s v="B08MC57J31"/>
    <s v="MI 10000mAh Lithium Ion, Lithium Polymer Power Bank Pocket Pro with 22.5 Watt Fast Charging, Dual Input Ports(Micro-USB and Type C), Triple Output Ports, (Black)"/>
    <x v="2"/>
    <n v="1499.3999999999999"/>
    <n v="2499"/>
    <n v="0.4"/>
    <x v="6"/>
    <n v="15970"/>
  </r>
  <r>
    <s v="B00DJ5N9VK"/>
    <s v="Faber-Castell Connector Pen Set - Pack of 25 (Assorted)"/>
    <x v="5"/>
    <n v="150"/>
    <n v="150"/>
    <n v="0"/>
    <x v="6"/>
    <n v="15867"/>
  </r>
  <r>
    <s v="B08CHZ3ZQ7"/>
    <s v="Redgear A-15 Wired Gaming Mouse with Upto 6400 DPI, RGB &amp; Driver Customization for PC(Black)"/>
    <x v="0"/>
    <n v="599.25"/>
    <n v="799"/>
    <n v="0.25"/>
    <x v="6"/>
    <n v="15790"/>
  </r>
  <r>
    <s v="B01EY310UM"/>
    <s v="Philips GC181 Heavy Weight 1000-Watt Dry Iron, Pack of 1"/>
    <x v="1"/>
    <n v="1328.7"/>
    <n v="1545"/>
    <n v="0.14000000000000001"/>
    <x v="6"/>
    <n v="15453"/>
  </r>
  <r>
    <s v="B013B2WGT6"/>
    <s v="HealthSense Chef-Mate KS 33 Digital Kitchen Weighing Scale &amp; Food Weight Machine for Health, Fitness, Home Baking &amp; Cooking with Free Bowl, 1 Year Warranty &amp; Batteries Included"/>
    <x v="1"/>
    <n v="1101.42"/>
    <n v="1899"/>
    <n v="0.42"/>
    <x v="6"/>
    <n v="15276"/>
  </r>
  <r>
    <s v="B07DKZCZ89"/>
    <s v="Gizga Essentials Earphone Carrying Case, Multi-Purpose Pocket Storage Travel Organizer for Earphones, Headset, Pen Drives, SD Cards, Shock-Proof Ballistic Nylon, Soft Fabric, Mesh Pocket, Green"/>
    <x v="2"/>
    <n v="119.75999999999999"/>
    <n v="499"/>
    <n v="0.76"/>
    <x v="6"/>
    <n v="15032"/>
  </r>
  <r>
    <s v="B079S811J3"/>
    <s v="Redgear Cosmo 7,1 Usb Gaming Wired Over Ear Headphones With Mic With Virtual Surround Sound,50Mm Driver, Rgb Leds &amp; Remote Control(Black)"/>
    <x v="0"/>
    <n v="1979.3399999999997"/>
    <n v="2999"/>
    <n v="0.34"/>
    <x v="6"/>
    <n v="14237"/>
  </r>
  <r>
    <s v="B07PFJ5W31"/>
    <s v="AGARO Blaze USB 3.0 to USB Type C OTG Adapter"/>
    <x v="2"/>
    <n v="138.60000000000002"/>
    <n v="495"/>
    <n v="0.72"/>
    <x v="6"/>
    <n v="14185"/>
  </r>
  <r>
    <s v="B07PFJ5VQD"/>
    <s v="Agaro Blaze USBA to micro +Type C 2in1 Braided 1.2M Cable"/>
    <x v="0"/>
    <n v="160.65"/>
    <n v="595"/>
    <n v="0.73"/>
    <x v="6"/>
    <n v="14184"/>
  </r>
  <r>
    <s v="B07222HQKP"/>
    <s v="Orico 2.5&quot;(6.3cm) USB 3.0 HDD Enclosure Case Cover for SATA SSD HDD | SATA SSD HDD Enclosure High Speed USB 3.0 | Tool Free Installation | Black"/>
    <x v="0"/>
    <n v="659.33999999999992"/>
    <n v="999"/>
    <n v="0.34"/>
    <x v="6"/>
    <n v="13944"/>
  </r>
  <r>
    <s v="B08CF3D7QR"/>
    <s v="Portronics Konnect L POR-1081 Fast Charging 3A Type-C Cable 1.2Meter with Charge &amp; Sync Function for All Type-C Devices (Grey)"/>
    <x v="0"/>
    <n v="152.54999999999998"/>
    <n v="339"/>
    <n v="0.55000000000000004"/>
    <x v="6"/>
    <n v="13391"/>
  </r>
  <r>
    <s v="B08CF3D7QR"/>
    <s v="Portronics Konnect L POR-1081 Fast Charging 3A Type-C Cable 1.2Meter with Charge &amp; Sync Function for All Type-C Devices (Grey)"/>
    <x v="0"/>
    <n v="152.54999999999998"/>
    <n v="339"/>
    <n v="0.55000000000000004"/>
    <x v="6"/>
    <n v="13391"/>
  </r>
  <r>
    <s v="B08CF3D7QR"/>
    <s v="Portronics Konnect L POR-1081 Fast Charging 3A Type-C Cable 1.2Meter with Charge &amp; Sync Function for All Type-C Devices (Grey)"/>
    <x v="0"/>
    <n v="152.54999999999998"/>
    <n v="339"/>
    <n v="0.55000000000000004"/>
    <x v="6"/>
    <n v="13391"/>
  </r>
  <r>
    <s v="B086X18Q71"/>
    <s v="Usha Janome Dream Stitch Automatic Zig-Zag Electric Sewing Machine with 14 Stitch Function (White and Blue) with Free Sewing KIT Worth RS 500"/>
    <x v="1"/>
    <n v="9841.5"/>
    <n v="12150"/>
    <n v="0.19"/>
    <x v="6"/>
    <n v="13251"/>
  </r>
  <r>
    <s v="B01D5H8ZI8"/>
    <s v="AmazonBasics 3 Feet High Speed HDMI Male to Female 2.0 Extension Cable"/>
    <x v="2"/>
    <n v="226.1"/>
    <n v="595"/>
    <n v="0.62"/>
    <x v="6"/>
    <n v="12835"/>
  </r>
  <r>
    <s v="B07KRCW6LZ"/>
    <s v="TP-Link Nano AC600 USB Wi-Fi Adapter(Archer T2U Nano)- 2.4G/5G Dual Band Wireless Network Adapter for PC Desktop Laptop, Mini Travel Size, Supports Windows 11,10, 8.1, 8, 7, XP/Mac OS 10.9-10.15"/>
    <x v="0"/>
    <n v="991.38"/>
    <n v="1599"/>
    <n v="0.38"/>
    <x v="6"/>
    <n v="12093"/>
  </r>
  <r>
    <s v="B07KRCW6LZ"/>
    <s v="TP-Link Nano AC600 USB Wi-Fi Adapter(Archer T2U Nano)- 2.4G/5G Dual Band Wireless Network Adapter for PC Desktop Laptop, Mini Travel Size, Supports Windows 11,10, 8.1, 8, 7, XP/Mac OS 10.9-10.15"/>
    <x v="0"/>
    <n v="991.38"/>
    <n v="1599"/>
    <n v="0.38"/>
    <x v="6"/>
    <n v="12093"/>
  </r>
  <r>
    <s v="B08DPLCM6T"/>
    <s v="LG 80 cm (32 inches) HD Ready Smart LED TV 32LM563BPTC (Dark Iron Gray)"/>
    <x v="2"/>
    <n v="13413.9"/>
    <n v="21990"/>
    <n v="0.39"/>
    <x v="6"/>
    <n v="11976"/>
  </r>
  <r>
    <s v="B08DPLCM6T"/>
    <s v="LG 80 cm (32 inches) HD Ready Smart LED TV 32LM563BPTC (Dark Iron Gray)"/>
    <x v="2"/>
    <n v="13413.9"/>
    <n v="21990"/>
    <n v="0.39"/>
    <x v="6"/>
    <n v="11976"/>
  </r>
  <r>
    <s v="B078JDNZJ8"/>
    <s v="Havells Instanio 3-Litre Instant Geyser (White/Blue)"/>
    <x v="1"/>
    <n v="3590.2000000000003"/>
    <n v="6190"/>
    <n v="0.42"/>
    <x v="6"/>
    <n v="11924"/>
  </r>
  <r>
    <s v="B015ZXUDD0"/>
    <s v="Duracell Rechargeable AA 1300mAh Batteries, 4Pcs"/>
    <x v="2"/>
    <n v="479.20000000000005"/>
    <n v="599"/>
    <n v="0.2"/>
    <x v="6"/>
    <n v="11687"/>
  </r>
  <r>
    <s v="B07Z1YVP72"/>
    <s v="AirCase Protective Laptop Bag Sleeve fits Upto 15.6&quot; Laptop/ MacBook, Wrinkle Free, Padded, Waterproof Light Neoprene case Cover Pouch, for Men &amp; Women, Black- 6 Months Warranty"/>
    <x v="0"/>
    <n v="449.54999999999995"/>
    <n v="999"/>
    <n v="0.55000000000000004"/>
    <x v="6"/>
    <n v="11330"/>
  </r>
  <r>
    <s v="B086394NY5"/>
    <s v="TABLE MAGIC Multipurpose Laptop Table Mat Finish Top Work at Home Study Table (TM Regular- Black) (Alloy Steel)"/>
    <x v="0"/>
    <n v="1394.4"/>
    <n v="2490"/>
    <n v="0.44"/>
    <x v="6"/>
    <n v="11074"/>
  </r>
  <r>
    <s v="B07Z53L5QL"/>
    <s v="ProElite Faux Leather Smart Flip Case Cover for Apple iPad 10.2&quot; 9th Gen (2021) / 8th Gen / 7th Gen with Stylus Pen, Black"/>
    <x v="0"/>
    <n v="554.63"/>
    <n v="1499"/>
    <n v="0.63"/>
    <x v="6"/>
    <n v="11006"/>
  </r>
  <r>
    <s v="B00NH12R1O"/>
    <s v="Amazon Basics USB 3.0 Cable - A Male to Micro B - 6 Feet (1.8 Meters), Black"/>
    <x v="0"/>
    <n v="300.7"/>
    <n v="485"/>
    <n v="0.38"/>
    <x v="6"/>
    <n v="10911"/>
  </r>
  <r>
    <s v="B08BQ947H3"/>
    <s v="LIRAMARK Webcam Cover Slide, Ultra Thin Laptop Camera Cover Slide Blocker for Computer MacBook Pro iMac PC Tablet (Pack of 3)"/>
    <x v="0"/>
    <n v="149"/>
    <n v="149"/>
    <n v="0"/>
    <x v="6"/>
    <n v="10833"/>
  </r>
  <r>
    <s v="B08BQ947H3"/>
    <s v="LIRAMARK Webcam Cover Slide, Ultra Thin Laptop Camera Cover Slide Blocker for Computer MacBook Pro iMac PC Tablet (Pack of 3)"/>
    <x v="0"/>
    <n v="149"/>
    <n v="149"/>
    <n v="0"/>
    <x v="6"/>
    <n v="10833"/>
  </r>
  <r>
    <s v="B07S7DCJKS"/>
    <s v="IT2M Designer Mouse Pad for Laptop/Computer (9.2 X 7.6 Inches, 12788)"/>
    <x v="0"/>
    <n v="199.60000000000002"/>
    <n v="499"/>
    <n v="0.6"/>
    <x v="6"/>
    <n v="9998"/>
  </r>
  <r>
    <s v="B07Z1Z77ZZ"/>
    <s v="AirCase Protective Laptop Bag Sleeve fits Upto 14.1&quot; Laptop/ MacBook, Wrinkle Free, Padded, Waterproof Light Neoprene case Cover Pouch, for Men &amp; Women, Black- 6 Months Warranty"/>
    <x v="0"/>
    <n v="449.54999999999995"/>
    <n v="999"/>
    <n v="0.55000000000000004"/>
    <x v="6"/>
    <n v="9701"/>
  </r>
  <r>
    <s v="B083P71WKK"/>
    <s v="HealthSense Weight Machine for Kitchen, Kitchen Food Weighing Scale for Health, Fitness, Home Baking &amp; Cooking with Hanging Design, Touch Button, Tare Function &amp; 1 Year Warranty ‚Äì Chef-Mate KS 40"/>
    <x v="1"/>
    <n v="795"/>
    <n v="1500"/>
    <n v="0.47"/>
    <x v="6"/>
    <n v="9695"/>
  </r>
  <r>
    <s v="B01LYU3BZF"/>
    <s v="Havells Ambrose 1200mm Ceiling Fan (Gold Mist Wood)"/>
    <x v="1"/>
    <n v="2201.1"/>
    <n v="3190"/>
    <n v="0.31"/>
    <x v="6"/>
    <n v="9650"/>
  </r>
  <r>
    <s v="B07WFPMGQQ"/>
    <s v="iQOO Z6 Pro 5G by vivo (Legion Sky, 6GB RAM, 128GB Storage) | Snapdragon 778G 5G | 66W FlashCharge | 1300 nits Peak Brightness | HDR10+"/>
    <x v="2"/>
    <n v="19872.899999999998"/>
    <n v="27990"/>
    <n v="0.28999999999999998"/>
    <x v="6"/>
    <n v="9499"/>
  </r>
  <r>
    <s v="B07WHSJXLF"/>
    <s v="iQOO Z6 Pro 5G by vivo (Phantom Dusk, 8GB RAM, 128GB Storage) | Snapdragon 778G 5G | 66W FlashCharge | 1300 nits Peak Brightness | HDR10+"/>
    <x v="2"/>
    <n v="20993"/>
    <n v="29990"/>
    <n v="0.3"/>
    <x v="6"/>
    <n v="9499"/>
  </r>
  <r>
    <s v="B07WDK3ZS2"/>
    <s v="iQOO Z6 Pro 5G by vivo (Legion Sky, 8GB RAM, 128GB Storage) | Snapdragon 778G 5G | 66W FlashCharge | 1300 nits Peak Brightness | HDR10+"/>
    <x v="2"/>
    <n v="20993"/>
    <n v="29990"/>
    <n v="0.3"/>
    <x v="6"/>
    <n v="9499"/>
  </r>
  <r>
    <s v="B0073QGKAS"/>
    <s v="Bajaj ATX 4 750-Watt Pop-up Toaster (White)"/>
    <x v="1"/>
    <n v="1499"/>
    <n v="1499"/>
    <n v="0"/>
    <x v="6"/>
    <n v="9331"/>
  </r>
  <r>
    <s v="B09GP6FBZT"/>
    <s v="OpenTech¬Æ Military-Grade Tempered Glass Screen Protector Compatible for iPhone 13/13 Pro / 14 with Edge to Edge Coverage and Easy Installation kit (6.1 Inches)"/>
    <x v="2"/>
    <n v="299.70000000000005"/>
    <n v="999"/>
    <n v="0.7"/>
    <x v="6"/>
    <n v="8891"/>
  </r>
  <r>
    <s v="B07WHS7MZ1"/>
    <s v="iQOO 9 SE 5G (Sunset Sierra, 8GB RAM, 128GB Storage) | Qualcomm Snapdragon 888 | 66W Flash Charge"/>
    <x v="2"/>
    <n v="29992.5"/>
    <n v="39990"/>
    <n v="0.25"/>
    <x v="6"/>
    <n v="8399"/>
  </r>
  <r>
    <s v="B082T6V3DT"/>
    <s v="AmazonBasics New Release Nylon USB-A to Lightning Cable Cord, Fast Charging MFi Certified Charger for Apple iPhone, iPad (6-Ft, Rose Gold)"/>
    <x v="0"/>
    <n v="798"/>
    <n v="2100"/>
    <n v="0.62"/>
    <x v="6"/>
    <n v="8188"/>
  </r>
  <r>
    <s v="B082T6V3DT"/>
    <s v="AmazonBasics New Release Nylon USB-A to Lightning Cable Cord, Fast Charging MFi Certified Charger for Apple iPhone, iPad (6-Ft, Rose Gold)"/>
    <x v="0"/>
    <n v="798"/>
    <n v="2100"/>
    <n v="0.62"/>
    <x v="6"/>
    <n v="8188"/>
  </r>
  <r>
    <s v="B082T6V3DT"/>
    <s v="AmazonBasics New Release Nylon USB-A to Lightning Cable Cord, Fast Charging MFi Certified Charger for Apple iPhone, iPad (6-Ft, Rose Gold)"/>
    <x v="0"/>
    <n v="798"/>
    <n v="2100"/>
    <n v="0.62"/>
    <x v="6"/>
    <n v="8188"/>
  </r>
  <r>
    <s v="B07YL54NVJ"/>
    <s v="Brand Conquer 6 in 1 with OTG, SD Card Reader, USB Type C, USB 3.0 and Micro USB, for Memory Card | Portable Card Reader | Compatible with TF, SD, Micro SD, SDHC, SDXC, MMC, RS-MMC, Micro SDXC"/>
    <x v="0"/>
    <n v="549.45000000000005"/>
    <n v="999"/>
    <n v="0.45"/>
    <x v="6"/>
    <n v="7758"/>
  </r>
  <r>
    <s v="B008LN8KDM"/>
    <s v="Philips GC1920/28 1440-Watt Non-Stick Soleplate Steam Iron"/>
    <x v="1"/>
    <n v="1843.6"/>
    <n v="2095"/>
    <n v="0.12"/>
    <x v="6"/>
    <n v="7681"/>
  </r>
  <r>
    <s v="B07YZG8PPY"/>
    <s v="TATA SKY HD Connection with 1 month basic package and free installation"/>
    <x v="2"/>
    <n v="1241.46"/>
    <n v="2299"/>
    <n v="0.46"/>
    <x v="6"/>
    <n v="7636"/>
  </r>
  <r>
    <s v="B01N4EV2TL"/>
    <s v="Logitech MK240 Nano Wireless USB Keyboard and Mouse Set, 12 Function Keys 2.4GHz Wireless, 1000DPI, Spill-Resistant Design, PC/Mac, Black/Chartreuse Yellow"/>
    <x v="0"/>
    <n v="1496.25"/>
    <n v="1995"/>
    <n v="0.25"/>
    <x v="6"/>
    <n v="7241"/>
  </r>
  <r>
    <s v="B009UORDX4"/>
    <s v="Philips Hi113 1000-Watt Plastic Body Ptfe Coating Dry Iron, Pack of 1"/>
    <x v="1"/>
    <n v="945.75"/>
    <n v="975"/>
    <n v="0.03"/>
    <x v="6"/>
    <n v="7223"/>
  </r>
  <r>
    <s v="B08ZHYNTM1"/>
    <s v="Havells Festiva 1200mm Dust Resistant Ceiling Fan (Gold Mist)"/>
    <x v="1"/>
    <n v="2883.6"/>
    <n v="4005"/>
    <n v="0.28000000000000003"/>
    <x v="6"/>
    <n v="7140"/>
  </r>
  <r>
    <s v="B092BJMT8Q"/>
    <s v="Samsung 108 cm (43 inches) Crystal 4K Series Ultra HD Smart LED TV UA43AUE60AKLXL (Black)"/>
    <x v="2"/>
    <n v="31211.000000000004"/>
    <n v="52900"/>
    <n v="0.41"/>
    <x v="6"/>
    <n v="7109"/>
  </r>
  <r>
    <s v="B0B15CPR37"/>
    <s v="Samsung 108 cm (43 inches) Crystal 4K Neo Series Ultra HD Smart LED TV UA43AUE65AKXXL (Black)"/>
    <x v="2"/>
    <n v="33051"/>
    <n v="47900"/>
    <n v="0.31"/>
    <x v="6"/>
    <n v="7109"/>
  </r>
  <r>
    <s v="B092BL5DCX"/>
    <s v="Samsung 138 cm (55 inches) Crystal 4K Series Ultra HD Smart LED TV UA55AUE60AKLXL (Black)"/>
    <x v="2"/>
    <n v="46133.999999999993"/>
    <n v="69900"/>
    <n v="0.34"/>
    <x v="6"/>
    <n v="7109"/>
  </r>
  <r>
    <s v="B0B15GSPQW"/>
    <s v="Samsung 138 cm (55 inches) Crystal 4K Neo Series Ultra HD Smart LED TV UA55AUE65AKXXL (Black)"/>
    <x v="2"/>
    <n v="48211.999999999993"/>
    <n v="70900"/>
    <n v="0.32"/>
    <x v="6"/>
    <n v="7109"/>
  </r>
  <r>
    <s v="B08CDKQ8T6"/>
    <s v="Portronics Konnect L 1.2Mtr, Fast Charging 3A Micro USB Cable with Charge &amp; Sync Function (Grey)"/>
    <x v="0"/>
    <n v="153.55999999999997"/>
    <n v="349"/>
    <n v="0.56000000000000005"/>
    <x v="6"/>
    <n v="7064"/>
  </r>
  <r>
    <s v="B08CDKQ8T6"/>
    <s v="Portronics Konnect L 1.2Mtr, Fast Charging 3A Micro USB Cable with Charge &amp; Sync Function (Grey)"/>
    <x v="0"/>
    <n v="153.55999999999997"/>
    <n v="349"/>
    <n v="0.56000000000000005"/>
    <x v="6"/>
    <n v="7064"/>
  </r>
  <r>
    <s v="B01486F4G6"/>
    <s v="Borosil Jumbo 1000-Watt Grill Sandwich Maker (Black)"/>
    <x v="1"/>
    <n v="2878.2000000000003"/>
    <n v="3690"/>
    <n v="0.22"/>
    <x v="6"/>
    <n v="6987"/>
  </r>
  <r>
    <s v="B082T6GVLJ"/>
    <s v="Amazon Basics New Release Nylon USB-A to Lightning Cable Cord, Fast Charging MFi Certified Charger for Apple iPhone, iPad (3-Ft, Rose Gold)"/>
    <x v="0"/>
    <n v="850.2299999999999"/>
    <n v="1809"/>
    <n v="0.53"/>
    <x v="6"/>
    <n v="6547"/>
  </r>
  <r>
    <s v="B07LDN9Q2P"/>
    <s v="Havells D'zire 1000 watt Dry Iron With American Heritage Sole Plate, Aerodynamic Design, Easy Grip Temperature Knob &amp; 2 years Warranty. (Mint)"/>
    <x v="1"/>
    <n v="893.55"/>
    <n v="1295"/>
    <n v="0.31"/>
    <x v="6"/>
    <n v="6400"/>
  </r>
  <r>
    <s v="B081FJWN52"/>
    <s v="Wayona Usb Type C To Usb Nylon Braided Quick Charger Fast Charging Short Cable For Smartphone (Samsung Galaxy S21/S20/S10/S9/S9+/Note 9/S8/Note 8, Lg G7 G5 G6, Moto G6 G7) (0.25M,Grey)"/>
    <x v="0"/>
    <n v="339.65999999999997"/>
    <n v="999"/>
    <n v="0.66"/>
    <x v="6"/>
    <n v="6255"/>
  </r>
  <r>
    <s v="B081FG1QYX"/>
    <s v="Wayona Type C Cable Nylon Braided USB C QC 3.0 Fast Charging Short Power Bank Cable for Samsung Galaxy S10e/S10+/S10/S9/S9+/Note 9/S8/Note 8, LG G7 G5 G6, Moto G6 G7 (0.25M, Black)"/>
    <x v="0"/>
    <n v="339.65999999999997"/>
    <n v="999"/>
    <n v="0.66"/>
    <x v="6"/>
    <n v="6255"/>
  </r>
  <r>
    <s v="B088GXTJM3"/>
    <s v="DIGITEK¬Æ (DLS-9FT) Lightweight &amp; Portable Aluminum Alloy Light Stand for Ring Light, Reflector, Flash Units, Diffuser, Portrait, Softbox, Studio Lighting &amp; More Ideal for Outdoor &amp; Indoor Shoots"/>
    <x v="2"/>
    <n v="701.46"/>
    <n v="1299"/>
    <n v="0.46"/>
    <x v="6"/>
    <n v="6183"/>
  </r>
  <r>
    <s v="B095XCRDQW"/>
    <s v="Esquire Laundry Basket Brown, 50 Ltr Capacity(Plastic)"/>
    <x v="1"/>
    <n v="943.41000000000008"/>
    <n v="1599"/>
    <n v="0.41"/>
    <x v="6"/>
    <n v="5911"/>
  </r>
  <r>
    <s v="B07FJNNZCJ"/>
    <s v="V-Guard Zenora RO+UF+MB Water Purifier | Suitable for water with TDS up to 2000 ppm | 8 Stage Purification with World-class RO Membrane and Advanced UF Membrane | Free PAN India Installation &amp; 1-Year Comprehensive Warranty | 7 Litre, Black"/>
    <x v="1"/>
    <n v="8742.83"/>
    <n v="13049"/>
    <n v="0.33"/>
    <x v="6"/>
    <n v="5891"/>
  </r>
  <r>
    <s v="B07KCMR8D6"/>
    <s v="Classmate Octane Neon- Blue Gel Pens(Pack of 5)|Smooth Writing Pen|Attractive body colour for Boys &amp; Girls|Waterproof ink for smudge free writing|Preferred by Students for Exam|Study at home essential"/>
    <x v="3"/>
    <n v="50"/>
    <n v="50"/>
    <n v="0"/>
    <x v="6"/>
    <n v="5792"/>
  </r>
  <r>
    <s v="B00LM4W1N2"/>
    <s v="Parker Classic Gold Gold Trim Ball Pen"/>
    <x v="3"/>
    <n v="480"/>
    <n v="600"/>
    <n v="0.2"/>
    <x v="6"/>
    <n v="5719"/>
  </r>
  <r>
    <s v="B07YNHCW6N"/>
    <s v="Robustrion Smart Trifold Hard Back Flip Stand Case Cover for Apple iPad 10.2 Cover iPad 9th Generation Cover 2021 8th Gen 2020 7th Gen 2019 Generation Case - Black"/>
    <x v="0"/>
    <n v="549.78"/>
    <n v="2499"/>
    <n v="0.78"/>
    <x v="6"/>
    <n v="5556"/>
  </r>
  <r>
    <s v="B07CWNJLPC"/>
    <s v="AmazonBasics Double Braided Nylon USB Type-C to Type-C 2.0 Cable Smartphone (Dark Grey, 3 feet)"/>
    <x v="0"/>
    <n v="504.00000000000006"/>
    <n v="1200"/>
    <n v="0.57999999999999996"/>
    <x v="6"/>
    <n v="5451"/>
  </r>
  <r>
    <s v="B07CWDX49D"/>
    <s v="AmazonBasics Double Braided Nylon USB Type-C to Type-C 2.0 Cable, Charging Adapter, Smartphone 6 feet, Dark Grey"/>
    <x v="0"/>
    <n v="656"/>
    <n v="1600"/>
    <n v="0.59"/>
    <x v="6"/>
    <n v="5451"/>
  </r>
  <r>
    <s v="B00VA7YYUO"/>
    <s v="Apsara Platinum Pencils Value Pack - Pack of 20"/>
    <x v="1"/>
    <n v="99"/>
    <n v="99"/>
    <n v="0"/>
    <x v="6"/>
    <n v="5036"/>
  </r>
  <r>
    <s v="B09DG9VNWB"/>
    <s v="Samsung Galaxy Watch4 Bluetooth(4.4 cm, Black, Compatible with Android only)"/>
    <x v="2"/>
    <n v="11999.6"/>
    <n v="29999"/>
    <n v="0.6"/>
    <x v="6"/>
    <n v="4744"/>
  </r>
  <r>
    <s v="B08498D67S"/>
    <s v="HP K500F Backlit Membrane Wired Gaming Keyboard with Mixed Color Lighting, Metal Panel with Logo Lighting, 26 Anti-Ghosting Keys, and Windows Lock Key / 3 Years Warranty(7ZZ97AA)"/>
    <x v="0"/>
    <n v="1152"/>
    <n v="1800"/>
    <n v="0.36"/>
    <x v="6"/>
    <n v="4723"/>
  </r>
  <r>
    <s v="B0B1YVCJ2Y"/>
    <s v="Acer 80 cm (32 inches) I Series HD Ready Android Smart LED TV AR32AR2841HDFL (Black)"/>
    <x v="2"/>
    <n v="11594.2"/>
    <n v="19990"/>
    <n v="0.42"/>
    <x v="6"/>
    <n v="4703"/>
  </r>
  <r>
    <s v="B0B1YY6JJL"/>
    <s v="Acer 109 cm (43 inches) I Series 4K Ultra HD Android Smart LED TV AR43AR2851UDFL (Black)"/>
    <x v="2"/>
    <n v="24143.1"/>
    <n v="34990"/>
    <n v="0.31"/>
    <x v="6"/>
    <n v="4703"/>
  </r>
  <r>
    <s v="B0B1YZX72F"/>
    <s v="Acer 127 cm (50 inches) I Series 4K Ultra HD Android Smart LED TV AR50AR2851UDFL (Black)"/>
    <x v="2"/>
    <n v="27873.199999999997"/>
    <n v="40990"/>
    <n v="0.32"/>
    <x v="6"/>
    <n v="4703"/>
  </r>
  <r>
    <s v="B0B1YZ9CB8"/>
    <s v="Acer 139 cm (55 inches) I Series 4K Ultra HD Android Smart LED TV AR55AR2851UDFL (Black)"/>
    <x v="2"/>
    <n v="33113.1"/>
    <n v="47990"/>
    <n v="0.31"/>
    <x v="6"/>
    <n v="4703"/>
  </r>
  <r>
    <s v="B0BC9BW512"/>
    <s v="Acer 100 cm (40 inches) P Series Full HD Android Smart LED TV AR40AR2841FDFL (Black)"/>
    <x v="2"/>
    <n v="18992.400000000001"/>
    <n v="24990"/>
    <n v="0.24"/>
    <x v="6"/>
    <n v="4702"/>
  </r>
  <r>
    <s v="B08M66K48D"/>
    <s v="POPIO Tempered Glass Screen Protector Compatible for iPhone 12 / iPhone 12 Pro with Case Friendly Edge to Edge Coverage and Easy Installation kit, Pack of 1"/>
    <x v="2"/>
    <n v="299.5"/>
    <n v="599"/>
    <n v="0.5"/>
    <x v="6"/>
    <n v="4674"/>
  </r>
  <r>
    <s v="B012ELCYUG"/>
    <s v="Preethi MGA-502 0.4-Litre Grind and Store Jar (White), stainless steel, Set of 1"/>
    <x v="1"/>
    <n v="635"/>
    <n v="635"/>
    <n v="0"/>
    <x v="6"/>
    <n v="4570"/>
  </r>
  <r>
    <s v="B097C564GC"/>
    <s v="rts [2 Pack] Mini USB C Type C Adapter Plug, Type C Female to USB A Male Charger Charging Cable Adapter Converter compatible for iPhone, Samsung S20 ultra/S21/S10/S8/S9/MacBook Pro iPad Silver"/>
    <x v="0"/>
    <n v="299.94000000000028"/>
    <n v="4999"/>
    <n v="0.94"/>
    <x v="6"/>
    <n v="4426"/>
  </r>
  <r>
    <s v="B09BW334ML"/>
    <s v="Dealfreez Case Compatible with Fire TV Stick 3rd Gen 2021 Full Wrap Silicone Remote Cover Anti-Lost with Loop (D-Black)"/>
    <x v="2"/>
    <n v="344.77"/>
    <n v="1499"/>
    <n v="0.77"/>
    <x v="6"/>
    <n v="4145"/>
  </r>
  <r>
    <s v="B0811VCGL5"/>
    <s v="Mi Air Purifier 3 with True HEPA Filter, removes air pollutants, smoke, odor, bacteria &amp; viruses with 99.97% efficiency, coverage area up to 484 sq. ft., Wi-Fi &amp; Voice control - Alexa/GA (white)"/>
    <x v="1"/>
    <n v="10009.23"/>
    <n v="12999"/>
    <n v="0.23"/>
    <x v="6"/>
    <n v="4049"/>
  </r>
  <r>
    <s v="B078WB1VWJ"/>
    <s v="Usha EI 3710 Heavy Weight 1000-Watt Dry Iron with Golden American Heritage Soleplate, 1.75 Kg(White)"/>
    <x v="1"/>
    <n v="1103.31"/>
    <n v="1599"/>
    <n v="0.31"/>
    <x v="6"/>
    <n v="4022"/>
  </r>
  <r>
    <s v="B0B9XLX8VR"/>
    <s v="VU 139 cm (55 inches) The GloLED Series 4K Smart LED Google TV 55GloLED (Grey)"/>
    <x v="2"/>
    <n v="37700.000000000007"/>
    <n v="65000"/>
    <n v="0.42"/>
    <x v="6"/>
    <n v="3587"/>
  </r>
  <r>
    <s v="B0BC8BQ432"/>
    <s v="VU 164 cm (65 inches) The GloLED Series 4K Smart LED Google TV 65GloLED (Grey)"/>
    <x v="2"/>
    <n v="55250"/>
    <n v="85000"/>
    <n v="0.35"/>
    <x v="6"/>
    <n v="3587"/>
  </r>
  <r>
    <s v="B08XNL93PL"/>
    <s v="Portronics Ruffpad 15 Re-Writable LCD Screen 38.1cm (15-inch) Writing Pad for Drawing, Playing, Handwriting Gifts for Kids &amp; Adults (Grey)"/>
    <x v="3"/>
    <n v="1409.53"/>
    <n v="2999"/>
    <n v="0.53"/>
    <x v="6"/>
    <n v="3530"/>
  </r>
  <r>
    <s v="B09NS5TKPN"/>
    <s v="LG 1.5 Ton 5 Star AI DUAL Inverter Split AC (Copper, Super Convertible 6-in-1 Cooling, HD Filter with Anti-Virus Protection, 2022 Model, PS-Q19YNZE, White)"/>
    <x v="1"/>
    <n v="43314.3"/>
    <n v="75990"/>
    <n v="0.43"/>
    <x v="6"/>
    <n v="3231"/>
  </r>
  <r>
    <s v="B07GMFY9QM"/>
    <s v="SOFLIN Egg Boiler Electric Automatic Off 7 Egg Poacher for Steaming, Cooking, Boiling and Frying (400 Watts, Blue)"/>
    <x v="1"/>
    <n v="379.62"/>
    <n v="999"/>
    <n v="0.62"/>
    <x v="6"/>
    <n v="3096"/>
  </r>
  <r>
    <s v="B00LM4X0KU"/>
    <s v="Parker Quink Ink Bottle, Blue"/>
    <x v="3"/>
    <n v="100"/>
    <n v="100"/>
    <n v="0"/>
    <x v="6"/>
    <n v="3095"/>
  </r>
  <r>
    <s v="B0B5V47VK4"/>
    <s v="OnePlus 10T 5G (Moonstone Black, 8GB RAM, 128GB Storage)"/>
    <x v="2"/>
    <n v="44999.1"/>
    <n v="49999"/>
    <n v="0.1"/>
    <x v="6"/>
    <n v="3075"/>
  </r>
  <r>
    <s v="B00LM4X3XE"/>
    <s v="Parker Quink Ink Bottle (Black)"/>
    <x v="3"/>
    <n v="90"/>
    <n v="100"/>
    <n v="0.1"/>
    <x v="6"/>
    <n v="3061"/>
  </r>
  <r>
    <s v="B08H5L8V1L"/>
    <s v="Synqe USB Type C Fast Charging Cable 2M Charger Cord Data Cable Compatible with Samsung Galaxy M51,Galaxy M31S, S10e S10 S9 S20 Plus, Note10 9 8,M40 A50 A70, Redmi Note 9, Moto G7, Poco F1 (2M, Grey)"/>
    <x v="0"/>
    <n v="373.65999999999997"/>
    <n v="1099"/>
    <n v="0.66"/>
    <x v="6"/>
    <n v="3049"/>
  </r>
  <r>
    <s v="B00S9BSJC8"/>
    <s v="Philips Viva Collection HR1832/00 1.5-Litre400-Watt Juicer (Ink Black)"/>
    <x v="1"/>
    <n v="6476.4"/>
    <n v="8995"/>
    <n v="0.28000000000000003"/>
    <x v="6"/>
    <n v="2810"/>
  </r>
  <r>
    <s v="B08WKFSN84"/>
    <s v="Wayona Type C To Type C 65W/3.25A Nylon Braided Fast Charging Cable Compatible For Laptop, Macbook, Samsung Galaxy M33 M53 M51 S20 Ultra, A71, A53, A51, Ipad Pro 2018 (1M, Grey)"/>
    <x v="0"/>
    <n v="373.65999999999997"/>
    <n v="1099"/>
    <n v="0.66"/>
    <x v="6"/>
    <n v="2806"/>
  </r>
  <r>
    <s v="B08WKG2MWT"/>
    <s v="Wayona Usb C 65W Fast Charging Cable Compatible For Tablets Samsung S22 S20 S10 S20Fe S21 S21 Ultra A70 A51 A71 A50S M31 M51 M31S M53 5G (1M, Black)"/>
    <x v="0"/>
    <n v="373.65999999999997"/>
    <n v="1099"/>
    <n v="0.66"/>
    <x v="6"/>
    <n v="2806"/>
  </r>
  <r>
    <s v="B09QGZM8QB"/>
    <s v="Wayona Usb Type C 65W 6Ft/2M Long Fast Charging Cable Compatible For Samsung S22 S20 Fe S21 Ultra A33 A53 A01 A73 A70 A51 M33 M53 M51 M31(2M, Black)"/>
    <x v="0"/>
    <n v="399.6"/>
    <n v="999"/>
    <n v="0.6"/>
    <x v="6"/>
    <n v="2806"/>
  </r>
  <r>
    <s v="B09QGZFBPM"/>
    <s v="Wayona Type C To Type C Long Fast Charging Cable Type C Charger Cord Compatible With Samsung S22 S20 S20 Fe 2022 S22 Ultra S21 Ultra A70 A51 A53 A33 A73 M51 M31 M33 M53 (Grey, 2M, 65W, 6Ft)"/>
    <x v="0"/>
    <n v="399.6"/>
    <n v="999"/>
    <n v="0.6"/>
    <x v="6"/>
    <n v="2806"/>
  </r>
  <r>
    <s v="B07F6GXNPB"/>
    <s v="Eureka Forbes Euroclean Paper Vacuum Cleaner Dust Bags for Excel, Ace, 300, Jet Models - Set of 10"/>
    <x v="1"/>
    <n v="255"/>
    <n v="500"/>
    <n v="0.49"/>
    <x v="6"/>
    <n v="2664"/>
  </r>
  <r>
    <s v="B08CT62BM1"/>
    <s v="Wayona USB Type C Fast Charging Cable Charger Cord 3A QC 3.0 Data Cable Compatible with Samsung Galaxy S10e S10 S9 S8 S20 Plus, Note 10 9 8, M51 A40 A50 A70, Moto G7 G8 (1M, Grey)"/>
    <x v="0"/>
    <n v="299.70000000000005"/>
    <n v="999"/>
    <n v="0.7"/>
    <x v="6"/>
    <n v="2651"/>
  </r>
  <r>
    <s v="B08CTNJ985"/>
    <s v="Wayona USB Type C 65W Fast Charging 2M/6Ft Long Flash Charge Cable 3A QC 3.0 Data Cable Compatible with Samsung Galaxy S21 S10 S9 S8, iQOO Z3, Vivo, Note 10 9 8, A20e A40 A50 A70, Moto G7 G8 (2M, Grey)"/>
    <x v="0"/>
    <n v="329.66999999999996"/>
    <n v="999"/>
    <n v="0.67"/>
    <x v="6"/>
    <n v="2651"/>
  </r>
  <r>
    <s v="B08J82K4GX"/>
    <s v="Samsung 24-inch(60.46cm) FHD Monitor, IPS, 75 Hz, Bezel Less Design, AMD FreeSync, Flicker Free, HDMI, D-sub, (LF24T350FHWXXL, Dark Blue Gray)"/>
    <x v="0"/>
    <n v="10128.300000000001"/>
    <n v="19110"/>
    <n v="0.47"/>
    <x v="6"/>
    <n v="2623"/>
  </r>
  <r>
    <s v="B01NBX5RSB"/>
    <s v="HP 65W AC Laptops Charger Adapter 4.5mm for HP Pavilion Black (Without Power Cable)"/>
    <x v="0"/>
    <n v="773.5"/>
    <n v="1547"/>
    <n v="0.5"/>
    <x v="6"/>
    <n v="2585"/>
  </r>
  <r>
    <s v="B0B25LQQPC"/>
    <s v="Crucial P3 500GB PCIe 3.0 3D NAND NVMe M.2 SSD, up to 3500MB/s - CT500P3SSD8"/>
    <x v="0"/>
    <n v="3294"/>
    <n v="6100"/>
    <n v="0.46"/>
    <x v="6"/>
    <n v="2515"/>
  </r>
  <r>
    <s v="B0746N6WML"/>
    <s v="Parker Vector Camouflage Gift Set - Roller Ball Pen &amp; Parker Logo Keychain (Black Body, Blue Ink), 2 Piece Set"/>
    <x v="3"/>
    <n v="342"/>
    <n v="450"/>
    <n v="0.24"/>
    <x v="6"/>
    <n v="2493"/>
  </r>
  <r>
    <s v="B00LOD70SC"/>
    <s v="Pilot V7 Liquid Ink Roller Ball Pen (2 Blue + 1 Black)"/>
    <x v="3"/>
    <n v="178.5"/>
    <n v="210"/>
    <n v="0.15"/>
    <x v="6"/>
    <n v="2450"/>
  </r>
  <r>
    <s v="B0926V9CTV"/>
    <s v="Elv Mobile Phone Mount Tabletop Holder for Phones and Tablets - Black"/>
    <x v="2"/>
    <n v="89.850000000000009"/>
    <n v="599"/>
    <n v="0.85"/>
    <x v="6"/>
    <n v="2351"/>
  </r>
  <r>
    <s v="B08JKPVDKL"/>
    <s v="INKULTURE Stainless_Steel Measuring Cups &amp; Spoon Combo for Dry or Liquid/Kitchen Gadgets for Cooking &amp; Baking Cakes/Measuring Cup Set Combo with Handles (Set of 4 Cups &amp; 4 Spoons)"/>
    <x v="1"/>
    <n v="279.60000000000002"/>
    <n v="699"/>
    <n v="0.6"/>
    <x v="6"/>
    <n v="2326"/>
  </r>
  <r>
    <s v="B08497Z1MQ"/>
    <s v="HP M270 Backlit USB Wired Gaming Mouse with 6 Buttons, 4-Speed Customizable 2400 DPI, Ergonomic Design, Breathing LED Lighting, Metal Scroll Wheel, Lightweighted / 3 Years Warranty (7ZZ87AA), Black"/>
    <x v="0"/>
    <n v="602"/>
    <n v="700"/>
    <n v="0.14000000000000001"/>
    <x v="6"/>
    <n v="2301"/>
  </r>
  <r>
    <s v="B08H6CZSHT"/>
    <s v="Philips EasySpeed Plus Steam Iron GC2145/20-2200W, Quick Heat Up with up to 30 g/min steam, 110 g steam Boost, Scratch Resistant Ceramic Soleplate, Vertical steam &amp; Drip-Stop"/>
    <x v="1"/>
    <n v="2899.6"/>
    <n v="3295"/>
    <n v="0.12"/>
    <x v="6"/>
    <n v="2299"/>
  </r>
  <r>
    <s v="B09M8888DM"/>
    <s v="Portronics MPORT 31 4 Ports USB Hub (USB A to 4 USB-A Ports 4 in 1 Connector USB HUB(Grey)"/>
    <x v="0"/>
    <n v="495.38"/>
    <n v="799"/>
    <n v="0.38"/>
    <x v="6"/>
    <n v="2125"/>
  </r>
  <r>
    <s v="B01KCSGBU2"/>
    <s v="Philips Air Purifier Ac2887/20,Vitashield Intelligent Purification,Long Hepa Filter Life Upto 17000 Hours,Removes 99.9% Airborne Viruses &amp; Bacteria,99.97% Airborne Pollutants,Ideal For Master Bedroom"/>
    <x v="1"/>
    <n v="14606.58"/>
    <n v="23559"/>
    <n v="0.38"/>
    <x v="6"/>
    <n v="2026"/>
  </r>
  <r>
    <s v="B08H6B3G96"/>
    <s v="Philips EasySpeed Plus Steam Iron GC2147/30-2400W, Quick Heat up with up to 30 g/min steam, 150g steam Boost, Scratch Resistant Ceramic Soleplate, Vertical steam, Drip-Stop"/>
    <x v="1"/>
    <n v="3355.7999999999997"/>
    <n v="3995"/>
    <n v="0.16"/>
    <x v="6"/>
    <n v="1954"/>
  </r>
  <r>
    <s v="B00OFM6PEO"/>
    <s v="Storite USB Extension Cable USB 3.0 Male to Female Extension Cable High Speed 5GBps Extension Cable Data Transfer for Keyboard, Mouse, Flash Drive, Hard Drive, Printer and More- 1.5M - Blue"/>
    <x v="0"/>
    <n v="295.63"/>
    <n v="799"/>
    <n v="0.63"/>
    <x v="6"/>
    <n v="1902"/>
  </r>
  <r>
    <s v="B076VQS87V"/>
    <s v="Syska SDI-07 1000 W Stellar with Golden American Heritage Soleplate Dry Iron (Blue)"/>
    <x v="1"/>
    <n v="455.43000000000006"/>
    <n v="799"/>
    <n v="0.43"/>
    <x v="6"/>
    <n v="1868"/>
  </r>
  <r>
    <s v="B08TTRVWKY"/>
    <s v="MILTON Smart Egg Boiler 360-Watts (Transparent and Silver Grey), Boil Up to 7 Eggs"/>
    <x v="1"/>
    <n v="1101.42"/>
    <n v="1899"/>
    <n v="0.42"/>
    <x v="6"/>
    <n v="1811"/>
  </r>
  <r>
    <s v="B08S7V8YTN"/>
    <s v="Lifelong 2-in1 Egg Boiler and Poacher 500-Watt (Transparent and Silver Grey), Boil 8 eggs, Poach 4 eggs, Easy to clean| 3 Boiling Modes, Stainless Steel Body and Heating Plate, Automatic Turn-Off"/>
    <x v="1"/>
    <n v="1190"/>
    <n v="3500"/>
    <n v="0.66"/>
    <x v="6"/>
    <n v="1802"/>
  </r>
  <r>
    <s v="B0B1NX6JTN"/>
    <s v="Spigen Ultra Hybrid Back Cover Case Compatible with iPhone 14 Pro max (TPU + Poly Carbonate | Crystal Clear)"/>
    <x v="2"/>
    <n v="1611.3799999999999"/>
    <n v="2599"/>
    <n v="0.38"/>
    <x v="6"/>
    <n v="1801"/>
  </r>
  <r>
    <s v="B08RZ5K9YH"/>
    <s v="MI 33W SonicCharge 2.0 USB Charger for Cellular Phones - White"/>
    <x v="2"/>
    <n v="999.5"/>
    <n v="1999"/>
    <n v="0.5"/>
    <x v="6"/>
    <n v="1777"/>
  </r>
  <r>
    <s v="B08YD264ZS"/>
    <s v="Tarkan Portable Folding Laptop Desk for Bed, Lapdesk with Handle, Drawer, Cup &amp; Mobile/Tablet Holder for Study, Eating, Work (Black)"/>
    <x v="0"/>
    <n v="999.6"/>
    <n v="2499"/>
    <n v="0.6"/>
    <x v="6"/>
    <n v="1690"/>
  </r>
  <r>
    <s v="B0B21XL94T"/>
    <s v="Toshiba 108 cm (43 inches) V Series Full HD Smart Android LED TV 43V35KP (Silver)"/>
    <x v="2"/>
    <n v="22043.7"/>
    <n v="34990"/>
    <n v="0.37"/>
    <x v="6"/>
    <n v="1657"/>
  </r>
  <r>
    <s v="B0B9959XF3"/>
    <s v="Acer 80 cm (32 inches) S Series HD Ready Android Smart LED TV AR32AR2841HDSB (Black)"/>
    <x v="2"/>
    <n v="12414.6"/>
    <n v="22990"/>
    <n v="0.46"/>
    <x v="6"/>
    <n v="1611"/>
  </r>
  <r>
    <s v="B0B997FBZT"/>
    <s v="Acer 139 cm (55 inches) H Series 4K Ultra HD Android Smart LED TV AR55AR2851UDPRO (Black)"/>
    <x v="2"/>
    <n v="35992.799999999996"/>
    <n v="49990"/>
    <n v="0.28000000000000003"/>
    <x v="6"/>
    <n v="1611"/>
  </r>
  <r>
    <s v="B07QMRHWJD"/>
    <s v="SWAPKART Portable Flexible Adjustable Eye Protection USB LED Desk Light Table Lamp for Reading, Working on PC, Laptop, Power Bank, Bedroom ( Multicolour )"/>
    <x v="0"/>
    <n v="299.70000000000005"/>
    <n v="999"/>
    <n v="0.7"/>
    <x v="6"/>
    <n v="1552"/>
  </r>
  <r>
    <s v="B09MY4W73Q"/>
    <s v="Amozo Ultra Hybrid Camera and Drop Protection Back Cover Case for iPhone 13 (Polycarbonate| Back Transparent - Sides Black)"/>
    <x v="2"/>
    <n v="467.74"/>
    <n v="1799"/>
    <n v="0.74"/>
    <x v="6"/>
    <n v="1454"/>
  </r>
  <r>
    <s v="B08K36NZSV"/>
    <s v="KONVIO NEER 10 Inch Spun Filter (PP SPUN) Cartridge Compatible for 10 Inch Pre-Filter Housing of Water Purifier | Pack of 4 Spun"/>
    <x v="1"/>
    <n v="499.5"/>
    <n v="999"/>
    <n v="0.5"/>
    <x v="6"/>
    <n v="1436"/>
  </r>
  <r>
    <s v="B099Z83VRC"/>
    <s v="Wipro Vesta Electric Egg Boiler, 360 Watts, 3 Boiling Modes, Stainless Steel Body and Heating Plate, Boils up to 7 Eggs at a time, Automatic Shut Down, White, Standard (VB021070)"/>
    <x v="1"/>
    <n v="1056.1000000000001"/>
    <n v="1790"/>
    <n v="0.41"/>
    <x v="6"/>
    <n v="1404"/>
  </r>
  <r>
    <s v="B09HSKYMB3"/>
    <s v="MI REDMI 9i Sport (Carbon Black, 64 GB) (4 GB RAM)"/>
    <x v="2"/>
    <n v="7899.21"/>
    <n v="9999"/>
    <n v="0.21"/>
    <x v="6"/>
    <n v="1376"/>
  </r>
  <r>
    <s v="B0B3XY5YT4"/>
    <s v="LG 108 cm (43 inches) 4K Ultra HD Smart LED TV 43UQ7500PSF (Ceramic Black)"/>
    <x v="2"/>
    <n v="30993.8"/>
    <n v="49990"/>
    <n v="0.38"/>
    <x v="6"/>
    <n v="1376"/>
  </r>
  <r>
    <s v="B0B3XXSB1K"/>
    <s v="LG 139 cm (55 inches) 4K Ultra HD Smart LED TV 55UQ7500PSF (Ceramic Black)"/>
    <x v="2"/>
    <n v="47994"/>
    <n v="79990"/>
    <n v="0.4"/>
    <x v="6"/>
    <n v="1376"/>
  </r>
  <r>
    <s v="B07P434WJY"/>
    <s v="RC PRINT GI 790 Ink Refill for Canon G1000, G1010, G1100, G2000, G2002, G2010, G2012, G2100, G3000, G3010, G3012, G3100, G4000, G4010"/>
    <x v="0"/>
    <n v="539.73"/>
    <n v="1999"/>
    <n v="0.73"/>
    <x v="6"/>
    <n v="1367"/>
  </r>
  <r>
    <s v="B08PPHFXG3"/>
    <s v="Posh 1.5 Meter High Speed Gold Plated HDMI Male to Female Extension Cable (Black)"/>
    <x v="2"/>
    <n v="169.83000000000004"/>
    <n v="999"/>
    <n v="0.83"/>
    <x v="6"/>
    <n v="1237"/>
  </r>
  <r>
    <s v="B0B2DJ5RVQ"/>
    <s v="WeCool B1 Mobile Holder for Bikes or Bike Mobile Holder for Maps and GPS Navigation, one Click Locking, Firm Gripping, Anti Shake and Stable Cradle Clamp with 360¬∞ Rotation Bicycle Phone Mount"/>
    <x v="2"/>
    <n v="679.66"/>
    <n v="1999"/>
    <n v="0.66"/>
    <x v="6"/>
    <n v="1193"/>
  </r>
  <r>
    <s v="B09YL9SN9B"/>
    <s v="LG 80 cm (32 inches) HD Ready Smart LED TV 32LQ576BPSA (Ceramic Black)"/>
    <x v="2"/>
    <n v="16073.299999999997"/>
    <n v="23990"/>
    <n v="0.33"/>
    <x v="6"/>
    <n v="1035"/>
  </r>
  <r>
    <s v="B09VKWGZD7"/>
    <s v="AGARO Supreme High Pressure Washer, 1800 Watts, 120 Bars, 6.5L/Min Flow Rate, 8 Meters Outlet Hose, Portable, for Car,Bike and Home Cleaning Purpose, Black and Orange"/>
    <x v="1"/>
    <n v="4764.7"/>
    <n v="8990"/>
    <n v="0.47"/>
    <x v="6"/>
    <n v="1017"/>
  </r>
  <r>
    <s v="B00ZRBWPA0"/>
    <s v="Eveready Red 1012 AAA Batteries - Pack of 10"/>
    <x v="2"/>
    <n v="158.4"/>
    <n v="180"/>
    <n v="0.12"/>
    <x v="6"/>
    <n v="989"/>
  </r>
  <r>
    <s v="B08QSDKFGQ"/>
    <s v="Zoul USB Type C Fast Charging 3A Nylon Braided Data Cable Quick Charger Cable QC 3.0 for Samsung Galaxy M31s M30 S10 S9 S20 Plus, Note 10 9 8, A20e A40 A50 A70 (1M, Grey)"/>
    <x v="0"/>
    <n v="340.69000000000005"/>
    <n v="1099"/>
    <n v="0.69"/>
    <x v="6"/>
    <n v="974"/>
  </r>
  <r>
    <s v="B08QSC1XY8"/>
    <s v="Zoul USB C 60W Fast Charging 3A 6ft/2M Long Type C Nylon Braided Data Cable Quick Charger Cable QC 3.0 for Samsung Galaxy M31S M30 S10 S9 S20 Plus, Note 10 9 8, A20e A40 A50 A70 (2M, Grey)"/>
    <x v="0"/>
    <n v="384.65"/>
    <n v="1099"/>
    <n v="0.65"/>
    <x v="6"/>
    <n v="974"/>
  </r>
  <r>
    <s v="B08QSC1XY8"/>
    <s v="Zoul USB C 60W Fast Charging 3A 6ft/2M Long Type C Nylon Braided Data Cable Quick Charger Cable QC 3.0 for Samsung Galaxy M31S M30 S10 S9 S20 Plus, Note 10 9 8, A20e A40 A50 A70 (2M, Grey)"/>
    <x v="0"/>
    <n v="384.65"/>
    <n v="1099"/>
    <n v="0.65"/>
    <x v="6"/>
    <n v="974"/>
  </r>
  <r>
    <s v="B08V9C4B1J"/>
    <s v="Synqe Type C to Type C Short Fast Charging 60W Cable Compatible with Samsung Galaxy Z Fold3 5G, Z Flip3 5G, S22 5G, S22 Ultra, S21, S20, S20FE, A52, A73, A53 (0.25M, Black)"/>
    <x v="0"/>
    <n v="349.65"/>
    <n v="999"/>
    <n v="0.65"/>
    <x v="6"/>
    <n v="838"/>
  </r>
  <r>
    <s v="B08NW8GHCJ"/>
    <s v="Synqe USB C to USB C 60W Nylon Braided Fast Charging Type C to Type C Cable Compatible with Samsung Galaxy Note 20/Ultra, S20 S22 S21 S20 FE A73 A53 A33 (2M, Black)"/>
    <x v="0"/>
    <n v="389.61"/>
    <n v="999"/>
    <n v="0.61"/>
    <x v="6"/>
    <n v="838"/>
  </r>
  <r>
    <s v="B0981XSZJ7"/>
    <s v="CROSSVOLT Compatible Dash/Warp Data Sync Fast Charging Cable Supported for All C Type Devices (Cable)"/>
    <x v="0"/>
    <n v="299.70000000000005"/>
    <n v="999"/>
    <n v="0.7"/>
    <x v="6"/>
    <n v="766"/>
  </r>
  <r>
    <s v="B0B5YBGCKD"/>
    <s v="POPIO Tempered Glass Compatible for iPhone 13 / iPhone 13 Pro/iPhone 14 (Transparent) Edge to Edge Full Screen Coverage with Installation Kit, Pack of 2"/>
    <x v="2"/>
    <n v="149.75"/>
    <n v="599"/>
    <n v="0.75"/>
    <x v="6"/>
    <n v="714"/>
  </r>
  <r>
    <s v="B0B25DJ352"/>
    <s v="GILTON Egg Boiler Electric Automatic Off 7 Egg Poacher for Steaming, Cooking Also Boiling and Frying, Multi Color"/>
    <x v="1"/>
    <n v="347.71000000000004"/>
    <n v="1199"/>
    <n v="0.71"/>
    <x v="6"/>
    <n v="629"/>
  </r>
  <r>
    <s v="B09MTLG4TP"/>
    <s v="SAIELLIN Electric Lint Remover for Clothes Fabric Shaver Lint Shaver for Woolen Clothes Blanket Jackets Stainless Steel Blades, Clothes and Furniture Lint Roller for Fabrics Portable Lint Shavers (White Orange)"/>
    <x v="1"/>
    <n v="449.54999999999995"/>
    <n v="999"/>
    <n v="0.55000000000000004"/>
    <x v="6"/>
    <n v="610"/>
  </r>
  <r>
    <s v="B0B16KD737"/>
    <s v="VW 80 cm (32 inches) Playwall Frameless Series HD Ready Android Smart LED TV VW3251 (Black)"/>
    <x v="2"/>
    <n v="8479.4700000000012"/>
    <n v="15999"/>
    <n v="0.47"/>
    <x v="6"/>
    <n v="592"/>
  </r>
  <r>
    <s v="B09NNGHG22"/>
    <s v="Sansui 140cm (55 inches) 4K Ultra HD Certified Android LED TV with Dolby Audio &amp; Dolby Vision JSW55ASUHD (Mystique Black)"/>
    <x v="2"/>
    <n v="32938.200000000004"/>
    <n v="56790"/>
    <n v="0.42"/>
    <x v="6"/>
    <n v="567"/>
  </r>
  <r>
    <s v="B09XRBJ94N"/>
    <s v="iBELL SM1301 3-in-1 Sandwich Maker with Detachable Plates for Toast / Waffle / Grill , 750 Watt (Black)"/>
    <x v="1"/>
    <n v="2070"/>
    <n v="4600"/>
    <n v="0.55000000000000004"/>
    <x v="6"/>
    <n v="562"/>
  </r>
  <r>
    <s v="B0977CGNJJ"/>
    <s v="AGARO Royal Stand 1000W Mixer with 5L SS Bowl and 8 Speed Setting, Includes Whisking Cone, Mixing Beater &amp; Dough Hook, and Splash Guard, 2 Years Warranty, (Black), Medium (33554)"/>
    <x v="1"/>
    <n v="5977.4000000000005"/>
    <n v="11495"/>
    <n v="0.48"/>
    <x v="6"/>
    <n v="534"/>
  </r>
  <r>
    <s v="B09W9V2PXG"/>
    <s v="Themisto TH-WS20 Digital Kitchen Weighing Scale Stainless Steel (5Kg)"/>
    <x v="1"/>
    <n v="759.62"/>
    <n v="1999"/>
    <n v="0.62"/>
    <x v="6"/>
    <n v="532"/>
  </r>
  <r>
    <s v="B08Y57TPDM"/>
    <s v="Duracell CR2016 3V Lithium Coin Battery, 5 pcs, 2016 Coin Button Cell Battery, DL2016"/>
    <x v="2"/>
    <n v="116.00000000000001"/>
    <n v="200"/>
    <n v="0.42"/>
    <x v="6"/>
    <n v="485"/>
  </r>
  <r>
    <s v="B0B9XN9S3W"/>
    <s v="Acer 80 cm (32 inches) N Series HD Ready TV AR32NSV53HD (Black)"/>
    <x v="2"/>
    <n v="7944.7000000000007"/>
    <n v="14990"/>
    <n v="0.47"/>
    <x v="6"/>
    <n v="457"/>
  </r>
  <r>
    <s v="B08498H13H"/>
    <s v="HP GK320 Wired Full Size RGB Backlight Mechanical Gaming Keyboard, 4 LED Indicators, Mechanical Switches, Double Injection Key Caps, and Windows Lock Key(4QN01AA)"/>
    <x v="0"/>
    <n v="1504.5700000000002"/>
    <n v="3499"/>
    <n v="0.56999999999999995"/>
    <x v="6"/>
    <n v="408"/>
  </r>
  <r>
    <s v="B0BCKWZ884"/>
    <s v="Caldipree Silicone Case Cover Compatible for 2022 Samsung Smart TV Remote QLED TV BN68-13897A TM2280E (2022-BLACK)"/>
    <x v="2"/>
    <n v="539.82000000000016"/>
    <n v="2999"/>
    <n v="0.82"/>
    <x v="6"/>
    <n v="407"/>
  </r>
  <r>
    <s v="B095X38CJS"/>
    <s v="BRUSTRO Copytinta Coloured Craft Paper A4 Size 80 GSM Mixed Bright Colour 40 Sheets Pack (10 cols X 4 Sheets) Double Side Color for Office Printing, Art and Craft."/>
    <x v="3"/>
    <n v="99"/>
    <n v="99"/>
    <n v="0"/>
    <x v="6"/>
    <n v="388"/>
  </r>
  <r>
    <s v="B01M265AAK"/>
    <s v="Morphy Richards Aristo 2000 Watts PTC Room Heater (White)"/>
    <x v="1"/>
    <n v="3730.85"/>
    <n v="4495"/>
    <n v="0.17"/>
    <x v="6"/>
    <n v="356"/>
  </r>
  <r>
    <s v="B008FWZGSG"/>
    <s v="Samsung Original Type C to C Cable - 3.28 Feet (1 Meter), White"/>
    <x v="0"/>
    <n v="599"/>
    <n v="599"/>
    <n v="0"/>
    <x v="6"/>
    <n v="355"/>
  </r>
  <r>
    <s v="B008FWZGSG"/>
    <s v="Samsung Original Type C to C Cable - 3.28 Feet (1 Meter), White"/>
    <x v="0"/>
    <n v="599"/>
    <n v="599"/>
    <n v="0"/>
    <x v="6"/>
    <n v="355"/>
  </r>
  <r>
    <s v="B0B8VQ7KDS"/>
    <s v="Airtel Digital TV HD Set Top Box with FTA Pack | Unlimited Entertainment + Recording Feature + Free Standard Installation (6 Months Pack)"/>
    <x v="2"/>
    <n v="1299.48"/>
    <n v="2499"/>
    <n v="0.48"/>
    <x v="6"/>
    <n v="301"/>
  </r>
  <r>
    <s v="B09RF2QXGX"/>
    <s v="Gizga Essentials Webcam Cover, Privacy Protector Webcam Cover Slide, Compatible with Laptop, Desktop, PC, Smartphone, Protect Your Privacy and Security, Strong Adhesive, Set of 3, Black"/>
    <x v="0"/>
    <n v="68.77"/>
    <n v="299"/>
    <n v="0.77"/>
    <x v="6"/>
    <n v="255"/>
  </r>
  <r>
    <s v="B0BMVWKZ8G"/>
    <s v="Newly Launched Boult Dive+ with 1.85&quot; HD Display, Bluetooth Calling Smartwatch, 500 Nits Brightness, 7 Days Battery Life, 150+ Watch Faces, 100+ Sport Modes, IP68 Waterproof Smart Watch (Jet Black)"/>
    <x v="2"/>
    <n v="2039.76"/>
    <n v="8499"/>
    <n v="0.76"/>
    <x v="6"/>
    <n v="240"/>
  </r>
  <r>
    <s v="B09NNZ1GF7"/>
    <s v="Lint Remover For Clothes With 1 Year Warranty Fabric Shaver Lint Shaver for Woolen Clothes Blanket Jackets Stainless Steel Blades,Bedding, Clothes and Furniture Best Remover for Fabrics Portable Lint Shavers (White Orange)"/>
    <x v="1"/>
    <n v="449.54999999999995"/>
    <n v="999"/>
    <n v="0.55000000000000004"/>
    <x v="6"/>
    <n v="229"/>
  </r>
  <r>
    <s v="B09P182Z2H"/>
    <s v="AGARO Glory Cool Mist Ultrasonic Humidifier, 4.5Litres, For Large Area, Room, Home, Office, Adjustable Mist Output, Ceramic Ball Filter, Ultra Quiet, 360¬∞ Rotatable Nozzle, Auto Shut Off, Grey"/>
    <x v="1"/>
    <n v="3305.4300000000003"/>
    <n v="5799"/>
    <n v="0.43"/>
    <x v="6"/>
    <n v="168"/>
  </r>
  <r>
    <s v="B08XXVXP3J"/>
    <s v="Storite Super Speed USB 3.0 Male to Male Cable for Hard Drive Enclosures, Laptop Cooling Pad, DVD Players(60cm,Black)"/>
    <x v="0"/>
    <n v="249.75"/>
    <n v="999"/>
    <n v="0.75"/>
    <x v="6"/>
    <n v="112"/>
  </r>
  <r>
    <s v="B0B8ZKWGKD"/>
    <s v="ZORBES¬Æ Wall Adapter Holder for Alexa Echo Dot 4th Generation,A Space-Saving Solution with Cord Management for Your Smart Home Speakers -White (Holder Only)"/>
    <x v="2"/>
    <n v="894.19999999999993"/>
    <n v="1052"/>
    <n v="0.15"/>
    <x v="6"/>
    <n v="106"/>
  </r>
  <r>
    <s v="B0BCYQY9X5"/>
    <s v="Livpure Glo Star RO+UV+UF+Mineraliser - 7 L Storage Tank, 15 LPH Water Purifier for Home, Black"/>
    <x v="1"/>
    <n v="8574.8000000000011"/>
    <n v="16490"/>
    <n v="0.48"/>
    <x v="6"/>
    <n v="97"/>
  </r>
  <r>
    <s v="B0B61GCHC1"/>
    <s v="LS LAPSTER Quality Assured USB 2.0 morpho cable, morpho device cable for Mso 1300 E3/E2/E Biometric Finger Print Scanner morpho USB cable (Black)"/>
    <x v="0"/>
    <n v="199.79999999999995"/>
    <n v="999"/>
    <n v="0.8"/>
    <x v="6"/>
    <n v="87"/>
  </r>
  <r>
    <s v="B0BG62HMDJ"/>
    <s v="Cablet 2.5 Inch SATA USB 3.0 HDD/SSD Portable External Enclosure for 7mm and 9.5mm, Tool-Free Design, Supports UASP Max 6TB"/>
    <x v="0"/>
    <n v="496"/>
    <n v="775"/>
    <n v="0.36"/>
    <x v="6"/>
    <n v="74"/>
  </r>
  <r>
    <s v="B0BPBXNQQT"/>
    <s v="Room Heater Warmer Wall-Outlet 400 Watts Electric Handy Room Heater (Room Heaters Home for Bedroom, Reading Books, Work, bathrooms, Rooms, Offices, Home Offices,2022"/>
    <x v="1"/>
    <n v="795.6"/>
    <n v="1989"/>
    <n v="0.6"/>
    <x v="6"/>
    <n v="70"/>
  </r>
  <r>
    <s v="B0B3TBY2YX"/>
    <s v="AGARO Royal Double Layered Kettle, 1.5 Litres, Double Layered Cool Touch , Dry Boiling Protection, Black"/>
    <x v="1"/>
    <n v="1264.45"/>
    <n v="2299"/>
    <n v="0.45"/>
    <x v="6"/>
    <n v="55"/>
  </r>
  <r>
    <s v="B09XJ1LM7R"/>
    <s v="7SEVEN¬Æ Compatible for Tata Sky Remote Original Set Top¬†HD Box and Suitable for SD Tata Play setup Box Remote Control"/>
    <x v="2"/>
    <n v="399.5"/>
    <n v="799"/>
    <n v="0.5"/>
    <x v="6"/>
    <n v="12"/>
  </r>
  <r>
    <s v="B0B4SJKRDF"/>
    <s v="Kitchenwell Multipurpose Portable Electronic Digital Weighing Scale Weight Machine | Weight Machine | 10 Kg"/>
    <x v="1"/>
    <n v="239"/>
    <n v="239"/>
    <n v="0"/>
    <x v="6"/>
    <n v="7"/>
  </r>
  <r>
    <s v="B002SZEOLG"/>
    <s v="TP-Link Nano USB WiFi Dongle 150Mbps High Gain Wireless Network Wi-Fi Adapter for PC Desktop and Laptops, Supports Windows 10/8.1/8/7/XP, Linux, Mac OS X (TL-WN722N)"/>
    <x v="0"/>
    <n v="749.84"/>
    <n v="1339"/>
    <n v="0.44"/>
    <x v="7"/>
    <n v="179692"/>
  </r>
  <r>
    <s v="B008IFXQFU"/>
    <s v="TP-Link USB WiFi Adapter for PC(TL-WN725N), N150 Wireless Network Adapter for Desktop - Nano Size WiFi Dongle Compatible with Windows 11/10/7/8/8.1/XP/ Mac OS 10.9-10.15 Linux Kernel 2.6.18-4.4.3"/>
    <x v="0"/>
    <n v="499.5"/>
    <n v="999"/>
    <n v="0.5"/>
    <x v="7"/>
    <n v="179691"/>
  </r>
  <r>
    <s v="B0088TKTY2"/>
    <s v="TP-LINK WiFi Dongle 300 Mbps Mini Wireless Network USB Wi-Fi Adapter for PC Desktop Laptop(Supports Windows 11/10/8.1/8/7/XP, Mac OS 10.9-10.15 and Linux, WPS, Soft AP Mode, USB 2.0) (TL-WN823N),Black"/>
    <x v="0"/>
    <n v="643.54"/>
    <n v="1399"/>
    <n v="0.54"/>
    <x v="7"/>
    <n v="179691"/>
  </r>
  <r>
    <s v="B00A0VCJPI"/>
    <s v="TP-Link TL-WA850RE Single_Band 300Mbps RJ45 Wireless Range Extender, Broadband/Wi-Fi Extender, Wi-Fi Booster/Hotspot with 1 Ethernet Port, Plug and Play, Built-in Access Point Mode, White"/>
    <x v="0"/>
    <n v="1474.4100000000003"/>
    <n v="2499"/>
    <n v="0.41"/>
    <x v="7"/>
    <n v="156638"/>
  </r>
  <r>
    <s v="B01HGCLUH6"/>
    <s v="TP-link N300 WiFi Wireless Router TL-WR845N | 300Mbps Wi-Fi Speed | Three 5dBi high gain Antennas | IPv6 Compatible | AP/RE/WISP Mode | Parental Control | Guest Network"/>
    <x v="0"/>
    <n v="1155.32"/>
    <n v="1699"/>
    <n v="0.32"/>
    <x v="7"/>
    <n v="122478"/>
  </r>
  <r>
    <s v="B0789LZTCJ"/>
    <s v="boAt Rugged v3 Extra Tough Unbreakable Braided Micro USB Cable 1.5 Meter (Black)"/>
    <x v="0"/>
    <n v="295.63"/>
    <n v="799"/>
    <n v="0.63"/>
    <x v="7"/>
    <n v="94364"/>
  </r>
  <r>
    <s v="B08HDJ86NZ"/>
    <s v="boAt Deuce USB 300 2 in 1 Type-C &amp; Micro USB Stress Resistant, Tangle-Free, Sturdy Cable with 3A Fast Charging &amp; 480mbps Data Transmission, 10000+ Bends Lifespan and Extended 1.5m Length(Martian Red)"/>
    <x v="0"/>
    <n v="328.53"/>
    <n v="699"/>
    <n v="0.53"/>
    <x v="7"/>
    <n v="94364"/>
  </r>
  <r>
    <s v="B08HDJ86NZ"/>
    <s v="boAt Deuce USB 300 2 in 1 Type-C &amp; Micro USB Stress Resistant, Tangle-Free, Sturdy Cable with 3A Fast Charging &amp; 480mbps Data Transmission, 10000+ Bends Lifespan and Extended 1.5m Length(Martian Red)"/>
    <x v="0"/>
    <n v="328.53"/>
    <n v="699"/>
    <n v="0.53"/>
    <x v="7"/>
    <n v="94364"/>
  </r>
  <r>
    <s v="B07CRL2GY6"/>
    <s v="boAt Rugged V3 Braided Micro USB Cable (Pearl White)"/>
    <x v="0"/>
    <n v="295.63"/>
    <n v="799"/>
    <n v="0.63"/>
    <x v="7"/>
    <n v="94363"/>
  </r>
  <r>
    <s v="B0789LZTCJ"/>
    <s v="boAt Rugged v3 Extra Tough Unbreakable Braided Micro USB Cable 1.5 Meter (Black)"/>
    <x v="0"/>
    <n v="295.63"/>
    <n v="799"/>
    <n v="0.63"/>
    <x v="7"/>
    <n v="94363"/>
  </r>
  <r>
    <s v="B08HDH26JX"/>
    <s v="boAt Deuce USB 300 2 in 1 Type-C &amp; Micro USB Stress Resistant, Sturdy Cable with 3A Fast Charging &amp; 480mbps Data Transmission, 10000+ Bends Lifespan and Extended 1.5m Length(Mercurial Black)"/>
    <x v="0"/>
    <n v="300.57000000000005"/>
    <n v="699"/>
    <n v="0.56999999999999995"/>
    <x v="7"/>
    <n v="94363"/>
  </r>
  <r>
    <s v="B08HDJ86NZ"/>
    <s v="boAt Deuce USB 300 2 in 1 Type-C &amp; Micro USB Stress Resistant, Tangle-Free, Sturdy Cable with 3A Fast Charging &amp; 480mbps Data Transmission, 10000+ Bends Lifespan and Extended 1.5m Length(Martian Red)"/>
    <x v="0"/>
    <n v="328.53"/>
    <n v="699"/>
    <n v="0.53"/>
    <x v="7"/>
    <n v="94363"/>
  </r>
  <r>
    <s v="B07XLML2YS"/>
    <s v="TP-Link Tapo 360¬∞ 2MP 1080p Full HD Pan/Tilt Home Security Wi-Fi Smart Camera| Alexa Enabled| 2-Way Audio| Night Vision| Motion Detection| Sound and Light Alarm| Indoor CCTV (Tapo C200) White"/>
    <x v="2"/>
    <n v="2507.2400000000002"/>
    <n v="3299"/>
    <n v="0.24"/>
    <x v="7"/>
    <n v="93112"/>
  </r>
  <r>
    <s v="B0711PVX6Z"/>
    <s v="AmazonBasics Micro USB Fast Charging Cable for Android Phones with Gold Plated Connectors (3 Feet, Black)"/>
    <x v="0"/>
    <n v="180"/>
    <n v="500"/>
    <n v="0.64"/>
    <x v="7"/>
    <n v="92595"/>
  </r>
  <r>
    <s v="B07232M876"/>
    <s v="Amazonbasics Micro Usb Fast Charging Cable For Android Smartphone,Personal Computer,Printer With Gold Plated Connectors (6 Feet, Black)"/>
    <x v="0"/>
    <n v="197.5"/>
    <n v="395"/>
    <n v="0.5"/>
    <x v="7"/>
    <n v="92595"/>
  </r>
  <r>
    <s v="B07232M876"/>
    <s v="Amazonbasics Micro Usb Fast Charging Cable For Android Smartphone,Personal Computer,Printer With Gold Plated Connectors (6 Feet, Black)"/>
    <x v="0"/>
    <n v="197.5"/>
    <n v="395"/>
    <n v="0.5"/>
    <x v="7"/>
    <n v="92595"/>
  </r>
  <r>
    <s v="B078W65FJ7"/>
    <s v="boAt BassHeads 900 On-Ear Wired Headphones with Mic (White)"/>
    <x v="2"/>
    <n v="846.59999999999991"/>
    <n v="2490"/>
    <n v="0.66"/>
    <x v="7"/>
    <n v="91188"/>
  </r>
  <r>
    <s v="B08MTLLSL8"/>
    <s v="boAt Bassheads 102 Wired in Ear Earphones with Mic (Mint Green)"/>
    <x v="2"/>
    <n v="399.90000000000009"/>
    <n v="1290"/>
    <n v="0.69"/>
    <x v="7"/>
    <n v="76042"/>
  </r>
  <r>
    <s v="B09MQSCJQ1"/>
    <s v="boAt Xtend Smartwatch with Alexa Built-in, 1.69‚Äù HD Display, Multiple Watch Faces, Stress Monitor, Heart &amp; SpO2 Monitoring, 14 Sports Modes, Sleep Monitor, 5 ATM &amp; 7 Days Battery(Charcoal Black)"/>
    <x v="2"/>
    <n v="2317.1000000000004"/>
    <n v="7990"/>
    <n v="0.71"/>
    <x v="7"/>
    <n v="69622"/>
  </r>
  <r>
    <s v="B09MQSCJQ1"/>
    <s v="boAt Xtend Smartwatch with Alexa Built-in, 1.69‚Äù HD Display, Multiple Watch Faces, Stress Monitor, Heart &amp; SpO2 Monitoring, 14 Sports Modes, Sleep Monitor, 5 ATM &amp; 7 Days Battery(Charcoal Black)"/>
    <x v="2"/>
    <n v="2317.1000000000004"/>
    <n v="7990"/>
    <n v="0.71"/>
    <x v="7"/>
    <n v="69619"/>
  </r>
  <r>
    <s v="B01L8ZNWN2"/>
    <s v="HP v236w USB 2.0 64GB Pen Drive, Metal"/>
    <x v="0"/>
    <n v="479.99999999999994"/>
    <n v="1500"/>
    <n v="0.68"/>
    <x v="7"/>
    <n v="64273"/>
  </r>
  <r>
    <s v="B08444S68L"/>
    <s v="OPPO A31 (Mystery Black, 6GB RAM, 128GB Storage) with No Cost EMI/Additional Exchange Offers"/>
    <x v="2"/>
    <n v="12472.2"/>
    <n v="15990"/>
    <n v="0.22"/>
    <x v="7"/>
    <n v="58506"/>
  </r>
  <r>
    <s v="B00KXULGJQ"/>
    <s v="TP-Link AC750 Wifi Range Extender | Up to 750Mbps | Dual Band WiFi Extender, Repeater, Wifi Signal Booster, Access Point| Easy Set-Up | Extends Wifi to Smart Home &amp; Alexa Devices (RE200)"/>
    <x v="0"/>
    <n v="1869.6599999999999"/>
    <n v="5499"/>
    <n v="0.66"/>
    <x v="7"/>
    <n v="49551"/>
  </r>
  <r>
    <s v="B008YW8M0G"/>
    <s v="Bajaj DX-7 1000W Dry Iron with Advance Soleplate and Anti-bacterial German Coating Technology, White"/>
    <x v="1"/>
    <n v="778.75"/>
    <n v="875"/>
    <n v="0.11"/>
    <x v="7"/>
    <n v="46647"/>
  </r>
  <r>
    <s v="B09F9YQQ7B"/>
    <s v="Redmi 80 cm (32 inches) Android 11 Series HD Ready Smart LED TV | L32M6-RA/L32M7-RA (Black)"/>
    <x v="2"/>
    <n v="13999.44"/>
    <n v="24999"/>
    <n v="0.44"/>
    <x v="7"/>
    <n v="45238"/>
  </r>
  <r>
    <s v="B09RFC46VP"/>
    <s v="Redmi 108 cm (43 inches) 4K Ultra HD Android Smart LED TV X43 | L43R7-7AIN (Black)"/>
    <x v="2"/>
    <n v="27089.37"/>
    <n v="42999"/>
    <n v="0.37"/>
    <x v="7"/>
    <n v="45238"/>
  </r>
  <r>
    <s v="B08Y55LPBF"/>
    <s v="Redmi 126 cm (50 inches) 4K Ultra HD Android Smart LED TV X50 | L50M6-RA (Black)"/>
    <x v="2"/>
    <n v="32849.269999999997"/>
    <n v="44999"/>
    <n v="0.27"/>
    <x v="7"/>
    <n v="45238"/>
  </r>
  <r>
    <s v="B09F9YQQ7B"/>
    <s v="Redmi 80 cm (32 inches) Android 11 Series HD Ready Smart LED TV | L32M6-RA/L32M7-RA (Black)"/>
    <x v="2"/>
    <n v="13999.44"/>
    <n v="24999"/>
    <n v="0.44"/>
    <x v="7"/>
    <n v="45237"/>
  </r>
  <r>
    <s v="B0873L7J6X"/>
    <s v="Infinity (JBL Glide 510, 72 Hrs Playtime with Quick Charge, Wireless On Ear Headphone with Mic, Deep Bass, Dual Equalizer, Bluetooth 5.0 with Voice Assistant Support (Black)"/>
    <x v="2"/>
    <n v="1479.6299999999999"/>
    <n v="3999"/>
    <n v="0.63"/>
    <x v="7"/>
    <n v="42775"/>
  </r>
  <r>
    <s v="B082T6GVG9"/>
    <s v="AmazonBasics New Release ABS USB-A to Lightning Cable Cord, Fast Charging MFi Certified Charger for Apple iPhone, iPad Tablet (3-Ft, White)"/>
    <x v="0"/>
    <n v="690"/>
    <n v="1500"/>
    <n v="0.54"/>
    <x v="7"/>
    <n v="42301"/>
  </r>
  <r>
    <s v="B00HVXS7WC"/>
    <s v="Bajaj Rex 500W Mixer Grinder with Nutri-Pro Feature, 3 Jars, White"/>
    <x v="1"/>
    <n v="1990.2"/>
    <n v="3210"/>
    <n v="0.38"/>
    <x v="7"/>
    <n v="41349"/>
  </r>
  <r>
    <s v="B07NC12T2R"/>
    <s v="boAt Stone 650 10W Bluetooth Speaker with Upto 7 Hours Playback, IPX5 and Integrated Controls (Blue)"/>
    <x v="2"/>
    <n v="1796.3999999999999"/>
    <n v="4990"/>
    <n v="0.64"/>
    <x v="7"/>
    <n v="41226"/>
  </r>
  <r>
    <s v="B07S851WX5"/>
    <s v="Prestige Sandwich Maker PGMFD 01, Black"/>
    <x v="1"/>
    <n v="1299"/>
    <n v="1299"/>
    <n v="0"/>
    <x v="7"/>
    <n v="40106"/>
  </r>
  <r>
    <s v="B00EDJJ7FS"/>
    <s v="Philips Viva Collection HD4928/01 2100-Watt Induction Cooktop with Feather Touch Sensor and Crystal Glass Plate (Black)"/>
    <x v="1"/>
    <n v="3229.95"/>
    <n v="5295"/>
    <n v="0.39"/>
    <x v="7"/>
    <n v="39724"/>
  </r>
  <r>
    <s v="B078V8R9BS"/>
    <s v="Butterfly EKN 1.5-Litre Electric Kettle (Silver with Black)"/>
    <x v="1"/>
    <n v="744.36999999999989"/>
    <n v="1111"/>
    <n v="0.33"/>
    <x v="7"/>
    <n v="35693"/>
  </r>
  <r>
    <s v="B08B42LWKN"/>
    <s v="OnePlus 80 cm (32 inches) Y Series HD Ready LED Smart Android TV 32Y1 (Black)"/>
    <x v="2"/>
    <n v="14999.25"/>
    <n v="19999"/>
    <n v="0.25"/>
    <x v="7"/>
    <n v="34899"/>
  </r>
  <r>
    <s v="B09Q5SWVBJ"/>
    <s v="OnePlus 80 cm (32 inches) Y Series HD Ready Smart Android LED TV 32 Y1S (Black)"/>
    <x v="2"/>
    <n v="16059.27"/>
    <n v="21999"/>
    <n v="0.27"/>
    <x v="7"/>
    <n v="34899"/>
  </r>
  <r>
    <s v="B09Q5P2MT3"/>
    <s v="OnePlus 108 cm (43 inches) Y Series Full HD Smart Android LED TV 43 Y1S (Black)"/>
    <x v="2"/>
    <n v="24959.22"/>
    <n v="31999"/>
    <n v="0.22"/>
    <x v="7"/>
    <n v="34899"/>
  </r>
  <r>
    <s v="B07DWFX9YS"/>
    <s v="Amazon Basics USB A to Lightning PVC Molded Nylon MFi Certified Charging Cable (Black, 1.2 meter)"/>
    <x v="0"/>
    <n v="779.61"/>
    <n v="1999"/>
    <n v="0.61"/>
    <x v="7"/>
    <n v="34540"/>
  </r>
  <r>
    <s v="B09T3H12GV"/>
    <s v="Dell USB Wireless Keyboard and Mouse Set- KM3322W, Anti-Fade &amp; Spill-Resistant Keys, up to 36 Month Battery Life, 3Y Advance Exchange Warranty, Black"/>
    <x v="0"/>
    <n v="1398.88"/>
    <n v="2498"/>
    <n v="0.44"/>
    <x v="7"/>
    <n v="33717"/>
  </r>
  <r>
    <s v="B08VB2CMR3"/>
    <s v="OPPO A74 5G (Fluid Black, 6GB RAM, 128GB Storage) with No Cost EMI/Additional Exchange Offers"/>
    <x v="2"/>
    <n v="15532.6"/>
    <n v="20990"/>
    <n v="0.26"/>
    <x v="7"/>
    <n v="32916"/>
  </r>
  <r>
    <s v="B08VB34KJ1"/>
    <s v="OPPO A74 5G (Fantastic Purple,6GB RAM,128GB Storage) with No Cost EMI/Additional Exchange Offers"/>
    <x v="2"/>
    <n v="15532.6"/>
    <n v="20990"/>
    <n v="0.26"/>
    <x v="7"/>
    <n v="32916"/>
  </r>
  <r>
    <s v="B0B6F7LX4C"/>
    <s v="MI 80 cm (32 inches) 5A Series HD Ready Smart Android LED TV L32M7-5AIN (Black)"/>
    <x v="2"/>
    <n v="13999.44"/>
    <n v="24999"/>
    <n v="0.44"/>
    <x v="7"/>
    <n v="32840"/>
  </r>
  <r>
    <s v="B0B8CXTTG3"/>
    <s v="MI 80 cm (32 inches) HD Ready Smart Android LED TV 5A Pro | L32M7-EAIN (Black)"/>
    <x v="2"/>
    <n v="16899.350000000002"/>
    <n v="25999"/>
    <n v="0.35"/>
    <x v="7"/>
    <n v="32840"/>
  </r>
  <r>
    <s v="B09HQSV46W"/>
    <s v="Mi 100 cm (40 inches) Horizon Edition Full HD Android LED TV 4A | L40M6-EI (Black)"/>
    <x v="2"/>
    <n v="21899.27"/>
    <n v="29999"/>
    <n v="0.27"/>
    <x v="7"/>
    <n v="32840"/>
  </r>
  <r>
    <s v="B0B6F98KJJ"/>
    <s v="MI 100 cm (40 inches) 5A Series Full HD Smart Android LED TV with 24W Dolby Audio &amp; Metal Bezel-Less Frame (Black) (2022 Model)"/>
    <x v="2"/>
    <n v="21899.27"/>
    <n v="29999"/>
    <n v="0.27"/>
    <x v="7"/>
    <n v="32840"/>
  </r>
  <r>
    <s v="B0B6F8HHR6"/>
    <s v="MI 108 cm (43 inches) 5A Series Full HD Smart Android LED TV L43M7-EAIN (Black)"/>
    <x v="2"/>
    <n v="24839.309999999998"/>
    <n v="35999"/>
    <n v="0.31"/>
    <x v="7"/>
    <n v="32840"/>
  </r>
  <r>
    <s v="B01F25X6RQ"/>
    <s v="Samsung Ehs64 Ehs64Avfwecinu Hands-Free Wired In Ear Earphones With Mic With Remote Note (White)"/>
    <x v="2"/>
    <n v="499"/>
    <n v="499"/>
    <n v="0"/>
    <x v="7"/>
    <n v="31539"/>
  </r>
  <r>
    <s v="B01F262EUU"/>
    <s v="Samsung Original EHS64 Wired in Ear Earphones with Mic, Black"/>
    <x v="2"/>
    <n v="949.05"/>
    <n v="999"/>
    <n v="0.05"/>
    <x v="7"/>
    <n v="31539"/>
  </r>
  <r>
    <s v="B09RKFBCV7"/>
    <s v="Fire-Boltt Ninja Calling 1.69&quot; Bluetooth Calling Smart Watch, Dial Pad, Speaker, AI Voice Assistant with 450 NITS Peak Brightness, Wrist Gaming &amp; 100+ Watch Faces with SpO2, HR, Multiple Sports Mode"/>
    <x v="2"/>
    <n v="1999.75"/>
    <n v="7999"/>
    <n v="0.75"/>
    <x v="7"/>
    <n v="31305"/>
  </r>
  <r>
    <s v="B09TBCVJS3"/>
    <s v="Amazfit GTS2 Mini (New Version) Smart Watch with Always-on AMOLED Display, Alexa Built-in, SpO2, 14 Days' Battery Life, 68 Sports Modes, GPS, HR, Sleep &amp; Stress Monitoring (Meteor Black)"/>
    <x v="2"/>
    <n v="5999.25"/>
    <n v="7999"/>
    <n v="0.25"/>
    <x v="7"/>
    <n v="30355"/>
  </r>
  <r>
    <s v="B005LJQMCK"/>
    <s v="BlueRigger Digital Optical Audio Toslink Cable (3.3 Feet / 1 Meter) With 8 Channel (7.1) Audio Support (for Home Theatre, Xbox, Playstation etc.)"/>
    <x v="2"/>
    <n v="413.30999999999995"/>
    <n v="599"/>
    <n v="0.31"/>
    <x v="7"/>
    <n v="30023"/>
  </r>
  <r>
    <s v="B005LJQMZC"/>
    <s v="BlueRigger Digital Optical Audio Toslink Cable (6 Feet / 1.8 Meter) With 8 Channel (7.1) Audio Support (for Home Theatre, Xbox, Playstation etc.)"/>
    <x v="2"/>
    <n v="479.76"/>
    <n v="1999"/>
    <n v="0.76"/>
    <x v="7"/>
    <n v="30023"/>
  </r>
  <r>
    <s v="B01GGKZ0V6"/>
    <s v="AmazonBasics USB Type-C to USB Type-C 2.0 Cable - 3 Feet Laptop (0.9 Meters) - White"/>
    <x v="0"/>
    <n v="329.55"/>
    <n v="845"/>
    <n v="0.61"/>
    <x v="7"/>
    <n v="29746"/>
  </r>
  <r>
    <s v="B01GGKZ0V6"/>
    <s v="AmazonBasics USB Type-C to USB Type-C 2.0 Cable - 3 Feet Laptop (0.9 Meters) - White"/>
    <x v="0"/>
    <n v="329.55"/>
    <n v="845"/>
    <n v="0.61"/>
    <x v="7"/>
    <n v="29746"/>
  </r>
  <r>
    <s v="B01GGKZ4NU"/>
    <s v="AmazonBasics USB Type-C to USB Type-C 2.0 Cable for Charging Adapter, Smartphone - 9 Feet (2.7 Meters) - White"/>
    <x v="0"/>
    <n v="547.25"/>
    <n v="995"/>
    <n v="0.45"/>
    <x v="7"/>
    <n v="29746"/>
  </r>
  <r>
    <s v="B09YV4MW2T"/>
    <s v="Fire-Boltt India's No 1 Smartwatch Brand Talk 2 Bluetooth Calling Smartwatch with Dual Button, Hands On Voice Assistance, 60 Sports Modes, in Built Mic &amp; Speaker with IP68 Rating"/>
    <x v="2"/>
    <n v="2199.7799999999997"/>
    <n v="9999"/>
    <n v="0.78"/>
    <x v="7"/>
    <n v="29478"/>
  </r>
  <r>
    <s v="B09YV3K34W"/>
    <s v="Fire-Boltt India's No 1 Smartwatch Brand Talk 2 Bluetooth Calling Smartwatch with Dual Button, Hands On Voice Assistance, 60 Sports Modes, in Built Mic &amp; Speaker with IP68 Rating"/>
    <x v="2"/>
    <n v="2199.7799999999997"/>
    <n v="9999"/>
    <n v="0.78"/>
    <x v="7"/>
    <n v="29472"/>
  </r>
  <r>
    <s v="B09YV4MW2T"/>
    <s v="Fire-Boltt India's No 1 Smartwatch Brand Talk 2 Bluetooth Calling Smartwatch with Dual Button, Hands On Voice Assistance, 60 Sports Modes, in Built Mic &amp; Speaker with IP68 Rating"/>
    <x v="2"/>
    <n v="2199.7799999999997"/>
    <n v="9999"/>
    <n v="0.78"/>
    <x v="7"/>
    <n v="29471"/>
  </r>
  <r>
    <s v="B08VB57558"/>
    <s v="Samsung Galaxy S20 FE 5G (Cloud Navy, 8GB RAM, 128GB Storage) with No Cost EMI &amp; Additional Exchange Offers"/>
    <x v="2"/>
    <n v="38249.49"/>
    <n v="74999"/>
    <n v="0.49"/>
    <x v="7"/>
    <n v="27790"/>
  </r>
  <r>
    <s v="B082FTPRSK"/>
    <s v="Zinq Five Fan Cooling Pad and Laptop Stand with Dual Height Adjustment and Dual USB Port Extension (Black)"/>
    <x v="0"/>
    <n v="999.5"/>
    <n v="1999"/>
    <n v="0.5"/>
    <x v="7"/>
    <n v="27441"/>
  </r>
  <r>
    <s v="B0756CLQWL"/>
    <s v="Redgear Pro Wireless Gamepad with 2.4GHz Wireless Technology, Integrated Dual Intensity Motor, Illuminated Keys for PC(Compatible with Windows 7/8/8.1/10 only)"/>
    <x v="0"/>
    <n v="1679.5800000000002"/>
    <n v="3999"/>
    <n v="0.57999999999999996"/>
    <x v="7"/>
    <n v="25488"/>
  </r>
  <r>
    <s v="B01IBRHE3E"/>
    <s v="Gizga Essentials Professional 3-in-1 Cleaning Kit for Camera, Lens, Binocular, Laptop, TV, Monitor, Smartphone, Tablet (Includes: Cleaning Liquid 100ml, Plush Microfiber Cloth, Dust Removal Brush)"/>
    <x v="2"/>
    <n v="299.39999999999998"/>
    <n v="499"/>
    <n v="0.4"/>
    <x v="7"/>
    <n v="24432"/>
  </r>
  <r>
    <s v="B07JW9H4J1"/>
    <s v="Wayona Nylon Braided USB to Lightning Fast Charging and Data Sync Cable Compatible for iPhone 13, 12,11, X, 8, 7, 6, 5, iPad Air, Pro, Mini (3 FT Pack of 1, Grey)"/>
    <x v="0"/>
    <n v="395.64"/>
    <n v="1099"/>
    <n v="0.64"/>
    <x v="7"/>
    <n v="24270"/>
  </r>
  <r>
    <s v="B07JW9H4J1"/>
    <s v="Wayona Nylon Braided USB to Lightning Fast Charging and Data Sync Cable Compatible for iPhone 13, 12,11, X, 8, 7, 6, 5, iPad Air, Pro, Mini (3 FT Pack of 1, Grey)"/>
    <x v="0"/>
    <n v="395.64"/>
    <n v="1099"/>
    <n v="0.64"/>
    <x v="7"/>
    <n v="24269"/>
  </r>
  <r>
    <s v="B07LGT55SJ"/>
    <s v="Wayona Usb Nylon Braided Data Sync And Charging Cable For Iphone, Ipad Tablet (Red, Black)"/>
    <x v="0"/>
    <n v="395.64"/>
    <n v="1099"/>
    <n v="0.64"/>
    <x v="7"/>
    <n v="24269"/>
  </r>
  <r>
    <s v="B07JW1Y6XV"/>
    <s v="Wayona Nylon Braided 3A Lightning to USB A Syncing and Fast Charging Data Cable for iPhone, Ipad (3 FT Pack of 1, Black)"/>
    <x v="0"/>
    <n v="395.64"/>
    <n v="1099"/>
    <n v="0.64"/>
    <x v="7"/>
    <n v="24269"/>
  </r>
  <r>
    <s v="B07JW9H4J1"/>
    <s v="Wayona Nylon Braided USB to Lightning Fast Charging and Data Sync Cable Compatible for iPhone 13, 12,11, X, 8, 7, 6, 5, iPad Air, Pro, Mini (3 FT Pack of 1, Grey)"/>
    <x v="0"/>
    <n v="395.64"/>
    <n v="1099"/>
    <n v="0.64"/>
    <x v="7"/>
    <n v="24269"/>
  </r>
  <r>
    <s v="B07JGDB5M1"/>
    <s v="Wayona Nylon Braided 2M / 6Ft Fast Charge Usb To Lightning Data Sync And Charging Cable For Iphone, Ipad Tablet (6 Ft Pack Of 1, Grey)"/>
    <x v="0"/>
    <n v="454.65"/>
    <n v="1299"/>
    <n v="0.65"/>
    <x v="7"/>
    <n v="24269"/>
  </r>
  <r>
    <s v="B07JH1CBGW"/>
    <s v="Wayona Nylon Braided Usb Syncing And Charging Cable Sync And Charging Cable For Iphone, Ipad (3 Ft, Black) - Pack Of 2"/>
    <x v="0"/>
    <n v="639.67999999999995"/>
    <n v="1999"/>
    <n v="0.68"/>
    <x v="7"/>
    <n v="24269"/>
  </r>
  <r>
    <s v="B07JH1C41D"/>
    <s v="Wayona Nylon Braided (2 Pack) Lightning Fast Usb Data Cable Fast Charger Cord For Iphone, Ipad Tablet (3 Ft Pack Of 2, Grey)"/>
    <x v="0"/>
    <n v="639.67999999999995"/>
    <n v="1999"/>
    <n v="0.68"/>
    <x v="7"/>
    <n v="24269"/>
  </r>
  <r>
    <s v="B01C8P29T4"/>
    <s v="Bajaj Majesty DX-11 1000W Dry Iron with Advance Soleplate and Anti-bacterial German Coating Technology, White and Blue"/>
    <x v="1"/>
    <n v="596.6"/>
    <n v="785"/>
    <n v="0.24"/>
    <x v="7"/>
    <n v="24247"/>
  </r>
  <r>
    <s v="B01C8P29N0"/>
    <s v="Bajaj DX-6 1000W Dry Iron with Advance Soleplate and Anti-bacterial German Coating Technology, White"/>
    <x v="1"/>
    <n v="629.99999999999989"/>
    <n v="1400"/>
    <n v="0.55000000000000004"/>
    <x v="7"/>
    <n v="23316"/>
  </r>
  <r>
    <s v="B01KK0HU3Y"/>
    <s v="HP Z3700 Wireless Optical Mouse with USB Receiver and 2.4GHz Wireless Connection/ 1200DPI / 16 Months Long Battery Life /Ambidextrous and Slim Design (Modern Gold)"/>
    <x v="0"/>
    <n v="899.4"/>
    <n v="1499"/>
    <n v="0.4"/>
    <x v="7"/>
    <n v="23174"/>
  </r>
  <r>
    <s v="B00C3GBCIS"/>
    <s v="GIZGA Club-laptop Neoprene Reversible for 15.6-inches Laptop Sleeve - Black-Red"/>
    <x v="0"/>
    <n v="249.5"/>
    <n v="499"/>
    <n v="0.5"/>
    <x v="7"/>
    <n v="22860"/>
  </r>
  <r>
    <s v="B09YV463SW"/>
    <s v="Fire-Boltt Ninja 3 Smartwatch Full Touch 1.69 &quot; &amp; 60 Sports Modes with IP68, Sp02 Tracking, Over 100 Cloud based watch faces ( Silver )"/>
    <x v="2"/>
    <n v="1499.8500000000001"/>
    <n v="9999"/>
    <n v="0.85"/>
    <x v="7"/>
    <n v="22638"/>
  </r>
  <r>
    <s v="B09YV4RG4D"/>
    <s v="Fire-Boltt Ninja 3 Smartwatch Full Touch 1.69 &amp; 60 Sports Modes with IP68, Sp02 Tracking, Over 100 Cloud based watch faces - Black"/>
    <x v="2"/>
    <n v="1519.8099999999995"/>
    <n v="7999"/>
    <n v="0.81"/>
    <x v="7"/>
    <n v="22638"/>
  </r>
  <r>
    <s v="B09YV42QHZ"/>
    <s v="Fire-Boltt Ninja 3 Smartwatch Full Touch 1.69 &quot; &amp; 60 Sports Modes with IP68, Sp02 Tracking, Over 100 Cloud based watch faces ( Green )"/>
    <x v="2"/>
    <n v="1519.8099999999995"/>
    <n v="7999"/>
    <n v="0.81"/>
    <x v="7"/>
    <n v="22638"/>
  </r>
  <r>
    <s v="B09YV4RG4D"/>
    <s v="Fire-Boltt Ninja 3 Smartwatch Full Touch 1.69 &amp; 60 Sports Modes with IP68, Sp02 Tracking, Over 100 Cloud based watch faces - Black"/>
    <x v="2"/>
    <n v="1519.8099999999995"/>
    <n v="7999"/>
    <n v="0.81"/>
    <x v="7"/>
    <n v="22636"/>
  </r>
  <r>
    <s v="B085CZ3SR1"/>
    <s v="Mi 10W Wall Charger for Mobile Phones with Micro USB Cable (Black)"/>
    <x v="2"/>
    <n v="497.16999999999996"/>
    <n v="599"/>
    <n v="0.17"/>
    <x v="7"/>
    <n v="21916"/>
  </r>
  <r>
    <s v="B0B3MWYCHQ"/>
    <s v="Fire-Boltt Ring 3 Smart Watch 1.8 Biggest Display with Advanced Bluetooth Calling Chip, Voice Assistance,118 Sports Modes, in Built Calculator &amp; Games, SpO2, Heart Rate Monitoring"/>
    <x v="2"/>
    <n v="2999.7000000000003"/>
    <n v="9999"/>
    <n v="0.7"/>
    <x v="7"/>
    <n v="20881"/>
  </r>
  <r>
    <s v="B0B3MWYCHQ"/>
    <s v="Fire-Boltt Ring 3 Smart Watch 1.8 Biggest Display with Advanced Bluetooth Calling Chip, Voice Assistance,118 Sports Modes, in Built Calculator &amp; Games, SpO2, Heart Rate Monitoring"/>
    <x v="2"/>
    <n v="2999.7000000000003"/>
    <n v="9999"/>
    <n v="0.7"/>
    <x v="7"/>
    <n v="20879"/>
  </r>
  <r>
    <s v="B08F47T4X5"/>
    <s v="VR 18 Pcs - 3 Different Size Plastic Food Snack Bag Pouch Clip Sealer Large, Medium, Small Plastic Snack Seal Sealing Bag Clips Vacuum Sealer (Set of 18, Multi-Color) (Multicolor)"/>
    <x v="1"/>
    <n v="89"/>
    <n v="89"/>
    <n v="0"/>
    <x v="7"/>
    <n v="19621"/>
  </r>
  <r>
    <s v="B00A7PLVU6"/>
    <s v="Orpat HHB-100E WOB 250-Watt Hand Blender (White)"/>
    <x v="1"/>
    <n v="755.16"/>
    <n v="899"/>
    <n v="0.16"/>
    <x v="7"/>
    <n v="18462"/>
  </r>
  <r>
    <s v="B00CEQEGPI"/>
    <s v="Logitech MK270r USB Wireless Keyboard and Mouse Set for Windows, 2.4 GHz Wireless, Spill-resistant Design, 8 Multimedia &amp; Shortcut Keys, 2-Year Battery Life, PC/Laptop- Black"/>
    <x v="0"/>
    <n v="1354.0500000000002"/>
    <n v="2295"/>
    <n v="0.41"/>
    <x v="7"/>
    <n v="17413"/>
  </r>
  <r>
    <s v="B088ZTJT2R"/>
    <s v="Havells Immersion HB15 1500 Watt (White Blue)"/>
    <x v="1"/>
    <n v="725.2"/>
    <n v="1295"/>
    <n v="0.44"/>
    <x v="7"/>
    <n v="17218"/>
  </r>
  <r>
    <s v="B08CF3B7N1"/>
    <s v="Portronics Konnect L 1.2M Fast Charging 3A 8 Pin USB Cable with Charge &amp; Sync Function for iPhone, iPad (Grey)"/>
    <x v="0"/>
    <n v="155.61000000000001"/>
    <n v="399"/>
    <n v="0.61"/>
    <x v="7"/>
    <n v="16905"/>
  </r>
  <r>
    <s v="B08CF3B7N1"/>
    <s v="Portronics Konnect L 1.2M Fast Charging 3A 8 Pin USB Cable with Charge &amp; Sync Function for iPhone, iPad (Grey)"/>
    <x v="0"/>
    <n v="155.61000000000001"/>
    <n v="399"/>
    <n v="0.61"/>
    <x v="7"/>
    <n v="16905"/>
  </r>
  <r>
    <s v="B08CF3B7N1"/>
    <s v="Portronics Konnect L 1.2M Fast Charging 3A 8 Pin USB Cable with Charge &amp; Sync Function for iPhone, iPad (Grey)"/>
    <x v="0"/>
    <n v="155.61000000000001"/>
    <n v="399"/>
    <n v="0.61"/>
    <x v="7"/>
    <n v="16905"/>
  </r>
  <r>
    <s v="B00EYW1U68"/>
    <s v="TP-Link TL-WA855RE 300 Mbps Wi-Fi Range Extender (White)"/>
    <x v="0"/>
    <n v="1583.5599999999997"/>
    <n v="3599"/>
    <n v="0.56000000000000005"/>
    <x v="7"/>
    <n v="16182"/>
  </r>
  <r>
    <s v="B075K76YW1"/>
    <s v="Inalsa Hand Blender| Hand Mixer|Beater - Easy Mix, Powerful 250 Watt Motor | Variable 7 Speed Control | 1 Year Warranty | (White/Red)"/>
    <x v="1"/>
    <n v="976.49999999999989"/>
    <n v="1395"/>
    <n v="0.3"/>
    <x v="7"/>
    <n v="15252"/>
  </r>
  <r>
    <s v="B00YQLG7GK"/>
    <s v="PHILIPS HL1655/00 Hand Blender, White Jar 250W"/>
    <x v="1"/>
    <n v="1695"/>
    <n v="1695"/>
    <n v="0"/>
    <x v="7"/>
    <n v="14290"/>
  </r>
  <r>
    <s v="B07Y5FDPKV"/>
    <s v="KENT 16051 Hand Blender 300 W | 5 Variable Speed Control | Multiple Beaters &amp; Dough Hooks | Turbo Function"/>
    <x v="1"/>
    <n v="1752"/>
    <n v="2400"/>
    <n v="0.27"/>
    <x v="7"/>
    <n v="14160"/>
  </r>
  <r>
    <s v="B0BF54LXW6"/>
    <s v="Fire-Boltt Ninja Call Pro Plus 1.83&quot; Smart Watch with Bluetooth Calling, AI Voice Assistance, 100 Sports Modes IP67 Rating, 240*280 Pixel High Resolution"/>
    <x v="2"/>
    <n v="1799.9099999999994"/>
    <n v="19999"/>
    <n v="0.91"/>
    <x v="7"/>
    <n v="13937"/>
  </r>
  <r>
    <s v="B0BF4YBLPX"/>
    <s v="Fire-Boltt Ninja Call Pro Plus 1.83&quot; Smart Watch with Bluetooth Calling, AI Voice Assistance, 100 Sports Modes IP67 Rating, 240*280 Pixel High Resolution"/>
    <x v="2"/>
    <n v="1799.9099999999994"/>
    <n v="19999"/>
    <n v="0.91"/>
    <x v="7"/>
    <n v="13937"/>
  </r>
  <r>
    <s v="B0BF563HB4"/>
    <s v="Fire-Boltt Ninja Call Pro Plus 1.83&quot; Smart Watch with Bluetooth Calling, AI Voice Assistance, 100 Sports Modes IP67 Rating, 240*280 Pixel High Resolution"/>
    <x v="2"/>
    <n v="1799.9099999999994"/>
    <n v="19999"/>
    <n v="0.91"/>
    <x v="7"/>
    <n v="13937"/>
  </r>
  <r>
    <s v="B0BF54972T"/>
    <s v="Fire-Boltt Ninja Call Pro Plus 1.83&quot; Smart Watch with Bluetooth Calling, AI Voice Assistance, 100 Sports Modes IP67 Rating, 240*280 Pixel High Resolution"/>
    <x v="2"/>
    <n v="1799.9099999999994"/>
    <n v="19999"/>
    <n v="0.91"/>
    <x v="7"/>
    <n v="13937"/>
  </r>
  <r>
    <s v="B0BF57RN3K"/>
    <s v="Fire-Boltt Ninja Call Pro Plus 1.83&quot; Smart Watch with Bluetooth Calling, AI Voice Assistance, 100 Sports Modes IP67 Rating, 240*280 Pixel High Resolution"/>
    <x v="2"/>
    <n v="1799.9099999999994"/>
    <n v="19999"/>
    <n v="0.91"/>
    <x v="7"/>
    <n v="13937"/>
  </r>
  <r>
    <s v="B00H3H03Q4"/>
    <s v="HUL Pureit Germkill kit for Classic 23 L water purifier - 3000 L Capacity"/>
    <x v="1"/>
    <n v="1130"/>
    <n v="1130"/>
    <n v="0"/>
    <x v="7"/>
    <n v="13250"/>
  </r>
  <r>
    <s v="B09RMQYHLH"/>
    <s v="realme narzo 50 (Speed Blue, 4GB RAM+64GB Storage) Helio G96 Processor | 50MP AI Triple Camera | 120Hz Ultra Smooth Display"/>
    <x v="2"/>
    <n v="12959.19"/>
    <n v="15999"/>
    <n v="0.19"/>
    <x v="7"/>
    <n v="13246"/>
  </r>
  <r>
    <s v="B07JNVF678"/>
    <s v="Wayona Nylon Braided USB Data Sync and Fast Charging 3A Short Power Bank Cable For iPhones, iPad Air, iPad mini, iPod Nano and iPod Touch (Grey)"/>
    <x v="0"/>
    <n v="349.65"/>
    <n v="999"/>
    <n v="0.65"/>
    <x v="7"/>
    <n v="13120"/>
  </r>
  <r>
    <s v="B07JPJJZ2H"/>
    <s v="Wayona Nylon Braided Lightning USB Data Sync &amp; 3A Charging Cable for iPhones, iPad Air, iPad Mini, iPod Nano and iPod Touch (3 FT Pack of 1, Grey)"/>
    <x v="0"/>
    <n v="402.69000000000005"/>
    <n v="1299"/>
    <n v="0.69"/>
    <x v="7"/>
    <n v="13120"/>
  </r>
  <r>
    <s v="B01MY839VW"/>
    <s v="Orient Electric Fabrijoy DIFJ10BP 1000-Watt Dry Iron, Non-Stick (White and Blue)"/>
    <x v="1"/>
    <n v="545"/>
    <n v="1090"/>
    <n v="0.5"/>
    <x v="7"/>
    <n v="13029"/>
  </r>
  <r>
    <s v="B01M4GGIVU"/>
    <s v="Tizum High Speed HDMI Cable with Ethernet | Supports 3D 4K | for All HDMI Devices Laptop Computer Gaming Console TV Set Top Box (1.5 Meter/ 5 Feet)"/>
    <x v="2"/>
    <n v="195.72000000000003"/>
    <n v="699"/>
    <n v="0.72"/>
    <x v="7"/>
    <n v="12153"/>
  </r>
  <r>
    <s v="B01M4GGIVU"/>
    <s v="Tizum High Speed HDMI Cable with Ethernet | Supports 3D 4K | for All HDMI Devices Laptop Computer Gaming Console TV Set Top Box (1.5 Meter/ 5 Feet)"/>
    <x v="2"/>
    <n v="195.72000000000003"/>
    <n v="699"/>
    <n v="0.72"/>
    <x v="7"/>
    <n v="12153"/>
  </r>
  <r>
    <s v="B01M5967SY"/>
    <s v="TIZUM High Speed HDMI Cable Aura -Gold Plated-High Speed Data 10.2Gbps, 3D, 4K, HD 1080P (10 Ft/ 3 M)"/>
    <x v="2"/>
    <n v="379.62"/>
    <n v="999"/>
    <n v="0.62"/>
    <x v="7"/>
    <n v="12153"/>
  </r>
  <r>
    <s v="B01892MIPA"/>
    <s v="AO Smith HSE-VAS-X-015 Storage 15 Litre Vertical Water Heater (Geyser) White 4 Star"/>
    <x v="1"/>
    <n v="7302.9999999999991"/>
    <n v="10900"/>
    <n v="0.33"/>
    <x v="7"/>
    <n v="11957"/>
  </r>
  <r>
    <s v="B07H3N8RJH"/>
    <s v="AmazonBasics Cylinder Bagless Vacuum Cleaner with Power Suction, Low Sound, High Energy Efficiency and 2 Years Warranty (1.5L, Black)"/>
    <x v="1"/>
    <n v="3780"/>
    <n v="6000"/>
    <n v="0.37"/>
    <x v="7"/>
    <n v="11935"/>
  </r>
  <r>
    <s v="B09NBZ36F7"/>
    <s v="Usha CookJoy (CJ1600WPC) 1600 Watt Induction cooktop (Black)"/>
    <x v="1"/>
    <n v="2080"/>
    <n v="4000"/>
    <n v="0.48"/>
    <x v="7"/>
    <n v="11199"/>
  </r>
  <r>
    <s v="B09WRMNJ9G"/>
    <s v="OnePlus 10R 5G (Forest Green, 8GB RAM, 128GB Storage, 80W SuperVOOC)"/>
    <x v="2"/>
    <n v="35099.1"/>
    <n v="38999"/>
    <n v="0.1"/>
    <x v="7"/>
    <n v="11029"/>
  </r>
  <r>
    <s v="B07GVGTSLN"/>
    <s v="Wayona Usb Type C Fast Charger Cable Fast Charging Usb C Cable/Cord Compatible For Samsung Galaxy S10E S10 S9 S8 Plus S10+,Note 10 Note 9 Note 8,S20,M31S,M40,Realme X3,Pixel 2 Xl (3 Ft Pack Of 1,Grey)"/>
    <x v="0"/>
    <n v="324.75"/>
    <n v="1299"/>
    <n v="0.75"/>
    <x v="7"/>
    <n v="10576"/>
  </r>
  <r>
    <s v="B07GVGTSLN"/>
    <s v="Wayona Usb Type C Fast Charger Cable Fast Charging Usb C Cable/Cord Compatible For Samsung Galaxy S10E S10 S9 S8 Plus S10+,Note 10 Note 9 Note 8,S20,M31S,M40,Realme X3,Pixel 2 Xl (3 Ft Pack Of 1,Grey)"/>
    <x v="0"/>
    <n v="324.75"/>
    <n v="1299"/>
    <n v="0.75"/>
    <x v="7"/>
    <n v="10576"/>
  </r>
  <r>
    <s v="B07F1P8KNV"/>
    <s v="Wayona Nylon Braided Usb Type C 3Ft 1M 3A Fast Charger Cable For Samsung Galaxy S9 S8 (Wc3Cb1, Black)"/>
    <x v="0"/>
    <n v="329.70000000000005"/>
    <n v="1099"/>
    <n v="0.7"/>
    <x v="7"/>
    <n v="10576"/>
  </r>
  <r>
    <s v="B00JBNZPFM"/>
    <s v="Karcher WD3 EU Wet and Dry Vacuum Cleaner, 1000 Watts Powerful Suction, 17 L Capacity, Blower Function, Easy Filter Removal for Home and Garden Cleaning¬† (Yellow/Black)"/>
    <x v="1"/>
    <n v="6159.4400000000005"/>
    <n v="10999"/>
    <n v="0.44"/>
    <x v="7"/>
    <n v="10429"/>
  </r>
  <r>
    <s v="B009P2L7CO"/>
    <s v="Bajaj DHX-9 1000W Heavy Weight Dry Iron with Advance Soleplate and Anti-Bacterial German Coating Technology, Ivory"/>
    <x v="1"/>
    <n v="1094.4000000000001"/>
    <n v="1920"/>
    <n v="0.43"/>
    <x v="7"/>
    <n v="9772"/>
  </r>
  <r>
    <s v="B00P93X0VO"/>
    <s v="Classmate Pulse 6 Subject Notebook - Unruled, 300 Pages, Spiral Binding, 240mm*180mm"/>
    <x v="3"/>
    <n v="114"/>
    <n v="120"/>
    <n v="0.05"/>
    <x v="7"/>
    <n v="8938"/>
  </r>
  <r>
    <s v="B0B8SSZ76F"/>
    <s v="Amazon Basics USB C to Lightning TPE MFi Certified Charging Cable (White, 1.2 meter)"/>
    <x v="0"/>
    <n v="799.6"/>
    <n v="1999"/>
    <n v="0.6"/>
    <x v="7"/>
    <n v="8583"/>
  </r>
  <r>
    <s v="B08D64C9FN"/>
    <s v="Ant Esports GM320 RGB Optical Wired Gaming Mouse | 8 Programmable Buttons | 12800 DPI"/>
    <x v="0"/>
    <n v="587.78999999999985"/>
    <n v="2799"/>
    <n v="0.79"/>
    <x v="7"/>
    <n v="8537"/>
  </r>
  <r>
    <s v="B083RCTXLL"/>
    <s v="HP X200 Wireless Mouse with 2.4 GHz Wireless connectivity, Adjustable DPI up to 1600, ambidextrous Design, and 18-Month Long Battery Life. 3-Years Warranty (6VY95AA)"/>
    <x v="0"/>
    <n v="683.43000000000006"/>
    <n v="1199"/>
    <n v="0.43"/>
    <x v="7"/>
    <n v="8258"/>
  </r>
  <r>
    <s v="B097MKZHNV"/>
    <s v="Racold Pronto Pro 3Litres 3KW Vertical Instant Water Heater (Geyser)"/>
    <x v="1"/>
    <n v="2957.89"/>
    <n v="4849"/>
    <n v="0.39"/>
    <x v="7"/>
    <n v="7968"/>
  </r>
  <r>
    <s v="B00KIDSU8S"/>
    <s v="Havells Ventil Air DX 200mm Exhaust Fan (White)"/>
    <x v="1"/>
    <n v="2006"/>
    <n v="2360"/>
    <n v="0.15"/>
    <x v="7"/>
    <n v="7801"/>
  </r>
  <r>
    <s v="B09VCHLSJF"/>
    <s v="OnePlus 108 cm (43 inches) Y Series 4K Ultra HD Smart Android LED TV 43Y1S Pro (Black)"/>
    <x v="2"/>
    <n v="29999.25"/>
    <n v="39999"/>
    <n v="0.25"/>
    <x v="7"/>
    <n v="7298"/>
  </r>
  <r>
    <s v="B0B3MMYHYW"/>
    <s v="OnePlus 126 cm (50 inches) Y Series 4K Ultra HD Smart Android LED TV 50Y1S Pro (Black)"/>
    <x v="2"/>
    <n v="33119.279999999999"/>
    <n v="45999"/>
    <n v="0.28000000000000003"/>
    <x v="7"/>
    <n v="7298"/>
  </r>
  <r>
    <s v="B01LY9W8AF"/>
    <s v="Cello Eliza Plastic Laundry Bag/Basket, 50 litres, Light Grey"/>
    <x v="1"/>
    <n v="999.96"/>
    <n v="1282"/>
    <n v="0.22"/>
    <x v="7"/>
    <n v="7274"/>
  </r>
  <r>
    <s v="B0756KCV5K"/>
    <s v="Prestige PIC 15.0+ 1900-Watt Induction Cooktop (Black)"/>
    <x v="1"/>
    <n v="3177"/>
    <n v="5295"/>
    <n v="0.4"/>
    <x v="7"/>
    <n v="6919"/>
  </r>
  <r>
    <s v="B08B6XWQ1C"/>
    <s v="DIGITEK¬Æ (DTR-200MT) (18 CM) Portable &amp; Flexible Mini Tripod with Mobile Holder &amp; 360 Degree Ball Head, For Smart Phones, Compact Cameras, GoPro, Maximum Operating Height: 7.87 Inch, Maximum Load Upto: 1 kgs"/>
    <x v="2"/>
    <n v="348.25"/>
    <n v="995"/>
    <n v="0.65"/>
    <x v="7"/>
    <n v="6676"/>
  </r>
  <r>
    <s v="B09T3KB6JZ"/>
    <s v="TCL 100 cm (40 inches) Full HD Certified Android R Smart LED TV 40S6505 (Black)"/>
    <x v="2"/>
    <n v="18855.399999999998"/>
    <n v="40990"/>
    <n v="0.54"/>
    <x v="7"/>
    <n v="6659"/>
  </r>
  <r>
    <s v="B097R45BH8"/>
    <s v="Bajaj New Shakti Neo 15L Vertical Storage Water Heater (Geyser 15 litres) 4 Star BEE Rated Heater For Water Heating with Titanium Armour, Swirl Flow Technology, Glasslined Tank (White), 1 Yr Warranty"/>
    <x v="1"/>
    <n v="5523.0000000000009"/>
    <n v="13150"/>
    <n v="0.57999999999999996"/>
    <x v="7"/>
    <n v="6398"/>
  </r>
  <r>
    <s v="B08KRMK9LZ"/>
    <s v="Tukzer Stylus Pen, iPad Pencil with Palm Rejection Tilt Sensor| 2nd Gen for 2018-2022 iPad 6/7/8/9th Gen; iPad 10.2&quot;, Pro 12.9/11&quot;, Mini 6/5th, Air 5/4/3rd, Precise for Writing/Drawing (3 Spare Tips)"/>
    <x v="2"/>
    <n v="2039.6599999999999"/>
    <n v="5999"/>
    <n v="0.66"/>
    <x v="7"/>
    <n v="6233"/>
  </r>
  <r>
    <s v="B08CS3BT4L"/>
    <s v="Kodak 80 cm (32 inches) HD Ready Certified Android LED TV 32HDX7XPRO (Black)"/>
    <x v="2"/>
    <n v="10009.23"/>
    <n v="12999"/>
    <n v="0.23"/>
    <x v="7"/>
    <n v="6088"/>
  </r>
  <r>
    <s v="B0085W2MUQ"/>
    <s v="Orpat HHB-100E 250-Watt Hand Blender (White)"/>
    <x v="1"/>
    <n v="766.30000000000007"/>
    <n v="970"/>
    <n v="0.21"/>
    <x v="7"/>
    <n v="6055"/>
  </r>
  <r>
    <s v="B00935MGHS"/>
    <s v="Prestige PSMFB 800 Watt Sandwich Toaster with Fixed Plates, Black"/>
    <x v="1"/>
    <n v="1202.6499999999999"/>
    <n v="1795"/>
    <n v="0.33"/>
    <x v="7"/>
    <n v="5967"/>
  </r>
  <r>
    <s v="B00F159RIK"/>
    <s v="Bajaj DX-2 600W Dry Iron with Advance Soleplate and Anti-bacterial German Coating Technology, Black"/>
    <x v="1"/>
    <n v="500"/>
    <n v="625"/>
    <n v="0.2"/>
    <x v="7"/>
    <n v="5355"/>
  </r>
  <r>
    <s v="B08HLC7Z3G"/>
    <s v="Inalsa Electric Kettle Prism Inox - 1350 W with LED Illumination &amp; Boro-Silicate Body, 1.8 L Capacity along with Cordless Base, 2 Year Warranty (Black)"/>
    <x v="1"/>
    <n v="1168.05"/>
    <n v="2995"/>
    <n v="0.61"/>
    <x v="7"/>
    <n v="5178"/>
  </r>
  <r>
    <s v="B09BCNQ9R2"/>
    <s v="DYAZO USB 3.0 Type C Female to USB A Male Connector/Converter/Adapter Compatible for Samsung Galaxy Note s 20 10 Plus Ultra,Google Pixel 4 5 3 2 &amp; Other Type-c Devices"/>
    <x v="2"/>
    <n v="139.72000000000003"/>
    <n v="499"/>
    <n v="0.72"/>
    <x v="7"/>
    <n v="4971"/>
  </r>
  <r>
    <s v="B01F7B2JCI"/>
    <s v="Dynore Stainless Steel Set of 4 Measuring Cup and 4 Measuring Spoon"/>
    <x v="1"/>
    <n v="184.5"/>
    <n v="450"/>
    <n v="0.59"/>
    <x v="7"/>
    <n v="4971"/>
  </r>
  <r>
    <s v="B0971DWFDT"/>
    <s v="Portronics CarPower Mini Car Charger with Dual Output, Fast Charging (Type C PD 18W + QC 3.0A) Compatible with All Smartphones(Black)"/>
    <x v="2"/>
    <n v="335.52"/>
    <n v="699"/>
    <n v="0.52"/>
    <x v="7"/>
    <n v="4969"/>
  </r>
  <r>
    <s v="B01LYLJ99X"/>
    <s v="HP v222w 64GB USB 2.0 Pen Drive (Silver)"/>
    <x v="0"/>
    <n v="454.99999999999994"/>
    <n v="1300"/>
    <n v="0.65"/>
    <x v="7"/>
    <n v="4959"/>
  </r>
  <r>
    <s v="B00B3VFJY2"/>
    <s v="HUL Pureit Germkill kit for Advanced 23 L water purifier - 3000 L Capacity, Sand, Multicolour"/>
    <x v="1"/>
    <n v="980"/>
    <n v="980"/>
    <n v="0"/>
    <x v="7"/>
    <n v="4740"/>
  </r>
  <r>
    <s v="B08H673XKN"/>
    <s v="Morphy Richards Icon Superb 750W Mixer Grinder, 4 Jars, Silver and Black"/>
    <x v="1"/>
    <n v="3273.9"/>
    <n v="7795"/>
    <n v="0.57999999999999996"/>
    <x v="7"/>
    <n v="4664"/>
  </r>
  <r>
    <s v="B0883LQJ6B"/>
    <s v="Usha Goliath GO1200WG Heavy Weight 1200-Watt Dry Iron, 1.8 Kg(Red)"/>
    <x v="1"/>
    <n v="1199.8999999999999"/>
    <n v="1690"/>
    <n v="0.28999999999999998"/>
    <x v="7"/>
    <n v="4580"/>
  </r>
  <r>
    <s v="B08CYNJ5KY"/>
    <s v="HP 682 Black Original Ink Cartridge"/>
    <x v="0"/>
    <n v="826.56"/>
    <n v="861"/>
    <n v="0.04"/>
    <x v="7"/>
    <n v="4567"/>
  </r>
  <r>
    <s v="B08CRRQK6Z"/>
    <s v="Zebronics Zeb-JUKEBAR 3900, 80W Multimedia soundbar with subwoofer Supporting Bluetooth, HDMI(ARC), Coaxial Input, AUX, USB &amp; Remote Control (Black)"/>
    <x v="2"/>
    <n v="4999.6000000000004"/>
    <n v="12499"/>
    <n v="0.6"/>
    <x v="7"/>
    <n v="4541"/>
  </r>
  <r>
    <s v="B06XFTHCNY"/>
    <s v="CableCreation RCA to 3.5mm Male Audio Cable, 3.5mm to 2RCA Cable Male RCA Cable,Y Splitter Stereo Jack Cable for Home Theater,Subwoofer, Receiver, Speakers and More (3Feet/0.9Meter,Black)"/>
    <x v="2"/>
    <n v="439.64000000000004"/>
    <n v="758"/>
    <n v="0.42"/>
    <x v="7"/>
    <n v="4296"/>
  </r>
  <r>
    <s v="B06XPYRWV5"/>
    <s v="Pigeon by Stovekraft 2 Slice Auto Pop up Toaster. A Smart Bread Toaster for Your Home (750 Watt) (black)"/>
    <x v="1"/>
    <n v="1094.95"/>
    <n v="1795"/>
    <n v="0.39"/>
    <x v="7"/>
    <n v="4244"/>
  </r>
  <r>
    <s v="B07LDPLSZC"/>
    <s v="Havells Glydo 1000 watt Dry Iron With American Heritage Non Stick Sole Plate, Aerodynamic Design, Easy Grip Temperature Knob &amp; 2 years Warranty. (Charcoal Blue)"/>
    <x v="1"/>
    <n v="844.9"/>
    <n v="1190"/>
    <n v="0.28999999999999998"/>
    <x v="7"/>
    <n v="4184"/>
  </r>
  <r>
    <s v="B08CTQP51L"/>
    <s v="Robustrion [Anti-Scratch] &amp; [Smudge Proof] [S Pen Compatible] Premium Tempered Glass Screen Protector for Samsung Tab S6 Lite 10.4 inch SM-P610/615 [Bubble Free]"/>
    <x v="0"/>
    <n v="374.75"/>
    <n v="1499"/>
    <n v="0.75"/>
    <x v="7"/>
    <n v="4149"/>
  </r>
  <r>
    <s v="B07MDRGHWQ"/>
    <s v="VW 60 cm (24 inches) Premium Series HD Ready LED TV VW24A (Black)"/>
    <x v="2"/>
    <n v="5720"/>
    <n v="11000"/>
    <n v="0.48"/>
    <x v="7"/>
    <n v="4003"/>
  </r>
  <r>
    <s v="B07MKFNHKG"/>
    <s v="VW 80 cm (32 inches) Frameless Series HD Ready LED TV VW32A (Black)"/>
    <x v="2"/>
    <n v="7019.46"/>
    <n v="12999"/>
    <n v="0.46"/>
    <x v="7"/>
    <n v="4003"/>
  </r>
  <r>
    <s v="B07GLS2563"/>
    <s v="Cello Quick Boil Popular Electric Kettle 1 Litre 1200 Watts | Stainless Steel body | Boiler for Water, Silver"/>
    <x v="1"/>
    <n v="1196.3700000000001"/>
    <n v="1899"/>
    <n v="0.37"/>
    <x v="7"/>
    <n v="3858"/>
  </r>
  <r>
    <s v="B083RC4WFJ"/>
    <s v="PrettyKrafts Laundry Bag / Basket for Dirty Clothes, Folding Round Laundry Bag,Set of 2, Black Wave"/>
    <x v="1"/>
    <n v="319.60000000000002"/>
    <n v="799"/>
    <n v="0.6"/>
    <x v="7"/>
    <n v="3846"/>
  </r>
  <r>
    <s v="B00A328ENA"/>
    <s v="Panasonic SR-WA22H (E) Automatic Rice Cooker, Apple Green, 2.2 Liters"/>
    <x v="1"/>
    <n v="2958.75"/>
    <n v="3945"/>
    <n v="0.25"/>
    <x v="7"/>
    <n v="3740"/>
  </r>
  <r>
    <s v="B08SJVD8QD"/>
    <s v="CARDEX Digital Kitchen Weighing Machine Multipurpose Electronic Weight Scale With Back Lite LCD Display for Measuring Food, Cake, Vegetable, Fruit (KITCHEN SCALE)"/>
    <x v="1"/>
    <n v="377.33"/>
    <n v="389"/>
    <n v="0.03"/>
    <x v="7"/>
    <n v="3739"/>
  </r>
  <r>
    <s v="B084DTMYWK"/>
    <s v="Myvn 30W Warp/20W Dash Charging Usb Type C Charger Cable Compatible For Cellular Phones Oneplus 8T 8 8Pro 7 Pro / 7T / 7T Pro Nord And Oneplus 3 / 3T / 5 / 5T / 6 / 6T / 7"/>
    <x v="2"/>
    <n v="329.66999999999996"/>
    <n v="999"/>
    <n v="0.67"/>
    <x v="7"/>
    <n v="3492"/>
  </r>
  <r>
    <s v="B075TJHWVC"/>
    <s v="Airtel Digital TV HD Set Top Box with 1 Month Basic Pack with Recording + Free Standard Installation"/>
    <x v="2"/>
    <n v="919.6"/>
    <n v="2299"/>
    <n v="0.6"/>
    <x v="7"/>
    <n v="3300"/>
  </r>
  <r>
    <s v="B09M869Z5V"/>
    <s v="Portronics MPORT 31C 4-in-1 USB Hub (Type C to 4 USB-A Ports) with Fast Data Transfer"/>
    <x v="0"/>
    <n v="569.43000000000006"/>
    <n v="999"/>
    <n v="0.43"/>
    <x v="7"/>
    <n v="3201"/>
  </r>
  <r>
    <s v="B07TC9F7PN"/>
    <s v="Racold Eterno Pro 25L Vertical 5 Star Storage Water Heater (Geyser) with free Standard Installation and free Installation Pipes"/>
    <x v="1"/>
    <n v="8618.49"/>
    <n v="16899"/>
    <n v="0.49"/>
    <x v="7"/>
    <n v="3195"/>
  </r>
  <r>
    <s v="B07FXLC2G2"/>
    <s v="Tata Swach Bulb 6000-Litre Cartridge, 1 Piece, White, Hollow Fiber Membrane"/>
    <x v="1"/>
    <n v="699"/>
    <n v="699"/>
    <n v="0"/>
    <x v="7"/>
    <n v="3160"/>
  </r>
  <r>
    <s v="B072NCN9M4"/>
    <s v="AMERICAN MICRONIC- Imported Wet &amp; Dry Vacuum Cleaner, 21 Litre Stainless Steel with Blower &amp; HEPA filter, 1600 Watts 100% Copper Motor 28 KPa suction with washable reusable dust bag (Red/Black/Steel)-AMI-VCD21-1600WDx"/>
    <x v="1"/>
    <n v="8887.5"/>
    <n v="11850"/>
    <n v="0.25"/>
    <x v="7"/>
    <n v="3065"/>
  </r>
  <r>
    <s v="B08FD2VSD9"/>
    <s v="TCL 108 cm (43 inches) 4K Ultra HD Certified Android Smart LED TV 43P615 (Black)"/>
    <x v="2"/>
    <n v="24955.200000000001"/>
    <n v="51990"/>
    <n v="0.52"/>
    <x v="7"/>
    <n v="2951"/>
  </r>
  <r>
    <s v="B08SMJT55F"/>
    <s v="boAt Stone 250 Portable Wireless Speaker with 5W RMS Immersive Audio, RGB LEDs, Up to 8HRS Playtime, IPX7 Water Resistance, Multi-Compatibility Modes(Black)"/>
    <x v="2"/>
    <n v="1197.0000000000002"/>
    <n v="3990"/>
    <n v="0.7"/>
    <x v="7"/>
    <n v="2908"/>
  </r>
  <r>
    <s v="B07WNK1FFN"/>
    <s v="AGARO Esteem Multi Kettle 1.2 Litre, 600W with 3 Heating Modes &amp; Rapid Boil Technology"/>
    <x v="1"/>
    <n v="1257.26"/>
    <n v="1699"/>
    <n v="0.26"/>
    <x v="7"/>
    <n v="2891"/>
  </r>
  <r>
    <s v="B08TR61BVK"/>
    <s v="Tabelito¬Æ Polyester Foam, Nylon Hybrid laptopss Bag Sleeve Case Cover Pouch for laptopss Apple/Dell/Lenovo/ Asus/ Hp/Samsung/Mi/MacBook/Ultrabook/Thinkpad/Ideapad/Surfacepro (15.6 inches /39.6cm, Blue) laptopsss"/>
    <x v="0"/>
    <n v="299.79999999999995"/>
    <n v="1499"/>
    <n v="0.8"/>
    <x v="7"/>
    <n v="2868"/>
  </r>
  <r>
    <s v="B08243SKCK"/>
    <s v="Vedini Transparent Empty Refillable Reusable Fine Mist Spray Bottle for Perfume, Travel with DIY Sticker Set ( 100ml, Pack of 4)"/>
    <x v="1"/>
    <n v="188.37"/>
    <n v="299"/>
    <n v="0.37"/>
    <x v="7"/>
    <n v="2737"/>
  </r>
  <r>
    <s v="B07966M8XH"/>
    <s v="Model-P4 6 Way Swivel Tilt Wall Mount 32-55-inch Full Motion Cantilever for LED,LCD and Plasma TV's"/>
    <x v="2"/>
    <n v="1589.47"/>
    <n v="2999"/>
    <n v="0.47"/>
    <x v="7"/>
    <n v="2727"/>
  </r>
  <r>
    <s v="B01L7C4IU2"/>
    <s v="Havells Ambrose 1200mm Ceiling Fan (Pearl White Wood)"/>
    <x v="1"/>
    <n v="2192.4"/>
    <n v="3045"/>
    <n v="0.28000000000000003"/>
    <x v="7"/>
    <n v="2686"/>
  </r>
  <r>
    <s v="B09J2MM5C6"/>
    <s v="Amozo Ultra Hybrid Camera and Drop Protection Back Cover Case for iPhone 13 (TPU + Polycarbonate | Crystal Transparent)"/>
    <x v="2"/>
    <n v="284.80999999999995"/>
    <n v="1499"/>
    <n v="0.81"/>
    <x v="7"/>
    <n v="2646"/>
  </r>
  <r>
    <s v="B07VV37FT4"/>
    <s v="Classmate Octane Neon- 25 Blue Gel Pens | Smooth Writing Pens| Water-proof Ink For Smudge-free Writing| Preferred By Students For Exam &amp; Class Notes| Study At Home Essential"/>
    <x v="3"/>
    <n v="250"/>
    <n v="250"/>
    <n v="0"/>
    <x v="7"/>
    <n v="2628"/>
  </r>
  <r>
    <s v="B08Y7MXFMK"/>
    <s v="Offbeat¬Æ - DASH 2.4GHz Wireless + Bluetooth 5.1 Mouse, Multi-Device Dual Mode Slim Rechargeable Silent Click Buttons Wireless Bluetooth Mouse, 3 Adjustable DPI, Works on 2 devices at the same time with a switch button for Windows/Mac/Android/Ipad/Smart TV"/>
    <x v="0"/>
    <n v="1094.27"/>
    <n v="1499"/>
    <n v="0.27"/>
    <x v="7"/>
    <n v="2375"/>
  </r>
  <r>
    <s v="B0B5GJRTHB"/>
    <s v="Wecool Moonwalk M1 ENC True Wireless in Ear Earbuds with Mic, Titanium Drivers for Rich Bass Experience, 40+ Hours Play Time, Type C Fast Charging, Low Latency, BT 5.3, IPX5, Deep Bass (Black)"/>
    <x v="2"/>
    <n v="879.56"/>
    <n v="1999"/>
    <n v="0.56000000000000005"/>
    <x v="7"/>
    <n v="2284"/>
  </r>
  <r>
    <s v="B085DTN6R2"/>
    <s v="Portronics Konnect CL 20W POR-1067 Type-C to 8 Pin USB 1.2M Cable with Power Delivery &amp; 3A Quick Charge Support, Nylon Braided for All Type-C and 8 Pin Devices, Green"/>
    <x v="0"/>
    <n v="350.61"/>
    <n v="899"/>
    <n v="0.61"/>
    <x v="7"/>
    <n v="2263"/>
  </r>
  <r>
    <s v="B085DTN6R2"/>
    <s v="Portronics Konnect CL 20W POR-1067 Type-C to 8 Pin USB 1.2M Cable with Power Delivery &amp; 3A Quick Charge Support, Nylon Braided for All Type-C and 8 Pin Devices, Green"/>
    <x v="0"/>
    <n v="350.61"/>
    <n v="899"/>
    <n v="0.61"/>
    <x v="7"/>
    <n v="2262"/>
  </r>
  <r>
    <s v="B085DTN6R2"/>
    <s v="Portronics Konnect CL 20W POR-1067 Type-C to 8 Pin USB 1.2M Cable with Power Delivery &amp; 3A Quick Charge Support, Nylon Braided for All Type-C and 8 Pin Devices, Green"/>
    <x v="0"/>
    <n v="350.61"/>
    <n v="899"/>
    <n v="0.61"/>
    <x v="7"/>
    <n v="2262"/>
  </r>
  <r>
    <s v="B07924P3C5"/>
    <s v="Storite High Speed Micro USB 3.0 Cable A to Micro B for External &amp; Desktop Hard Drives 45cm"/>
    <x v="0"/>
    <n v="295.63"/>
    <n v="799"/>
    <n v="0.63"/>
    <x v="7"/>
    <n v="2117"/>
  </r>
  <r>
    <s v="B08L879JSN"/>
    <s v="Acer EK220Q 21.5 Inch (54.61 cm) Full HD (1920x1080) VA Panel LCD Monitor with LED Back Light I 250 Nits I HDMI, VGA Ports I Eye Care Features Like Bluelight Shield, Flickerless &amp; Comfy View (Black)"/>
    <x v="0"/>
    <n v="6324.9999999999991"/>
    <n v="13750"/>
    <n v="0.54"/>
    <x v="7"/>
    <n v="2014"/>
  </r>
  <r>
    <s v="B0B8ZWNR5T"/>
    <s v="STRIFF 12 Pieces Highly Flexible Silicone Micro USB Protector, Mouse Cable Protector, Suit for All Cell Phones, Computers and Chargers (Black)"/>
    <x v="2"/>
    <n v="79.840000000000018"/>
    <n v="499"/>
    <n v="0.84"/>
    <x v="7"/>
    <n v="1949"/>
  </r>
  <r>
    <s v="B09Z6WH2N1"/>
    <s v="STRIFF 12 Pieces Highly Flexible Silicone Micro USB Protector, Mouse Cable Protector, Suit for All Cell Phones, Computers and Chargers (White)"/>
    <x v="2"/>
    <n v="94.809999999999974"/>
    <n v="499"/>
    <n v="0.81"/>
    <x v="7"/>
    <n v="1949"/>
  </r>
  <r>
    <s v="B09Z6WH2N1"/>
    <s v="STRIFF 12 Pieces Highly Flexible Silicone Micro USB Protector, Mouse Cable Protector, Suit for All Cell Phones, Computers and Chargers (White)"/>
    <x v="2"/>
    <n v="94.809999999999974"/>
    <n v="499"/>
    <n v="0.81"/>
    <x v="7"/>
    <n v="1949"/>
  </r>
  <r>
    <s v="B07LFQLKFZ"/>
    <s v="Parker Moments Vector Timecheck Gold Trim Roller Ball Pen (Black)"/>
    <x v="3"/>
    <n v="420"/>
    <n v="420"/>
    <n v="0"/>
    <x v="7"/>
    <n v="1926"/>
  </r>
  <r>
    <s v="B07D2NMTTV"/>
    <s v="Black + Decker BD BXIR2201IN 2200-Watt Cord &amp; Cordless Steam Iron (Green)"/>
    <x v="1"/>
    <n v="3185"/>
    <n v="3500"/>
    <n v="0.09"/>
    <x v="7"/>
    <n v="1899"/>
  </r>
  <r>
    <s v="B097R4D42G"/>
    <s v="Bajaj New Shakti Neo 10L Vertical Storage Water Heater (Geyser 10 Litres) 4 Star BEE Rated Heater For Water Heating with Titanium Armour, Swirl Flow Technology, Glasslined Tank(White), 1 Yr Warranty"/>
    <x v="1"/>
    <n v="5018"/>
    <n v="9650"/>
    <n v="0.48"/>
    <x v="7"/>
    <n v="1772"/>
  </r>
  <r>
    <s v="B09ZK6THRR"/>
    <s v="Croma 1100 W Dry Iron with Weilburger Dual Soleplate Coating (CRSHAH702SIR11, White)"/>
    <x v="1"/>
    <n v="480"/>
    <n v="1000"/>
    <n v="0.52"/>
    <x v="7"/>
    <n v="1559"/>
  </r>
  <r>
    <s v="B0B2PQL5N3"/>
    <s v="Lapster Gel Mouse pad with Wrist Rest , Gaming Mouse Pad with Lycra Cloth Nonslip for Laptop , Computer, , Home &amp; Office (Black)"/>
    <x v="0"/>
    <n v="229.76999999999998"/>
    <n v="999"/>
    <n v="0.77"/>
    <x v="7"/>
    <n v="1528"/>
  </r>
  <r>
    <s v="B07VZYMQNZ"/>
    <s v="Borosil Rio 1.5 L Electric Kettle, Stainless Steel Inner Body, Boil Water For Tea, Coffee, Soup, Silver"/>
    <x v="1"/>
    <n v="1180.8000000000002"/>
    <n v="1440"/>
    <n v="0.18"/>
    <x v="7"/>
    <n v="1527"/>
  </r>
  <r>
    <s v="B09DSXK8JX"/>
    <s v="Kodak 80 cm (32 inches) HD Ready Certified Android Smart LED TV 32HDX7XPROBL (Black)"/>
    <x v="2"/>
    <n v="10529.460000000001"/>
    <n v="19499"/>
    <n v="0.46"/>
    <x v="7"/>
    <n v="1510"/>
  </r>
  <r>
    <s v="B09PLD9TCD"/>
    <s v="Kodak 126 cm (50 inches) Bezel-Less Design Series 4K Ultra HD Smart Android LED TV 50UHDX7XPROBL (Black)"/>
    <x v="2"/>
    <n v="27089.37"/>
    <n v="42999"/>
    <n v="0.37"/>
    <x v="7"/>
    <n v="1510"/>
  </r>
  <r>
    <s v="B09MT94QLL"/>
    <s v="Havells Glaze 74W Pearl Ivory Gold Ceiling Fan, Sweep: 1200 Mm"/>
    <x v="1"/>
    <n v="2005.5000000000002"/>
    <n v="4775"/>
    <n v="0.57999999999999996"/>
    <x v="7"/>
    <n v="1353"/>
  </r>
  <r>
    <s v="B09HK9JH4F"/>
    <s v="Smashtronics¬Æ - Case for Firetv Remote, Fire Stick Remote Cover Case, Silicone Cover for TV Firestick 4K/TV 2nd Gen(3rd Gen) Remote Control - Light Weight/Anti Slip/Shockproof (Black)"/>
    <x v="2"/>
    <n v="199.5"/>
    <n v="399"/>
    <n v="0.5"/>
    <x v="7"/>
    <n v="1335"/>
  </r>
  <r>
    <s v="B09L835C3V"/>
    <s v="Smashtronics¬Æ - Case for Firetv Remote, Fire Stick Remote Cover Case, Silicone Cover for TV Firestick 4K/TV 2nd Gen(3rd Gen) Remote Control - Light Weight/Anti Slip/Shockproof (Black)"/>
    <x v="2"/>
    <n v="199.5"/>
    <n v="399"/>
    <n v="0.5"/>
    <x v="7"/>
    <n v="1335"/>
  </r>
  <r>
    <s v="B09XBJ1CTN"/>
    <s v="MI Xiaomi 22.5W Fast USB Type C Charger Combo for Tablets - White"/>
    <x v="2"/>
    <n v="649.35"/>
    <n v="999"/>
    <n v="0.35"/>
    <x v="7"/>
    <n v="1315"/>
  </r>
  <r>
    <s v="B0B9RN5X8B"/>
    <s v="V-Guard Zio Instant Water Geyser | 3 Litre | 3000 W Heating | White-Blue | | 2 Year Warranty"/>
    <x v="1"/>
    <n v="2679.0000000000005"/>
    <n v="4700"/>
    <n v="0.43"/>
    <x v="7"/>
    <n v="1296"/>
  </r>
  <r>
    <s v="B09X1M3DHX"/>
    <s v="iFFALCON 80 cm (32 inches) HD Ready Smart LED TV¬†32F53 (Black)"/>
    <x v="2"/>
    <n v="10076.4"/>
    <n v="27990"/>
    <n v="0.64"/>
    <x v="7"/>
    <n v="1269"/>
  </r>
  <r>
    <s v="B09FZ89DK6"/>
    <s v="Eureka Forbes Supervac 1600 Watts Powerful Suction,bagless Vacuum Cleaner with cyclonic Technology,7 Accessories,1 Year Warranty,Compact,Lightweight &amp; Easy to use (Red)"/>
    <x v="1"/>
    <n v="5999.4"/>
    <n v="9999"/>
    <n v="0.4"/>
    <x v="7"/>
    <n v="1191"/>
  </r>
  <r>
    <s v="B09CMQRQM6"/>
    <s v="Ambrane Fast 100W Output Cable with Type-C to Type-C for Mobile, Laptop, Macbook &amp; Table Charging, 480mbps Data Sync Speed, Braided Cable, 1.5m Length (ABCC-100, Black-Grey)"/>
    <x v="0"/>
    <n v="503.44000000000005"/>
    <n v="899"/>
    <n v="0.44"/>
    <x v="7"/>
    <n v="919"/>
  </r>
  <r>
    <s v="B0718ZN31Q"/>
    <s v="Rts‚Ñ¢ High Speed 3D Full HD 1080p Support (10 Meters) HDMI Male to HDMI Male Cable TV Lead 1.4V for All Hdmi Devices- Black (10M - 30 FEET)"/>
    <x v="2"/>
    <n v="599.88"/>
    <n v="4999"/>
    <n v="0.88"/>
    <x v="7"/>
    <n v="910"/>
  </r>
  <r>
    <s v="B08PFSZ7FH"/>
    <s v="STRIFF Laptop Stand Adjustable Laptop Computer Stand Multi-Angle Stand Phone Stand Portable Foldable Laptop Riser Notebook Holder Stand Compatible for 9 to 15.6‚Äù Laptops Black(Black)"/>
    <x v="0"/>
    <n v="299.79999999999995"/>
    <n v="1499"/>
    <n v="0.8"/>
    <x v="7"/>
    <n v="903"/>
  </r>
  <r>
    <s v="B0BK1K598K"/>
    <s v="AGARO LR2007 Lint Remover, Rechargeable, for Woolen Sweaters, Blankets, Jackets, Burr Remover, Pill Remover From Carpets, Curtains"/>
    <x v="1"/>
    <n v="674.55"/>
    <n v="1499"/>
    <n v="0.55000000000000004"/>
    <x v="7"/>
    <n v="900"/>
  </r>
  <r>
    <s v="B07YCBSCYB"/>
    <s v="AmazonBasics Induction Cooktop 1600 Watt (Black)"/>
    <x v="1"/>
    <n v="2013"/>
    <n v="3300"/>
    <n v="0.39"/>
    <x v="7"/>
    <n v="780"/>
  </r>
  <r>
    <s v="B0B4DT8MKT"/>
    <s v="Wecool Unbreakable 3 in 1 Charging Cable with 3A Speed, Fast Charging Multi Purpose Cable 1.25 Mtr Long, Type C cable, Micro Usb Cable and Cable for iPhone, White"/>
    <x v="0"/>
    <n v="344.77"/>
    <n v="1499"/>
    <n v="0.77"/>
    <x v="7"/>
    <n v="656"/>
  </r>
  <r>
    <s v="B0B4DT8MKT"/>
    <s v="Wecool Unbreakable 3 in 1 Charging Cable with 3A Speed, Fast Charging Multi Purpose Cable 1.25 Mtr Long, Type C cable, Micro Usb Cable and Cable for iPhone, White"/>
    <x v="0"/>
    <n v="344.77"/>
    <n v="1499"/>
    <n v="0.77"/>
    <x v="7"/>
    <n v="656"/>
  </r>
  <r>
    <s v="B09PDZNSBG"/>
    <s v="Goodscity Garment Steamer for Clothes, Steam Iron Press - Vertical &amp; Horizontal Steaming up to 22g/min, 1200 Watt, 230 ml Water tank &amp; 30 sec Fast Heating (GC 111)"/>
    <x v="1"/>
    <n v="2546"/>
    <n v="6700"/>
    <n v="0.62"/>
    <x v="7"/>
    <n v="611"/>
  </r>
  <r>
    <s v="B095K14P86"/>
    <s v="Saiyam Stainless Steel Espresso Maker Stovetop Coffee Percolator Italian Coffee Maker Moka Pot (4 Cup - 200 ml, Silver)"/>
    <x v="1"/>
    <n v="597.54"/>
    <n v="1299"/>
    <n v="0.54"/>
    <x v="7"/>
    <n v="590"/>
  </r>
  <r>
    <s v="B078JF6X9B"/>
    <s v="Havells Instanio 3-Litre 4.5KW Instant Water Heater (Geyser), White Blue"/>
    <x v="1"/>
    <n v="3642"/>
    <n v="6070"/>
    <n v="0.4"/>
    <x v="7"/>
    <n v="561"/>
  </r>
  <r>
    <s v="B098LCVYPW"/>
    <s v="Dealfreez Case Compatible for Fire TV Stick 4K All Alexa Voice Remote Shockproof Silicone Anti-Lost Cover with Loop (C-Black)"/>
    <x v="2"/>
    <n v="349.65"/>
    <n v="999"/>
    <n v="0.65"/>
    <x v="7"/>
    <n v="513"/>
  </r>
  <r>
    <s v="B0B9LDCX89"/>
    <s v="STRIFF Mpad Mouse Mat 230X190X3mm Gaming Mouse Pad, Non-Slip Rubber Base, Waterproof Surface, Premium-Textured, Compatible with Laser and Optical Mice(Universe Black)"/>
    <x v="0"/>
    <n v="129.87"/>
    <n v="999"/>
    <n v="0.87"/>
    <x v="7"/>
    <n v="491"/>
  </r>
  <r>
    <s v="B09C6HWG18"/>
    <s v="Duracell Type C To Type C 5A (100W) Braided Sync &amp; Fast Charging Cable, 3.9 Feet (1.2M). USB C to C Cable, Supports PD &amp; QC 3.0 Charging, 5 GBPS Data Transmission ‚Äì Black"/>
    <x v="0"/>
    <n v="979.51"/>
    <n v="1999"/>
    <n v="0.51"/>
    <x v="7"/>
    <n v="462"/>
  </r>
  <r>
    <s v="B09C6HWG18"/>
    <s v="Duracell Type C To Type C 5A (100W) Braided Sync &amp; Fast Charging Cable, 3.9 Feet (1.2M). USB C to C Cable, Supports PD &amp; QC 3.0 Charging, 5 GBPS Data Transmission ‚Äì Black"/>
    <x v="0"/>
    <n v="979.51"/>
    <n v="1999"/>
    <n v="0.51"/>
    <x v="7"/>
    <n v="462"/>
  </r>
  <r>
    <s v="B099S26HWG"/>
    <s v="Classmate Pulse 1 Subject Notebook - 240mm x 180mm , Soft Cover, 180 Pages, Single Line, Pack of 4"/>
    <x v="3"/>
    <n v="300"/>
    <n v="300"/>
    <n v="0"/>
    <x v="7"/>
    <n v="419"/>
  </r>
  <r>
    <s v="B09C6H53KH"/>
    <s v="Duracell Type-C To Micro 1.2M braided Sync &amp; Charge Cable, USB C to Micro Fast Charge Compatible for fast data transmission (Black)"/>
    <x v="0"/>
    <n v="370.47"/>
    <n v="699"/>
    <n v="0.47"/>
    <x v="7"/>
    <n v="387"/>
  </r>
  <r>
    <s v="B09474JWN6"/>
    <s v="HealthSense Rechargeable Lint Remover for Clothes | Fuzz and Fur Remover | Electric Fabric Shaver, Trimmer for Clothes, Carpet, Sofa, Sweaters, Curtains | One-Year Warranty Included - New-Feel LR350"/>
    <x v="1"/>
    <n v="1004.9999999999999"/>
    <n v="1500"/>
    <n v="0.33"/>
    <x v="7"/>
    <n v="386"/>
  </r>
  <r>
    <s v="B0BDS8MY8J"/>
    <s v="Lapster Caddy for ssd and HDD, Optical Bay 2nd Hard Drive Caddy, Caddy 9.5mm for Laptop"/>
    <x v="0"/>
    <n v="199.79999999999995"/>
    <n v="999"/>
    <n v="0.8"/>
    <x v="7"/>
    <n v="362"/>
  </r>
  <r>
    <s v="B09MM6P76N"/>
    <s v="7SEVEN¬Æ Compatible Lg Smart Tv Remote Suitable for Any LG LED OLED LCD UHD Plasma Android Television and AKB75095303 replacement of Original Lg Tv Remote Control"/>
    <x v="2"/>
    <n v="347.42"/>
    <n v="599"/>
    <n v="0.42"/>
    <x v="7"/>
    <n v="284"/>
  </r>
  <r>
    <s v="B0BMGB2TPR"/>
    <s v="Samsung Galaxy M04 Light Green, 4GB RAM, 64GB Storage | Upto 8GB RAM with RAM Plus | MediaTek Helio P35 | 5000 mAh Battery"/>
    <x v="2"/>
    <n v="9479.2100000000009"/>
    <n v="11999"/>
    <n v="0.21"/>
    <x v="7"/>
    <n v="284"/>
  </r>
  <r>
    <s v="B0BMGB3CH9"/>
    <s v="Samsung Galaxy M04 Dark Blue, 4GB RAM, 64GB Storage | Upto 8GB RAM with RAM Plus | MediaTek Helio P35 | 5000 mAh Battery"/>
    <x v="2"/>
    <n v="9479.2100000000009"/>
    <n v="11999"/>
    <n v="0.21"/>
    <x v="7"/>
    <n v="284"/>
  </r>
  <r>
    <s v="B0BMGG6NKT"/>
    <s v="Samsung Galaxy M04 Dark Blue, 4GB RAM, 128GB Storage | Upto 8GB RAM with RAM Plus | MediaTek Helio P35 | 5000 mAh Battery"/>
    <x v="2"/>
    <n v="10529.220000000001"/>
    <n v="13499"/>
    <n v="0.22"/>
    <x v="7"/>
    <n v="284"/>
  </r>
  <r>
    <s v="B09N6TTHT6"/>
    <s v="E-COSMOS Plug in LED Night Light Mini USB LED Light Flexible USB LED Ambient Light Mini USB LED Light, LED Portable car Bulb, Indoor, Outdoor, Reading, Sleep (4 pcs)"/>
    <x v="0"/>
    <n v="89.100000000000009"/>
    <n v="99"/>
    <n v="0.1"/>
    <x v="7"/>
    <n v="241"/>
  </r>
  <r>
    <s v="B07QZ3CZ48"/>
    <s v="boAt BassHeads 122 Wired Earphones with Heavy Bass, Integrated Controls and Mic (Gun Metal)"/>
    <x v="2"/>
    <n v="399.90000000000009"/>
    <n v="1290"/>
    <n v="0.69"/>
    <x v="7"/>
    <n v="206"/>
  </r>
  <r>
    <s v="B0B2CWRDB1"/>
    <s v="Shakti Technology S5 High Pressure Car Washer Machine 1900 Watts and Pressure 125 Bar with 10 Meter Hose Pipe"/>
    <x v="1"/>
    <n v="5999.4"/>
    <n v="9999"/>
    <n v="0.4"/>
    <x v="7"/>
    <n v="170"/>
  </r>
  <r>
    <s v="B08G43CCLC"/>
    <s v="NK STAR 950 Mbps USB WiFi Adapter Wireless Network Receiver Dongle for Desktop Laptop, (Support- Windows XP/7/8/10 &amp; MAC OS) NOt Support to DVR and HDTV"/>
    <x v="0"/>
    <n v="219.77999999999997"/>
    <n v="999"/>
    <n v="0.78"/>
    <x v="7"/>
    <n v="163"/>
  </r>
  <r>
    <s v="B0BL11S5QK"/>
    <s v="iBELL Induction Cooktop, 2000W with Auto Shut Off and Overheat Protection, BIS Certified, Black"/>
    <x v="1"/>
    <n v="1594.9"/>
    <n v="3890"/>
    <n v="0.59"/>
    <x v="7"/>
    <n v="156"/>
  </r>
  <r>
    <s v="B09YHLPQYT"/>
    <s v="Shopoflux Silicone Remote Cover for Mi Smart TV and Mi TV Stick/MI Box S / 3S / MI 4X / 4A Smart LED TV (Black)"/>
    <x v="2"/>
    <n v="246.00000000000003"/>
    <n v="600"/>
    <n v="0.59"/>
    <x v="7"/>
    <n v="143"/>
  </r>
  <r>
    <s v="B0B8XNPQPN"/>
    <s v="Pigeon Healthifry Digital Air Fryer, 360¬∞ High Speed Air Circulation Technology 1200 W with Non-Stick 4.2 L Basket - Green"/>
    <x v="1"/>
    <n v="3577.4999999999995"/>
    <n v="7950"/>
    <n v="0.55000000000000004"/>
    <x v="7"/>
    <n v="136"/>
  </r>
  <r>
    <s v="B0B61HYR92"/>
    <s v="Lapster usb 2.0 mantra cable, mantra mfs 100 data cable (black)"/>
    <x v="0"/>
    <n v="199.79999999999995"/>
    <n v="999"/>
    <n v="0.8"/>
    <x v="7"/>
    <n v="85"/>
  </r>
  <r>
    <s v="B09M3F4HGB"/>
    <s v="Borosil Volcano 13 Fin Oil Filled Radiator Room Heater, 2900 W, Black"/>
    <x v="1"/>
    <n v="9495"/>
    <n v="18990"/>
    <n v="0.5"/>
    <x v="7"/>
    <n v="79"/>
  </r>
  <r>
    <s v="B09ZPJT8B2"/>
    <s v="TCL 80 cm (32 inches) HD Ready Certified Android Smart LED TV 32S615 (Black)"/>
    <x v="2"/>
    <n v="11836.3"/>
    <n v="31990"/>
    <n v="0.63"/>
    <x v="7"/>
    <n v="64"/>
  </r>
  <r>
    <s v="B0BBMGLQDW"/>
    <s v="Tuarso 8K HDMI 2.1 Cable 48Gbps , 1.5 Meter High-Speed Braided HDMI Cable ( 8K@60HZ„ÄÅ4K@120HZ„ÄÅ2K@240HZ ) HDMI 2.1 Cable Compatible with Monitors , Television , Laptops , Projectors , Game Consoles and more with HDMI Ports Device"/>
    <x v="2"/>
    <n v="599.70000000000005"/>
    <n v="1999"/>
    <n v="0.7"/>
    <x v="7"/>
    <n v="47"/>
  </r>
  <r>
    <s v="B0BJYSCWFQ"/>
    <s v="Kitchengenix's Mini Waffle Maker 4 Inch- 350 Watts: Stainless Steel Non-Stick Electric Iron Machine for Individual Belgian Waffles, Pan Cakes, Paninis or Other Snacks (Red)"/>
    <x v="1"/>
    <n v="899.55"/>
    <n v="1999"/>
    <n v="0.55000000000000004"/>
    <x v="7"/>
    <n v="39"/>
  </r>
  <r>
    <s v="B016MDK4F4"/>
    <s v="Technotech High Speed HDMI Cable 5 Meter V1.4 - Supports Full HD 1080p (Color May Vary)"/>
    <x v="2"/>
    <n v="184.63"/>
    <n v="499"/>
    <n v="0.63"/>
    <x v="7"/>
    <n v="25"/>
  </r>
  <r>
    <s v="B07GPXXNNG"/>
    <s v="boAt Bassheads 100 in Ear Wired Earphones with Mic(Taffy Pink)"/>
    <x v="2"/>
    <n v="349.65"/>
    <n v="999"/>
    <n v="0.65"/>
    <x v="8"/>
    <n v="363713"/>
  </r>
  <r>
    <s v="B07GQD4K6L"/>
    <s v="boAt Bassheads 100 in Ear Wired Earphones with Mic(Furious Red)"/>
    <x v="2"/>
    <n v="379.62"/>
    <n v="999"/>
    <n v="0.62"/>
    <x v="8"/>
    <n v="363713"/>
  </r>
  <r>
    <s v="B071Z8M4KX"/>
    <s v="boAt BassHeads 100 in-Ear Wired Headphones with Mic (Black)"/>
    <x v="2"/>
    <n v="369.63"/>
    <n v="999"/>
    <n v="0.63"/>
    <x v="8"/>
    <n v="363711"/>
  </r>
  <r>
    <s v="B09GFLXVH9"/>
    <s v="Redmi 9A Sport (Coral Green, 2GB RAM, 32GB Storage) | 2GHz Octa-core Helio G25 Processor | 5000 mAh Battery"/>
    <x v="2"/>
    <n v="6459.24"/>
    <n v="8499"/>
    <n v="0.24"/>
    <x v="8"/>
    <n v="313836"/>
  </r>
  <r>
    <s v="B09GFPVD9Y"/>
    <s v="Redmi 9 Activ (Carbon Black, 4GB RAM, 64GB Storage) | Octa-core Helio G35 | 5000 mAh Battery"/>
    <x v="2"/>
    <n v="8469.23"/>
    <n v="10999"/>
    <n v="0.23"/>
    <x v="8"/>
    <n v="313836"/>
  </r>
  <r>
    <s v="B09GFM8CGS"/>
    <s v="Redmi 9A Sport (Carbon Black, 2GB RAM, 32GB Storage) | 2GHz Octa-core Helio G25 Processor | 5000 mAh Battery"/>
    <x v="2"/>
    <n v="6479.1900000000005"/>
    <n v="7999"/>
    <n v="0.19"/>
    <x v="8"/>
    <n v="313832"/>
  </r>
  <r>
    <s v="B09GFPN6TP"/>
    <s v="Redmi 9A Sport (Coral Green, 3GB RAM, 32GB Storage) | 2GHz Octa-core Helio G25 Processor | 5000 mAh Battery"/>
    <x v="2"/>
    <n v="7504.21"/>
    <n v="9499"/>
    <n v="0.21"/>
    <x v="8"/>
    <n v="313832"/>
  </r>
  <r>
    <s v="B01MF8MB65"/>
    <s v="boAt Bassheads 225 in Ear Wired Earphones with Mic(Blue)"/>
    <x v="2"/>
    <n v="699.3"/>
    <n v="999"/>
    <n v="0.3"/>
    <x v="8"/>
    <n v="273189"/>
  </r>
  <r>
    <s v="B01LWYDEQ7"/>
    <s v="Pigeon Polypropylene Mini Handy and Compact Chopper with 3 Blades for Effortlessly Chopping Vegetables and Fruits for Your Kitchen (12420, Green, 400 ml)"/>
    <x v="1"/>
    <n v="198"/>
    <n v="495"/>
    <n v="0.6"/>
    <x v="8"/>
    <n v="270563"/>
  </r>
  <r>
    <s v="B01DEWVZ2C"/>
    <s v="JBL C100SI Wired In Ear Headphones with Mic, JBL Pure Bass Sound, One Button Multi-function Remote, Angled Buds for Comfort fit (Black)"/>
    <x v="2"/>
    <n v="599.4"/>
    <n v="999"/>
    <n v="0.4"/>
    <x v="8"/>
    <n v="192590"/>
  </r>
  <r>
    <s v="B01DF26V7A"/>
    <s v="JBL C100SI Wired In Ear Headphones with Mic, JBL Pure Bass Sound, One Button Multi-function Remote, Premium Metallic Finish, Angled Buds for Comfort fit (Red)"/>
    <x v="2"/>
    <n v="597.54"/>
    <n v="1299"/>
    <n v="0.54"/>
    <x v="8"/>
    <n v="192589"/>
  </r>
  <r>
    <s v="B01DEWVZ2C"/>
    <s v="JBL C100SI Wired In Ear Headphones with Mic, JBL Pure Bass Sound, One Button Multi-function Remote, Angled Buds for Comfort fit (Black)"/>
    <x v="2"/>
    <n v="599.4"/>
    <n v="999"/>
    <n v="0.4"/>
    <x v="8"/>
    <n v="192587"/>
  </r>
  <r>
    <s v="B07DC4RZPY"/>
    <s v="Amazon Basics USB A to Lightning MFi Certified Charging Cable (White, 1.2 meter)"/>
    <x v="0"/>
    <n v="699.65"/>
    <n v="1999"/>
    <n v="0.65"/>
    <x v="8"/>
    <n v="178817"/>
  </r>
  <r>
    <s v="B07S9S86BF"/>
    <s v="boAt Bassheads 242 in Ear Wired Earphones with Mic(Active Black)"/>
    <x v="2"/>
    <n v="596"/>
    <n v="1490"/>
    <n v="0.6"/>
    <x v="8"/>
    <n v="161679"/>
  </r>
  <r>
    <s v="B08H9Z3XQW"/>
    <s v="boAt Bassheads 242 in Ear Wired Earphones with Mic(Blue)"/>
    <x v="2"/>
    <n v="461.90000000000009"/>
    <n v="1490"/>
    <n v="0.69"/>
    <x v="8"/>
    <n v="161677"/>
  </r>
  <r>
    <s v="B08TV2P1N8"/>
    <s v="boAt Rockerz 255 Pro+ in-Ear Bluetooth Neckband with Upto 40 Hours Playback, ASAP  Charge, IPX7, Dual Pairing, BT v5.0, with Mic (Active Black)"/>
    <x v="2"/>
    <n v="1396.5"/>
    <n v="3990"/>
    <n v="0.65"/>
    <x v="8"/>
    <n v="141841"/>
  </r>
  <r>
    <s v="B07CD2BN46"/>
    <s v="Xiaomi Mi Wired in Ear Earphones with Mic Basic with Ultra Deep Bass &amp; Aluminum Alloy Sound Chamber (Black)"/>
    <x v="2"/>
    <n v="431.28"/>
    <n v="599"/>
    <n v="0.28000000000000003"/>
    <x v="8"/>
    <n v="119466"/>
  </r>
  <r>
    <s v="B092X94QNQ"/>
    <s v="boAt Rockerz 330 in-Ear Bluetooth Neckband with Upto 30 Hours Playtime, ASAP  Charge, Signature Sound, Dual Pairing &amp; IPX5 with Mic (Active Black)"/>
    <x v="2"/>
    <n v="1516.2"/>
    <n v="3990"/>
    <n v="0.62"/>
    <x v="8"/>
    <n v="109864"/>
  </r>
  <r>
    <s v="B07PR1CL3S"/>
    <s v="boAt Rockerz 450 Bluetooth On Ear Headphones with Mic, Upto 15 Hours Playback, 40MM Drivers, Padded Ear Cushions, Integrated Controls and Dual Modes(Luscious Black)"/>
    <x v="2"/>
    <n v="1236.9000000000003"/>
    <n v="3990"/>
    <n v="0.69"/>
    <x v="8"/>
    <n v="107151"/>
  </r>
  <r>
    <s v="B083T5G5PM"/>
    <s v="Sennheiser CX 80S in-Ear Wired Headphones with in-line One-Button Smart Remote with Microphone Black"/>
    <x v="2"/>
    <n v="1492.5"/>
    <n v="1990"/>
    <n v="0.25"/>
    <x v="8"/>
    <n v="98250"/>
  </r>
  <r>
    <s v="B01FSYQ2A4"/>
    <s v="boAt Rockerz 400 Bluetooth On Ear Headphones With Mic With Upto 8 Hours Playback &amp; Soft Padded Ear Cushions(Grey/Green)"/>
    <x v="2"/>
    <n v="1405.3"/>
    <n v="2990"/>
    <n v="0.53"/>
    <x v="8"/>
    <n v="97175"/>
  </r>
  <r>
    <s v="B01FSYQ2A4"/>
    <s v="boAt Rockerz 400 Bluetooth On Ear Headphones With Mic With Upto 8 Hours Playback &amp; Soft Padded Ear Cushions(Grey/Green)"/>
    <x v="2"/>
    <n v="1405.3"/>
    <n v="2990"/>
    <n v="0.53"/>
    <x v="8"/>
    <n v="97174"/>
  </r>
  <r>
    <s v="B07KY3FNQP"/>
    <s v="boAt Bassheads 152 in Ear Wired Earphones with Mic(Active Black)"/>
    <x v="2"/>
    <n v="451.49999999999994"/>
    <n v="1290"/>
    <n v="0.65"/>
    <x v="8"/>
    <n v="91770"/>
  </r>
  <r>
    <s v="B07XJWTYM2"/>
    <s v="realme Buds Wireless in Ear Bluetooth Earphones with mic, 11.2mm Bass Boost Driver, Magnetic Fast Pair, Fast Charging and 12 Hrs Playtime (Yellow)"/>
    <x v="2"/>
    <n v="1679.1599999999999"/>
    <n v="1999"/>
    <n v="0.16"/>
    <x v="8"/>
    <n v="72563"/>
  </r>
  <r>
    <s v="B0BD3T6Z1D"/>
    <s v="Samsung Galaxy M32 Prime Edition (Light Blue, 4GB RAM, 64GB)"/>
    <x v="2"/>
    <n v="12959.039999999999"/>
    <n v="13499"/>
    <n v="0.04"/>
    <x v="8"/>
    <n v="56098"/>
  </r>
  <r>
    <s v="B0856HY85J"/>
    <s v="boAt Rockerz 550 Over Ear Bluetooth Headphones with Upto 20 Hours Playback, 50MM Drivers, Soft Padded Ear Cushions and Physical Noise Isolation, Without Mic (Black)"/>
    <x v="2"/>
    <n v="1799.6399999999999"/>
    <n v="4999"/>
    <n v="0.64"/>
    <x v="8"/>
    <n v="55192"/>
  </r>
  <r>
    <s v="B07DFYJRQV"/>
    <s v="JBL C200SI, Premium in Ear Wired Earphones with Mic, Signature Sound, One Button Multi-Function Remote, Angled Earbuds for Comfort fit (Blue)"/>
    <x v="2"/>
    <n v="794.47"/>
    <n v="1499"/>
    <n v="0.47"/>
    <x v="8"/>
    <n v="53648"/>
  </r>
  <r>
    <s v="B09QS9CWLV"/>
    <s v="Redmi Note 11 (Horizon Blue, 6GB RAM, 64GB Storage)|90Hz FHD+ AMOLED Display | Qualcomm¬Æ Snapdragon‚Ñ¢ 680-6nm | 33W Charger Included"/>
    <x v="2"/>
    <n v="12919.32"/>
    <n v="18999"/>
    <n v="0.32"/>
    <x v="8"/>
    <n v="50772"/>
  </r>
  <r>
    <s v="B09QS9X16F"/>
    <s v="Redmi Note 11 (Space Black, 6GB RAM, 64GB Storage) | 90Hz FHD+ AMOLED Display | Qualcomm¬Æ Snapdragon‚Ñ¢ 680-6nm | 33W Charger Included"/>
    <x v="2"/>
    <n v="12919.32"/>
    <n v="18999"/>
    <n v="0.32"/>
    <x v="8"/>
    <n v="50772"/>
  </r>
  <r>
    <s v="B09QS9X9L8"/>
    <s v="Redmi Note 11 (Horizon Blue, 6GB RAM, 64GB Storage)|90Hz FHD+ AMOLED Display | Qualcomm¬Æ Snapdragon‚Ñ¢ 680-6nm | 33W Charger Included"/>
    <x v="2"/>
    <n v="12919.32"/>
    <n v="18999"/>
    <n v="0.32"/>
    <x v="8"/>
    <n v="50772"/>
  </r>
  <r>
    <s v="B09QS8V5N8"/>
    <s v="Redmi Note 11 (Space Black, 4GB RAM, 64GB Storage)|90Hz FHD+ AMOLED Display | Qualcomm¬Æ Snapdragon‚Ñ¢ 680-6nm | 33W Charger Included"/>
    <x v="2"/>
    <n v="12959.279999999999"/>
    <n v="17999"/>
    <n v="0.28000000000000003"/>
    <x v="8"/>
    <n v="50772"/>
  </r>
  <r>
    <s v="B096VF5YYF"/>
    <s v="boAt Xtend Smartwatch with Alexa Built-in, 1.69‚Äù HD Display, Multiple Watch Faces, Stress Monitor, Heart &amp; SpO2 Monitoring, 14 Sports Modes, Sleep Monitor, 5 ATM &amp; 7 Days Battery(Pitch Black)"/>
    <x v="2"/>
    <n v="3036.2"/>
    <n v="7990"/>
    <n v="0.62"/>
    <x v="8"/>
    <n v="48449"/>
  </r>
  <r>
    <s v="B096VF5YYF"/>
    <s v="boAt Xtend Smartwatch with Alexa Built-in, 1.69‚Äù HD Display, Multiple Watch Faces, Stress Monitor, Heart &amp; SpO2 Monitoring, 14 Sports Modes, Sleep Monitor, 5 ATM &amp; 7 Days Battery(Pitch Black)"/>
    <x v="2"/>
    <n v="3036.2"/>
    <n v="7990"/>
    <n v="0.62"/>
    <x v="8"/>
    <n v="48448"/>
  </r>
  <r>
    <s v="B0972BQ2RS"/>
    <s v="Fire-Boltt India's No 1 Smartwatch Brand Ring Bluetooth Calling with SpO2 &amp; 1.7‚Äù Metal Body with Blood Oxygen Monitoring, Continuous Heart Rate, Full Touch &amp; Multiple Watch Faces"/>
    <x v="2"/>
    <n v="2499.75"/>
    <n v="9999"/>
    <n v="0.75"/>
    <x v="8"/>
    <n v="42139"/>
  </r>
  <r>
    <s v="B094JB13XL"/>
    <s v="Noise ColorFit Ultra Smart Watch with 1.75&quot; HD Display, Aluminium Alloy Body, 60 Sports Modes, Spo2, Lightweight, Stock Market Info, Calls &amp; SMS Reply (Space Blue)"/>
    <x v="2"/>
    <n v="2519.5800000000004"/>
    <n v="5999"/>
    <n v="0.57999999999999996"/>
    <x v="8"/>
    <n v="38879"/>
  </r>
  <r>
    <s v="B09BNXQ6BR"/>
    <s v="Noise ColorFit Ultra SE Smart Watch with 1.75&quot;(4.3cm) HD Display, Aluminium Alloy Body, 60 Sports Modes, Spo2, Lightweight, Stock Market Info, Calls &amp; SMS Reply (Vintage Brown)"/>
    <x v="2"/>
    <n v="2794.57"/>
    <n v="6499"/>
    <n v="0.56999999999999995"/>
    <x v="8"/>
    <n v="38879"/>
  </r>
  <r>
    <s v="B008YW3CYM"/>
    <s v="USHA EI 1602 1000 W Lightweight Dry Iron with Non-Stick Soleplate (Multi-colour)"/>
    <x v="1"/>
    <n v="618.80000000000007"/>
    <n v="1190"/>
    <n v="0.48"/>
    <x v="8"/>
    <n v="37126"/>
  </r>
  <r>
    <s v="B00ABMASXG"/>
    <s v="Bajaj Immersion Rod Water Heater 1500 Watts, Silver"/>
    <x v="1"/>
    <n v="540"/>
    <n v="720"/>
    <n v="0.25"/>
    <x v="8"/>
    <n v="36017"/>
  </r>
  <r>
    <s v="B09LHZSMRR"/>
    <s v="Redmi Note 11T 5G (Stardust White, 6GB RAM, 128GB ROM)| Dimensity 810 5G | 33W Pro Fast Charging | Charger Included | Additional Exchange Offers|Get 2 Months of YouTube Premium Free!"/>
    <x v="2"/>
    <n v="17009.190000000002"/>
    <n v="20999"/>
    <n v="0.19"/>
    <x v="8"/>
    <n v="31822"/>
  </r>
  <r>
    <s v="B09LJ116B5"/>
    <s v="Redmi Note 11T 5G (Aquamarine Blue, 6GB RAM, 128GB ROM)| Dimensity 810 5G | 33W Pro Fast Charging | Charger Included | Additional Exchange Offers| Get 2 Months of YouTube Premium Free!"/>
    <x v="2"/>
    <n v="17009.190000000002"/>
    <n v="20999"/>
    <n v="0.19"/>
    <x v="8"/>
    <n v="31822"/>
  </r>
  <r>
    <s v="B09LHYZ3GJ"/>
    <s v="Redmi Note 11T 5G (Matte Black, 6GB RAM, 128GB ROM)| Dimensity 810 5G | 33W Pro Fast Charging | Charger Included | Additional Exchange Offers|Get 2 Months of YouTube Premium Free!"/>
    <x v="2"/>
    <n v="17009.190000000002"/>
    <n v="20999"/>
    <n v="0.19"/>
    <x v="8"/>
    <n v="31822"/>
  </r>
  <r>
    <s v="B00YMJ0OI8"/>
    <s v="Prestige PIC 20 1600 Watt Induction Cooktop with Push button (Black)"/>
    <x v="1"/>
    <n v="2150.5500000000002"/>
    <n v="3645"/>
    <n v="0.41"/>
    <x v="8"/>
    <n v="31388"/>
  </r>
  <r>
    <s v="B07W6VWZ8C"/>
    <s v="Infinity (JBL Fuze Pint, Wireless Ultra Portable Mini Speaker with Mic, Deep Bass, Dual Equalizer, Bluetooth 5.0 with Voice Assistant Support for Mobiles (Black)"/>
    <x v="2"/>
    <n v="899.55"/>
    <n v="1999"/>
    <n v="0.55000000000000004"/>
    <x v="8"/>
    <n v="30469"/>
  </r>
  <r>
    <s v="B015OW3M1W"/>
    <s v="AmazonBasics 6-Feet DisplayPort (not USB port) to HDMI Cable Black"/>
    <x v="2"/>
    <n v="799"/>
    <n v="1700"/>
    <n v="0.53"/>
    <x v="8"/>
    <n v="28638"/>
  </r>
  <r>
    <s v="B01GZSQJPA"/>
    <s v="Philips HL7756/00 Mixer Grinder, 750W, 3 Jars (Black)"/>
    <x v="1"/>
    <n v="3693.7"/>
    <n v="4295"/>
    <n v="0.14000000000000001"/>
    <x v="8"/>
    <n v="26543"/>
  </r>
  <r>
    <s v="B012MQS060"/>
    <s v="Logitech MK215 Wireless Keyboard and Mouse Combo for Windows, 2.4 GHz Wireless, Compact Design, 2-Year Battery Life(Keyboard),5 Month Battery Life(Mouse) PC/Laptop- Black"/>
    <x v="0"/>
    <n v="1292.3999999999999"/>
    <n v="1795"/>
    <n v="0.28000000000000003"/>
    <x v="8"/>
    <n v="25771"/>
  </r>
  <r>
    <s v="B017PDR9N0"/>
    <s v="GIZGA Essentials Portable Tabletop Tablet Stand Mobile Holder, Desktop Stand, Cradle, Dock for iPad, Smartphone, Kindle, E-Reader, Fully Foldable, Adjustable Angle, Anti-Slip Pads, Black"/>
    <x v="0"/>
    <n v="149.70000000000002"/>
    <n v="499"/>
    <n v="0.7"/>
    <x v="8"/>
    <n v="25607"/>
  </r>
  <r>
    <s v="B07W7Z6DVL"/>
    <s v="Infinity (JBL Fuze 100, Wireless Portable Bluetooth Speaker with Mic, Deep Bass, Dual Equalizer, IPX7 Waterproof, Rugged Fabric Design (Black)"/>
    <x v="2"/>
    <n v="1499.5"/>
    <n v="2999"/>
    <n v="0.5"/>
    <x v="8"/>
    <n v="25262"/>
  </r>
  <r>
    <s v="B0085IATT6"/>
    <s v="D-Link DIR-615 Wi-fi Ethernet-N300 Single_band 300Mbps Router, Mobile App Support, Router | AP | Repeater | Client Modes(Black)"/>
    <x v="0"/>
    <n v="900"/>
    <n v="1800"/>
    <n v="0.5"/>
    <x v="8"/>
    <n v="22375"/>
  </r>
  <r>
    <s v="B0B14MR9L1"/>
    <s v="Samsung Galaxy M33 5G (Emerald Brown, 6GB, 128GB Storage) | 6000mAh Battery | Upto 12GB RAM with RAM Plus | Travel Adapter to be Purchased Separately"/>
    <x v="2"/>
    <n v="16999.32"/>
    <n v="24999"/>
    <n v="0.32"/>
    <x v="8"/>
    <n v="22318"/>
  </r>
  <r>
    <s v="B09TWH8YHM"/>
    <s v="Samsung Galaxy M33 5G (Emerald Brown, 6GB, 128GB Storage) | 6000mAh Battery | Upto 12GB RAM with RAM Plus | Travel Adapter to be Purchased Separately"/>
    <x v="2"/>
    <n v="16999.32"/>
    <n v="24999"/>
    <n v="0.32"/>
    <x v="8"/>
    <n v="22318"/>
  </r>
  <r>
    <s v="B09TWHTBKQ"/>
    <s v="Samsung Galaxy M33 5G (Mystique Green, 8GB, 128GB Storage) | 6000mAh Battery | Upto 16GB RAM with RAM Plus | Travel Adapter to be Purchased Separately"/>
    <x v="2"/>
    <n v="18459.29"/>
    <n v="25999"/>
    <n v="0.28999999999999998"/>
    <x v="8"/>
    <n v="22318"/>
  </r>
  <r>
    <s v="B097R2V1W8"/>
    <s v="Bajaj Splendora 3 Litre 3KW IWH Instant Water Heater (Geyser), White"/>
    <x v="1"/>
    <n v="2591.6"/>
    <n v="5890"/>
    <n v="0.56000000000000005"/>
    <x v="8"/>
    <n v="21783"/>
  </r>
  <r>
    <s v="B01M0505SJ"/>
    <s v="Orient Electric Apex-FX 1200mm Ultra High Speed 400 RPM Ceiling Fan (Brown)"/>
    <x v="1"/>
    <n v="1391.6000000000001"/>
    <n v="2485"/>
    <n v="0.44"/>
    <x v="8"/>
    <n v="19998"/>
  </r>
  <r>
    <s v="B07WGPKMP5"/>
    <s v="iQOO Z6 44W by vivo (Raven Black, 6GB RAM, 128GB Storage) | 6.44&quot; FHD+ AMOLED Display | 50% Charge in just 27 mins | in-Display Fingerprint Scanning"/>
    <x v="2"/>
    <n v="15539.26"/>
    <n v="20999"/>
    <n v="0.26"/>
    <x v="8"/>
    <n v="19253"/>
  </r>
  <r>
    <s v="B07WGPKTS4"/>
    <s v="iQOO Z6 44W by vivo (Raven Black, 4GB RAM, 128GB Storage) | 6.44&quot; FHD+ AMOLED Display | 50% Charge in just 27 mins | in-Display Fingerprint Scanning"/>
    <x v="2"/>
    <n v="13999.3"/>
    <n v="19999"/>
    <n v="0.3"/>
    <x v="8"/>
    <n v="19252"/>
  </r>
  <r>
    <s v="B07WDKLRM4"/>
    <s v="iQOO Z6 44W by vivo (Lumina Blue, 4GB RAM, 128GB Storage) | 6.44&quot; FHD+ AMOLED Display | 50% Charge in just 27 mins | in-Display Fingerprint Scanning"/>
    <x v="2"/>
    <n v="13999.3"/>
    <n v="19999"/>
    <n v="0.3"/>
    <x v="8"/>
    <n v="19252"/>
  </r>
  <r>
    <s v="B07WHQWXL7"/>
    <s v="iQOO Z6 44W by vivo (Lumina Blue, 6GB RAM, 128GB Storage) | 6.44&quot; FHD+ AMOLED Display | 50% Charge in just 27 mins | in-Display Fingerprint Scanning"/>
    <x v="2"/>
    <n v="15539.26"/>
    <n v="20999"/>
    <n v="0.26"/>
    <x v="8"/>
    <n v="19252"/>
  </r>
  <r>
    <s v="B07WDK3ZS6"/>
    <s v="iQOO Z6 Lite 5G by vivo (Mystic Night, 6GB RAM, 128GB Storage) | World's First Snapdragon 4 Gen 1 | 120Hz Refresh Rate | 5000mAh Battery | Travel Adapter to be Purchased Separately"/>
    <x v="2"/>
    <n v="15579.18"/>
    <n v="18999"/>
    <n v="0.18"/>
    <x v="8"/>
    <n v="19252"/>
  </r>
  <r>
    <s v="B07WJV6P1R"/>
    <s v="iQOO Z6 Lite 5G by vivo (Stellar Green, 6GB RAM, 128GB Storage) | World's First Snapdragon 4 Gen 1 | 120Hz Refresh Rate | 5000mAh Battery | Travel Adapter to be Purchased Separately"/>
    <x v="2"/>
    <n v="15579.18"/>
    <n v="18999"/>
    <n v="0.18"/>
    <x v="8"/>
    <n v="19252"/>
  </r>
  <r>
    <s v="B0B4F52B5X"/>
    <s v="Samsung Galaxy M13 (Midnight Blue, 4GB, 64GB Storage) | 6000mAh Battery | Upto 8GB RAM with RAM Plus"/>
    <x v="2"/>
    <n v="10949.27"/>
    <n v="14999"/>
    <n v="0.27"/>
    <x v="8"/>
    <n v="18998"/>
  </r>
  <r>
    <s v="B0B4F2TTTS"/>
    <s v="Samsung Galaxy M13 (Aqua Green, 4GB, 64GB Storage) | 6000mAh Battery | Upto 8GB RAM with RAM Plus"/>
    <x v="2"/>
    <n v="10949.27"/>
    <n v="14999"/>
    <n v="0.27"/>
    <x v="8"/>
    <n v="18998"/>
  </r>
  <r>
    <s v="B0B4F2ZWL3"/>
    <s v="Samsung Galaxy M13 (Stardust Brown, 6GB, 128GB Storage) | 6000mAh Battery | Upto 12GB RAM with RAM Plus"/>
    <x v="2"/>
    <n v="12959.279999999999"/>
    <n v="17999"/>
    <n v="0.28000000000000003"/>
    <x v="8"/>
    <n v="18998"/>
  </r>
  <r>
    <s v="B0B4F2XCK3"/>
    <s v="Samsung Galaxy M13 (Aqua Green, 6GB, 128GB Storage) | 6000mAh Battery | Upto 12GB RAM with RAM Plus"/>
    <x v="2"/>
    <n v="12959.279999999999"/>
    <n v="17999"/>
    <n v="0.28000000000000003"/>
    <x v="8"/>
    <n v="18998"/>
  </r>
  <r>
    <s v="B0B4F4QZ1H"/>
    <s v="Samsung Galaxy M13 5G (Stardust Brown, 6GB, 128GB Storage) | 5000mAh Battery | Upto 12GB RAM with RAM Plus"/>
    <x v="2"/>
    <n v="14039.279999999999"/>
    <n v="19499"/>
    <n v="0.28000000000000003"/>
    <x v="8"/>
    <n v="18998"/>
  </r>
  <r>
    <s v="B0B4F1YC3J"/>
    <s v="Samsung Galaxy M13 5G (Aqua Green, 6GB, 128GB Storage) | 5000mAh Battery | Upto 12GB RAM with RAM Plus"/>
    <x v="2"/>
    <n v="14039.279999999999"/>
    <n v="19499"/>
    <n v="0.28000000000000003"/>
    <x v="8"/>
    <n v="18998"/>
  </r>
  <r>
    <s v="B0B4F5L738"/>
    <s v="Samsung Galaxy M13 5G (Aqua Green, 6GB, 128GB Storage) | 5000mAh Battery | Upto 12GB RAM with RAM Plus"/>
    <x v="2"/>
    <n v="14039.279999999999"/>
    <n v="19499"/>
    <n v="0.28000000000000003"/>
    <x v="8"/>
    <n v="18998"/>
  </r>
  <r>
    <s v="B0B4F3QNDM"/>
    <s v="Samsung Galaxy M13 5G (Aqua Green, 6GB, 128GB Storage) | 5000mAh Battery | Upto 12GB RAM with RAM Plus"/>
    <x v="2"/>
    <n v="14039.279999999999"/>
    <n v="19499"/>
    <n v="0.28000000000000003"/>
    <x v="8"/>
    <n v="18998"/>
  </r>
  <r>
    <s v="B07RD611Z8"/>
    <s v="Ambrane 20000mAh Power Bank with 20W Fast Charging, Triple Output, Power Delivery, Type C Input, Made in India, Multi-Layer Protection, Li-Polymer + Type C Cable (Stylo-20k, Black)"/>
    <x v="2"/>
    <n v="1799.28"/>
    <n v="2499"/>
    <n v="0.28000000000000003"/>
    <x v="8"/>
    <n v="18678"/>
  </r>
  <r>
    <s v="B07RD611Z8"/>
    <s v="Ambrane 20000mAh Power Bank with 20W Fast Charging, Triple Output, Power Delivery, Type C Input, Made in India, Multi-Layer Protection, Li-Polymer + Type C Cable (Stylo-20k, Black)"/>
    <x v="2"/>
    <n v="1799.28"/>
    <n v="2499"/>
    <n v="0.28000000000000003"/>
    <x v="8"/>
    <n v="18678"/>
  </r>
  <r>
    <s v="B08JD36C6H"/>
    <s v="Kingston DataTraveler Exodia DTX/32 GB Pen Drive USB 3.2 Gen 1 (Multicolor)"/>
    <x v="0"/>
    <n v="351"/>
    <n v="450"/>
    <n v="0.22"/>
    <x v="8"/>
    <n v="18656"/>
  </r>
  <r>
    <s v="B08JMC1988"/>
    <s v="boAt Stone 180 5W Bluetooth Speaker with Upto 10 Hours Playback, 1.75&quot; Driver, IPX7 &amp; TWS Feature(Black)"/>
    <x v="2"/>
    <n v="996"/>
    <n v="2490"/>
    <n v="0.6"/>
    <x v="8"/>
    <n v="18331"/>
  </r>
  <r>
    <s v="B01N6IJG0F"/>
    <s v="Morphy Richards Daisy 1000W Dry Iron with American Heritage Non-Stick Coated Soleplate, White"/>
    <x v="1"/>
    <n v="555.5"/>
    <n v="1010"/>
    <n v="0.45"/>
    <x v="8"/>
    <n v="17325"/>
  </r>
  <r>
    <s v="B07N8RQ6W7"/>
    <s v="Portronics MODESK POR-122 Universal Mobile Tabletop Holder (Black)"/>
    <x v="2"/>
    <n v="132.80999999999997"/>
    <n v="699"/>
    <n v="0.81"/>
    <x v="8"/>
    <n v="16685"/>
  </r>
  <r>
    <s v="B08WRWPM22"/>
    <s v="boAt Micro USB 55 Tangle-free, Sturdy Micro USB Cable with 3A Fast Charging &amp; 480mbps Data Transmission (Black)"/>
    <x v="0"/>
    <n v="174.64999999999998"/>
    <n v="499"/>
    <n v="0.65"/>
    <x v="8"/>
    <n v="15189"/>
  </r>
  <r>
    <s v="B08WRWPM22"/>
    <s v="boAt Micro USB 55 Tangle-free, Sturdy Micro USB Cable with 3A Fast Charging &amp; 480mbps Data Transmission (Black)"/>
    <x v="0"/>
    <n v="174.64999999999998"/>
    <n v="499"/>
    <n v="0.65"/>
    <x v="8"/>
    <n v="15189"/>
  </r>
  <r>
    <s v="B08WRWPM22"/>
    <s v="boAt Micro USB 55 Tangle-free, Sturdy Micro USB Cable with 3A Fast Charging &amp; 480mbps Data Transmission (Black)"/>
    <x v="0"/>
    <n v="174.64999999999998"/>
    <n v="499"/>
    <n v="0.65"/>
    <x v="8"/>
    <n v="15188"/>
  </r>
  <r>
    <s v="B09WMTJPG7"/>
    <s v="Crompton InstaBliss 3-L Instant Water Heater (Geyser) with Advanced 4 Level Safety"/>
    <x v="1"/>
    <n v="2596.0000000000005"/>
    <n v="4400"/>
    <n v="0.41"/>
    <x v="8"/>
    <n v="14947"/>
  </r>
  <r>
    <s v="B01LONQBDG"/>
    <s v="AmazonBasics USB Type-C to Micro-B 2.0 Cable - 6 Inches (15.2 Centimeters) - White"/>
    <x v="0"/>
    <n v="350.61"/>
    <n v="899"/>
    <n v="0.61"/>
    <x v="8"/>
    <n v="14896"/>
  </r>
  <r>
    <s v="B07QCWY5XV"/>
    <s v="Mobilife Bluetooth Extendable Selfie Stick with Tripod Stand and Wireless Remote,3-in-1 Multifunctional Selfie Stick Tripod for iPhone Samsung Mi Realme Oppo Vivo Google More,Black"/>
    <x v="2"/>
    <n v="601.57000000000005"/>
    <n v="1399"/>
    <n v="0.56999999999999995"/>
    <x v="8"/>
    <n v="14560"/>
  </r>
  <r>
    <s v="B08GSQXLJ2"/>
    <s v="Crompton Arno Neo 15-L 5 Star Rated Storage Water Heater (Geyser) with Advanced 3 Level Safety (Grey)"/>
    <x v="1"/>
    <n v="6240"/>
    <n v="10400"/>
    <n v="0.4"/>
    <x v="8"/>
    <n v="14391"/>
  </r>
  <r>
    <s v="B09BN2NPBD"/>
    <s v="DIGITEK¬Æ (DRL-14C) Professional (31cm) Dual Temperature LED Ring Light with Tripod Stand &amp; Mini Tripod for YouTube, Photo-Shoot, Video Shoot, Live Stream, Makeup, Vlogging &amp; More"/>
    <x v="2"/>
    <n v="1712.55"/>
    <n v="3495"/>
    <n v="0.51"/>
    <x v="8"/>
    <n v="14371"/>
  </r>
  <r>
    <s v="B00O24PUO6"/>
    <s v="Orpat OEH-1260 2000-Watt Fan Heater (Grey)"/>
    <x v="1"/>
    <n v="1468.5"/>
    <n v="1650"/>
    <n v="0.11"/>
    <x v="8"/>
    <n v="14120"/>
  </r>
  <r>
    <s v="B00HZIOGXW"/>
    <s v="Crompton IHL 152 1500-Watt Immersion Water Heater with Copper Heating Element (Black)"/>
    <x v="1"/>
    <n v="610.5"/>
    <n v="825"/>
    <n v="0.26"/>
    <x v="8"/>
    <n v="13165"/>
  </r>
  <r>
    <s v="B08WRBG3XW"/>
    <s v="boAt Type C A325 Tangle-free, Sturdy Type C Cable with 3A Rapid Charging &amp; 480mbps Data Transmission(Black)"/>
    <x v="0"/>
    <n v="199.60000000000002"/>
    <n v="499"/>
    <n v="0.6"/>
    <x v="8"/>
    <n v="13045"/>
  </r>
  <r>
    <s v="B08WRBG3XW"/>
    <s v="boAt Type C A325 Tangle-free, Sturdy Type C Cable with 3A Rapid Charging &amp; 480mbps Data Transmission(Black)"/>
    <x v="0"/>
    <n v="199.60000000000002"/>
    <n v="499"/>
    <n v="0.6"/>
    <x v="8"/>
    <n v="13045"/>
  </r>
  <r>
    <s v="B00O2R38C4"/>
    <s v="Luminous Vento Deluxe 150 mm Exhaust Fan for Kitchen, Bathroom with Strong Air Suction, Rust Proof Body and Dust Protection Shutters (2-Year Warranty, White)"/>
    <x v="1"/>
    <n v="998.29999999999984"/>
    <n v="1490"/>
    <n v="0.33"/>
    <x v="8"/>
    <n v="12999"/>
  </r>
  <r>
    <s v="B0188KPKB2"/>
    <s v="Preethi Blue Leaf Diamond MG-214 mixer grinder 750 watt (Blue/White), 3 jars &amp; Flexi Lid, FBT motor with 2yr Guarantee &amp; Lifelong Free Service"/>
    <x v="1"/>
    <n v="3592.9"/>
    <n v="9455"/>
    <n v="0.62"/>
    <x v="8"/>
    <n v="11828"/>
  </r>
  <r>
    <s v="B08HLZ28QC"/>
    <s v="Oakter Mini UPS for 12V WiFi Router Broadband Modem | Backup Upto 4 Hours | WiFi Router UPS Power Backup During Power Cuts | UPS for 12V Router Broadband Modem | Current Surge &amp; Deep Discharge Protection"/>
    <x v="0"/>
    <n v="1186.5999999999999"/>
    <n v="3490"/>
    <n v="0.66"/>
    <x v="8"/>
    <n v="11716"/>
  </r>
  <r>
    <s v="B09P22HXH6"/>
    <s v="Lenovo 300 FHD Webcam with Full Stereo Dual Built-in mics | FHD 1080P 2.1 Megapixel CMOS Camera |Privacy Shutter | Ultra-Wide 95 Lens | 360 Rotation | Flexible Mount, Plug-n-Play | Cloud Grey"/>
    <x v="0"/>
    <n v="1866.6"/>
    <n v="5490"/>
    <n v="0.66"/>
    <x v="8"/>
    <n v="10976"/>
  </r>
  <r>
    <s v="B00E9G8KOY"/>
    <s v="HUL Pureit Germkill kit for Classic 23 L water purifier - 1500 L Capacity"/>
    <x v="1"/>
    <n v="600"/>
    <n v="600"/>
    <n v="0"/>
    <x v="8"/>
    <n v="10907"/>
  </r>
  <r>
    <s v="B08FGNPQ9X"/>
    <s v="Zinq UPS for Router, Mini UPS for 12V WiFi Router Broadband Modem with Upto 4 Hours Power Backup, Upto 2Amp, Works with Existing Adapter, Also Works with Set-top Box, Smart Camera, CCTV (Black)"/>
    <x v="0"/>
    <n v="1199.6000000000001"/>
    <n v="2999"/>
    <n v="0.6"/>
    <x v="8"/>
    <n v="10725"/>
  </r>
  <r>
    <s v="B0B5LVS732"/>
    <s v="Noise Pulse Go Buzz Smart Watch Bluetooth Calling with 1.69&quot; Display, 550 NITS, 150+ Cloud Watch Face, SPo2, Heart Rate Tracking, 100 Sports Mode with Auto Detection, Longer Battery (Jet Black)"/>
    <x v="2"/>
    <n v="1899.6200000000001"/>
    <n v="4999"/>
    <n v="0.62"/>
    <x v="8"/>
    <n v="10689"/>
  </r>
  <r>
    <s v="B0B5LVS732"/>
    <s v="Noise Pulse Go Buzz Smart Watch Bluetooth Calling with 1.69&quot; Display, 550 NITS, 150+ Cloud Watch Face, SPo2, Heart Rate Tracking, 100 Sports Mode with Auto Detection, Longer Battery (Jet Black)"/>
    <x v="2"/>
    <n v="1999.6000000000001"/>
    <n v="4999"/>
    <n v="0.6"/>
    <x v="8"/>
    <n v="10689"/>
  </r>
  <r>
    <s v="B0BHYJ8CVF"/>
    <s v="Portronics Key2 Combo Multimedia USB Wireless Keyboard and Mouse Set with 2.4 GHz Wireless Technology, Soft &amp; Silent Button, Compact Size (Grey)"/>
    <x v="0"/>
    <n v="1154.23"/>
    <n v="1499"/>
    <n v="0.23"/>
    <x v="8"/>
    <n v="10443"/>
  </r>
  <r>
    <s v="B07JGCGNDG"/>
    <s v="Crompton Amica 15-L 5 Star Rated Storage Water Heater (Geyser) with Free Installation (White)"/>
    <x v="1"/>
    <n v="6785.0000000000009"/>
    <n v="11500"/>
    <n v="0.41"/>
    <x v="8"/>
    <n v="10308"/>
  </r>
  <r>
    <s v="B0B2X35B1K"/>
    <s v="Noise ColorFit Ultra 2 Buzz 1.78&quot; AMOLED Bluetooth Calling Watch with 368*448px Always On Display, Premium Metallic Finish, 100+ Watch Faces, 100+ Sports Modes, Health Suite (Jet Black)"/>
    <x v="2"/>
    <n v="3989.4300000000003"/>
    <n v="6999"/>
    <n v="0.43"/>
    <x v="8"/>
    <n v="10229"/>
  </r>
  <r>
    <s v="B01IOZUHRS"/>
    <s v="Gizga Essentials Laptop Power Cable Cord- 3 Pin Adapter Isi Certified(1 Meter/3.3 Feet)"/>
    <x v="0"/>
    <n v="179.64"/>
    <n v="499"/>
    <n v="0.64"/>
    <x v="8"/>
    <n v="10174"/>
  </r>
  <r>
    <s v="B07SPVMSC6"/>
    <s v="Bajaj Frore 1200 mm Ceiling Fan (Brown)"/>
    <x v="1"/>
    <n v="1409.8000000000002"/>
    <n v="2660"/>
    <n v="0.47"/>
    <x v="8"/>
    <n v="9349"/>
  </r>
  <r>
    <s v="B00UGZWM2I"/>
    <s v="COI Note Pad/Memo Book with Sticky Notes &amp; Clip Holder with Pen for Gifting"/>
    <x v="3"/>
    <n v="200"/>
    <n v="800"/>
    <n v="0.75"/>
    <x v="8"/>
    <n v="9344"/>
  </r>
  <r>
    <s v="B07H1S7XW8"/>
    <s v="STRIFF Wall Mount Phone Holder Wall Mount with Adhesive Strips, Charging Holder Compatible with iPhone, Smartphone and Mini Tablet (Pack of 1) (White)"/>
    <x v="2"/>
    <n v="89.820000000000022"/>
    <n v="499"/>
    <n v="0.82"/>
    <x v="8"/>
    <n v="9340"/>
  </r>
  <r>
    <s v="B0123P3PWE"/>
    <s v="Rico IRPRO 1500 Watt Japanese Technology Electric Water Heater Immersion Rod Shockproof Protection &amp; Stainless Steel Heating Element for Instant Heating| ISI Certified 1 Year Replacement Warranty"/>
    <x v="1"/>
    <n v="999.74999999999989"/>
    <n v="1075"/>
    <n v="7.0000000000000007E-2"/>
    <x v="8"/>
    <n v="9275"/>
  </r>
  <r>
    <s v="B07N2MGB3G"/>
    <s v="AGARO Marvel 9 Liters Oven Toaster Griller, Cake Baking OTG (Black)"/>
    <x v="1"/>
    <n v="1699.1499999999999"/>
    <n v="1999"/>
    <n v="0.15"/>
    <x v="8"/>
    <n v="8873"/>
  </r>
  <r>
    <s v="B097XJQZ8H"/>
    <s v="Cookwell Bullet Mixer Grinder (5 Jars, 3 Blades, Silver)"/>
    <x v="1"/>
    <n v="2460"/>
    <n v="6000"/>
    <n v="0.59"/>
    <x v="8"/>
    <n v="8866"/>
  </r>
  <r>
    <s v="B08W56G1K9"/>
    <s v="LAPSTER Spiral Charger Spiral Charger Cable Protectors for Wires Data Cable Saver Charging Cord Protective Cable Cover Set of 3 (12 Pieces)"/>
    <x v="0"/>
    <n v="99.899999999999977"/>
    <n v="999"/>
    <n v="0.9"/>
    <x v="8"/>
    <n v="8751"/>
  </r>
  <r>
    <s v="B08VS3YLRK"/>
    <s v="Portronics Adapto 20 Type C 20W Fast PD/Type C Adapter Charger with Fast Charging for iPhone 12/12 Pro/12 Mini/12 Pro Max/11/XS/XR/X/8/Plus, iPad Pro/Air/Mini, Galaxy 10/9/8 (Adapter Only) White"/>
    <x v="2"/>
    <n v="524.65"/>
    <n v="1499"/>
    <n v="0.65"/>
    <x v="8"/>
    <n v="8599"/>
  </r>
  <r>
    <s v="B002PD61Y4"/>
    <s v="D-Link DWA-131 300 Mbps Wireless Nano USB Adapter (Black)"/>
    <x v="0"/>
    <n v="507.36000000000007"/>
    <n v="1208"/>
    <n v="0.57999999999999996"/>
    <x v="8"/>
    <n v="8131"/>
  </r>
  <r>
    <s v="B002PD61Y4"/>
    <s v="D-Link DWA-131 300 Mbps Wireless Nano USB Adapter (Black)"/>
    <x v="0"/>
    <n v="507.36000000000007"/>
    <n v="1208"/>
    <n v="0.57999999999999996"/>
    <x v="8"/>
    <n v="8131"/>
  </r>
  <r>
    <s v="B07QDSN9V6"/>
    <s v="INALSA Electric Kettle 1.5 Litre with Stainless Steel Body - Absa|Auto Shut Off &amp; Boil Dry Protection Safety Features| Cordless Base &amp; Cord Winder|Hot Water Kettle |Water Heater Jug"/>
    <x v="1"/>
    <n v="701.8"/>
    <n v="1595"/>
    <n v="0.56000000000000005"/>
    <x v="8"/>
    <n v="8090"/>
  </r>
  <r>
    <s v="B00SMFPJG0"/>
    <s v="Kent Gold, Optima, Gold+ Spare Kit"/>
    <x v="1"/>
    <n v="649.9"/>
    <n v="670"/>
    <n v="0.03"/>
    <x v="8"/>
    <n v="7786"/>
  </r>
  <r>
    <s v="B08235JZFB"/>
    <s v="Crompton InstaGlide 1000-Watts Dry Iron with American Heritage Coating, Pack of 1 Iron"/>
    <x v="1"/>
    <n v="850"/>
    <n v="1000"/>
    <n v="0.15"/>
    <x v="8"/>
    <n v="7619"/>
  </r>
  <r>
    <s v="B07W14CHV8"/>
    <s v="CARECASE¬Æ Optical Bay 2nd Hard Drive Caddy, 9.5 mm CD/DVD Drive Slot for SSD and HDD"/>
    <x v="0"/>
    <n v="199.75"/>
    <n v="799"/>
    <n v="0.75"/>
    <x v="8"/>
    <n v="7333"/>
  </r>
  <r>
    <s v="B00P0R95EA"/>
    <s v="Usha IH2415 1500-Watt Immersion Heater (Silver)"/>
    <x v="1"/>
    <n v="512"/>
    <n v="640"/>
    <n v="0.2"/>
    <x v="8"/>
    <n v="7229"/>
  </r>
  <r>
    <s v="B0B6BLTGTT"/>
    <s v="Noise Pulse 2 Max Advanced Bluetooth Calling Smart Watch with 1.85'' TFT and 550 Nits Brightness, Smart DND, 10 Days Battery, 100 Sports Mode, Smartwatch for Men and Women - (Jet Black)"/>
    <x v="2"/>
    <n v="2999.5"/>
    <n v="5999"/>
    <n v="0.5"/>
    <x v="8"/>
    <n v="7148"/>
  </r>
  <r>
    <s v="B095JQVC7N"/>
    <s v="OnePlus 138.7 cm (55 inches) U Series 4K LED Smart Android TV 55U1S (Black)"/>
    <x v="2"/>
    <n v="43199.28"/>
    <n v="59999"/>
    <n v="0.28000000000000003"/>
    <x v="8"/>
    <n v="6753"/>
  </r>
  <r>
    <s v="B095JPKPH3"/>
    <s v="OnePlus 163.8 cm (65 inches) U Series 4K LED Smart Android TV 65U1S (Black)"/>
    <x v="2"/>
    <n v="62299.11"/>
    <n v="69999"/>
    <n v="0.11"/>
    <x v="8"/>
    <n v="6753"/>
  </r>
  <r>
    <s v="B0162K34H2"/>
    <s v="boAt LTG 500 Apple MFI Certified for iPhone, iPad and iPod 2Mtr Data Cable(Space Grey)"/>
    <x v="0"/>
    <n v="849.15"/>
    <n v="999"/>
    <n v="0.15"/>
    <x v="8"/>
    <n v="6736"/>
  </r>
  <r>
    <s v="B09MKP344P"/>
    <s v="Tecno Spark 8T (Turquoise Cyan, 4GB RAM,64GB Storage) | 50MP AI Camera | 7GB Expandable RAM"/>
    <x v="2"/>
    <n v="8449.35"/>
    <n v="12999"/>
    <n v="0.35"/>
    <x v="8"/>
    <n v="6662"/>
  </r>
  <r>
    <s v="B07QHHCB27"/>
    <s v="KENT 16044 Hand Blender Stainless Steel 400 W | Variable Speed Control | Easy to Clean and Store | Low Noise Operation"/>
    <x v="1"/>
    <n v="1491"/>
    <n v="2100"/>
    <n v="0.28999999999999998"/>
    <x v="8"/>
    <n v="6355"/>
  </r>
  <r>
    <s v="B00S2SEV7K"/>
    <s v="Pilot Frixion Clicker Roller Pen (Blue), (9000019529)"/>
    <x v="3"/>
    <n v="90"/>
    <n v="100"/>
    <n v="0.1"/>
    <x v="8"/>
    <n v="6199"/>
  </r>
  <r>
    <s v="B08MTCKDYN"/>
    <s v="Gizga Essentials Spiral Cable Protector Cord Saver for Mac Charger, iPhone Charger, Wire Protector, Lightweight Durable Flexible Wire Winder for Charging Cables, Data Cables, Earphones, Pack of 10"/>
    <x v="2"/>
    <n v="119.60000000000001"/>
    <n v="299"/>
    <n v="0.6"/>
    <x v="8"/>
    <n v="5999"/>
  </r>
  <r>
    <s v="B08MTCKDYN"/>
    <s v="Gizga Essentials Spiral Cable Protector Cord Saver for Mac Charger, iPhone Charger, Wire Protector, Lightweight Durable Flexible Wire Winder for Charging Cables, Data Cables, Earphones, Pack of 10"/>
    <x v="2"/>
    <n v="119.60000000000001"/>
    <n v="299"/>
    <n v="0.6"/>
    <x v="8"/>
    <n v="5999"/>
  </r>
  <r>
    <s v="B07NPBG1B4"/>
    <s v="AmazonBasics High Speed 55 Watt Oscillating Pedestal Fan, 400mm Sweep Length, White (Without Remote)"/>
    <x v="1"/>
    <n v="1980"/>
    <n v="3300"/>
    <n v="0.4"/>
    <x v="8"/>
    <n v="5873"/>
  </r>
  <r>
    <s v="B09NC2TY11"/>
    <s v="Noise ColorFit Ultra Buzz Bluetooth Calling Smart Watch with 1.75&quot; HD Display, 320x385 px Resolution, 100 Sports Modes, Stock Market Info Smartwatch for Men &amp; Women (Olive Green)"/>
    <x v="2"/>
    <n v="2519.5800000000004"/>
    <n v="5999"/>
    <n v="0.57999999999999996"/>
    <x v="8"/>
    <n v="5852"/>
  </r>
  <r>
    <s v="B07Z3K96FR"/>
    <s v="Robustrion Tempered Glass Screen Protector for iPad 10.2 inch 9th Gen Generation 2021 8th Gen 2020 7th Gen 2019"/>
    <x v="0"/>
    <n v="404.73"/>
    <n v="1499"/>
    <n v="0.73"/>
    <x v="8"/>
    <n v="5730"/>
  </r>
  <r>
    <s v="B0162LYSFS"/>
    <s v="boAt LTG 500 Apple MFI Certified for iPhone, iPad and iPod 2Mtr Data Cable(Metallic Silver)"/>
    <x v="0"/>
    <n v="804.54"/>
    <n v="1749"/>
    <n v="0.54"/>
    <x v="8"/>
    <n v="5626"/>
  </r>
  <r>
    <s v="B07YFWVRCM"/>
    <s v="Imou 360¬∞ 1080P Full HD Security Camera, Human Detection, Motion Tracking, 2-Way Audio, Night Vision, Dome Camera with WiFi &amp; Ethernet Connection, Alexa Google Assistant, Up to 256GB SD Card Support"/>
    <x v="2"/>
    <n v="2325.0000000000005"/>
    <n v="7500"/>
    <n v="0.69"/>
    <x v="8"/>
    <n v="5554"/>
  </r>
  <r>
    <s v="B08SBH499M"/>
    <s v="ZEBRONICS Zeb-Warrior II 10 watts 2.0 Multimedia Speaker with RGB Lights, USB Powered, AUX Input, Volume Control Pod for PC, Laptops, Desktop"/>
    <x v="0"/>
    <n v="650"/>
    <n v="1300"/>
    <n v="0.5"/>
    <x v="8"/>
    <n v="5195"/>
  </r>
  <r>
    <s v="B09ZQK9X8G"/>
    <s v="Noise ColorFit Pro 4 Advanced Bluetooth Calling Smart Watch with 1.72&quot; TruView Display, Fully-Functional Digital Crown, 311 PPI, 60Hz Refresh Rate, 500 NITS Brightness (Charcoal Black)"/>
    <x v="2"/>
    <n v="2999.5"/>
    <n v="5999"/>
    <n v="0.5"/>
    <x v="8"/>
    <n v="5179"/>
  </r>
  <r>
    <s v="B09ZQK9X8G"/>
    <s v="Noise ColorFit Pro 4 Advanced Bluetooth Calling Smart Watch with 1.72&quot; TruView Display, Fully-Functional Digital Crown, 311 PPI, 60Hz Refresh Rate, 500 NITS Brightness (Charcoal Black)"/>
    <x v="2"/>
    <n v="2999.5"/>
    <n v="5999"/>
    <n v="0.5"/>
    <x v="8"/>
    <n v="5179"/>
  </r>
  <r>
    <s v="B07K2HVKLL"/>
    <s v="Crompton IHL 251 1500-Watt Immersion Water Heater with Copper Heating Element and IP 68 Protection"/>
    <x v="1"/>
    <n v="642.6"/>
    <n v="1020"/>
    <n v="0.37"/>
    <x v="8"/>
    <n v="5059"/>
  </r>
  <r>
    <s v="B09J2SCVQT"/>
    <s v="NutriPro Juicer Mixer Grinder - Smoothie Maker - 500 Watts (3 Jars 2 Blades)"/>
    <x v="1"/>
    <n v="1950"/>
    <n v="5000"/>
    <n v="0.61"/>
    <x v="8"/>
    <n v="4927"/>
  </r>
  <r>
    <s v="B01NCVJMKX"/>
    <s v="SHOPTOSHOP Electric Lint Remover, Best Lint Shaver for Clothes,Lint Remover for Woolen Clothes ,Lint Remover for Sweaters"/>
    <x v="1"/>
    <n v="499.5"/>
    <n v="999"/>
    <n v="0.5"/>
    <x v="8"/>
    <n v="4859"/>
  </r>
  <r>
    <s v="B00LY17RHI"/>
    <s v="Camlin Elegante Fountain Pen - Black/Blue/Red"/>
    <x v="3"/>
    <n v="225"/>
    <n v="225"/>
    <n v="0"/>
    <x v="8"/>
    <n v="4798"/>
  </r>
  <r>
    <s v="B09KLVMZ3B"/>
    <s v="Portronics Konnect L 1.2M POR-1401 Fast Charging 3A 8 Pin USB Cable with Charge &amp; Sync Function (White)"/>
    <x v="0"/>
    <n v="159.60000000000002"/>
    <n v="399"/>
    <n v="0.6"/>
    <x v="8"/>
    <n v="4768"/>
  </r>
  <r>
    <s v="B09KLVMZ3B"/>
    <s v="Portronics Konnect L 1.2M POR-1401 Fast Charging 3A 8 Pin USB Cable with Charge &amp; Sync Function (White)"/>
    <x v="0"/>
    <n v="159.60000000000002"/>
    <n v="399"/>
    <n v="0.6"/>
    <x v="8"/>
    <n v="4768"/>
  </r>
  <r>
    <s v="B09KLVMZ3B"/>
    <s v="Portronics Konnect L 1.2M POR-1401 Fast Charging 3A 8 Pin USB Cable with Charge &amp; Sync Function (White)"/>
    <x v="0"/>
    <n v="159.60000000000002"/>
    <n v="399"/>
    <n v="0.6"/>
    <x v="8"/>
    <n v="4768"/>
  </r>
  <r>
    <s v="B07GWTWFS2"/>
    <s v="KENT 16025 Sandwich Grill 700W | Non-Toxic Ceramic Coating | Automatic Temperature Cut-off with LED Indicator | Adjustable Height Control, Metallic Silver, Standard"/>
    <x v="1"/>
    <n v="1698.5"/>
    <n v="1975"/>
    <n v="0.14000000000000001"/>
    <x v="8"/>
    <n v="4716"/>
  </r>
  <r>
    <s v="B0763K5HLQ"/>
    <s v="InstaCuppa Milk Frother for Coffee - Handheld Battery-Operated Electric Milk and Coffee Frother, Stainless Steel Whisk and Stand, Portable Foam Maker for Coffee, Cappuccino, Lattes, and Egg Beaters"/>
    <x v="1"/>
    <n v="1094.27"/>
    <n v="1499"/>
    <n v="0.27"/>
    <x v="8"/>
    <n v="4401"/>
  </r>
  <r>
    <s v="B08VJFYH6N"/>
    <s v="BAJAJ PYGMY MINI 110 MM 10 W HIGH SPEED OPERATION, USB CHARGING, MULTI-CLIP FUNCTION PERSONAL FAN"/>
    <x v="1"/>
    <n v="955.80000000000018"/>
    <n v="1620"/>
    <n v="0.41"/>
    <x v="8"/>
    <n v="4370"/>
  </r>
  <r>
    <s v="B07SBGFDX9"/>
    <s v="Pentonic Multicolor Ball Point Pen, Pack of 10"/>
    <x v="3"/>
    <n v="120"/>
    <n v="120"/>
    <n v="0"/>
    <x v="8"/>
    <n v="4308"/>
  </r>
  <r>
    <s v="B00PVT30YI"/>
    <s v="Kitchen Mart Stainless Steel South Indian Filter Coffee Drip Maker, Madras Kappi, Drip Decotion Maker160ml (2 Cup)"/>
    <x v="1"/>
    <n v="294.41000000000003"/>
    <n v="499"/>
    <n v="0.41"/>
    <x v="8"/>
    <n v="4238"/>
  </r>
  <r>
    <s v="B01L6MT7E0"/>
    <s v="Philips AC1215/20 Air purifier, removes 99.97% airborne pollutants, 4-stage filtration with True HEPA filter (white)"/>
    <x v="1"/>
    <n v="8756.35"/>
    <n v="11995"/>
    <n v="0.27"/>
    <x v="8"/>
    <n v="4157"/>
  </r>
  <r>
    <s v="B01M6453MB"/>
    <s v="Prestige Delight PRWO Electric Rice Cooker (1 L, White)"/>
    <x v="1"/>
    <n v="2283.75"/>
    <n v="3045"/>
    <n v="0.25"/>
    <x v="8"/>
    <n v="4118"/>
  </r>
  <r>
    <s v="B06Y36JKC3"/>
    <s v="Abode Kitchen Essential Measuring Cup &amp; Spoon for Spices | for Cooking and Baking Cake | Multipurpose Tablespoon Cups with Ring Holder | (Black)"/>
    <x v="1"/>
    <n v="150"/>
    <n v="300"/>
    <n v="0.5"/>
    <x v="8"/>
    <n v="4074"/>
  </r>
  <r>
    <s v="B08VGFX2B6"/>
    <s v="Kuber Industries Waterproof Round Non Wovan Laundry Bag/Hamper|Metalic Printed With Handles|Foldable Bin &amp; 45 Liter Capicity|Size 37 x 37 x 49, Pack of 1 (Beige &amp; Brown)-KUBMART11450"/>
    <x v="1"/>
    <n v="177.11"/>
    <n v="199"/>
    <n v="0.11"/>
    <x v="8"/>
    <n v="3688"/>
  </r>
  <r>
    <s v="B09LD3116F"/>
    <s v="Qubo Smart Cam 360 from Hero Group | Made in India | 2MP 1080p Full HD | CCTV Wi-Fi Camera | 360 Degree Coverage| Two Way Talk | Mobile App Connectivity | Night Vision | Cloud &amp; SD Card Recording"/>
    <x v="2"/>
    <n v="2473.8000000000002"/>
    <n v="3990"/>
    <n v="0.38"/>
    <x v="8"/>
    <n v="3606"/>
  </r>
  <r>
    <s v="B07NCKMXVZ"/>
    <s v="StyleHouse Lint Remover for Woolen Clothes, Electric Lint Remover, Best Lint Shaver for Clothes"/>
    <x v="1"/>
    <n v="459.53999999999996"/>
    <n v="999"/>
    <n v="0.54"/>
    <x v="8"/>
    <n v="3578"/>
  </r>
  <r>
    <s v="B07RCGTZ4M"/>
    <s v="AGARO Ace 1600 Watts, 21.5 kPa Suction Power, 21 litres Wet &amp; Dry Stainless Steel Vacuum Cleaner with Blower Function and Washable Dust Bag"/>
    <x v="1"/>
    <n v="6199.38"/>
    <n v="9999"/>
    <n v="0.38"/>
    <x v="8"/>
    <n v="3552"/>
  </r>
  <r>
    <s v="B01CS4A5V4"/>
    <s v="Monitor AC Stand/Heavy Duty Air Conditioner Outdoor Unit Mounting Bracket"/>
    <x v="1"/>
    <n v="692.90000000000009"/>
    <n v="1690"/>
    <n v="0.59"/>
    <x v="8"/>
    <n v="3524"/>
  </r>
  <r>
    <s v="B083RD1J99"/>
    <s v="HP Wired Mouse 100 with 1600 DPI Optical Sensor, USB Plug-and -Play,ambidextrous Design, Built-in Scrolling and 3 Handy Buttons. 3-Years Warranty (6VY96AA)"/>
    <x v="0"/>
    <n v="327.18"/>
    <n v="399"/>
    <n v="0.18"/>
    <x v="8"/>
    <n v="3441"/>
  </r>
  <r>
    <s v="B08MV82R99"/>
    <s v="Bajaj Waterproof 1500 Watts Immersion Rod Heater"/>
    <x v="1"/>
    <n v="652.80000000000007"/>
    <n v="1020"/>
    <n v="0.36"/>
    <x v="8"/>
    <n v="3366"/>
  </r>
  <r>
    <s v="B097R3XH9R"/>
    <s v="Bajaj New Shakti Neo 25L Vertical Storage Water Heater (Geyser 25 Litres) 4 Star BEE Rated Heater For Water Heating with Titanium Armour, Swirl Flow Technology, Glasslined Tank(White), 1 Yr Warranty"/>
    <x v="1"/>
    <n v="6260.7000000000007"/>
    <n v="15270"/>
    <n v="0.59"/>
    <x v="8"/>
    <n v="3233"/>
  </r>
  <r>
    <s v="B098QXR9X2"/>
    <s v="Ambrane 27000mAh Power Bank, 20W Fast Charging, Triple Output, Type C PD (Input &amp; Output), Quick Charge, Li-Polymer, Multi-Layer Protection for iPhone, Smartphones &amp; Other Devices (Stylo Pro, Black)"/>
    <x v="2"/>
    <n v="2489.17"/>
    <n v="2999"/>
    <n v="0.17"/>
    <x v="8"/>
    <n v="3156"/>
  </r>
  <r>
    <s v="B00SMJPA9C"/>
    <s v="Bajaj DX-2 600W Dry Iron with Advance Soleplate and Anti-Bacterial German Coating Technology, Grey"/>
    <x v="1"/>
    <n v="498.20000000000005"/>
    <n v="940"/>
    <n v="0.47"/>
    <x v="8"/>
    <n v="3036"/>
  </r>
  <r>
    <s v="B00GE55L22"/>
    <s v="Storite USB 3.0 Cable A to Micro B high Speed Upto 5 Gbps Data Transfer Cable for Portable External Hard Drive - (20cm), Black"/>
    <x v="0"/>
    <n v="300.57000000000005"/>
    <n v="699"/>
    <n v="0.56999999999999995"/>
    <x v="8"/>
    <n v="2957"/>
  </r>
  <r>
    <s v="B098JYT4SY"/>
    <s v="Zebronics Zeb-Jaguar Wireless Mouse, 2.4GHz with USB Nano Receiver, High Precision Optical Tracking, 4 Buttons, Plug &amp; Play, Ambidextrous, for PC/Mac/Laptop (Black+Grey)"/>
    <x v="0"/>
    <n v="404.59999999999997"/>
    <n v="1190"/>
    <n v="0.66"/>
    <x v="8"/>
    <n v="2809"/>
  </r>
  <r>
    <s v="B09B9SPC7F"/>
    <s v="PC SQUARE Laptop Tabletop Stand/ Computer Tablet Stand 6 Angles Adjustable Aluminum Ergonomic Foldable Portable Desktop Holder Compatible with MacBook, HP, Dell, Lenovo &amp; All Other Notebook (Silver)"/>
    <x v="0"/>
    <n v="493.62"/>
    <n v="1299"/>
    <n v="0.62"/>
    <x v="8"/>
    <n v="2740"/>
  </r>
  <r>
    <s v="B08PSVBB2X"/>
    <s v="Zoul USB C to USB C Fast Charging Cable 65W Type C to Type C Nylon Braided Cord Compatible with Macbook Oneplus 9 10R Samsung Galaxy S22 S21 Ultra Z Flip3 Macbook Air/Pro M1 Google Pixel 11'' iPad Pro 2020/2018 (2M, Grey)"/>
    <x v="0"/>
    <n v="395.64"/>
    <n v="1099"/>
    <n v="0.64"/>
    <x v="8"/>
    <n v="2685"/>
  </r>
  <r>
    <s v="B08PSQRW2T"/>
    <s v="Zoul Type C to Type C Fast Charging Cable 65W 2M/6ft USB C Nylon Braided Cord Compatible with MacBook Oneplus 9 9R Samsung Galaxy S21 Ultra S20+ (2M, Black)"/>
    <x v="0"/>
    <n v="395.64"/>
    <n v="1099"/>
    <n v="0.64"/>
    <x v="8"/>
    <n v="2685"/>
  </r>
  <r>
    <s v="B09F6VHQXB"/>
    <s v="Croma 80 cm (32 Inches) HD Ready LED TV (CREL7369, Black) (2021 Model)"/>
    <x v="2"/>
    <n v="7400"/>
    <n v="20000"/>
    <n v="0.63"/>
    <x v="8"/>
    <n v="2581"/>
  </r>
  <r>
    <s v="B092R48XXB"/>
    <s v="Mi Robot Vacuum-Mop P, Best-in-class Laser Navigation in 10-20K INR price band, Intelligent mapping, Robotic Floor Cleaner with 2 in 1 Mopping and Vacuum, App Control (WiFi, Alexa,GA), Strong suction"/>
    <x v="1"/>
    <n v="18899.37"/>
    <n v="29999"/>
    <n v="0.37"/>
    <x v="8"/>
    <n v="2536"/>
  </r>
  <r>
    <s v="B07KNM95JK"/>
    <s v="Foxin FTC 12A / Q2612A Black Laser Toner Cartridge Compatible with Laserjet 1020,M1005,1018,1010,1012,1015,1020 Plus,1022,3015,3020,3030,3050, 3050Z, 3052,3055 (Black)"/>
    <x v="0"/>
    <n v="598"/>
    <n v="1150"/>
    <n v="0.48"/>
    <x v="8"/>
    <n v="2535"/>
  </r>
  <r>
    <s v="B09Y14JLP3"/>
    <s v="STRIFF UPH2W Multi Angle Tablet/Mobile Stand. Holder for iPhone, Android, Samsung, OnePlus, Xiaomi. Portable,Foldable Stand.Perfect for Bed,Office, Home,Gift and Desktop (White)"/>
    <x v="2"/>
    <n v="99.799999999999983"/>
    <n v="499"/>
    <n v="0.8"/>
    <x v="8"/>
    <n v="2451"/>
  </r>
  <r>
    <s v="B09VZBGL1N"/>
    <s v="STRIFF Multi Angle Tablet/Mobile Stand. Holder for iPhone, Android, Samsung, OnePlus, Xiaomi. Portable,Foldable Stand.Perfect for Bed,Office, Home,Gift and Desktop (Black)"/>
    <x v="2"/>
    <n v="99.799999999999983"/>
    <n v="499"/>
    <n v="0.8"/>
    <x v="8"/>
    <n v="2451"/>
  </r>
  <r>
    <s v="B07F366Z51"/>
    <s v="Singer Aroma 1.8 Liter Electric Kettle High Grade Stainless Steel with Cool and Touch Body and Cordless Base, 1500 watts, Auto Shut Off with Dry Boiling (Silver/Black)"/>
    <x v="1"/>
    <n v="954"/>
    <n v="2385"/>
    <n v="0.6"/>
    <x v="8"/>
    <n v="2311"/>
  </r>
  <r>
    <s v="B0949FPSFY"/>
    <s v="Bulfyss Stainless Steel Digital Kitchen Weighing Scale &amp; Food Weight Machine for Diet, Nutrition, Health, Fitness, Baking &amp; Cooking (5Kgs, Stainless Steel, 2 Years Warranty)"/>
    <x v="1"/>
    <n v="799.6"/>
    <n v="1999"/>
    <n v="0.6"/>
    <x v="8"/>
    <n v="2162"/>
  </r>
  <r>
    <s v="B07NKNBTT3"/>
    <s v="Pick Ur Needs¬Æ Lint Remover for Clothes High Range Rechargeable Lint Shaver for All Types of Clothes, Fabrics, Blanket with 1 Extra Blade Multicolor (Rechargeable)"/>
    <x v="1"/>
    <n v="799.5"/>
    <n v="1230"/>
    <n v="0.35"/>
    <x v="8"/>
    <n v="2138"/>
  </r>
  <r>
    <s v="B08VGM3YMF"/>
    <s v="Heart Home Waterproof Round Non Wovan Laundry Bag/Hamper|Metalic Printed With Handles|Foldable Bin &amp; 45 Liter Capicity|Size 37 x 37 x 49, Pack of 1 (Grey &amp; Black)-HEARTXY11447"/>
    <x v="1"/>
    <n v="199.60000000000002"/>
    <n v="499"/>
    <n v="0.6"/>
    <x v="8"/>
    <n v="1996"/>
  </r>
  <r>
    <s v="B09ZPL5VYM"/>
    <s v="Ambrane Mobile Holding Stand, 180¬∞ Perfect View, Height Adjustment, Wide Compatibility, Multipurpose, Anti-Skid Design (Twistand, Black)"/>
    <x v="2"/>
    <n v="199.60000000000002"/>
    <n v="499"/>
    <n v="0.6"/>
    <x v="8"/>
    <n v="1786"/>
  </r>
  <r>
    <s v="B09RWZRCP1"/>
    <s v="boAt Type C A750 Stress Resistant, Tangle-free, Sturdy Flat Cable with 6.5A Fast Charging &amp; 480Mbps Data Transmission, 10000+ Bends Lifespan and Extended 1.5m Length(Rebellious Black)"/>
    <x v="0"/>
    <n v="399.6"/>
    <n v="999"/>
    <n v="0.6"/>
    <x v="8"/>
    <n v="1780"/>
  </r>
  <r>
    <s v="B09RX1FK54"/>
    <s v="boAt Type C A750 Stress Resistant, Tangle-free, Sturdy Flat Cable with 6.5A Fast Charging &amp; 480Mbps Data Transmission, 10000+ Bends Lifespan and Extended 1.5m Length(Radiant Red)"/>
    <x v="0"/>
    <n v="399.6"/>
    <n v="999"/>
    <n v="0.6"/>
    <x v="8"/>
    <n v="1780"/>
  </r>
  <r>
    <s v="B09RWZRCP1"/>
    <s v="boAt Type C A750 Stress Resistant, Tangle-free, Sturdy Flat Cable with 6.5A Fast Charging &amp; 480Mbps Data Transmission, 10000+ Bends Lifespan and Extended 1.5m Length(Rebellious Black)"/>
    <x v="0"/>
    <n v="399.6"/>
    <n v="999"/>
    <n v="0.6"/>
    <x v="8"/>
    <n v="1780"/>
  </r>
  <r>
    <s v="B09GFN8WZL"/>
    <s v="Portronics Ruffpad 8.5M Multicolor LCD Writing Pad with Screen 21.5cm (8.5-inch) for Drawing, Playing, Handwriting Gifts for Kids &amp; Adults, India's first notepad to save and share your child's first creatives via Ruffpad app on your Smartphone(Black)"/>
    <x v="0"/>
    <n v="379.62"/>
    <n v="999"/>
    <n v="0.62"/>
    <x v="8"/>
    <n v="1779"/>
  </r>
  <r>
    <s v="B07B5XJ572"/>
    <s v="iBELL MPK120L Premium Stainless Steel Multi Purpose Kettle/Cooker with Inner Pot 1.2 Litre (Silver)"/>
    <x v="1"/>
    <n v="1467.3999999999999"/>
    <n v="3190"/>
    <n v="0.54"/>
    <x v="8"/>
    <n v="1776"/>
  </r>
  <r>
    <s v="B08J7VCT12"/>
    <s v="KENT 16068 Zoom Vacuum Cleaner for Home and Car 130 W | Cordless, Hoseless, Rechargeable HEPA Filters Vacuum Cleaner with Cyclonic Technology | Bagless Design and Multi Nozzle Operation | Blue"/>
    <x v="1"/>
    <n v="7049.53"/>
    <n v="14999"/>
    <n v="0.53"/>
    <x v="8"/>
    <n v="1728"/>
  </r>
  <r>
    <s v="B09KH58JZR"/>
    <s v="Portronics Konnect L POR-1403 Fast Charging 3A Type-C Cable 1.2 Meter with Charge &amp; Sync Function for All Type-C Devices (White)"/>
    <x v="0"/>
    <n v="211.47"/>
    <n v="399"/>
    <n v="0.47"/>
    <x v="8"/>
    <n v="1717"/>
  </r>
  <r>
    <s v="B009P2LITG"/>
    <s v="Bajaj Majesty RX11 2000 Watts Heat Convector Room Heater (White, ISI Approved)"/>
    <x v="1"/>
    <n v="2164.14"/>
    <n v="3279"/>
    <n v="0.34"/>
    <x v="8"/>
    <n v="1716"/>
  </r>
  <r>
    <s v="B09163Q5CD"/>
    <s v="Verilux¬Æ USB C Hub Multiport Adapter- 6 in 1 Portable Aluminum Type C Hub with 4K HDMI Output, USB 2.0/3.0 Ports, SD/Micro SD Card Reader Compatible for MacBook Pro 2016-2020, MacBook Air 2018-2020, Type-C Devices"/>
    <x v="0"/>
    <n v="1195.98"/>
    <n v="1929"/>
    <n v="0.38"/>
    <x v="8"/>
    <n v="1662"/>
  </r>
  <r>
    <s v="B07MP21WJD"/>
    <s v="Lint Roller with 40 Paper Sheets, 22 x 5 cm (Grey)"/>
    <x v="1"/>
    <n v="245.18"/>
    <n v="299"/>
    <n v="0.18"/>
    <x v="8"/>
    <n v="1660"/>
  </r>
  <r>
    <s v="B09CKSYBLR"/>
    <s v="InstaCuppa Rechargeable Mini Electric Chopper - Stainless Steel Blades, One Touch Operation, for Mincing Garlic, Ginger, Onion, Vegetable, Meat, Nuts, (White, 250 ML, Pack of 1, 45 Watts)"/>
    <x v="1"/>
    <n v="1004.3299999999999"/>
    <n v="1499"/>
    <n v="0.33"/>
    <x v="8"/>
    <n v="1646"/>
  </r>
  <r>
    <s v="B0B296NTFV"/>
    <s v="Portronics Toad 23 Wireless Optical Mouse with 2.4GHz, USB Nano Dongle, Optical Orientation, Click Wheel, Adjustable DPI(Black)"/>
    <x v="0"/>
    <n v="299.5"/>
    <n v="599"/>
    <n v="0.5"/>
    <x v="8"/>
    <n v="1597"/>
  </r>
  <r>
    <s v="B0B2C5MJN6"/>
    <s v="Hisense 126 cm (50 inches) Bezelless Series 4K Ultra HD Smart LED Google TV 50A6H (Black)"/>
    <x v="2"/>
    <n v="32994"/>
    <n v="54990"/>
    <n v="0.4"/>
    <x v="8"/>
    <n v="1555"/>
  </r>
  <r>
    <s v="B09Q8WQ5QJ"/>
    <s v="Portronics Konnect L 60W PD Type C to Type C Mobile Charging Cable, 1.2M, Fast Data Sync, Tangle Resistant, TPE+Nylon Braided(Grey)"/>
    <x v="0"/>
    <n v="249.5"/>
    <n v="499"/>
    <n v="0.5"/>
    <x v="8"/>
    <n v="1508"/>
  </r>
  <r>
    <s v="B096TWZRJC"/>
    <s v="Sounce 360 Adjustable Mobile Phone Holder, Universal Phone Holder Clip Lazy Bracket Flexible Gooseneck Clamp Long Arms Mount for Mobile Tabletop Stand for Bedroom, Office, Bathroom, White"/>
    <x v="2"/>
    <n v="493.74"/>
    <n v="1899"/>
    <n v="0.74"/>
    <x v="8"/>
    <n v="1475"/>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n v="294.41000000000003"/>
    <n v="499"/>
    <n v="0.41"/>
    <x v="8"/>
    <n v="1456"/>
  </r>
  <r>
    <s v="B01MRARGBW"/>
    <s v="Eco Crystal J 5 inch Cartridge (Pack of 2)"/>
    <x v="1"/>
    <n v="200"/>
    <n v="400"/>
    <n v="0.5"/>
    <x v="8"/>
    <n v="1379"/>
  </r>
  <r>
    <s v="B00P93X2H6"/>
    <s v="Classmate Pulse Spiral Notebook - 240 mm x 180 mm, Soft Cover, 200 Pages, Unruled"/>
    <x v="3"/>
    <n v="66.75"/>
    <n v="75"/>
    <n v="0.11"/>
    <x v="8"/>
    <n v="1269"/>
  </r>
  <r>
    <s v="B099K9ZX65"/>
    <s v="Hisense 108 cm (43 inches) 4K Ultra HD Smart Certified Android LED TV 43A6GE (Black)"/>
    <x v="2"/>
    <n v="21145.3"/>
    <n v="44990"/>
    <n v="0.53"/>
    <x v="8"/>
    <n v="1259"/>
  </r>
  <r>
    <s v="B091KNVNS9"/>
    <s v="Themisto 350 Watts Egg Boiler-Blue"/>
    <x v="1"/>
    <n v="370.47"/>
    <n v="699"/>
    <n v="0.47"/>
    <x v="8"/>
    <n v="1240"/>
  </r>
  <r>
    <s v="B083GQGT3Z"/>
    <s v="Caprigo Heavy Duty TV Wall Mount Stand for 12 to 27 inches LED/LCD/Monitor Screen's, Full Motion Rotatable Universal TV &amp; Monitor Wall Mount Bracket with Swivel &amp; Tilt Adjustments (Single Arm - M416)"/>
    <x v="2"/>
    <n v="399.5"/>
    <n v="799"/>
    <n v="0.5"/>
    <x v="8"/>
    <n v="1161"/>
  </r>
  <r>
    <s v="B00GHL8VP2"/>
    <s v="USHA 1212 PTC with Adjustable Thermostat Fan Heater (Black/Brown, 1500-Watts)."/>
    <x v="1"/>
    <n v="3493"/>
    <n v="4990"/>
    <n v="0.3"/>
    <x v="8"/>
    <n v="1127"/>
  </r>
  <r>
    <s v="B00B7GKXMG"/>
    <s v="Wipro Smartlife Super Deluxe Dry Iron- 1000W"/>
    <x v="1"/>
    <n v="697"/>
    <n v="850"/>
    <n v="0.18"/>
    <x v="8"/>
    <n v="1106"/>
  </r>
  <r>
    <s v="B07LFWP97N"/>
    <s v="Gizga Essentials Laptop Bag Sleeve Case Cover Pouch with Handle for 14.1 Inch Laptop for Men &amp; Women, Padded Laptop Compartment, Premium Zipper Closure, Water Repellent Nylon Fabric, Grey"/>
    <x v="0"/>
    <n v="263.76"/>
    <n v="1099"/>
    <n v="0.76"/>
    <x v="8"/>
    <n v="1092"/>
  </r>
  <r>
    <s v="B08D6RCM3Q"/>
    <s v="PrettyKrafts Folding Laundry Basket for Clothes with Lid &amp; Handle, Toys Organiser, 75 Litre, (Pack of 1), Mushroom Print"/>
    <x v="1"/>
    <n v="350.61"/>
    <n v="899"/>
    <n v="0.61"/>
    <x v="8"/>
    <n v="1051"/>
  </r>
  <r>
    <s v="B09HV71RL1"/>
    <s v="Wayona Type C to Lightning MFI Certified 20W Fast charging Nylon Braided USB C Cable for iPhone 14 Pro, 14 Pro Max, 14, 14 Plus, 13, 13 Pro, 13 Pro Max, 13 Mini, 12, 12 Pro, 11, 11 Pro Max, iPhone 12 Mini (2M, Black)"/>
    <x v="0"/>
    <n v="719.52"/>
    <n v="1499"/>
    <n v="0.52"/>
    <x v="8"/>
    <n v="1045"/>
  </r>
  <r>
    <s v="B08CHKQ8D4"/>
    <s v="Wayona Type C to Lightning MFI Certified 20W Fast charging Nylon Braided USB C Cable for iPhone 14, 14 Pro, 14 Pro Max, 14 Plus, 13, 13 Pro, 13 Pro Max, 13 Mini, 12, 12 Pro, 11, 11 Pro Max iPhone 12 Mini, X, 8 (2M, Grey)"/>
    <x v="0"/>
    <n v="719.52"/>
    <n v="1499"/>
    <n v="0.52"/>
    <x v="8"/>
    <n v="1045"/>
  </r>
  <r>
    <s v="B0B5RP43VN"/>
    <s v="iBELL SM1515NEW Sandwich Maker with Floating Hinges, 1000Watt, Panini / Grill / Toast (Black)"/>
    <x v="1"/>
    <n v="1487.9999999999998"/>
    <n v="4650"/>
    <n v="0.68"/>
    <x v="8"/>
    <n v="1045"/>
  </r>
  <r>
    <s v="B09NTHQRW3"/>
    <s v="InstaCuppa Portable Blender for Smoothie, Milk Shakes, Crushing Ice and Juices, USB Rechargeable Personal Blender Machine for Kitchen with 2000 mAh Rechargeable Battery, 150 Watt Motor, 400 ML"/>
    <x v="1"/>
    <n v="1999.2"/>
    <n v="2499"/>
    <n v="0.2"/>
    <x v="8"/>
    <n v="1034"/>
  </r>
  <r>
    <s v="B08SKZ2RMG"/>
    <s v="Demokrazy New Nova Lint Cum Fuzz Remover for All Woolens Sweaters, Blankets, Jackets Remover Pill Remover from Carpets, Curtains (Pack of 1)"/>
    <x v="1"/>
    <n v="479.52"/>
    <n v="999"/>
    <n v="0.52"/>
    <x v="8"/>
    <n v="1021"/>
  </r>
  <r>
    <s v="B01N1XVVLC"/>
    <s v="Bajaj OFR Room Heater, 13 Fin 2900 Watts Oil Filled Room Heater with 400W PTC Ceramic Fan Heater, ISI Approved (Majesty 13F Plus Black)"/>
    <x v="1"/>
    <n v="9599.4"/>
    <n v="15999"/>
    <n v="0.4"/>
    <x v="8"/>
    <n v="1017"/>
  </r>
  <r>
    <s v="B08C7TYHPB"/>
    <s v="iBELL Castor CTEK15L Premium 1.5 Litre Stainless Steel Electric Kettle,1500W Auto Cut-Off Feature,Silver"/>
    <x v="1"/>
    <n v="670.49999999999989"/>
    <n v="1490"/>
    <n v="0.55000000000000004"/>
    <x v="8"/>
    <n v="925"/>
  </r>
  <r>
    <s v="B09FPP3R1D"/>
    <s v="Glen 3 in 1 Electric Multi Cooker - Steam, Cook &amp; Egg Boiler with 350 W (SA 3035MC) - 350 Watts"/>
    <x v="1"/>
    <n v="1621.75"/>
    <n v="2495"/>
    <n v="0.35"/>
    <x v="8"/>
    <n v="827"/>
  </r>
  <r>
    <s v="B08XMG618K"/>
    <s v="Time Office Scanner Replacement Cable for Startek FM220U (Type C) Ivory"/>
    <x v="0"/>
    <n v="224.54999999999998"/>
    <n v="499"/>
    <n v="0.55000000000000004"/>
    <x v="8"/>
    <n v="789"/>
  </r>
  <r>
    <s v="B07F1T31ZZ"/>
    <s v="Raffles Premium Stainless Steel South Indian Coffee Filter/Drip Coffee Maker, 2-3 Cups, 150 ml"/>
    <x v="1"/>
    <n v="248"/>
    <n v="400"/>
    <n v="0.38"/>
    <x v="8"/>
    <n v="693"/>
  </r>
  <r>
    <s v="B0B2CPVXHX"/>
    <s v="Robustrion Anti-Scratch &amp; Smudge Proof Tempered Glass Screen Protector for Xiaomi Mi Pad 5 11 inch"/>
    <x v="0"/>
    <n v="374.75"/>
    <n v="1499"/>
    <n v="0.75"/>
    <x v="8"/>
    <n v="670"/>
  </r>
  <r>
    <s v="B086GVRP63"/>
    <s v="Amazon Basics 650 Watt Drip Coffee Maker with Borosilicate Carafe"/>
    <x v="1"/>
    <n v="1200"/>
    <n v="2400"/>
    <n v="0.5"/>
    <x v="8"/>
    <n v="618"/>
  </r>
  <r>
    <s v="B09CMP1SC8"/>
    <s v="Ambrane 2 in 1 Type-C &amp; Micro USB Cable with 60W / 3A Fast Charging, 480 mbps High Data, PD Technology &amp; Quick Charge 3.0, Compatible with All Type-C &amp; Micro USB Devices (ABDC-10, Black)"/>
    <x v="0"/>
    <n v="199.60000000000002"/>
    <n v="499"/>
    <n v="0.6"/>
    <x v="8"/>
    <n v="602"/>
  </r>
  <r>
    <s v="B09CMP1SC8"/>
    <s v="Ambrane 2 in 1 Type-C &amp; Micro USB Cable with 60W / 3A Fast Charging, 480 mbps High Data, PD Technology &amp; Quick Charge 3.0, Compatible with All Type-C &amp; Micro USB Devices (ABDC-10, Black)"/>
    <x v="0"/>
    <n v="199.60000000000002"/>
    <n v="499"/>
    <n v="0.6"/>
    <x v="8"/>
    <n v="602"/>
  </r>
  <r>
    <s v="B09CMP1SC8"/>
    <s v="Ambrane 2 in 1 Type-C &amp; Micro USB Cable with 60W / 3A Fast Charging, 480 mbps High Data, PD Technology &amp; Quick Charge 3.0, Compatible with All Type-C &amp; Micro USB Devices (ABDC-10, Black)"/>
    <x v="0"/>
    <n v="199.60000000000002"/>
    <n v="499"/>
    <n v="0.6"/>
    <x v="8"/>
    <n v="602"/>
  </r>
  <r>
    <s v="B09G2VTHQM"/>
    <s v="AGARO Classic Portable Yogurt Maker, 1.2L Capacity, Electric, Automatic, Grey and White, Medium (33603)"/>
    <x v="1"/>
    <n v="582.74999999999989"/>
    <n v="1295"/>
    <n v="0.55000000000000004"/>
    <x v="8"/>
    <n v="557"/>
  </r>
  <r>
    <s v="B08JV91JTK"/>
    <s v="JM SELLER 180 W 2021 Edition Electric Beater High Speed Hand Mixer Egg Beater for Cake Making and Whipping Cream with 7 Speed Control (White) with Free Spatula and Oil Brush"/>
    <x v="1"/>
    <n v="467.64"/>
    <n v="1299"/>
    <n v="0.64"/>
    <x v="8"/>
    <n v="550"/>
  </r>
  <r>
    <s v="B09C6FML9B"/>
    <s v="Duracell Micro USB 3A Braided Sync &amp; Fast Charging Cable, 3.9 Feet (1.2M). Supports QC 2.0/3.0 Charging, High Speed Data Transmission - Black"/>
    <x v="0"/>
    <n v="317.47000000000003"/>
    <n v="599"/>
    <n v="0.47"/>
    <x v="8"/>
    <n v="491"/>
  </r>
  <r>
    <s v="B09BL2KHQW"/>
    <s v="KENT POWP-Sediment Filter 10'' Thread WCAP"/>
    <x v="1"/>
    <n v="231.4"/>
    <n v="260"/>
    <n v="0.11"/>
    <x v="8"/>
    <n v="490"/>
  </r>
  <r>
    <s v="B09Q8HMKZX"/>
    <s v="Portronics Konnect L 20W PD Quick Charge Type-C to 8-Pin USB Mobile Charging Cable, 1.2M, Tangle Resistant, Fast Data Sync(Grey)"/>
    <x v="0"/>
    <n v="265.62"/>
    <n v="699"/>
    <n v="0.62"/>
    <x v="8"/>
    <n v="450"/>
  </r>
  <r>
    <s v="B09Q8HMKZX"/>
    <s v="Portronics Konnect L 20W PD Quick Charge Type-C to 8-Pin USB Mobile Charging Cable, 1.2M, Tangle Resistant, Fast Data Sync(Grey)"/>
    <x v="0"/>
    <n v="265.62"/>
    <n v="699"/>
    <n v="0.62"/>
    <x v="8"/>
    <n v="450"/>
  </r>
  <r>
    <s v="B09DL9978Y"/>
    <s v="Hindware Atlantic Compacto 3 Litre Instant water heater with Stainless Steel Tank, Robust Construction, Pressure Relief Valve And I-thermostat Feature (White And Grey)"/>
    <x v="1"/>
    <n v="2386.8000000000002"/>
    <n v="4590"/>
    <n v="0.48"/>
    <x v="8"/>
    <n v="444"/>
  </r>
  <r>
    <s v="B09VT6JKRP"/>
    <s v="Lapster USB 3.0 A to Micro B SuperSpeed for hard disk cable - short cable"/>
    <x v="0"/>
    <n v="199.79999999999995"/>
    <n v="999"/>
    <n v="0.8"/>
    <x v="8"/>
    <n v="425"/>
  </r>
  <r>
    <s v="B09RFB2SJQ"/>
    <s v="10WeRun Id-116 Bluetooth Smartwatch Wireless Fitness Band for Boys, Girls, Men, Women &amp; Kids | Sports Gym Watch for All Smart Phones I Heart Rate and spo2 Monitor"/>
    <x v="2"/>
    <n v="493.74"/>
    <n v="1899"/>
    <n v="0.74"/>
    <x v="8"/>
    <n v="412"/>
  </r>
  <r>
    <s v="B0BBMPH39N"/>
    <s v="Amazon Basics Magic Slate 8.5-inch LCD Writing Tablet with Stylus Pen, for Drawing, Playing, Noting by Kids &amp; Adults, Black"/>
    <x v="0"/>
    <n v="289.71000000000004"/>
    <n v="999"/>
    <n v="0.71"/>
    <x v="8"/>
    <n v="401"/>
  </r>
  <r>
    <s v="B09ZPM4C2C"/>
    <s v="TCL 80 cm (32 inches) HD Ready Certified Android Smart LED TV 32S5205 (Black)"/>
    <x v="2"/>
    <n v="10846.5"/>
    <n v="30990"/>
    <n v="0.65"/>
    <x v="8"/>
    <n v="398"/>
  </r>
  <r>
    <s v="B09VC2D2WG"/>
    <s v="Portronics Ruffpad 12E Re-Writable LCD Writing Pad with 30.4cm (12 inch) Writing Area, Single Tap Erase, Smart Lock, Long Battery Life, India's first notepad to save and share your child's first creatives via Ruffpad app on your Smartphone(Black)"/>
    <x v="0"/>
    <n v="464.69000000000005"/>
    <n v="1499"/>
    <n v="0.69"/>
    <x v="8"/>
    <n v="352"/>
  </r>
  <r>
    <s v="B08MZNT7GP"/>
    <s v="Havells OFR 13 Wave Fin with PTC Fan Heater 2900 Watts (Black)"/>
    <x v="1"/>
    <n v="12489.75"/>
    <n v="19825"/>
    <n v="0.37"/>
    <x v="8"/>
    <n v="322"/>
  </r>
  <r>
    <s v="B0BFWGBX61"/>
    <s v="Ambrane Unbreakable 3A Fast Charging Braided Type C Cable    1.5 Meter (RCT15, Blue) Supports QC 2.0/3.0 Charging"/>
    <x v="0"/>
    <n v="198.93000000000004"/>
    <n v="349"/>
    <n v="0.43"/>
    <x v="8"/>
    <n v="314"/>
  </r>
  <r>
    <s v="B0BFWGBX61"/>
    <s v="Ambrane Unbreakable 3A Fast Charging Braided Type C Cable    1.5 Meter (RCT15, Blue) Supports QC 2.0/3.0 Charging"/>
    <x v="0"/>
    <n v="198.93000000000004"/>
    <n v="349"/>
    <n v="0.43"/>
    <x v="8"/>
    <n v="314"/>
  </r>
  <r>
    <s v="B09J2QCKKM"/>
    <s v="Havells Zella Flap Auto Immersion Rod 1500 Watts"/>
    <x v="1"/>
    <n v="1505.0000000000002"/>
    <n v="3500"/>
    <n v="0.56999999999999995"/>
    <x v="8"/>
    <n v="303"/>
  </r>
  <r>
    <s v="B0BBWJFK5C"/>
    <s v="Shakti Technology S3 High Pressure Car Washer Machine 1800 Watts and Pressure 120 Bar for Cleaning Car, Bike &amp; Home"/>
    <x v="1"/>
    <n v="4859.46"/>
    <n v="8999"/>
    <n v="0.46"/>
    <x v="8"/>
    <n v="297"/>
  </r>
  <r>
    <s v="B09XHXXCFH"/>
    <s v="AGARO Regal Electric Rice Cooker, 3L Ceramic Inner Bowl, Cooks Up to 600 Gms Raw Rice, SS Steamer, Preset Cooking Functions, Preset Timer, Keep Warm Function, LED Display, Black"/>
    <x v="1"/>
    <n v="3681.6499999999996"/>
    <n v="5495"/>
    <n v="0.33"/>
    <x v="8"/>
    <n v="290"/>
  </r>
  <r>
    <s v="B0B2DD8BQ8"/>
    <s v="Wipro Vesta Grill 1000 Watt Sandwich Maker |Dual function-SW Maker&amp;Griller|Non stick Coat -BPA&amp;PTFE Free |Auto Temp Cut-off| Height Control -180·∂ø&amp;105·∂ø |2 year warranty|SS Finish|Standard size"/>
    <x v="1"/>
    <n v="2076.33"/>
    <n v="3099"/>
    <n v="0.33"/>
    <x v="8"/>
    <n v="282"/>
  </r>
  <r>
    <s v="B09SB6SJB4"/>
    <s v="Amazon Brand - Solimo Fast Charging Braided Type C Data Cable Seam, Suitable For All Supported Mobile Phones (1 Meter, Black)"/>
    <x v="0"/>
    <n v="131.77999999999997"/>
    <n v="599"/>
    <n v="0.78"/>
    <x v="8"/>
    <n v="265"/>
  </r>
  <r>
    <s v="B09KNMLH4Y"/>
    <s v="R B Nova Lint/Fabric Shaver for Cloths, Lint Remover for Woolen Sweaters, Blankets, Jackets/Burr Remover Pill Remover from Carpets, Pack of 1"/>
    <x v="1"/>
    <n v="399.7999999999999"/>
    <n v="1999"/>
    <n v="0.8"/>
    <x v="8"/>
    <n v="257"/>
  </r>
  <r>
    <s v="B0B8CB7MHW"/>
    <s v="KNOWZA Electric Handheld Milk Wand Mixer Frother for Latte Coffee Hot Milk, Milk Frother for Coffee, Egg Beater, Hand Blender, Coffee Beater (BLACK COFFEE BEATER)"/>
    <x v="1"/>
    <n v="429.57000000000005"/>
    <n v="999"/>
    <n v="0.56999999999999995"/>
    <x v="8"/>
    <n v="222"/>
  </r>
  <r>
    <s v="B09FHHTL8L"/>
    <s v="Empty Mist Trigger Plastic Spray Bottle for Multi use 200ml Pack of 2"/>
    <x v="1"/>
    <n v="85.570000000000007"/>
    <n v="199"/>
    <n v="0.56999999999999995"/>
    <x v="8"/>
    <n v="212"/>
  </r>
  <r>
    <s v="B0BB3CBFBM"/>
    <s v="VU 138 cm (55 inches) Premium Series 4K Ultra HD Smart IPS LED TV 55UT (Black)"/>
    <x v="2"/>
    <n v="29899.999999999996"/>
    <n v="65000"/>
    <n v="0.54"/>
    <x v="8"/>
    <n v="211"/>
  </r>
  <r>
    <s v="B0B5ZF3NRK"/>
    <s v="CEDO 65W OnePlus Dash Warp Charge Cable, USB A to Type C Data Sync Fast Charging Cable Compatible with One Plus 3 /3T /5 /5T /6 /6T /7 /7T /7 pro &amp; for All Type C Devices - 1 Meter, Red"/>
    <x v="0"/>
    <n v="347.42"/>
    <n v="599"/>
    <n v="0.42"/>
    <x v="8"/>
    <n v="210"/>
  </r>
  <r>
    <s v="B0B5ZF3NRK"/>
    <s v="CEDO 65W OnePlus Dash Warp Charge Cable, USB A to Type C Data Sync Fast Charging Cable Compatible with One Plus 3 /3T /5 /5T /6 /6T /7 /7T /7 pro &amp; for All Type C Devices - 1 Meter, Red"/>
    <x v="0"/>
    <n v="347.42"/>
    <n v="599"/>
    <n v="0.42"/>
    <x v="8"/>
    <n v="210"/>
  </r>
  <r>
    <s v="B099FDW2ZF"/>
    <s v="Maharaja Whiteline Nano Carbon Neo, 500 Watts Room Heater (Black, White), Standard (5200100986)"/>
    <x v="1"/>
    <n v="1229.18"/>
    <n v="1499"/>
    <n v="0.18"/>
    <x v="8"/>
    <n v="203"/>
  </r>
  <r>
    <s v="B0BDG6QDYD"/>
    <s v="Activa Heat-Max 2000 Watts Room Heater (White color ) with ABS body"/>
    <x v="1"/>
    <n v="895.49999999999989"/>
    <n v="1990"/>
    <n v="0.55000000000000004"/>
    <x v="8"/>
    <n v="185"/>
  </r>
  <r>
    <s v="B0BNVBJW2S"/>
    <s v="boAt Newly Launched Wave Electra with 1.81&quot; HD Display, Smart Calling Ultra-Seamless BT Calling Chip, 20 Built-in Watch Faces, 100 + Sports Modes, Menu Personalization, in-Built Games(Cherry Blossom)"/>
    <x v="2"/>
    <n v="2476.9000000000005"/>
    <n v="7990"/>
    <n v="0.69"/>
    <x v="8"/>
    <n v="154"/>
  </r>
  <r>
    <s v="B0BNV7JM5Y"/>
    <s v="boAt Newly Launched Wave Electra with 1.81&quot; HD Display, Smart Calling with Ultra-Seamless BT Calling Chip,20 Built-In Watch Faces,100 + Sports Modes,Menu Personalization,In-Built Games(Charcoal Black)"/>
    <x v="2"/>
    <n v="3036.2"/>
    <n v="7990"/>
    <n v="0.62"/>
    <x v="8"/>
    <n v="154"/>
  </r>
  <r>
    <s v="B08MVXPTDG"/>
    <s v="Crompton Insta Delight Fan Circulator Room Heater with 3 Heat Settings (Slate Grey &amp; Black, 2000 Watt)"/>
    <x v="1"/>
    <n v="2604"/>
    <n v="4200"/>
    <n v="0.38"/>
    <x v="8"/>
    <n v="63"/>
  </r>
  <r>
    <s v="B0B7NWGXS6"/>
    <s v="Havells Bero Quartz Heater Black 800w 2 Heat Settings 2 Year Product Warranty"/>
    <x v="1"/>
    <n v="2443.1999999999998"/>
    <n v="2545"/>
    <n v="0.04"/>
    <x v="8"/>
    <n v="25"/>
  </r>
  <r>
    <s v="B07VSG5SXZ"/>
    <s v="ZEBRONICS HAA2021 HDMI version 2.1 cable with 8K @ 60Hz, 4K @ 120Hz, eARC &amp; CEC support, 3D compatible, 2 meters length, 48Gbps max and Gold-plated connectors"/>
    <x v="2"/>
    <n v="629.58000000000004"/>
    <n v="1499"/>
    <n v="0.57999999999999996"/>
    <x v="8"/>
    <n v="24"/>
  </r>
  <r>
    <s v="B07H8W9PB6"/>
    <s v="KLAM LCD Writing Tablet Screenwriting Toys Board Smart Digital E-Note Pad 8.5 Inch Light Weight Magic Slate for Drawing Playing Noting by Kids and Adults Best Birthday Gift Girls Boys, Multicolor"/>
    <x v="0"/>
    <n v="174.64999999999998"/>
    <n v="499"/>
    <n v="0.65"/>
    <x v="8"/>
    <n v="21"/>
  </r>
  <r>
    <s v="B09V2PZDX8"/>
    <s v="Nokia 105 Single SIM, Keypad Mobile Phone with Wireless FM Radio | Blue"/>
    <x v="2"/>
    <n v="1295.19"/>
    <n v="1599"/>
    <n v="0.19"/>
    <x v="9"/>
    <n v="128311"/>
  </r>
  <r>
    <s v="B09V2Q4QVQ"/>
    <s v="Nokia 105 Single SIM, Keypad Mobile Phone with Wireless FM Radio | Charcoal"/>
    <x v="2"/>
    <n v="1295.19"/>
    <n v="1599"/>
    <n v="0.19"/>
    <x v="9"/>
    <n v="128311"/>
  </r>
  <r>
    <s v="B09YDFKJF8"/>
    <s v="Nokia 105 Plus Single SIM, Keypad Mobile Phone with Wireless FM Radio, Memory Card Slot and MP3 Player | Charcoal"/>
    <x v="2"/>
    <n v="1325.22"/>
    <n v="1699"/>
    <n v="0.22"/>
    <x v="9"/>
    <n v="128311"/>
  </r>
  <r>
    <s v="B09YDFDVNS"/>
    <s v="Nokia 105 Plus Single SIM, Keypad Mobile Phone with Wireless FM Radio, Memory Card Slot and MP3 Player | Red"/>
    <x v="2"/>
    <n v="1325.22"/>
    <n v="1699"/>
    <n v="0.22"/>
    <x v="9"/>
    <n v="128311"/>
  </r>
  <r>
    <s v="B07YY1BY5B"/>
    <s v="Noise ColorFit Pro 2 Full Touch Control Smart Watch with 35g Weight &amp; Upgraded LCD Display,IP68 Waterproof,Heart Rate Monitor,Sleep &amp; Step Tracker,Call &amp; Message Alerts &amp; Long Battery Life (Jet Black)"/>
    <x v="2"/>
    <n v="1499.7000000000003"/>
    <n v="4999"/>
    <n v="0.7"/>
    <x v="9"/>
    <n v="92588"/>
  </r>
  <r>
    <s v="B08HV25BBQ"/>
    <s v="Noise ColorFit Pro 2 Full Touch Control Smart Watch with 35g Weight &amp; Upgraded LCD Display (Deep Wine)"/>
    <x v="2"/>
    <n v="1499.7000000000003"/>
    <n v="4999"/>
    <n v="0.7"/>
    <x v="9"/>
    <n v="92588"/>
  </r>
  <r>
    <s v="B076B8G5D8"/>
    <s v="Boya ByM1 Auxiliary Omnidirectional Lavalier Condenser Microphone with 20ft Audio Cable (Black)"/>
    <x v="6"/>
    <n v="798"/>
    <n v="1995"/>
    <n v="0.6"/>
    <x v="9"/>
    <n v="68664"/>
  </r>
  <r>
    <s v="B097R25DP7"/>
    <s v="Noise ColorFit Pulse Smartwatch with 3.56 cm (1.4&quot;) Full Touch HD Display, SpO2, Heart Rate, Sleep Monitors &amp; 10-Day Battery - Jet Black"/>
    <x v="2"/>
    <n v="1599.6799999999998"/>
    <n v="4999"/>
    <n v="0.68"/>
    <x v="9"/>
    <n v="67951"/>
  </r>
  <r>
    <s v="B097R25DP7"/>
    <s v="Noise ColorFit Pulse Smartwatch with 3.56 cm (1.4&quot;) Full Touch HD Display, SpO2, Heart Rate, Sleep Monitors &amp; 10-Day Battery - Jet Black"/>
    <x v="2"/>
    <n v="1599.6799999999998"/>
    <n v="4999"/>
    <n v="0.68"/>
    <x v="9"/>
    <n v="67950"/>
  </r>
  <r>
    <s v="B098NS6PVG"/>
    <s v="Ambrane Unbreakable 60W / 3A Fast Charging 1.5m Braided Type C Cable for Smartphones, Tablets, Laptops &amp; other Type C devices, PD Technology, 480Mbps Data Sync, Quick Charge 3.0 (RCT15A, Black)"/>
    <x v="0"/>
    <n v="198.93000000000004"/>
    <n v="349"/>
    <n v="0.43"/>
    <x v="9"/>
    <n v="43994"/>
  </r>
  <r>
    <s v="B098NS6PVG"/>
    <s v="Ambrane Unbreakable 60W / 3A Fast Charging 1.5m Braided Type C Cable for Smartphones, Tablets, Laptops &amp; other Type C devices, PD Technology, 480Mbps Data Sync, Quick Charge 3.0 (RCT15A, Black)"/>
    <x v="0"/>
    <n v="198.93000000000004"/>
    <n v="349"/>
    <n v="0.43"/>
    <x v="9"/>
    <n v="43994"/>
  </r>
  <r>
    <s v="B082LZGK39"/>
    <s v="Ambrane Unbreakable 60W / 3A Fast Charging 1.5m Braided Micro USB Cable for Smartphones, Tablets, Laptops &amp; Other Micro USB Devices, 480Mbps Data Sync, Quick Charge 3.0 (RCM15, Black)"/>
    <x v="0"/>
    <n v="200.32999999999998"/>
    <n v="299"/>
    <n v="0.33"/>
    <x v="9"/>
    <n v="43994"/>
  </r>
  <r>
    <s v="B082LZGK39"/>
    <s v="Ambrane Unbreakable 60W / 3A Fast Charging 1.5m Braided Micro USB Cable for Smartphones, Tablets, Laptops &amp; Other Micro USB Devices, 480Mbps Data Sync, Quick Charge 3.0 (RCM15, Black)"/>
    <x v="0"/>
    <n v="200.32999999999998"/>
    <n v="299"/>
    <n v="0.33"/>
    <x v="9"/>
    <n v="43994"/>
  </r>
  <r>
    <s v="B082LSVT4B"/>
    <s v="Ambrane Unbreakable 60W / 3A Fast Charging 1.5m Braided Type C to Type C Cable for Smartphones, Tablets, Laptops &amp; Other Type C Devices, PD Technology, 480Mbps Data Sync (RCTT15, Black)"/>
    <x v="0"/>
    <n v="247.38"/>
    <n v="399"/>
    <n v="0.38"/>
    <x v="9"/>
    <n v="43994"/>
  </r>
  <r>
    <s v="B082LSVT4B"/>
    <s v="Ambrane Unbreakable 60W / 3A Fast Charging 1.5m Braided Type C to Type C Cable for Smartphones, Tablets, Laptops &amp; Other Type C Devices, PD Technology, 480Mbps Data Sync (RCTT15, Black)"/>
    <x v="0"/>
    <n v="247.38"/>
    <n v="399"/>
    <n v="0.38"/>
    <x v="9"/>
    <n v="43994"/>
  </r>
  <r>
    <s v="B098NS6PVG"/>
    <s v="Ambrane Unbreakable 60W / 3A Fast Charging 1.5m Braided Type C Cable for Smartphones, Tablets, Laptops &amp; other Type C devices, PD Technology, 480Mbps Data Sync, Quick Charge 3.0 (RCT15A, Black)"/>
    <x v="0"/>
    <n v="198.93000000000004"/>
    <n v="349"/>
    <n v="0.43"/>
    <x v="9"/>
    <n v="43993"/>
  </r>
  <r>
    <s v="B08G28Z33M"/>
    <s v="realme Buds Classic Wired in Ear Earphones with Mic (Black)"/>
    <x v="2"/>
    <n v="398.43000000000006"/>
    <n v="699"/>
    <n v="0.43"/>
    <x v="9"/>
    <n v="37817"/>
  </r>
  <r>
    <s v="B07X963JNS"/>
    <s v="URBN 10000 mAh Lithium Power Bank UPR10K with 12 Watt Fast Charging, Blue"/>
    <x v="2"/>
    <n v="899.64"/>
    <n v="2499"/>
    <n v="0.64"/>
    <x v="9"/>
    <n v="36384"/>
  </r>
  <r>
    <s v="B08HF4W2CT"/>
    <s v="URBN 20000 mAh lithium_polymer Power Bank with 12 Watt Fast Charging, Camo"/>
    <x v="2"/>
    <n v="1609.54"/>
    <n v="3499"/>
    <n v="0.54"/>
    <x v="9"/>
    <n v="36384"/>
  </r>
  <r>
    <s v="B0856HNMR7"/>
    <s v="boAt Rockerz 370 On Ear Bluetooth Headphones with Upto 12 Hours Playtime, Cozy Padded Earcups and Bluetooth v5.0, with Mic (Buoyant Black)"/>
    <x v="2"/>
    <n v="1199.52"/>
    <n v="2499"/>
    <n v="0.52"/>
    <x v="9"/>
    <n v="33584"/>
  </r>
  <r>
    <s v="B07DJLFMPS"/>
    <s v="HP 32GB Class 10 MicroSD Memory Card (U1 TF Card¬†32GB)"/>
    <x v="2"/>
    <n v="368"/>
    <n v="1600"/>
    <n v="0.77"/>
    <x v="9"/>
    <n v="32625"/>
  </r>
  <r>
    <s v="B07DJLFMPS"/>
    <s v="HP 32GB Class 10 MicroSD Memory Card (U1 TF Card¬†32GB)"/>
    <x v="2"/>
    <n v="368"/>
    <n v="1600"/>
    <n v="0.77"/>
    <x v="9"/>
    <n v="32625"/>
  </r>
  <r>
    <s v="B09FKDH6FS"/>
    <s v="realme narzo 50i (Mint Green, 2GB RAM+32GB Storage) Octa Core Processor | 6.5&quot; inch Large Display"/>
    <x v="2"/>
    <n v="7519.0599999999995"/>
    <n v="7999"/>
    <n v="0.06"/>
    <x v="9"/>
    <n v="30907"/>
  </r>
  <r>
    <s v="B09NVPSCQT"/>
    <s v="Noise ColorFit Pulse Grand Smart Watch with 1.69&quot;(4.29cm) HD Display, 60 Sports Modes, 150 Watch Faces, Fast Charge, Spo2, Stress, Sleep, Heart Rate Monitoring &amp; IP68 Waterproof (Jet Black)"/>
    <x v="2"/>
    <n v="1599.6000000000001"/>
    <n v="3999"/>
    <n v="0.6"/>
    <x v="9"/>
    <n v="30254"/>
  </r>
  <r>
    <s v="B09NVPSCQT"/>
    <s v="Noise ColorFit Pulse Grand Smart Watch with 1.69&quot;(4.29cm) HD Display, 60 Sports Modes, 150 Watch Faces, Fast Charge, Spo2, Stress, Sleep, Heart Rate Monitoring &amp; IP68 Waterproof (Jet Black)"/>
    <x v="2"/>
    <n v="1599.6000000000001"/>
    <n v="3999"/>
    <n v="0.6"/>
    <x v="9"/>
    <n v="30254"/>
  </r>
  <r>
    <s v="B09PNKXSKF"/>
    <s v="Noise ColorFit Pulse Grand Smart Watch with 1.69&quot; HD Display, 60 Sports Modes, 150 Watch Faces, Spo2 Monitoring, Call Notification, Quick Replies to Text &amp; Calls (Rose Pink)"/>
    <x v="2"/>
    <n v="1995"/>
    <n v="3990"/>
    <n v="0.5"/>
    <x v="9"/>
    <n v="30254"/>
  </r>
  <r>
    <s v="B09NVPJ3P4"/>
    <s v="Noise ColorFit Pulse Grand Smart Watch with 1.69&quot;(4.29cm) HD Display, 60 Sports Modes, 150 Watch Faces, Fast Charge, Spo2, Stress, Sleep, Heart Rate Monitoring &amp; IP68 Waterproof (Electric Blue)"/>
    <x v="2"/>
    <n v="1999.5"/>
    <n v="3999"/>
    <n v="0.5"/>
    <x v="9"/>
    <n v="30254"/>
  </r>
  <r>
    <s v="B0949SBKMP"/>
    <s v="boAt Flash Edition Smart Watch with Activity Tracker, Multiple Sports Modes, 1.3&quot; Screen, 170+ Watch Faces, Sleep Monitor, Gesture, Camera &amp; Music Control, IP68 &amp; 7 Days Battery Life(Lightning Black)"/>
    <x v="2"/>
    <n v="1817.4"/>
    <n v="6990"/>
    <n v="0.74"/>
    <x v="9"/>
    <n v="26880"/>
  </r>
  <r>
    <s v="B0949SBKMP"/>
    <s v="boAt Flash Edition Smart Watch with Activity Tracker, Multiple Sports Modes, 1.3&quot; Screen, 170+ Watch Faces, Sleep Monitor, Gesture, Camera &amp; Music Control, IP68 &amp; 7 Days Battery Life(Lightning Black)"/>
    <x v="2"/>
    <n v="1817.4"/>
    <n v="6990"/>
    <n v="0.74"/>
    <x v="9"/>
    <n v="26880"/>
  </r>
  <r>
    <s v="B08HQL67D6"/>
    <s v="OFIXO Multi-Purpose Laptop Table/Study Table/Bed Table/Foldable and Portable Wooden/Writing Desk (Wooden)"/>
    <x v="0"/>
    <n v="599"/>
    <n v="599"/>
    <n v="0"/>
    <x v="9"/>
    <n v="26423"/>
  </r>
  <r>
    <s v="B00W56GLOQ"/>
    <s v="Wonderchef Nutri-blend Mixer, Grinder &amp; Blender | Powerful 400W 22000 RPM motor | Stainless steel Blades | 2 unbreakable jars | 2 Years warranty | Online recipe book by Chef Sanjeev Kapoor | Black"/>
    <x v="1"/>
    <n v="2700"/>
    <n v="5000"/>
    <n v="0.46"/>
    <x v="9"/>
    <n v="26164"/>
  </r>
  <r>
    <s v="B07WJWRNVK"/>
    <s v="iQOO vivo Z6 5G (Dynamo Black, 6GB RAM, 128GB Storage) | Snapdragon 695-6nm Processor | 120Hz FHD+ Display | 5000mAh Battery"/>
    <x v="2"/>
    <n v="16582.100000000002"/>
    <n v="20990"/>
    <n v="0.21"/>
    <x v="9"/>
    <n v="21350"/>
  </r>
  <r>
    <s v="B07WGMMQGP"/>
    <s v="iQOO vivo Z6 5G (Chromatic Blue, 6GB RAM, 128GB Storage) | Snapdragon 695-6nm Processor | 120Hz FHD+ Display | 5000mAh Battery"/>
    <x v="2"/>
    <n v="16589.21"/>
    <n v="20999"/>
    <n v="0.21"/>
    <x v="9"/>
    <n v="21350"/>
  </r>
  <r>
    <s v="B07WHQBZLS"/>
    <s v="iQOO vivo Z6 5G (Chromatic Blue, 8GB RAM, 128GB Storage) | Snapdragon 695-6nm Processor | 120Hz FHD+ Display | 5000mAh Battery"/>
    <x v="2"/>
    <n v="18031.800000000003"/>
    <n v="21990"/>
    <n v="0.18"/>
    <x v="9"/>
    <n v="21350"/>
  </r>
  <r>
    <s v="B075JJ5NQC"/>
    <s v="Butterfly Smart Mixer Grinder, 750W, 4 Jars (Grey)"/>
    <x v="1"/>
    <n v="3199.36"/>
    <n v="4999"/>
    <n v="0.36"/>
    <x v="9"/>
    <n v="20869"/>
  </r>
  <r>
    <s v="B08MZQBFLN"/>
    <s v="Callas Multipurpose Foldable Laptop Table with Cup Holder | Drawer | Mac Holder | Table Holder Study Table, Breakfast Table, Foldable and Portable/Ergonomic &amp; Rounded Edges/Non-Slip Legs (WA-27-Black)"/>
    <x v="0"/>
    <n v="849.83000000000015"/>
    <n v="4999"/>
    <n v="0.83"/>
    <x v="9"/>
    <n v="20457"/>
  </r>
  <r>
    <s v="B07GNC2592"/>
    <s v="Portronics CLAMP X Car-Vent Mobile Holder 360 Degree Rotational(Black)"/>
    <x v="2"/>
    <n v="599.4"/>
    <n v="999"/>
    <n v="0.4"/>
    <x v="9"/>
    <n v="18654"/>
  </r>
  <r>
    <s v="B07VX71FZP"/>
    <s v="Amazon Brand - Solimo 2000/1000 Watts Room Heater with Adjustable Thermostat (ISI certified, White colour, Ideal for small to medium room/area)"/>
    <x v="1"/>
    <n v="1200"/>
    <n v="2000"/>
    <n v="0.4"/>
    <x v="9"/>
    <n v="18543"/>
  </r>
  <r>
    <s v="B09YLWT89W"/>
    <s v="Sure From Aquaguard Delight NXT RO+UV+UF+Taste Adjuster(MTDS),6L water purifier,8 stages purification,Suitable for borewell,tanker,municipal water(Black) from Eureka Forbes"/>
    <x v="1"/>
    <n v="9180"/>
    <n v="18000"/>
    <n v="0.49"/>
    <x v="9"/>
    <n v="16020"/>
  </r>
  <r>
    <s v="B07H3WDC4X"/>
    <s v="Simxen Egg Boiler Electric Automatic Off 7 Egg Poacher for Steaming, Cooking Also Boiling and Frying 400 W (Blue, Pink)"/>
    <x v="1"/>
    <n v="349.65"/>
    <n v="999"/>
    <n v="0.65"/>
    <x v="9"/>
    <n v="15646"/>
  </r>
  <r>
    <s v="B095PWLLY6"/>
    <s v="Crompton Hill Briz Deco 1200mm (48 inch) High Speed Designer Ceiling Fan (Smoked Brown)"/>
    <x v="1"/>
    <n v="1808.8"/>
    <n v="2380"/>
    <n v="0.24"/>
    <x v="9"/>
    <n v="15382"/>
  </r>
  <r>
    <s v="B00NM6MO26"/>
    <s v="Prestige PIC 16.0+ 1900W Induction Cooktop with Soft Touch Push Buttons (Black)"/>
    <x v="1"/>
    <n v="2682.6"/>
    <n v="3945"/>
    <n v="0.32"/>
    <x v="9"/>
    <n v="15034"/>
  </r>
  <r>
    <s v="B089WB69Y1"/>
    <s v="USB Charger, Oraimo Elite Dual Port 5V/2.4A Wall Charger, USB Wall Charger Adapter for iPhone 11/Xs/XS Max/XR/X/8/7/6/Plus, iPad Pro/Air 2/Mini 3/Mini 4, Samsung S4/S5, and More"/>
    <x v="2"/>
    <n v="246.62"/>
    <n v="649"/>
    <n v="0.62"/>
    <x v="9"/>
    <n v="14404"/>
  </r>
  <r>
    <s v="B078G6ZF5Z"/>
    <s v="Oraimo 18W USB &amp; Type-C Dual Output Super Fast Charger Wall Adapter PE2.0&amp;Quick Charge 3.0 &amp; Power Delivery 3.0 Compatible for iPhone 13/13 Mini/13 Pro Max/12/12 Pro Max, iPad Mini/Pro, Pixel, Galaxy, Airpods Pro"/>
    <x v="2"/>
    <n v="695.42000000000007"/>
    <n v="1199"/>
    <n v="0.42"/>
    <x v="9"/>
    <n v="14404"/>
  </r>
  <r>
    <s v="B078G6ZF5Z"/>
    <s v="Oraimo 18W USB &amp; Type-C Dual Output Super Fast Charger Wall Adapter PE2.0&amp;Quick Charge 3.0 &amp; Power Delivery 3.0 Compatible for iPhone 13/13 Mini/13 Pro Max/12/12 Pro Max, iPad Mini/Pro, Pixel, Galaxy, Airpods Pro"/>
    <x v="2"/>
    <n v="695.42000000000007"/>
    <n v="1199"/>
    <n v="0.42"/>
    <x v="9"/>
    <n v="14403"/>
  </r>
  <r>
    <s v="B07SRM58TP"/>
    <s v="AGARO Regal 800 Watts Handheld Vacuum Cleaner, Lightweight &amp; Durable Body, Small/Mini Size ( Black)"/>
    <x v="1"/>
    <n v="1658.21"/>
    <n v="2099"/>
    <n v="0.21"/>
    <x v="9"/>
    <n v="14368"/>
  </r>
  <r>
    <s v="B07WG8PDCW"/>
    <s v="pTron Bullet Pro 36W PD Quick Charger, 3 Port Fast Car Charger Adapter - Compatible with All Smartphones &amp; Tablets (Black)"/>
    <x v="2"/>
    <n v="350.73"/>
    <n v="1299"/>
    <n v="0.73"/>
    <x v="9"/>
    <n v="14283"/>
  </r>
  <r>
    <s v="B07WG8PDCW"/>
    <s v="pTron Bullet Pro 36W PD Quick Charger, 3 Port Fast Car Charger Adapter - Compatible with All Smartphones &amp; Tablets (Black)"/>
    <x v="2"/>
    <n v="350.73"/>
    <n v="1299"/>
    <n v="0.73"/>
    <x v="9"/>
    <n v="14282"/>
  </r>
  <r>
    <s v="B07YR26BJ3"/>
    <s v="KENT 16052 Elegant Electric Glass Kettle 1.8L 2000 W | Blue LED Illumination | Borosilicate Glass Body | Boil Drying Protection | Used as Boiler | Milk | Tea | Water &amp; Soup | 1 Year Warranty"/>
    <x v="1"/>
    <n v="1200"/>
    <n v="2000"/>
    <n v="0.4"/>
    <x v="9"/>
    <n v="14030"/>
  </r>
  <r>
    <s v="B00Y4ORQ46"/>
    <s v="Logitech H111 Wired On Ear Headphones With Mic Black"/>
    <x v="2"/>
    <n v="747.3"/>
    <n v="795"/>
    <n v="0.06"/>
    <x v="9"/>
    <n v="13797"/>
  </r>
  <r>
    <s v="B07T9FV9YP"/>
    <s v="Redgear Cloak Wired RGB Wired Over Ear Gaming Headphones with Mic for PC"/>
    <x v="0"/>
    <n v="755.58"/>
    <n v="1799"/>
    <n v="0.57999999999999996"/>
    <x v="9"/>
    <n v="13199"/>
  </r>
  <r>
    <s v="B09XB7SRQ5"/>
    <s v="Redmi 10A (Slate Grey, 4GB RAM, 64GB Storage) | 2 Ghz Octa Core Helio G25 | 5000 mAh Battery | Finger Print Sensor | Upto 5GB RAM with RAM Booster"/>
    <x v="2"/>
    <n v="8999.25"/>
    <n v="11999"/>
    <n v="0.25"/>
    <x v="9"/>
    <n v="12796"/>
  </r>
  <r>
    <s v="B09XB7DPW1"/>
    <s v="Redmi 10A (Sea Blue, 4GB RAM, 64GB Storage) | 2 Ghz Octa Core Helio G25 | 5000 mAh Battery | Finger Print Sensor | Upto 5GB RAM with RAM Booster"/>
    <x v="2"/>
    <n v="8999.25"/>
    <n v="11999"/>
    <n v="0.25"/>
    <x v="9"/>
    <n v="12796"/>
  </r>
  <r>
    <s v="B09XB8GFBQ"/>
    <s v="Redmi 10A (Charcoal Black, 4GB RAM, 64GB Storage) | 2 Ghz Octa Core Helio G25 | 5000 mAh Battery | Finger Print Sensor | Upto 5GB RAM with RAM Booster"/>
    <x v="2"/>
    <n v="8999.25"/>
    <n v="11999"/>
    <n v="0.25"/>
    <x v="9"/>
    <n v="12796"/>
  </r>
  <r>
    <s v="B096NTB9XT"/>
    <s v="Aquaguard Aura RO+UV+UF+Taste Adjuster(MTDS) with Active Copper &amp; Zinc 7L water purifier,8 stages of purification,suitable for borewell,tanker,municipal water(Black) from Eureka Forbes"/>
    <x v="1"/>
    <n v="15925"/>
    <n v="24500"/>
    <n v="0.35"/>
    <x v="9"/>
    <n v="11206"/>
  </r>
  <r>
    <s v="B09MKG4ZCM"/>
    <s v="Xiaomi Mi 4A Dual_Band Ethernet 1200Mbps Speed Router| 2.4GHz &amp; 5GHz Frequency|128MB RAM | DualCore 4 Thread CPU|4 Omni Directional Antenna|Mi Wi-Fi app-Parental Control &amp; Anti Hacking|Repeater, White"/>
    <x v="0"/>
    <n v="1559.48"/>
    <n v="2999"/>
    <n v="0.48"/>
    <x v="9"/>
    <n v="11113"/>
  </r>
  <r>
    <s v="B0B3X2BY3M"/>
    <s v="Crompton Gracee 5-L Instant Water Heater (Geyser)"/>
    <x v="1"/>
    <n v="3576.5099999999998"/>
    <n v="7299"/>
    <n v="0.51"/>
    <x v="9"/>
    <n v="10324"/>
  </r>
  <r>
    <s v="B083J64CBB"/>
    <s v="Kuber Industries Waterproof Canvas Laundry Bag/Hamper|Metalic Printed With Handles|Foldable Bin &amp; 45 Liter Capicity|Size 37 x 37 x 46, Pack of 1 (Brown)"/>
    <x v="1"/>
    <n v="199.60000000000002"/>
    <n v="499"/>
    <n v="0.6"/>
    <x v="9"/>
    <n v="10234"/>
  </r>
  <r>
    <s v="B0B3MQXNFB"/>
    <s v="FLiX (Beetel Flow USB to Micro USB PVC Data Sync &amp; 12W(2.4A) Fast Charging Cable,Made in India,480Mbps Data Sync,Solid Cable,1 Meter Long cable for all Andriod &amp; Micro USB Devices (Black)(XCD-FPM01)"/>
    <x v="0"/>
    <n v="57.710000000000008"/>
    <n v="199"/>
    <n v="0.71"/>
    <x v="9"/>
    <n v="9378"/>
  </r>
  <r>
    <s v="B09NJN8L25"/>
    <s v="FLiX (Beetel USB to Micro USB PVC Data Sync &amp; 2A Fast Charging Cable, Made in India, 480Mbps Data Sync, Solid Cable, 1 Meter Long USB Cable for Micro USB Devices (White)(XCD-M11)"/>
    <x v="0"/>
    <n v="59.70000000000001"/>
    <n v="199"/>
    <n v="0.7"/>
    <x v="9"/>
    <n v="9378"/>
  </r>
  <r>
    <s v="B09NHVCHS9"/>
    <s v="Flix Micro Usb Cable For Smartphone (Black)"/>
    <x v="0"/>
    <n v="59.70000000000001"/>
    <n v="199"/>
    <n v="0.7"/>
    <x v="9"/>
    <n v="9378"/>
  </r>
  <r>
    <s v="B0B3N8VG24"/>
    <s v="FLiX (Beetel USB to Type C PVC Data Sync &amp; 15W(3A) TPE Fast Charging Cable, Made in India, 480Mbps Data Sync, 1 Meter Long cable for all Andriod &amp; all Type C Devices (Black)(XCD - FPC02)"/>
    <x v="0"/>
    <n v="86.710000000000008"/>
    <n v="299"/>
    <n v="0.71"/>
    <x v="9"/>
    <n v="9378"/>
  </r>
  <r>
    <s v="B08P9RYPLR"/>
    <s v="FLiX (Beetel) USB to iPhone Lightning Textured Pattern Data Sync &amp; 2A Fast Charging Cable, Made in India, 480Mbps Data Sync, Tough Cable, 1 Meter Long USB Cable for Apple Devices (Black)(XCD-L102)"/>
    <x v="0"/>
    <n v="129.48000000000002"/>
    <n v="249"/>
    <n v="0.48"/>
    <x v="9"/>
    <n v="9378"/>
  </r>
  <r>
    <s v="B09NKZXMWJ"/>
    <s v="Flix (Beetel) Usb To Type C Pvc Data Sync And 2A 480Mbps Data Sync, Tough Fast Charging Long Cable For Usb Type C Devices, Charging Adapter (White, 1 Meter) - Xcd-C12"/>
    <x v="0"/>
    <n v="139.44000000000003"/>
    <n v="249"/>
    <n v="0.44"/>
    <x v="9"/>
    <n v="9378"/>
  </r>
  <r>
    <s v="B08N1WL9XW"/>
    <s v="FLiX (Beetel) 3in1 (Type C|Micro|Iphone Lightening) Textured Pattern 3A Fast Charging Cable with QC &amp; PD Support for Type C,Micro USB &amp; Lightning Iphone Cable,Made in India,1.5 Meter Long Cable(T101)"/>
    <x v="0"/>
    <n v="179.70000000000002"/>
    <n v="599"/>
    <n v="0.7"/>
    <x v="9"/>
    <n v="9378"/>
  </r>
  <r>
    <s v="B09JS94MBV"/>
    <s v="Motorola a10 Dual Sim keypad Mobile with 1750 mAh Battery, Expandable Storage Upto 32GB, Wireless FM with Recording - Dark Blue"/>
    <x v="2"/>
    <n v="1401.8"/>
    <n v="1630"/>
    <n v="0.14000000000000001"/>
    <x v="9"/>
    <n v="9378"/>
  </r>
  <r>
    <s v="B09JS562TP"/>
    <s v="Motorola a10 Dual Sim keypad Mobile with 1750 mAh Battery, Expandable Storage Upto 32GB, Wireless FM with Recording - Rose Gold"/>
    <x v="2"/>
    <n v="1401.8"/>
    <n v="1630"/>
    <n v="0.14000000000000001"/>
    <x v="9"/>
    <n v="9378"/>
  </r>
  <r>
    <s v="B09NHVCHS9"/>
    <s v="Flix Micro Usb Cable For Smartphone (Black)"/>
    <x v="0"/>
    <n v="59.70000000000001"/>
    <n v="199"/>
    <n v="0.7"/>
    <x v="9"/>
    <n v="9377"/>
  </r>
  <r>
    <s v="B09NHVCHS9"/>
    <s v="Flix Micro Usb Cable For Smartphone (Black)"/>
    <x v="0"/>
    <n v="59.70000000000001"/>
    <n v="199"/>
    <n v="0.7"/>
    <x v="9"/>
    <n v="9377"/>
  </r>
  <r>
    <s v="B09NL4DJ2Z"/>
    <s v="FLiX (Beetel) USB to Type C PVC Data Sync &amp; 2A Smartphone Fast Charging Cable, Made in India, 480Mbps Data Sync, Tough Cable, 1 Meter Long USB Cable for USB Type C Devices Black XCD-C12"/>
    <x v="0"/>
    <n v="139.44000000000003"/>
    <n v="249"/>
    <n v="0.44"/>
    <x v="9"/>
    <n v="9377"/>
  </r>
  <r>
    <s v="B09YV575RK"/>
    <s v="Fire-Boltt Ring Pro Bluetooth Calling, 1.75‚Äù 320*385px High Res, IP68 &amp; SpO2 Monitoring, Pin Code Locking Functionality &amp; Split Screen Access, Built in Mic &amp; Speaker for HD Calls, Black, Free Size"/>
    <x v="2"/>
    <n v="2499.75"/>
    <n v="9999"/>
    <n v="0.75"/>
    <x v="9"/>
    <n v="9090"/>
  </r>
  <r>
    <s v="B08JW1GVS7"/>
    <s v="URBN 20000 mAh Lithium_Polymer 22.5W Super Fast Charging Ultra Compact Power Bank with Quick Charge &amp; Power Delivery, Type C Input/Output, Made in India, Type C Cable Included (Camo)"/>
    <x v="2"/>
    <n v="2159.46"/>
    <n v="3999"/>
    <n v="0.46"/>
    <x v="9"/>
    <n v="8380"/>
  </r>
  <r>
    <s v="B00J5DYCCA"/>
    <s v="Havells Ventil Air DSP 230mm Exhaust Fan (Pista Green)"/>
    <x v="1"/>
    <n v="1398.6"/>
    <n v="1890"/>
    <n v="0.26"/>
    <x v="9"/>
    <n v="8031"/>
  </r>
  <r>
    <s v="B0BBN3WF7V"/>
    <s v="Redmi A1 (Light Green, 2GB RAM 32GB ROM) | Segment Best AI Dual Cam | 5000mAh Battery | Leather Texture Design | Android 12"/>
    <x v="2"/>
    <n v="6479.28"/>
    <n v="8999"/>
    <n v="0.28000000000000003"/>
    <x v="9"/>
    <n v="7807"/>
  </r>
  <r>
    <s v="B0BBN56J5H"/>
    <s v="Redmi A1 (Black, 2GB RAM, 32GB Storage) | Segment Best AI Dual Cam | 5000mAh Battery | Leather Texture Design | Android 12"/>
    <x v="2"/>
    <n v="6479.28"/>
    <n v="8999"/>
    <n v="0.28000000000000003"/>
    <x v="9"/>
    <n v="7807"/>
  </r>
  <r>
    <s v="B0BBN4DZBD"/>
    <s v="Redmi A1 (Light Blue, 2GB RAM, 32GB Storage) | Segment Best AI Dual Cam | 5000mAh Battery | Leather Texture Design | Android 12"/>
    <x v="2"/>
    <n v="6479.28"/>
    <n v="8999"/>
    <n v="0.28000000000000003"/>
    <x v="9"/>
    <n v="7807"/>
  </r>
  <r>
    <s v="B08R69VDHT"/>
    <s v="Pinnaclz Original Combo of 2 Micro USB Fast Charging Cable, USB Charging Cable for Data Transfer Perfect for Android Smart Phones White 1.2 Meter Made in India (Pack of 2)"/>
    <x v="0"/>
    <n v="114.77"/>
    <n v="499"/>
    <n v="0.77"/>
    <x v="9"/>
    <n v="7732"/>
  </r>
  <r>
    <s v="B08R69VDHT"/>
    <s v="Pinnaclz Original Combo of 2 Micro USB Fast Charging Cable, USB Charging Cable for Data Transfer Perfect for Android Smart Phones White 1.2 Meter Made in India (Pack of 2)"/>
    <x v="0"/>
    <n v="114.77"/>
    <n v="499"/>
    <n v="0.77"/>
    <x v="9"/>
    <n v="7732"/>
  </r>
  <r>
    <s v="B08R69VDHT"/>
    <s v="Pinnaclz Original Combo of 2 Micro USB Fast Charging Cable, USB Charging Cable for Data Transfer Perfect for Android Smart Phones White 1.2 Meter Made in India (Pack of 2)"/>
    <x v="0"/>
    <n v="114.77"/>
    <n v="499"/>
    <n v="0.77"/>
    <x v="9"/>
    <n v="7732"/>
  </r>
  <r>
    <s v="B08R69WBN7"/>
    <s v="Pinnaclz Original Combo of 2 USB Type C Fast Charging Cable, USB C Data Cable for Charging and Data Transfer Smart Phones White 1.2 Meter Made in India (Pack of 2)"/>
    <x v="0"/>
    <n v="149.70000000000002"/>
    <n v="499"/>
    <n v="0.7"/>
    <x v="9"/>
    <n v="7732"/>
  </r>
  <r>
    <s v="B07YWS9SP9"/>
    <s v="Zebronics, ZEB-NC3300 USB Powered Laptop Cooling Pad with Dual Fan, Dual USB Port and Blue LED Lights"/>
    <x v="0"/>
    <n v="599.4"/>
    <n v="999"/>
    <n v="0.4"/>
    <x v="9"/>
    <n v="7601"/>
  </r>
  <r>
    <s v="B08K9PX15C"/>
    <s v="Zebronics Zeb Wonderbar 10 USB Powered 2.0 Computer Speaker with RGB Lights"/>
    <x v="0"/>
    <n v="854.43000000000006"/>
    <n v="1499"/>
    <n v="0.43"/>
    <x v="9"/>
    <n v="7352"/>
  </r>
  <r>
    <s v="B09MZCQYHZ"/>
    <s v="Ambrane 10000mAh Slim Power Bank, 20W Fast Charging, Dual Output, Type C PD (Input &amp; Output), Quick Charge, Li-Polymer, Multi-Layer Protection for iPhone, Anrdoid &amp; Other Devices (Stylo 10K, Green)"/>
    <x v="2"/>
    <n v="991.38"/>
    <n v="1599"/>
    <n v="0.38"/>
    <x v="9"/>
    <n v="7222"/>
  </r>
  <r>
    <s v="B0993BB11X"/>
    <s v="Ambrane 10000mAh Slim Power Bank, 20W Fast Charging, Dual Output, Type C PD (Input &amp; Output), Quick Charge, Li-Polymer, Multi-Layer Protection for iPhone, Anrdoid &amp; Other Devices (Stylo 10K, Black)"/>
    <x v="2"/>
    <n v="991.38"/>
    <n v="1599"/>
    <n v="0.38"/>
    <x v="9"/>
    <n v="7222"/>
  </r>
  <r>
    <s v="B08CYPB15D"/>
    <s v="HP 805 Black Original Ink Cartridge"/>
    <x v="0"/>
    <n v="715.33999999999992"/>
    <n v="761"/>
    <n v="0.06"/>
    <x v="9"/>
    <n v="7199"/>
  </r>
  <r>
    <s v="B07V82W5CN"/>
    <s v="HP USB Wireless Spill Resistance Keyboard and Mouse Set with 10m Working Range 2.4G Wireless Technology / 3 Years Warranty (4SC12PA), Black"/>
    <x v="0"/>
    <n v="1340.78"/>
    <n v="2198"/>
    <n v="0.39"/>
    <x v="9"/>
    <n v="7113"/>
  </r>
  <r>
    <s v="B09PNR6F8Q"/>
    <s v="realme 10W Fast Charging Micro-USB Cable (Braided, Black)"/>
    <x v="0"/>
    <n v="247.38"/>
    <n v="399"/>
    <n v="0.38"/>
    <x v="9"/>
    <n v="6558"/>
  </r>
  <r>
    <s v="B08KDBLMQP"/>
    <s v="Croma 500W Mixer Grinder with 3 Stainless Steel Leak-proof Jars, 3 speed &amp; Pulse function, 2 years warranty (CRAK4184, White &amp; Purple)"/>
    <x v="1"/>
    <n v="1300"/>
    <n v="2500"/>
    <n v="0.48"/>
    <x v="9"/>
    <n v="6530"/>
  </r>
  <r>
    <s v="B08PZ6HZLT"/>
    <s v="VW 80 cm (32 inches) HD Ready Android Smart LED TV VW32PRO (Black)"/>
    <x v="2"/>
    <n v="8929.5299999999988"/>
    <n v="18999"/>
    <n v="0.53"/>
    <x v="9"/>
    <n v="6347"/>
  </r>
  <r>
    <s v="B08J4PL1Z3"/>
    <s v="RPM Euro Games Laptop/PC Controller Wired for Windows - 7, 8, 8.1, 10 and XP, Ps3(Upgraded with XYAB Buttons)"/>
    <x v="0"/>
    <n v="700.3"/>
    <n v="1490"/>
    <n v="0.53"/>
    <x v="9"/>
    <n v="5736"/>
  </r>
  <r>
    <s v="B0814P4L98"/>
    <s v="PrettyKrafts Laundry Basket for clothes with Lid &amp; Handles, Toys Organiser, 75 Ltr Black &amp; Grey"/>
    <x v="1"/>
    <n v="349.65"/>
    <n v="999"/>
    <n v="0.65"/>
    <x v="9"/>
    <n v="5380"/>
  </r>
  <r>
    <s v="B07WKB69RS"/>
    <s v="Lifelong LLWH106 Flash 3 Litres Instant Water Heater for Home Use, 8 Bar Pressure,Power On/Off Indicator and Advanced Safety, (3000W, ISI Certified, 2 Years Warranty)"/>
    <x v="1"/>
    <n v="2109"/>
    <n v="5550"/>
    <n v="0.62"/>
    <x v="9"/>
    <n v="5292"/>
  </r>
  <r>
    <s v="B08MXJYB2V"/>
    <s v="USHA RapidMix 500-Watt Copper Motor Mixer Grinder with 3 Jars and 5 Years Warranty(Sea Green/White)"/>
    <x v="1"/>
    <n v="2440.7999999999997"/>
    <n v="3390"/>
    <n v="0.28000000000000003"/>
    <x v="9"/>
    <n v="5206"/>
  </r>
  <r>
    <s v="B07VZH6ZBB"/>
    <s v="Crompton Solarium Qube 15-L 5 Star Rated Storage Water Heater (Geyser) with Free Installation and Connection Pipes (White and Black)"/>
    <x v="1"/>
    <n v="7750"/>
    <n v="12500"/>
    <n v="0.38"/>
    <x v="9"/>
    <n v="5160"/>
  </r>
  <r>
    <s v="B08MWJTST6"/>
    <s v="Tukzer Fully Foldable Tabletop Desktop Tablet Mobile Stand Holder - Angle &amp; Height Adjustable for Desk, Cradle, Dock, Compatible with Smartphones &amp; Tablets (White)"/>
    <x v="2"/>
    <n v="272.78999999999996"/>
    <n v="1299"/>
    <n v="0.79"/>
    <x v="9"/>
    <n v="5072"/>
  </r>
  <r>
    <s v="B07L9FW9GF"/>
    <s v="Zebronics Zeb-Power Wired USB Mouse, 3-Button, 1200 DPI Optical Sensor, Plug &amp; Play, for Windows/Mac"/>
    <x v="0"/>
    <n v="149.4"/>
    <n v="249"/>
    <n v="0.4"/>
    <x v="9"/>
    <n v="5057"/>
  </r>
  <r>
    <s v="B08G8H8DPL"/>
    <s v="Bajaj Rex 750W Mixer Grinder with Nutri Pro Feature, 4 Jars, White"/>
    <x v="1"/>
    <n v="3251.25"/>
    <n v="6375"/>
    <n v="0.49"/>
    <x v="9"/>
    <n v="4978"/>
  </r>
  <r>
    <s v="B07S9M8YTY"/>
    <s v="Usha Aurora 1000 W Dry Iron with Innovative Tail Light Indicator, Weilburger Soleplate (White &amp; Grey)"/>
    <x v="1"/>
    <n v="722.80000000000007"/>
    <n v="1390"/>
    <n v="0.48"/>
    <x v="9"/>
    <n v="4867"/>
  </r>
  <r>
    <s v="B09SJ1FTYV"/>
    <s v="Sounce Protective Case Cover Compatible Boat Xtend Overall Protective Case TPU HD Clear Ultra-Thin Cover with Unbreakable Screen Guard"/>
    <x v="2"/>
    <n v="189.89999999999995"/>
    <n v="1899"/>
    <n v="0.9"/>
    <x v="9"/>
    <n v="4740"/>
  </r>
  <r>
    <s v="B08FN6WGDQ"/>
    <s v="Samsung Galaxy Buds Live Bluetooth Truly Wireless in Ear Earbuds with Mic, Upto 21 Hours Playtime, Mystic Black"/>
    <x v="2"/>
    <n v="4797.0000000000009"/>
    <n v="15990"/>
    <n v="0.7"/>
    <x v="9"/>
    <n v="4390"/>
  </r>
  <r>
    <s v="B09GB5B4BK"/>
    <s v="HP 150 Wireless USB Mouse with Ergonomic and ambidextrous Design, 1600 DPI Optical Tracking, 2.4 GHz Wireless connectivity, Dual-Function Scroll Wheel and 12 Month Long Battery Life. 3-Years Warranty."/>
    <x v="0"/>
    <n v="602.32999999999993"/>
    <n v="899"/>
    <n v="0.33"/>
    <x v="9"/>
    <n v="4018"/>
  </r>
  <r>
    <s v="B01M69WCZ6"/>
    <s v="Allin Exporters J66 Ultrasonic Humidifier Cool Mist Air Purifier for Dryness, Cold &amp; Cough Large Capacity for Room, Baby, Plants, Bedroom (2.4 L) (1 Year Warranty)"/>
    <x v="1"/>
    <n v="2236.5"/>
    <n v="3550"/>
    <n v="0.37"/>
    <x v="9"/>
    <n v="3973"/>
  </r>
  <r>
    <s v="B00LZPQVMK"/>
    <s v="Parker Vector Standard Chrome Trim Ball Pen (Ink - Black)"/>
    <x v="3"/>
    <n v="272"/>
    <n v="320"/>
    <n v="0.15"/>
    <x v="9"/>
    <n v="3686"/>
  </r>
  <r>
    <s v="B07BKSSDR2"/>
    <s v="Dr Trust Electronic Kitchen Digital Scale Weighing Machine (Blue)"/>
    <x v="7"/>
    <n v="893"/>
    <n v="1900"/>
    <n v="0.53"/>
    <x v="9"/>
    <n v="3663"/>
  </r>
  <r>
    <s v="B09P858DK8"/>
    <s v="WeCool C1 Car Mobile Holder with One Click Technology,360¬∞ Rotational, Strong Suction Cup,Compatible with 4 to 6 Inch Devices, Wildshield and Dashboard Mobile Holder for Car, and Use"/>
    <x v="2"/>
    <n v="479.76"/>
    <n v="1999"/>
    <n v="0.76"/>
    <x v="9"/>
    <n v="3626"/>
  </r>
  <r>
    <s v="B07KSB1MLX"/>
    <s v="AmazonBasics Digital Optical Coax to Analog RCA Audio Converter Adapter with Fiber Cable"/>
    <x v="2"/>
    <n v="1088"/>
    <n v="1600"/>
    <n v="0.32"/>
    <x v="9"/>
    <n v="3565"/>
  </r>
  <r>
    <s v="B094YFFSMY"/>
    <s v="Tygot Bluetooth Extendable Selfie Sticks with Wireless Remote and Tripod Stand, 3-in-1 Multifunctional Selfie Stick with Tripod Stand Compatible with iPhone/OnePlus/Samsung/Oppo/Vivo and All Phones"/>
    <x v="2"/>
    <n v="399.7999999999999"/>
    <n v="1999"/>
    <n v="0.8"/>
    <x v="9"/>
    <n v="3382"/>
  </r>
  <r>
    <s v="B094YFFSMY"/>
    <s v="Tygot Bluetooth Extendable Selfie Sticks with Wireless Remote and Tripod Stand, 3-in-1 Multifunctional Selfie Stick with Tripod Stand Compatible with iPhone/OnePlus/Samsung/Oppo/Vivo and All Phones"/>
    <x v="2"/>
    <n v="399.7999999999999"/>
    <n v="1999"/>
    <n v="0.8"/>
    <x v="9"/>
    <n v="3382"/>
  </r>
  <r>
    <s v="B08L4SBJRY"/>
    <s v="Saifsmart Outlet Wall Mount Hanger Holder for Dot 3rd Gen, Compact Bracket Case Plug and Built-in Cable Management for Kitchen Bathroom, Bedroom (Black)"/>
    <x v="2"/>
    <n v="350.73"/>
    <n v="1299"/>
    <n v="0.73"/>
    <x v="9"/>
    <n v="3295"/>
  </r>
  <r>
    <s v="B07YSJ7FF1"/>
    <s v="Crompton Brio 1000-Watts Dry Iron with Weilburger Coating (Sky Blue and White)"/>
    <x v="1"/>
    <n v="649.00000000000011"/>
    <n v="1100"/>
    <n v="0.41"/>
    <x v="9"/>
    <n v="3271"/>
  </r>
  <r>
    <s v="B00LP9RFSU"/>
    <s v="Eureka Forbes Aquasure Amrit Twin Cartridge (Pack of 2), White"/>
    <x v="1"/>
    <n v="825"/>
    <n v="825"/>
    <n v="0"/>
    <x v="9"/>
    <n v="3246"/>
  </r>
  <r>
    <s v="B083M7WPZD"/>
    <s v="AGARO 33398 Rapid 1000-Watt, 10-Litre Wet &amp; Dry Vacuum Cleaner, with Blower Function (Red &amp; Black)"/>
    <x v="1"/>
    <n v="3179.4700000000003"/>
    <n v="5999"/>
    <n v="0.47"/>
    <x v="9"/>
    <n v="3242"/>
  </r>
  <r>
    <s v="B00RGLI0ZS"/>
    <s v="Amkette 30 Pin to USB Charging &amp; Data Sync Cable for iPhone 3G/3GS/4/4s/iPad 1/2/3, iPod Nano 5th/6th Gen and iPod Touch 3rd/4th Gen -1.5m (Black)"/>
    <x v="0"/>
    <n v="449.25"/>
    <n v="599"/>
    <n v="0.25"/>
    <x v="9"/>
    <n v="3231"/>
  </r>
  <r>
    <s v="B09TP5KBN7"/>
    <s v="pTron Volta Dual Port 12W Smart USB Charger Adapter, Multi-Layer Protection, Made in India, BIS Certified, Fast Charging Power Adaptor Without Cable for All iOS &amp; Android Devices (Black)"/>
    <x v="2"/>
    <n v="197.82000000000005"/>
    <n v="1099"/>
    <n v="0.82"/>
    <x v="9"/>
    <n v="3197"/>
  </r>
  <r>
    <s v="B07DZ986Q2"/>
    <s v="Philips EasyTouch Plus Standing Garment Steamer GC523/60 - 1600 Watt, 5 Steam Settings, Up to 32 g/min steam, with Double Pole"/>
    <x v="1"/>
    <n v="7825.65"/>
    <n v="8995"/>
    <n v="0.13"/>
    <x v="9"/>
    <n v="3160"/>
  </r>
  <r>
    <s v="B07NTKGW45"/>
    <s v="SaleOn‚Ñ¢ Portable Storage Organizer Bag for Earphone USB Cable Power Bank Mobile Charger Digital Gadget Hard Disk, Water Resistance Material - Dark Grey"/>
    <x v="0"/>
    <n v="395.55999999999995"/>
    <n v="899"/>
    <n v="0.56000000000000005"/>
    <x v="9"/>
    <n v="3025"/>
  </r>
  <r>
    <s v="B01M5F614J"/>
    <s v="Morphy Richards OFR Room Heater, 09 Fin 2000 Watts Oil Filled Room Heater , ISI Approved (OFR 9 Grey)"/>
    <x v="1"/>
    <n v="6579.53"/>
    <n v="13999"/>
    <n v="0.53"/>
    <x v="9"/>
    <n v="2961"/>
  </r>
  <r>
    <s v="B09G5TSGXV"/>
    <s v="Hi-Mobiler iPhone Charger Lightning Cable,2 Pack Apple MFi Certified USB iPhone Fast Chargering Cord,Data Sync Transfer for 13/12/11 Pro Max Xs X XR 8 7 6 5 5s iPad iPod More Model Cell Phone Cables"/>
    <x v="0"/>
    <n v="255.67999999999995"/>
    <n v="799"/>
    <n v="0.68"/>
    <x v="9"/>
    <n v="2905"/>
  </r>
  <r>
    <s v="B0989W6J2F"/>
    <s v="ENEM Sealing Machine | 12 Inch (300 mm) | 1 Year Warranty | Full Customer Support | Beep Sound Function | Plastic Packing Machine | Plastic Bag Sealing Machine | Heat Sealer Machine | Plastic Sealing Machine | Blue | Made in India"/>
    <x v="1"/>
    <n v="1601.1100000000001"/>
    <n v="1799"/>
    <n v="0.11"/>
    <x v="9"/>
    <n v="2877"/>
  </r>
  <r>
    <s v="B094JNXNPV"/>
    <s v="Ambrane Unbreakable 3 in 1 Fast Charging Braided Multipurpose Cable for Speaker with 2.1 A Speed - 1.25 meter, Black"/>
    <x v="0"/>
    <n v="299.25"/>
    <n v="399"/>
    <n v="0.25"/>
    <x v="9"/>
    <n v="2766"/>
  </r>
  <r>
    <s v="B094JNXNPV"/>
    <s v="Ambrane Unbreakable 3 in 1 Fast Charging Braided Multipurpose Cable for Speaker with 2.1 A Speed - 1.25 meter, Black"/>
    <x v="0"/>
    <n v="299.25"/>
    <n v="399"/>
    <n v="0.25"/>
    <x v="9"/>
    <n v="2766"/>
  </r>
  <r>
    <s v="B07WKBD37W"/>
    <s v="ESnipe Mart Worldwide Travel Adapter with Build in Dual USB Charger Ports with 125V 6A, 250V Protected Electrical Plug for Laptops, Cameras (White)"/>
    <x v="4"/>
    <n v="429.57000000000005"/>
    <n v="999"/>
    <n v="0.56999999999999995"/>
    <x v="9"/>
    <n v="2581"/>
  </r>
  <r>
    <s v="B009P2LK08"/>
    <s v="Bajaj Minor 1000 Watts Radiant Room Heater (Steel, ISI Approved)"/>
    <x v="1"/>
    <n v="745.13999999999987"/>
    <n v="1129"/>
    <n v="0.34"/>
    <x v="9"/>
    <n v="2446"/>
  </r>
  <r>
    <s v="B07JZSG42Y"/>
    <s v="Borosil Prime Grill Sandwich Maker (Grey)"/>
    <x v="1"/>
    <n v="1916.6"/>
    <n v="2590"/>
    <n v="0.26"/>
    <x v="9"/>
    <n v="2377"/>
  </r>
  <r>
    <s v="B07T4D9FNY"/>
    <s v="iBELL SEK15L Premium 1.5 Litre Stainless Steel Electric Kettle,1500W Auto Cut-Off Feature,Silver with Black"/>
    <x v="1"/>
    <n v="670.49999999999989"/>
    <n v="1490"/>
    <n v="0.55000000000000004"/>
    <x v="9"/>
    <n v="2198"/>
  </r>
  <r>
    <s v="B09XX51X2G"/>
    <s v="STRIFF Laptop Tabletop Stand, Fold-Up, Adjustable, Ventilated, Portable Holder for Desk, Aluminum Foldable Laptop Ergonomic Compatibility with up to 15.6-inch Laptop, All Mac, Tab, and Mobile (Silver)"/>
    <x v="0"/>
    <n v="449.54999999999995"/>
    <n v="999"/>
    <n v="0.55000000000000004"/>
    <x v="9"/>
    <n v="2102"/>
  </r>
  <r>
    <s v="B09CMM3VGK"/>
    <s v="Ambrane 60W / 3A Type C Fast Charging Unbreakable 1.5m L Shaped Braided Cable, PD Technology, 480Mbps Data Transfer for Smartphones, Tablet, Laptops &amp; other type c devices (ABLC10, Black)"/>
    <x v="0"/>
    <n v="179.64"/>
    <n v="499"/>
    <n v="0.64"/>
    <x v="9"/>
    <n v="1934"/>
  </r>
  <r>
    <s v="B09CMM3VGK"/>
    <s v="Ambrane 60W / 3A Type C Fast Charging Unbreakable 1.5m L Shaped Braided Cable, PD Technology, 480Mbps Data Transfer for Smartphones, Tablet, Laptops &amp; other type c devices (ABLC10, Black)"/>
    <x v="0"/>
    <n v="179.64"/>
    <n v="499"/>
    <n v="0.64"/>
    <x v="9"/>
    <n v="1933"/>
  </r>
  <r>
    <s v="B082KVTRW8"/>
    <s v="KENT 16055 Amaze Cool Touch Electric Kettle 1.8 L 1500 W | Plastic Outer &amp; Stainless Steel Inside body | Auto shut off Over heating protection | Multipurpose hot water Kettle | 1 Year Warranty"/>
    <x v="1"/>
    <n v="1197"/>
    <n v="1900"/>
    <n v="0.37"/>
    <x v="9"/>
    <n v="1765"/>
  </r>
  <r>
    <s v="B09KPXTZXN"/>
    <s v="Rico Japanese Technology Rechargeable Wireless Electric Chopper with Replacement Warranty - Stainless Steel Blades, One Touch Operation, 10 Seconds Chopping, Mincing Vegetable, Meat - 250 ML, 30 Watts"/>
    <x v="1"/>
    <n v="939.53"/>
    <n v="1999"/>
    <n v="0.53"/>
    <x v="9"/>
    <n v="1679"/>
  </r>
  <r>
    <s v="B07Q4NJQC5"/>
    <s v="Ionix Jewellery Scale | Weight Scale | Digital Weight Machine | weight machine for gold | Electronic weighing machines for Jewellery 0.01G to 200G Small Weight Machine for Shop - Silver"/>
    <x v="1"/>
    <n v="293.51"/>
    <n v="599"/>
    <n v="0.51"/>
    <x v="9"/>
    <n v="1644"/>
  </r>
  <r>
    <s v="B07DL1KC3H"/>
    <s v="Isoelite Remote Compatible for Samsung LED/LCD Remote Control Works with All Samsung LED/LCD TV Model No :- BN59-607A (Please Match The Image with Your Old Remote)"/>
    <x v="2"/>
    <n v="296.66999999999996"/>
    <n v="899"/>
    <n v="0.67"/>
    <x v="9"/>
    <n v="1588"/>
  </r>
  <r>
    <s v="B094DQWV9B"/>
    <s v="Kanget [2 Pack] Type C Female to USB A Male Charger | Charging Cable Adapter Converter compatible for iPhone 14, 13, 12,11 Pro Max/Mini/XR/XS/X/SE, Samsung S20 ultra/S21/S10/S8/S9/MacBook Pro iPad (Grey)"/>
    <x v="0"/>
    <n v="147.63"/>
    <n v="399"/>
    <n v="0.63"/>
    <x v="9"/>
    <n v="1540"/>
  </r>
  <r>
    <s v="B09F6KL23R"/>
    <s v="SKYTONE Stainless Steel Electric Meat Grinders with Bowl 700W Heavy for Kitchen Food Chopper, Meat, Vegetables, Onion , Garlic Slicer Dicer, Fruit &amp; Nuts Blender (2L, 700 Watts)"/>
    <x v="1"/>
    <n v="1427.49"/>
    <n v="2799"/>
    <n v="0.49"/>
    <x v="9"/>
    <n v="1498"/>
  </r>
  <r>
    <s v="B09YLYB9PB"/>
    <s v="Ambrane 60W / 3A Fast Charging Output Cable with Micro to USB for Mobile, Neckband, True Wireless Earphone Charging, 480mbps Data Sync Speed, 1m Length (ACM - AZ1, Black)"/>
    <x v="0"/>
    <n v="147.63"/>
    <n v="399"/>
    <n v="0.63"/>
    <x v="9"/>
    <n v="1423"/>
  </r>
  <r>
    <s v="B09YLXYP7Y"/>
    <s v="Ambrane 60W / 3A Fast Charging Output Cable with Type-C to USB for Mobile, Neckband, True Wireless Earphone Charging, 480mbps Data Sync Speed, 1m Length (ACT - AZ10, Black)"/>
    <x v="0"/>
    <n v="179.54999999999998"/>
    <n v="399"/>
    <n v="0.55000000000000004"/>
    <x v="9"/>
    <n v="1423"/>
  </r>
  <r>
    <s v="B09YLXYP7Y"/>
    <s v="Ambrane 60W / 3A Fast Charging Output Cable with Type-C to USB for Mobile, Neckband, True Wireless Earphone Charging, 480mbps Data Sync Speed, 1m Length (ACT - AZ10, Black)"/>
    <x v="0"/>
    <n v="179.54999999999998"/>
    <n v="399"/>
    <n v="0.55000000000000004"/>
    <x v="9"/>
    <n v="1423"/>
  </r>
  <r>
    <s v="B09YLX91QR"/>
    <s v="Ambrane 60W / 3A Fast Charging Output Cable with Type-C to USB for Mobile, Neckband, True Wireless Earphone Charging, 480mbps Data Sync Speed, 1m Length (ACT - AZ10, White)"/>
    <x v="0"/>
    <n v="179.54999999999998"/>
    <n v="399"/>
    <n v="0.55000000000000004"/>
    <x v="9"/>
    <n v="1423"/>
  </r>
  <r>
    <s v="B09YLXYP7Y"/>
    <s v="Ambrane 60W / 3A Fast Charging Output Cable with Type-C to USB for Mobile, Neckband, True Wireless Earphone Charging, 480mbps Data Sync Speed, 1m Length (ACT - AZ10, Black)"/>
    <x v="0"/>
    <n v="179.54999999999998"/>
    <n v="399"/>
    <n v="0.55000000000000004"/>
    <x v="9"/>
    <n v="1423"/>
  </r>
  <r>
    <s v="B085HY1DGR"/>
    <s v="Sounce Spiral Charger Cable Protector Data Cable Saver Charging Cord Protective Cable Cover Headphone MacBook Laptop Earphone Cell Phone Set of 3 (Cable Protector (12 Units))"/>
    <x v="0"/>
    <n v="99.899999999999977"/>
    <n v="999"/>
    <n v="0.9"/>
    <x v="9"/>
    <n v="1396"/>
  </r>
  <r>
    <s v="B085HY1DGR"/>
    <s v="Sounce Spiral Charger Cable Protector Data Cable Saver Charging Cord Protective Cable Cover Headphone MacBook Laptop Earphone Cell Phone Set of 3 (Cable Protector (12 Units))"/>
    <x v="0"/>
    <n v="99.899999999999977"/>
    <n v="999"/>
    <n v="0.9"/>
    <x v="9"/>
    <n v="1396"/>
  </r>
  <r>
    <s v="B0994GFWBH"/>
    <s v="Lapster 1.5 mtr USB 2.0 Type A Male to USB A Male Cable for computer and laptop"/>
    <x v="0"/>
    <n v="139.86000000000001"/>
    <n v="999"/>
    <n v="0.86"/>
    <x v="9"/>
    <n v="1313"/>
  </r>
  <r>
    <s v="B0994GFWBH"/>
    <s v="Lapster 1.5 mtr USB 2.0 Type A Male to USB A Male Cable for computer and laptop"/>
    <x v="0"/>
    <n v="139.86000000000001"/>
    <n v="999"/>
    <n v="0.86"/>
    <x v="9"/>
    <n v="1313"/>
  </r>
  <r>
    <s v="B0B4G2MWSB"/>
    <s v="Lapster 5 pin mini usb cable, usb b cable,camera cable usb2.0 for External HDDS/Card Readers/Camera etc."/>
    <x v="0"/>
    <n v="149.85000000000002"/>
    <n v="999"/>
    <n v="0.85"/>
    <x v="9"/>
    <n v="1313"/>
  </r>
  <r>
    <s v="B08RDWBYCQ"/>
    <s v="T TOPLINE 180 W Electric Hand Mixer,Hand Blender , Egg Beater, Cake maker , Beater Cream Mix, Food Blender, Beater for Whipping Cream Beater for Cake With 7 -Speed with spatula and oil brush"/>
    <x v="1"/>
    <n v="549.45000000000005"/>
    <n v="999"/>
    <n v="0.45"/>
    <x v="9"/>
    <n v="1313"/>
  </r>
  <r>
    <s v="B08TM71L54"/>
    <s v="PHILIPS Handheld Garment Steamer STH3000/20 - Compact &amp; Foldable, Convenient Vertical Steaming, 1000 Watt Quick Heat Up, up to 20g/min, Kills 99.9%* Bacteria (Reno Blue), Small"/>
    <x v="1"/>
    <n v="3188.2"/>
    <n v="4195"/>
    <n v="0.24"/>
    <x v="9"/>
    <n v="1282"/>
  </r>
  <r>
    <s v="B0758F7KK7"/>
    <s v="Caprigo Heavy Duty TV Wall Mount Bracket for 14 to 32 Inch LED/HD/Smart TV‚Äôs, Universal Fixed TV Wall Mount Stand (M452)"/>
    <x v="2"/>
    <n v="399.6"/>
    <n v="999"/>
    <n v="0.6"/>
    <x v="9"/>
    <n v="1236"/>
  </r>
  <r>
    <s v="B08WD18LJZ"/>
    <s v="TVARA LCD Writing Tablet 8.5 Inch E-Note Pad LCD Writing Tablet, Kids Drawing Pad 8.5 Inch Doodle Board, Toddler Boy and Girl Learning Gift for 3 4 5 6 Years Old, Black"/>
    <x v="0"/>
    <n v="246.00000000000003"/>
    <n v="600"/>
    <n v="0.59"/>
    <x v="9"/>
    <n v="1208"/>
  </r>
  <r>
    <s v="B089BDBDGM"/>
    <s v="Kuber Industries Waterproof Round Laundry Bag/Hamper|Polka Dots Print Print with Handles|Foldable Bin &amp; 45 Liter Capicity|Size 37 x 37 x 49, Pack of 1(Black &amp; White)- CTKTC044992"/>
    <x v="1"/>
    <n v="219.12"/>
    <n v="249"/>
    <n v="0.12"/>
    <x v="9"/>
    <n v="1108"/>
  </r>
  <r>
    <s v="B08L7J3T31"/>
    <s v="Noir Aqua - 5pcs PP Spun Filter + 1 Spanner | for All Types of RO Water purifiers (5 Piece, White, 10 Inch, 5 Micron) - RO Spun Filter Cartridge Sponge Replacement Water Filter Candle"/>
    <x v="1"/>
    <n v="376.79"/>
    <n v="919"/>
    <n v="0.59"/>
    <x v="9"/>
    <n v="1090"/>
  </r>
  <r>
    <s v="B09939XJX8"/>
    <s v="TVARA LCD Writing Tablet, 8.5&quot; Inch Colorful Toddler Doodle Board Drawing Tablet, Erasable Reusable Electronic Drawing Pads, Educational and Learning Tool for 3-6 Years Old Boy and Girls Mix Colors"/>
    <x v="0"/>
    <n v="360"/>
    <n v="1500"/>
    <n v="0.76"/>
    <x v="9"/>
    <n v="1026"/>
  </r>
  <r>
    <s v="B0B7B9V9QP"/>
    <s v="VU 108 cm (43 inches) Premium Series Full HD Smart LED TV 43GA (Black)"/>
    <x v="2"/>
    <n v="18900"/>
    <n v="35000"/>
    <n v="0.46"/>
    <x v="9"/>
    <n v="1001"/>
  </r>
  <r>
    <s v="B0978V2CP6"/>
    <s v="Cubetek 3 in 1 LCD Display V5.0 Bluetooth Transmitter Receiver, Bypass Audio Adapter with Aux, Optical, Dual Link Support for TV, Home Stereo, PC, Headphones, Speakers, Model: CB-BT27"/>
    <x v="2"/>
    <n v="1984"/>
    <n v="3100"/>
    <n v="0.36"/>
    <x v="9"/>
    <n v="897"/>
  </r>
  <r>
    <s v="B09C635BMM"/>
    <s v="Cotbolt Silicone Case Cover Compatible for Samsung BN59-01312A QLED 8K 4K Smart TV Remote Shockproof Protective Remote Cover (Black)"/>
    <x v="2"/>
    <n v="349.65"/>
    <n v="999"/>
    <n v="0.65"/>
    <x v="9"/>
    <n v="839"/>
  </r>
  <r>
    <s v="B09LH32678"/>
    <s v="JIALTO Mini Waffle Maker 4 Inch- 350 Watts: Stainless Steel Non-Stick Electric Iron Machine for Individual Belgian Waffles, Pan Cakes, Paninis or Other Snacks - Aqua blue"/>
    <x v="1"/>
    <n v="899.55"/>
    <n v="1999"/>
    <n v="0.55000000000000004"/>
    <x v="9"/>
    <n v="832"/>
  </r>
  <r>
    <s v="B09MFR93KS"/>
    <s v="Bajaj Rex DLX 750 W 4 Jars Mixer Grinder, White and Blue"/>
    <x v="1"/>
    <n v="3059.4900000000002"/>
    <n v="5999"/>
    <n v="0.49"/>
    <x v="9"/>
    <n v="777"/>
  </r>
  <r>
    <s v="B08HDCWDXD"/>
    <s v="Eureka Forbes Active Clean 700 Watts Powerful Suction &amp; Blower Vacuum Cleaner with Washable HEPA Filter &amp; 6 Accessories,1 Year Warranty,Compact,Light Weight &amp; Easy to use (Red &amp; Black)"/>
    <x v="1"/>
    <n v="3149.5499999999997"/>
    <n v="6999"/>
    <n v="0.55000000000000004"/>
    <x v="9"/>
    <n v="743"/>
  </r>
  <r>
    <s v="B07G147SZD"/>
    <s v="NEXOMS Instant Heating Water Tap Wall Mounted with 3 Pin Indian Plug (16Amp)"/>
    <x v="1"/>
    <n v="2697.29"/>
    <n v="3799"/>
    <n v="0.28999999999999998"/>
    <x v="9"/>
    <n v="727"/>
  </r>
  <r>
    <s v="B09Q3M3WLJ"/>
    <s v="Robustrion [Anti-Scratch] &amp; [Smudge Proof] [Bubble Free] Premium Tempered Glass Screen Protector Guard for Samsung Galaxy Tab A8 10.5 inch [SM-X200/X205/X207] 2022"/>
    <x v="0"/>
    <n v="404.73"/>
    <n v="1499"/>
    <n v="0.73"/>
    <x v="9"/>
    <n v="691"/>
  </r>
  <r>
    <s v="B09NL7LBWT"/>
    <s v="Bulfyss USB Rechargeable Lint Remover Fabric Shaver Pet Hair Remover, Effectively and Quickly Remove Fuzz for Clothes, Sweater, Couch, Sofa, Blanket, Curtain, Wool, Cashmere (Grey, 1 Year Warranty)"/>
    <x v="1"/>
    <n v="1099.45"/>
    <n v="1999"/>
    <n v="0.45"/>
    <x v="9"/>
    <n v="604"/>
  </r>
  <r>
    <s v="B09RZS1NQT"/>
    <s v="Sounce 65W OnePlus Dash Warp Charge Cable, 6.5A Type-C to USB C PD Data Sync Fast Charging Cable Compatible with One Plus 8T/ 9/ 9R/ 9 pro/ 9RT/ 10R/ Nord &amp; for All Type C Devices ‚Äì Red, 1 Meter"/>
    <x v="0"/>
    <n v="199.79999999999995"/>
    <n v="999"/>
    <n v="0.8"/>
    <x v="9"/>
    <n v="576"/>
  </r>
  <r>
    <s v="B09RZS1NQT"/>
    <s v="Sounce 65W OnePlus Dash Warp Charge Cable, 6.5A Type-C to USB C PD Data Sync Fast Charging Cable Compatible with One Plus 8T/ 9/ 9R/ 9 pro/ 9RT/ 10R/ Nord &amp; for All Type C Devices ‚Äì Red, 1 Meter"/>
    <x v="0"/>
    <n v="199.79999999999995"/>
    <n v="999"/>
    <n v="0.8"/>
    <x v="9"/>
    <n v="575"/>
  </r>
  <r>
    <s v="B08DCVRW98"/>
    <s v="SoniVision SA-D10 SA-D100 SA-D40 Home Theater Systems Remote Compatible with Sony RM-ANU156"/>
    <x v="2"/>
    <n v="209.58"/>
    <n v="499"/>
    <n v="0.57999999999999996"/>
    <x v="9"/>
    <n v="479"/>
  </r>
  <r>
    <s v="B09JKNF147"/>
    <s v="Electvision Remote Control Compatible with Kodak/Thomson Smart led tv (Without Voice) Before Placing Order for verification Contact Our coustmer Care 7738090464"/>
    <x v="2"/>
    <n v="339.8300000000001"/>
    <n v="1999"/>
    <n v="0.83"/>
    <x v="9"/>
    <n v="343"/>
  </r>
  <r>
    <s v="B08VGDBF3B"/>
    <s v="Kuber Industries Round Non Woven Fabric Foldable Laundry Basket|Toy Storage Basket|Cloth Storage Basket With Handles| Capicity 45 Ltr (Grey &amp; Black)-KUBMART11446"/>
    <x v="1"/>
    <n v="394.21000000000004"/>
    <n v="499"/>
    <n v="0.21"/>
    <x v="9"/>
    <n v="330"/>
  </r>
  <r>
    <s v="B0B2RBP83P"/>
    <s v="Lenovo IdeaPad 3 11th Gen Intel Core i3 15.6&quot; FHD Thin &amp; Light Laptop(8GB/512GB SSD/Windows 11/Office 2021/2Yr Warranty/3months Xbox Game Pass/Platinum Grey/1.7Kg), 81X800LGIN"/>
    <x v="0"/>
    <n v="37131.800000000003"/>
    <n v="59890"/>
    <n v="0.38"/>
    <x v="9"/>
    <n v="323"/>
  </r>
  <r>
    <s v="B07YQ5SN4H"/>
    <s v="Cello Non-Stick Aluminium Sandwich Gas Toaster(Black)"/>
    <x v="1"/>
    <n v="297.5"/>
    <n v="595"/>
    <n v="0.5"/>
    <x v="9"/>
    <n v="314"/>
  </r>
  <r>
    <s v="B0B5F3YZY4"/>
    <s v="Wayona 3in1 Nylon Braided 66W USB Fast Charging Cable with Type C, Lightening and Micro USB Port, Compatible with iPhone, iPad, Samsung Galaxy, OnePlus, Mi, Oppo, Vivo, iQOO, Xiaomi (1M, Black)"/>
    <x v="0"/>
    <n v="450.59000000000003"/>
    <n v="1099"/>
    <n v="0.59"/>
    <x v="9"/>
    <n v="242"/>
  </r>
  <r>
    <s v="B09CGLY5CX"/>
    <s v="Crompton Insta Comfort Heater 2000 Watts Heat Convector with Adjustable Thermostats, Hybrid Cyan, Standard (‚ÄéACGRH- INSTACOMFORT)"/>
    <x v="1"/>
    <n v="1968.0000000000002"/>
    <n v="2400"/>
    <n v="0.18"/>
    <x v="9"/>
    <n v="237"/>
  </r>
  <r>
    <s v="B09HN7LD5L"/>
    <s v="PROLEGEND¬Æ PL-T002 Universal TV Stand Table Top for Most 22 to 65 inch LCD Flat Screen TV, VESA up to 800 by 400mm"/>
    <x v="2"/>
    <n v="1845.0000000000002"/>
    <n v="4500"/>
    <n v="0.59"/>
    <x v="9"/>
    <n v="184"/>
  </r>
  <r>
    <s v="B09H7JDJCW"/>
    <s v="PHILIPS Drip Coffee Maker HD7432/20, 0.6 L, Ideal for 2-7 cups, Black, Medium"/>
    <x v="1"/>
    <n v="2983.85"/>
    <n v="3595"/>
    <n v="0.17"/>
    <x v="9"/>
    <n v="178"/>
  </r>
  <r>
    <s v="B07VJ9ZTXS"/>
    <s v="Aine HDMI Male to VGA Female Video Converter Adapter Cable (Black)"/>
    <x v="2"/>
    <n v="299.5"/>
    <n v="599"/>
    <n v="0.5"/>
    <x v="9"/>
    <n v="171"/>
  </r>
  <r>
    <s v="B08G1RW2Q3"/>
    <s v="EYNK Extra Long Micro USB Fast Charging USB Cable | Micro USB Data Cable | Quick Fast Charging Cable | Charger Sync Cable | High Speed Transfer Android Smartphones V8 Cable (2.4 Amp, 3m,) (White)"/>
    <x v="0"/>
    <n v="295.63"/>
    <n v="799"/>
    <n v="0.63"/>
    <x v="9"/>
    <n v="151"/>
  </r>
  <r>
    <s v="B0B2DZ5S6R"/>
    <s v="Amazon Basics 1500 W Electric Kettle (Stainless Steel Body, 1.5 L)"/>
    <x v="1"/>
    <n v="753.42000000000007"/>
    <n v="1299"/>
    <n v="0.42"/>
    <x v="9"/>
    <n v="119"/>
  </r>
  <r>
    <s v="B0B4PPD89B"/>
    <s v="Kitchenwell 18Pc Plastic Food Snack Bag Pouch Clip Sealer for Keeping Food Fresh for Home, Kitchen, Camping Snack Seal Sealing Bag Clips (Multi-Color) | (Pack of 18)|"/>
    <x v="1"/>
    <n v="79"/>
    <n v="79"/>
    <n v="0"/>
    <x v="9"/>
    <n v="97"/>
  </r>
  <r>
    <s v="B0B9RZ4G4W"/>
    <s v="Amazon Basics 300 W Hand Blender with Stainless Steel Stem for Hot/Cold Blending and In-Built Cord Hook, ISI-Marked, Black"/>
    <x v="1"/>
    <n v="798.53"/>
    <n v="1699"/>
    <n v="0.53"/>
    <x v="9"/>
    <n v="97"/>
  </r>
  <r>
    <s v="B09Z7YGV3R"/>
    <s v="Anjaney Enterprise Smart Multipurpose Foldable Laptop Table with Cup Holder, Study Table, Bed Table, Breakfast Table, Foldable and Portable/Ergonomic &amp; Rounded Edges/Non-Slip (Black)"/>
    <x v="0"/>
    <n v="265.62"/>
    <n v="699"/>
    <n v="0.62"/>
    <x v="9"/>
    <n v="93"/>
  </r>
  <r>
    <s v="B0BHVPTM2C"/>
    <s v="HB Plus Folding Height Adjustable Aluminum Foldable Portable Adjustment Desktop Laptop Holder Riser Stand"/>
    <x v="0"/>
    <n v="389.7999999999999"/>
    <n v="1949"/>
    <n v="0.8"/>
    <x v="9"/>
    <n v="75"/>
  </r>
  <r>
    <s v="B0BPCJM7TB"/>
    <s v="WIDEWINGS Electric Handheld Milk Wand Mixer Frother for Latte Coffee Hot Milk, Milk Frother for Coffee, Egg Beater, Hand Blender, Coffee Beater with Stand"/>
    <x v="1"/>
    <n v="259.74"/>
    <n v="999"/>
    <n v="0.74"/>
    <x v="9"/>
    <n v="43"/>
  </r>
  <r>
    <s v="B0BCZCQTJX"/>
    <s v="Firestick Remote"/>
    <x v="2"/>
    <n v="1439.6399999999999"/>
    <n v="3999"/>
    <n v="0.64"/>
    <x v="9"/>
    <n v="32"/>
  </r>
  <r>
    <s v="B0BLV1GNLN"/>
    <s v="WZATCO Pixel | Portable LED Projector | Native 720p with Full HD 1080P Support | 2000 Lumens (200 ANSI) | 176&quot; Large Screen | Projector for Home and Outdoor | Compatible with TV Stick, PC, PS4"/>
    <x v="2"/>
    <n v="6493.5"/>
    <n v="9990"/>
    <n v="0.35"/>
    <x v="9"/>
    <n v="27"/>
  </r>
  <r>
    <s v="B09N3ZNHTY"/>
    <s v="boAt Airdopes 141 Bluetooth Truly Wireless in Ear Earbuds with mic, 42H Playtime, Beast Mode(Low Latency Upto 80ms) for Gaming, ENx Tech, ASAP Charge, IWP, IPX4 Water Resistance (Bold Black)"/>
    <x v="2"/>
    <n v="1481.6999999999998"/>
    <n v="4490"/>
    <n v="0.67"/>
    <x v="10"/>
    <n v="136954"/>
  </r>
  <r>
    <s v="B07WMS7TWB"/>
    <s v="Pigeon by Stovekraft Amaze Plus Electric Kettle (14289) with Stainless Steel Body, 1.5 litre, used for boiling Water, making tea and coffee, instant noodles, soup etc. 1500 Watt (Silver)"/>
    <x v="1"/>
    <n v="647.4"/>
    <n v="1245"/>
    <n v="0.48"/>
    <x v="10"/>
    <n v="123365"/>
  </r>
  <r>
    <s v="B07JQKQ91F"/>
    <s v="JBL C50HI, Wired in Ear Headphones with Mic, One Button Multi-Function Remote, Lightweight &amp; Comfortable fit (Black)"/>
    <x v="2"/>
    <n v="499.5"/>
    <n v="999"/>
    <n v="0.5"/>
    <x v="10"/>
    <n v="92995"/>
  </r>
  <r>
    <s v="B07TCN5VR9"/>
    <s v="Boult Audio BassBuds X1 in-Ear Wired Earphones with 10mm Extra Bass Driver and HD Sound with mic(Black)"/>
    <x v="2"/>
    <n v="329.66999999999996"/>
    <n v="999"/>
    <n v="0.67"/>
    <x v="10"/>
    <n v="77027"/>
  </r>
  <r>
    <s v="B07YNTJ8ZM"/>
    <s v="Zebronics ZEB-COUNTY 3W Wireless Bluetooth Portable Speaker With Supporting Carry Handle, USB, SD Card, AUX, FM &amp; Call Function. (Green)"/>
    <x v="2"/>
    <n v="549.45000000000005"/>
    <n v="999"/>
    <n v="0.45"/>
    <x v="10"/>
    <n v="64705"/>
  </r>
  <r>
    <s v="B01MQZ7J8K"/>
    <s v="Prestige Electric Kettle PKOSS - 1500watts, Steel (1.5Ltr), Black"/>
    <x v="1"/>
    <n v="751.4"/>
    <n v="1445"/>
    <n v="0.48"/>
    <x v="10"/>
    <n v="63350"/>
  </r>
  <r>
    <s v="B08D77XZX5"/>
    <s v="PTron Tangentbeat in-Ear Bluetooth 5.0 Wireless Headphones with Mic, Enhanced Bass, 10mm Drivers, Clear Calls, Snug-Fit, Fast Charging, Magnetic Buds, Voice Assistant &amp; IPX4 Wireless Neckband (Black)"/>
    <x v="2"/>
    <n v="599.76"/>
    <n v="2499"/>
    <n v="0.76"/>
    <x v="10"/>
    <n v="58162"/>
  </r>
  <r>
    <s v="B086WMSCN3"/>
    <s v="boAt Airdopes 171 in Ear Bluetooth True Wireless Earbuds with Upto 13 Hours Battery, IPX4, Bluetooth v5.0, Dual Tone Finish with Mic (Mysterious Blue)"/>
    <x v="2"/>
    <n v="1199.7999999999997"/>
    <n v="5999"/>
    <n v="0.8"/>
    <x v="10"/>
    <n v="47521"/>
  </r>
  <r>
    <s v="B0746JGVDS"/>
    <s v="ELV Car Mount Adjustable Car Phone Holder Universal Long Arm, Windshield for Smartphones - Black"/>
    <x v="2"/>
    <n v="349.65"/>
    <n v="999"/>
    <n v="0.65"/>
    <x v="10"/>
    <n v="46399"/>
  </r>
  <r>
    <s v="B07VQGVL68"/>
    <s v="Glun Multipurpose Portable Electronic Digital Weighing Scale Weight Machine (10 Kg - with Back Light)"/>
    <x v="1"/>
    <n v="294.41000000000003"/>
    <n v="499"/>
    <n v="0.41"/>
    <x v="10"/>
    <n v="44994"/>
  </r>
  <r>
    <s v="B0756K5DYZ"/>
    <s v="Prestige Iris 750 Watt Mixer Grinder with 3 Stainless Steel Jar + 1 Juicer Jar (White and Blue)"/>
    <x v="1"/>
    <n v="3273.4"/>
    <n v="6295"/>
    <n v="0.48"/>
    <x v="10"/>
    <n v="43070"/>
  </r>
  <r>
    <s v="B00V9NHDI4"/>
    <s v="Eureka Forbes Trendy Zip 1000 Watts powerful suction vacuum cleaner with resuable dust bag &amp; 5 accessories,1 year warrantycompact,light weight &amp; easy to use (Black)"/>
    <x v="1"/>
    <n v="2811.2599999999998"/>
    <n v="3799"/>
    <n v="0.26"/>
    <x v="10"/>
    <n v="32931"/>
  </r>
  <r>
    <s v="B07VNFP3C2"/>
    <s v="Prestige 1.5 Litre Kettle 1500-watts, Red"/>
    <x v="1"/>
    <n v="747"/>
    <n v="1245"/>
    <n v="0.4"/>
    <x v="10"/>
    <n v="31783"/>
  </r>
  <r>
    <s v="B09T39K9YL"/>
    <s v="Redmi Note 11 Pro + 5G (Stealth Black, 6GB RAM, 128GB Storage) | 67W Turbo Charge | 120Hz Super AMOLED Display | Additional Exchange Offers | Charger Included"/>
    <x v="2"/>
    <n v="19999.2"/>
    <n v="24999"/>
    <n v="0.2"/>
    <x v="10"/>
    <n v="25824"/>
  </r>
  <r>
    <s v="B09T2WRLJJ"/>
    <s v="Redmi Note 11 Pro + 5G (Phantom White, 8GB RAM, 128GB Storage) | 67W Turbo Charge | 120Hz Super AMOLED Display | Additional Exchange Offers | Charger Included"/>
    <x v="2"/>
    <n v="21059.22"/>
    <n v="26999"/>
    <n v="0.22"/>
    <x v="10"/>
    <n v="25824"/>
  </r>
  <r>
    <s v="B09T2S8X9C"/>
    <s v="Redmi Note 11 Pro + 5G (Stealth Black, 8GB RAM, 256GB Storage) | 67W Turbo Charge | 120Hz Super AMOLED Display | Additional Exchange Offers | Charger Included"/>
    <x v="2"/>
    <n v="22909.210000000003"/>
    <n v="28999"/>
    <n v="0.21"/>
    <x v="10"/>
    <n v="25824"/>
  </r>
  <r>
    <s v="B07DGD4Z4C"/>
    <s v="Butterfly Jet Elite Mixer Grinder, 750W, 4 Jars (Grey)"/>
    <x v="1"/>
    <n v="3477"/>
    <n v="5795"/>
    <n v="0.4"/>
    <x v="10"/>
    <n v="25340"/>
  </r>
  <r>
    <s v="B08Y5KXR6Z"/>
    <s v="PTron Solero T241 2.4A Type-C Data &amp; Charging USB Cable, Made in India, 480Mbps Data Sync, Durable 1-Meter Long USB Cable for Type-C USB Devices for Charging Adapter (Black)"/>
    <x v="0"/>
    <n v="96"/>
    <n v="800"/>
    <n v="0.88"/>
    <x v="10"/>
    <n v="24871"/>
  </r>
  <r>
    <s v="B08Y1SJVV5"/>
    <s v="pTron Solero MB301 3A Micro USB Data &amp; Charging Cable, Made in India, 480Mbps Data Sync, Strong &amp; Durable 1.5-Meter Nylon Braided USB Cable for Micro USB Devices - (Black)"/>
    <x v="0"/>
    <n v="99.999000000000009"/>
    <n v="666.66"/>
    <n v="0.85"/>
    <x v="10"/>
    <n v="24871"/>
  </r>
  <r>
    <s v="B08Y1TFSP6"/>
    <s v="pTron Solero TB301 3A Type-C Data and Fast Charging Cable, Made in India, 480Mbps Data Sync, Strong and Durable 1.5-Meter Nylon Braided USB Cable for Type-C Devices for Charging Adapter (Black)"/>
    <x v="0"/>
    <n v="150.00000000000003"/>
    <n v="1000"/>
    <n v="0.85"/>
    <x v="10"/>
    <n v="24871"/>
  </r>
  <r>
    <s v="B08Y1SJVV5"/>
    <s v="pTron Solero MB301 3A Micro USB Data &amp; Charging Cable, Made in India, 480Mbps Data Sync, Strong &amp; Durable 1.5-Meter Nylon Braided USB Cable for Micro USB Devices - (Black)"/>
    <x v="0"/>
    <n v="99.999000000000009"/>
    <n v="666.66"/>
    <n v="0.85"/>
    <x v="10"/>
    <n v="24870"/>
  </r>
  <r>
    <s v="B08Y1TFSP6"/>
    <s v="pTron Solero TB301 3A Type-C Data and Fast Charging Cable, Made in India, 480Mbps Data Sync, Strong and Durable 1.5-Meter Nylon Braided USB Cable for Type-C Devices for Charging Adapter (Black)"/>
    <x v="0"/>
    <n v="150.00000000000003"/>
    <n v="1000"/>
    <n v="0.85"/>
    <x v="10"/>
    <n v="24870"/>
  </r>
  <r>
    <s v="B08Y1TFSP6"/>
    <s v="pTron Solero TB301 3A Type-C Data and Fast Charging Cable, Made in India, 480Mbps Data Sync, Strong and Durable 1.5-Meter Nylon Braided USB Cable for Type-C Devices for Charging Adapter (Black)"/>
    <x v="0"/>
    <n v="150.00000000000003"/>
    <n v="1000"/>
    <n v="0.85"/>
    <x v="10"/>
    <n v="24870"/>
  </r>
  <r>
    <s v="B09V12K8NT"/>
    <s v="boAt Wave Lite Smartwatch with 1.69&quot; HD Display, Sleek Metal Body, HR &amp; SpO2 Level Monitor, 140+ Watch Faces, Activity Tracker, Multiple Sports Modes, IP68 &amp; 7 Days Battery Life(Active Black)"/>
    <x v="2"/>
    <n v="1467.8999999999999"/>
    <n v="6990"/>
    <n v="0.79"/>
    <x v="10"/>
    <n v="21797"/>
  </r>
  <r>
    <s v="B09V175NP7"/>
    <s v="boAt Wave Lite Smartwatch with 1.69 Inches(4.29cm) HD Display, Heart Rate &amp; SpO2 Level Monitor, Multiple Watch Faces, Activity Tracker, Multiple Sports Modes &amp; IP68 (Scarlet Red)"/>
    <x v="2"/>
    <n v="1467.8999999999999"/>
    <n v="6990"/>
    <n v="0.79"/>
    <x v="10"/>
    <n v="21796"/>
  </r>
  <r>
    <s v="B09V17S2BG"/>
    <s v="boAt Wave Lite Smartwatch with 1.69&quot; HD Display, Heart Rate &amp; SpO2 Level Monitor, Multiple Watch Faces, Activity Tracker, Multiple Sports Modes &amp; IP68 (Deep Blue)"/>
    <x v="2"/>
    <n v="1467.8999999999999"/>
    <n v="6990"/>
    <n v="0.79"/>
    <x v="10"/>
    <n v="21796"/>
  </r>
  <r>
    <s v="B09V12K8NT"/>
    <s v="boAt Wave Lite Smartwatch with 1.69&quot; HD Display, Sleek Metal Body, HR &amp; SpO2 Level Monitor, 140+ Watch Faces, Activity Tracker, Multiple Sports Modes, IP68 &amp; 7 Days Battery Life(Active Black)"/>
    <x v="2"/>
    <n v="1467.8999999999999"/>
    <n v="6990"/>
    <n v="0.79"/>
    <x v="10"/>
    <n v="21796"/>
  </r>
  <r>
    <s v="B08LPJZSSW"/>
    <s v="DIGITEK¬Æ (DTR 260 GT) Gorilla Tripod/Mini 33 cm (13 Inch) Tripod for Mobile Phone with Phone Mount &amp; Remote, Flexible Gorilla Stand for DSLR &amp; Action Cameras"/>
    <x v="2"/>
    <n v="398"/>
    <n v="995"/>
    <n v="0.6"/>
    <x v="10"/>
    <n v="21372"/>
  </r>
  <r>
    <s v="B07YC8JHMB"/>
    <s v="Aquasure From Aquaguard Amaze RO+UV+MTDS,7L storage water purifier,suitable for borewell,tanker,municipal water (Grey) from Eureka Forbes"/>
    <x v="1"/>
    <n v="8160"/>
    <n v="16000"/>
    <n v="0.49"/>
    <x v="10"/>
    <n v="18497"/>
  </r>
  <r>
    <s v="B07WGPBXY9"/>
    <s v="Pigeon by Stovekraft Quartz Electric Kettle (14299) 1.7 Litre with Stainless Steel Body, used for boiling Water, making tea and coffee, instant noodles, soup etc. 1500 Watt (Silver)"/>
    <x v="1"/>
    <n v="899.28"/>
    <n v="1249"/>
    <n v="0.28000000000000003"/>
    <x v="10"/>
    <n v="17424"/>
  </r>
  <r>
    <s v="B07KR5P3YD"/>
    <s v="Zebronics Wired Keyboard and Mouse Combo with 104 Keys and a USB Mouse with 1200 DPI - JUDWAA 750"/>
    <x v="0"/>
    <n v="447.36"/>
    <n v="699"/>
    <n v="0.36"/>
    <x v="10"/>
    <n v="17348"/>
  </r>
  <r>
    <s v="B0883KDSXC"/>
    <s v="USHA Armor AR1100WB 1100 W Dry Iron with Black Weilburger Soleplate (Purple)"/>
    <x v="1"/>
    <n v="603.9"/>
    <n v="990"/>
    <n v="0.39"/>
    <x v="10"/>
    <n v="16166"/>
  </r>
  <r>
    <s v="B016XVRKZM"/>
    <s v="APC Back-UPS BX600C-IN 600VA / 360W, 230V, UPS System, an Ideal Power Backup &amp; Protection for Home Office, Desktop PC &amp; Home Electronics"/>
    <x v="0"/>
    <n v="3280"/>
    <n v="4100"/>
    <n v="0.2"/>
    <x v="10"/>
    <n v="15783"/>
  </r>
  <r>
    <s v="B08SCCG9D4"/>
    <s v="JBL Commercial CSLM20B Auxiliary Omnidirectional Lavalier Microphone with Battery for Content Creation, Voiceover/Dubbing, Recording (Black,Small)"/>
    <x v="0"/>
    <n v="940"/>
    <n v="2000"/>
    <n v="0.53"/>
    <x v="10"/>
    <n v="14969"/>
  </r>
  <r>
    <s v="B00N1U9AJS"/>
    <s v="3M Scotch Double Sided Heavy Duty Tape(1m holds 4.5Kgs) for indoor hanging applications (Photo frames, Mirrors, Key Holders, Car Interiors, Extension Boards, Wall decoration, etc)(L: 3m, W: 24mm)"/>
    <x v="1"/>
    <n v="130.35"/>
    <n v="165"/>
    <n v="0.21"/>
    <x v="10"/>
    <n v="14778"/>
  </r>
  <r>
    <s v="B01I1LDZGA"/>
    <s v="Pigeon Kessel Multipurpose Kettle (12173) 1.2 litres with Stainless Steel Body, used for boiling Water and milk, Tea, Coffee, Oats, Noodles, Soup etc. 600 Watt (Black &amp; Silver)"/>
    <x v="1"/>
    <n v="1491"/>
    <n v="1775"/>
    <n v="0.16"/>
    <x v="10"/>
    <n v="14667"/>
  </r>
  <r>
    <s v="B08H21B6V7"/>
    <s v="Nokia 150 (2020) (Cyan)"/>
    <x v="2"/>
    <n v="2609.13"/>
    <n v="2999"/>
    <n v="0.13"/>
    <x v="10"/>
    <n v="14266"/>
  </r>
  <r>
    <s v="B00BN5SNF0"/>
    <s v="ENVIE¬Æ (AA10004PLNi-CD) AA Rechargeable Batteries, Low Self Discharge, AA 1000mAh Ni-CD (Pack of 4)"/>
    <x v="2"/>
    <n v="250"/>
    <n v="250"/>
    <n v="0"/>
    <x v="10"/>
    <n v="13971"/>
  </r>
  <r>
    <s v="B07RX42D3D"/>
    <s v="Tosaa T2STSR Sandwich Gas Toaster Regular (Black)"/>
    <x v="1"/>
    <n v="259"/>
    <n v="350"/>
    <n v="0.26"/>
    <x v="10"/>
    <n v="13127"/>
  </r>
  <r>
    <s v="B08FY4FG5X"/>
    <s v="Boult Audio Bass Buds Q2 Lightweight Stereo Wired Over Ear Headphones Set with Mic with Deep Bass, Comfortable Ear Cushions, &amp; Long Cord (Black)"/>
    <x v="2"/>
    <n v="649.74"/>
    <n v="2499"/>
    <n v="0.74"/>
    <x v="10"/>
    <n v="13049"/>
  </r>
  <r>
    <s v="B078HG2ZPS"/>
    <s v="Butterfly Smart Wet Grinder, 2L (White) with Coconut Scrapper Attachment, Output - 150 W, Input 260 W"/>
    <x v="1"/>
    <n v="3660.7599999999998"/>
    <n v="5156"/>
    <n v="0.28999999999999998"/>
    <x v="10"/>
    <n v="12837"/>
  </r>
  <r>
    <s v="B09Y5MP7C4"/>
    <s v="Noise Buds Vs104 Bluetooth Truly Wireless in Ear Earbuds with Mic, 30-Hours of Playtime, Instacharge, 13Mm Driver and Hyper Sync (Charcoal Black)"/>
    <x v="2"/>
    <n v="1294.6299999999999"/>
    <n v="3499"/>
    <n v="0.63"/>
    <x v="10"/>
    <n v="12452"/>
  </r>
  <r>
    <s v="B07TXCY3YK"/>
    <s v="Butterfly Hero Mixer Grinder, 500W, 3 Jars (Grey)"/>
    <x v="1"/>
    <n v="2222.4300000000003"/>
    <n v="3899"/>
    <n v="0.43"/>
    <x v="10"/>
    <n v="11004"/>
  </r>
  <r>
    <s v="B088Z1YWBC"/>
    <s v="EGate i9 Pro-Max 1080p Native Full HD Projector 4k Support | 3600 L (330 ANSI ) | 150&quot; (381 cm) Large Screen | VGA, AV, HDMI, SD Card, USB, Audio Out | (E03i31 / E04i32) Black"/>
    <x v="2"/>
    <n v="9434.1000000000022"/>
    <n v="15990"/>
    <n v="0.41"/>
    <x v="10"/>
    <n v="10480"/>
  </r>
  <r>
    <s v="B0B31BYXQQ"/>
    <s v="Boult Audio Airbass Z20 True Wireless, 40H Battery Life, Zen ENC Mic, Type-C Lightning Boult Fast Charging (10Mins=100Mins), BoomX Tech Bass, ENC, IPX5 in Ear Earbuds with mic (Green)"/>
    <x v="2"/>
    <n v="1374.75"/>
    <n v="5499"/>
    <n v="0.75"/>
    <x v="10"/>
    <n v="9504"/>
  </r>
  <r>
    <s v="B09SPTNG58"/>
    <s v="Crompton Sea Sapphira 1200 mm Ultra High Speed 3 Blade Ceiling Fan (Lustre Brown, Pack of 1)"/>
    <x v="1"/>
    <n v="1456.3799999999999"/>
    <n v="2349"/>
    <n v="0.38"/>
    <x v="10"/>
    <n v="9019"/>
  </r>
  <r>
    <s v="B09XJ5LD6L"/>
    <s v="Samsung Galaxy M53 5G (Deep Ocean Blue, 6GB, 128GB Storage) | 108MP | sAmoled+ 120Hz | 12GB RAM with RAM Plus | Travel Adapter to be Purchased Separately"/>
    <x v="2"/>
    <n v="24089.27"/>
    <n v="32999"/>
    <n v="0.27"/>
    <x v="10"/>
    <n v="8866"/>
  </r>
  <r>
    <s v="B07WJXCTG9"/>
    <s v="Pigeon by Stovekraft Amaze Plus Electric Kettle (14313) with Stainless Steel Body, 1.8 litre, used for boiling Water, making tea and coffee, instant noodles, soup etc. 1500 Watt (Silver)"/>
    <x v="1"/>
    <n v="699.4"/>
    <n v="1345"/>
    <n v="0.48"/>
    <x v="10"/>
    <n v="8446"/>
  </r>
  <r>
    <s v="B07HZ2QCGR"/>
    <s v="POPIO Type C Dash Charging USB Data Cable for OnePlus Devices"/>
    <x v="0"/>
    <n v="347.42"/>
    <n v="599"/>
    <n v="0.42"/>
    <x v="10"/>
    <n v="8314"/>
  </r>
  <r>
    <s v="B01JOFKL0A"/>
    <s v="Canon PIXMA E477 All-in-One Wireless Ink Efficient Colour Printer (White/Blue)"/>
    <x v="0"/>
    <n v="5274.65"/>
    <n v="6355"/>
    <n v="0.17"/>
    <x v="10"/>
    <n v="8280"/>
  </r>
  <r>
    <s v="B07SLNG3LW"/>
    <s v="Inalsa Vacuum Cleaner Wet and Dry Micro WD10 with 3in1 Multifunction Wet/Dry/Blowing| 14KPA Suction and Impact Resistant Polymer Tank,(Yellow/Black)"/>
    <x v="1"/>
    <n v="3809.15"/>
    <n v="10295"/>
    <n v="0.63"/>
    <x v="10"/>
    <n v="8095"/>
  </r>
  <r>
    <s v="B096MSW6CT"/>
    <s v="Sounce Fast Phone Charging Cable &amp; Data Sync USB Cable Compatible for iPhone 13, 12,11, X, 8, 7, 6, 5, iPad Air, Pro, Mini &amp; iOS Devices"/>
    <x v="0"/>
    <n v="189.89999999999995"/>
    <n v="1899"/>
    <n v="0.9"/>
    <x v="10"/>
    <n v="7928"/>
  </r>
  <r>
    <s v="B096MSW6CT"/>
    <s v="Sounce Fast Phone Charging Cable &amp; Data Sync USB Cable Compatible for iPhone 13, 12,11, X, 8, 7, 6, 5, iPad Air, Pro, Mini &amp; iOS Devices"/>
    <x v="0"/>
    <n v="199.79999999999995"/>
    <n v="999"/>
    <n v="0.8"/>
    <x v="10"/>
    <n v="7928"/>
  </r>
  <r>
    <s v="B096MSW6CT"/>
    <s v="Sounce Fast Phone Charging Cable &amp; Data Sync USB Cable Compatible for iPhone 13, 12,11, X, 8, 7, 6, 5, iPad Air, Pro, Mini &amp; iOS Devices"/>
    <x v="0"/>
    <n v="199.79999999999995"/>
    <n v="999"/>
    <n v="0.8"/>
    <x v="10"/>
    <n v="7928"/>
  </r>
  <r>
    <s v="B09PLFJ7ZW"/>
    <s v="Noise Pulse Buzz 1.69&quot; Bluetooth Calling Smart Watch with Call Function, 150 Watch Faces, 60 Sports Modes, Spo2 &amp; Heart Rate Monitoring, Calling Smart Watch for Men &amp; Women - Rose Pink"/>
    <x v="2"/>
    <n v="1999.6000000000001"/>
    <n v="4999"/>
    <n v="0.6"/>
    <x v="10"/>
    <n v="7571"/>
  </r>
  <r>
    <s v="B09P18XVW6"/>
    <s v="Noise Pulse Buzz 1.69&quot; Bluetooth Calling Smart Watch with Call Function, 150 Watch Faces, 60 Sports Modes, Spo2 &amp; Heart Rate Monitoring, Calling Smart Watch for Men &amp; Women - Jet Black"/>
    <x v="2"/>
    <n v="2499.5"/>
    <n v="4999"/>
    <n v="0.5"/>
    <x v="10"/>
    <n v="7571"/>
  </r>
  <r>
    <s v="B07L3NDN24"/>
    <s v="ZEBRONICS Zeb-Fame 5watts 2.0 Multi Media Speakers with AUX, USB and Volume Control (Black)"/>
    <x v="2"/>
    <n v="495.38"/>
    <n v="799"/>
    <n v="0.38"/>
    <x v="10"/>
    <n v="6742"/>
  </r>
  <r>
    <s v="B08BCKN299"/>
    <s v="Sounce Gold Plated 3.5 mm Headphone Splitter for Computer 2 Male to 1 Female 3.5mm Headphone Mic Audio Y Splitter Cable Smartphone Headset to PC Adapter ‚Äì (Black,20cm)"/>
    <x v="2"/>
    <n v="119.88"/>
    <n v="999"/>
    <n v="0.88"/>
    <x v="10"/>
    <n v="6491"/>
  </r>
  <r>
    <s v="B08BCKN299"/>
    <s v="Sounce Gold Plated 3.5 mm Headphone Splitter for Computer 2 Male to 1 Female 3.5mm Headphone Mic Audio Y Splitter Cable Smartphone Headset to PC Adapter ‚Äì (Black,20cm)"/>
    <x v="2"/>
    <n v="119.88"/>
    <n v="999"/>
    <n v="0.88"/>
    <x v="10"/>
    <n v="6491"/>
  </r>
  <r>
    <s v="B07ZJND9B9"/>
    <s v="ACTIVA 1200 MM HIGH SPEED 390 RPM BEE APPROVED 5 STAR RATED APSRA CEILING FAN BROWN 2 Years Warranty"/>
    <x v="1"/>
    <n v="1094.5"/>
    <n v="1990"/>
    <n v="0.45"/>
    <x v="10"/>
    <n v="5911"/>
  </r>
  <r>
    <s v="B06XMZV7RH"/>
    <s v="ATOM Selves-MH 200 GM Digital Pocket Scale"/>
    <x v="1"/>
    <n v="309.38"/>
    <n v="499"/>
    <n v="0.38"/>
    <x v="10"/>
    <n v="4584"/>
  </r>
  <r>
    <s v="B008P7IF02"/>
    <s v="Morphy Richards New Europa 800-Watt Espresso and Cappuccino 4-Cup Coffee Maker (Black)"/>
    <x v="1"/>
    <n v="4809.8499999999995"/>
    <n v="5795"/>
    <n v="0.17"/>
    <x v="10"/>
    <n v="3815"/>
  </r>
  <r>
    <s v="B014HDJ7ZE"/>
    <s v="Bajaj Majesty Duetto Gas 6 Ltr Vertical Water Heater ( LPG), White"/>
    <x v="1"/>
    <n v="5360.4"/>
    <n v="7445"/>
    <n v="0.28000000000000003"/>
    <x v="10"/>
    <n v="3584"/>
  </r>
  <r>
    <s v="B087JWLZ2K"/>
    <s v="AmazonBasics 108 cm (43 inches) 4K Ultra HD Smart LED Fire TV AB43U20PS (Black)"/>
    <x v="2"/>
    <n v="24500"/>
    <n v="50000"/>
    <n v="0.51"/>
    <x v="10"/>
    <n v="3518"/>
  </r>
  <r>
    <s v="B0B217Z5VK"/>
    <s v="Noise Buds VS402 Truly Wireless in Ear Earbuds, 35-Hours of Playtime, Instacharge, Quad Mic with ENC, Hyper Sync, Low Latency, 10mm Driver, Bluetooth v5.3 and Breathing LED Lights (Neon Black)"/>
    <x v="2"/>
    <n v="1799.5499999999997"/>
    <n v="3999"/>
    <n v="0.55000000000000004"/>
    <x v="10"/>
    <n v="3517"/>
  </r>
  <r>
    <s v="B07GLSKXS1"/>
    <s v="KENT 16026 Electric Kettle Stainless Steel 1.8 L | 1500W | Superfast Boiling | Auto Shut-Off | Boil Dry Protection | 360¬∞ Rotating Base | Water Level Indicator"/>
    <x v="1"/>
    <n v="1189.5"/>
    <n v="1950"/>
    <n v="0.39"/>
    <x v="10"/>
    <n v="2832"/>
  </r>
  <r>
    <s v="B00LUGTJGO"/>
    <s v="Bajaj RHX-2 800-Watt Room Heater (White)"/>
    <x v="1"/>
    <n v="1394.1000000000001"/>
    <n v="1549"/>
    <n v="0.1"/>
    <x v="10"/>
    <n v="2602"/>
  </r>
  <r>
    <s v="B08YRMBK9R"/>
    <s v="Candes 10 Litre Perfecto 5 Star Rated Automatic Instant Storage Electric Water Heater with Special Metal Body Anti Rust Coating With Installation Kit, 2KW Geyser (Ivory)"/>
    <x v="1"/>
    <n v="3275.48"/>
    <n v="6299"/>
    <n v="0.48"/>
    <x v="10"/>
    <n v="2569"/>
  </r>
  <r>
    <s v="B0BBFJLP21"/>
    <s v="Redmi 11 Prime 5G (Thunder Black, 4GB RAM, 64GB Storage) | Prime Design | MTK Dimensity 700 | 50 MP Dual Cam | 5000mAh | 7 Band 5G"/>
    <x v="2"/>
    <n v="13919.13"/>
    <n v="15999"/>
    <n v="0.13"/>
    <x v="10"/>
    <n v="2180"/>
  </r>
  <r>
    <s v="B0BBFJ9M3X"/>
    <s v="Redmi 11 Prime 5G (Meadow Green, 4GB RAM 64GB ROM) | Prime Design | MTK Dimensity 700 | 50 MP Dual Cam | 5000mAh | 7 Band 5G"/>
    <x v="2"/>
    <n v="13919.13"/>
    <n v="15999"/>
    <n v="0.13"/>
    <x v="10"/>
    <n v="2180"/>
  </r>
  <r>
    <s v="B085LPT5F4"/>
    <s v="Solidaire 550-Watt Mixer Grinder with 3 Jars (Black) (SLD-550-B)"/>
    <x v="1"/>
    <n v="1652.0000000000002"/>
    <n v="2800"/>
    <n v="0.41"/>
    <x v="10"/>
    <n v="2162"/>
  </r>
  <r>
    <s v="B09T37CKQ5"/>
    <s v="FLiX Usb Charger,Flix (Beetel) Bolt 2.4 Dual Poart,5V/2.4A/12W Usb Wall Charger Fast Charging,Adapter For Android/Iphone 11/Xs/Xs Max/Xr/X/8/7/6/Plus,Ipad Pro/Air 2/Mini 3/4,Samsung S4/S5 &amp; More-Black"/>
    <x v="2"/>
    <n v="239.60000000000002"/>
    <n v="599"/>
    <n v="0.6"/>
    <x v="10"/>
    <n v="2147"/>
  </r>
  <r>
    <s v="B09NL4DCXK"/>
    <s v="Flix (Beetel) Bolt 2.4 12W Dual USB Smart Charger, Made in India, Bis Certified, Fast Charging Power Adaptor with 1 Meter USB to Type C Cable for Cellular Phones (White)(Xwc-64D)"/>
    <x v="2"/>
    <n v="251.58"/>
    <n v="599"/>
    <n v="0.57999999999999996"/>
    <x v="10"/>
    <n v="2147"/>
  </r>
  <r>
    <s v="B071VMP1Z4"/>
    <s v="LRIPL Compatible Sony Bravia LCD/led Remote Works with Almost All Sony led/LCD tv's"/>
    <x v="2"/>
    <n v="399"/>
    <n v="399"/>
    <n v="0"/>
    <x v="10"/>
    <n v="1951"/>
  </r>
  <r>
    <s v="B0762HXMTF"/>
    <s v="KENT 11054 Alkaline Water Filter Pitcher 3.5 L | Chemical-Free Water with Balanced pH Levels 8.0 to 9.5 | Solves Acidity Issue | Equipped with Carbon and Sediment Filter - Grey"/>
    <x v="1"/>
    <n v="1794"/>
    <n v="1950"/>
    <n v="0.08"/>
    <x v="10"/>
    <n v="1888"/>
  </r>
  <r>
    <s v="B0B12K5BPM"/>
    <s v="ZEBRONICS Zeb-Astra 20 Wireless BT v5.0 Portable Speaker with 10W RMS Output, TWS, 10H Backup Approx, Built in Rechargeable Battery FM Radio, AUX, mSD, USB, Call Function and Dual 52mm Drivers Multi"/>
    <x v="2"/>
    <n v="1057.54"/>
    <n v="2299"/>
    <n v="0.54"/>
    <x v="10"/>
    <n v="1779"/>
  </r>
  <r>
    <s v="B08LVVTGZK"/>
    <s v="Lifelong LLSM120G Sandwich Griller , Classic Pro 750 W Sandwich Maker with 4 Slice Non-Stick Fixed Plates for Sandwiches at Home with 1 Year Warranty (Black)"/>
    <x v="1"/>
    <n v="923"/>
    <n v="1300"/>
    <n v="0.28999999999999998"/>
    <x v="10"/>
    <n v="1672"/>
  </r>
  <r>
    <s v="B08CZHGHKH"/>
    <s v="BESTOR¬Æ LCD Writing Tablet/pad 12 inches | Electronic Writing Scribble Board for Kids | Kids Learning Toy | Portable Ruff for LCD Paperless Memo Digital Tablet Notepad E-Writer/Writing/Drawing Pad Home/School/Office (Black)"/>
    <x v="0"/>
    <n v="503.64"/>
    <n v="1399"/>
    <n v="0.64"/>
    <x v="10"/>
    <n v="1462"/>
  </r>
  <r>
    <s v="B00GGGOYEU"/>
    <s v="Storite USB 2.0 A to Mini 5 pin B Cable for External HDDS/Camera/Card Readers (150cm - 1.5M)"/>
    <x v="0"/>
    <n v="300.57000000000005"/>
    <n v="699"/>
    <n v="0.56999999999999995"/>
    <x v="10"/>
    <n v="1454"/>
  </r>
  <r>
    <s v="B0BNDRK886"/>
    <s v="IONIX Activated Carbon Faucet Water Filters Universal Interface Home Kitchen Faucet Tap Water | Tap filter Multilayer | Clean Purifier Filter Cartridge Five Layer Water Filter-Pack of 1"/>
    <x v="1"/>
    <n v="185.69000000000003"/>
    <n v="599"/>
    <n v="0.69"/>
    <x v="10"/>
    <n v="1306"/>
  </r>
  <r>
    <s v="B015GX9Y0W"/>
    <s v="Lifelong LLWM105 750-Watt Belgian Waffle Maker for Home| Makes 2 Square Shape Waffles| Non-stick Plates| Easy to Use¬†with Indicator Lights (1 Year Warranty, Black)"/>
    <x v="1"/>
    <n v="1200"/>
    <n v="2400"/>
    <n v="0.5"/>
    <x v="10"/>
    <n v="1202"/>
  </r>
  <r>
    <s v="B081NHWT6Z"/>
    <s v="LOHAYA Television Remote Compatible with Samsung Smart LED/LCD/HD TV Remote Control [ Compatible for All Samsung Tv Remote Control ]"/>
    <x v="2"/>
    <n v="299.75"/>
    <n v="1199"/>
    <n v="0.75"/>
    <x v="10"/>
    <n v="1193"/>
  </r>
  <r>
    <s v="B091JF2TFD"/>
    <s v="Boult Audio BassBuds Oak in-Ear Wired Earphones with 10mm Extra Bass Driver and HD Sound with mic(Brown)"/>
    <x v="2"/>
    <n v="493.62"/>
    <n v="1299"/>
    <n v="0.62"/>
    <x v="10"/>
    <n v="1173"/>
  </r>
  <r>
    <s v="B09Z28BQZT"/>
    <s v="Amazon Basics Multipurpose Foldable Laptop Table with Cup Holder, Brown"/>
    <x v="0"/>
    <n v="599.85000000000014"/>
    <n v="3999"/>
    <n v="0.85"/>
    <x v="10"/>
    <n v="1087"/>
  </r>
  <r>
    <s v="B09ZDVL7L8"/>
    <s v="TTK Prestige Limited Orion Mixer Grinder 500 Watts, 3 Jars (1200ml, 1000ml, 500ml) (Red)"/>
    <x v="1"/>
    <n v="2181.2000000000003"/>
    <n v="3895"/>
    <n v="0.44"/>
    <x v="10"/>
    <n v="1085"/>
  </r>
  <r>
    <s v="B0B4T6MR8N"/>
    <s v="pTron Solero M241 2.4A Micro USB Data &amp; Charging Cable, Made in India, 480Mbps Data Sync, Durable 1-Meter Long USB Cable for Micro USB Devices (White)"/>
    <x v="0"/>
    <n v="87.999999999999986"/>
    <n v="800"/>
    <n v="0.89"/>
    <x v="10"/>
    <n v="1075"/>
  </r>
  <r>
    <s v="B0B4T8RSJ1"/>
    <s v="pTron Solero T241 2.4A Type-C Data &amp; Charging USB Cable, Made in India, 480Mbps Data Sync, Durable 1-Meter Long USB Cable for Smartphone, Type-C USB Devices (White)"/>
    <x v="0"/>
    <n v="96"/>
    <n v="800"/>
    <n v="0.88"/>
    <x v="10"/>
    <n v="1075"/>
  </r>
  <r>
    <s v="B0B4HJNPV4"/>
    <s v="pTron Solero T351 3.5Amps Fast Charging Type-C to Type-C PD Data &amp; Charging USB Cable, Made in India, 480Mbps Data Sync, Durable 1 Meter Long Cable for Type-C Smartphones, Tablets &amp; Laptops (Black)"/>
    <x v="0"/>
    <n v="199.79999999999995"/>
    <n v="999"/>
    <n v="0.8"/>
    <x v="10"/>
    <n v="1075"/>
  </r>
  <r>
    <s v="B0B4HJNPV4"/>
    <s v="pTron Solero T351 3.5Amps Fast Charging Type-C to Type-C PD Data &amp; Charging USB Cable, Made in India, 480Mbps Data Sync, Durable 1 Meter Long Cable for Type-C Smartphones, Tablets &amp; Laptops (Black)"/>
    <x v="0"/>
    <n v="199.79999999999995"/>
    <n v="999"/>
    <n v="0.8"/>
    <x v="10"/>
    <n v="1075"/>
  </r>
  <r>
    <s v="B0B4HKH19N"/>
    <s v="pTron Solero 331 3.4Amps Multifunction Fast Charging Cable, 3-in-1 USB Cable Micro USB/Type-C/iOS, Made in India, Durable &amp; Strong &amp; Tangle-free 118cm in Length (Black)"/>
    <x v="0"/>
    <n v="251.37"/>
    <n v="931"/>
    <n v="0.73"/>
    <x v="10"/>
    <n v="1075"/>
  </r>
  <r>
    <s v="B09DSQXCM8"/>
    <s v="House of Quirk Reusable Sticky Picker Cleaner Easy-Tear Sheets Travel Pet Hair Lint Rollers Brush (10cm Sheet, Set of 3 Rolls, 180 Sheets, 60 Sheets Each roll Lint Roller Remover, Multicolour)"/>
    <x v="1"/>
    <n v="299.39999999999998"/>
    <n v="499"/>
    <n v="0.4"/>
    <x v="10"/>
    <n v="1015"/>
  </r>
  <r>
    <s v="B09JFR8H3Q"/>
    <s v="Macmillan Aquafresh 5 Micron PS-05 10&quot; in PP Spun Filter Candle Set for All Type RO Water Purifier 10 inch (4)"/>
    <x v="1"/>
    <n v="209.86"/>
    <n v="1499"/>
    <n v="0.86"/>
    <x v="10"/>
    <n v="1004"/>
  </r>
  <r>
    <s v="B09N3BFP4M"/>
    <s v="Bajaj New Shakti Neo Plus 15 Litre 4 Star Rated Storage Water Heater (Geyser) with Multiple Safety System, White"/>
    <x v="1"/>
    <n v="5520"/>
    <n v="11500"/>
    <n v="0.52"/>
    <x v="10"/>
    <n v="959"/>
  </r>
  <r>
    <s v="B0BCKJJN8R"/>
    <s v="Hindware Atlantic Xceed 5L 3kW Instant Water Heater with Copper Heating Element and High Grade Stainless Steel Tank"/>
    <x v="1"/>
    <n v="3572.1"/>
    <n v="7290"/>
    <n v="0.51"/>
    <x v="10"/>
    <n v="942"/>
  </r>
  <r>
    <s v="B08WWKM5HQ"/>
    <s v="Crompton Highspeed Markle Prime 1200 mm (48 inch) Anti-Dust Ceiling Fan with Energy Efficient 55W Motor (Burgundy)"/>
    <x v="1"/>
    <n v="2581.2000000000003"/>
    <n v="4780"/>
    <n v="0.46"/>
    <x v="10"/>
    <n v="898"/>
  </r>
  <r>
    <s v="B09F3PDDRF"/>
    <s v="Lapster USB 3.0 sata Cable for 2.5 inch SSD and HDD , USB 3.0 to SATA III Hard Driver Adapter , sata to USB Cable-(Blue)"/>
    <x v="0"/>
    <n v="349.65"/>
    <n v="999"/>
    <n v="0.65"/>
    <x v="10"/>
    <n v="817"/>
  </r>
  <r>
    <s v="B07SYYVP69"/>
    <s v="iBELL SEK170BM Premium Electric Kettle, 1.7 Litre, Stainless Steel with Coating,1500W Auto Cut-Off, Silver with Black"/>
    <x v="1"/>
    <n v="799.50000000000011"/>
    <n v="1950"/>
    <n v="0.59"/>
    <x v="10"/>
    <n v="710"/>
  </r>
  <r>
    <s v="B077BTLQ67"/>
    <s v="Orient Electric Aura Neo Instant 3L Water Heater (Geyser), 5-level Safety Shield, Stainless Steel Tank (White &amp; Turquoise)"/>
    <x v="1"/>
    <n v="2787.3"/>
    <n v="4890"/>
    <n v="0.43"/>
    <x v="10"/>
    <n v="588"/>
  </r>
  <r>
    <s v="B09H3BXWTK"/>
    <s v="Venus Digital Kitchen Weighing Scale &amp; Food Weight Machine for Health, Fitness, Home Baking &amp; Cooking Scale, 2 Year Warranty &amp; Battery Included (Weighing Scale Without Bowl) Capacity 10 Kg, 1 Gm"/>
    <x v="1"/>
    <n v="587.78999999999985"/>
    <n v="2799"/>
    <n v="0.79"/>
    <x v="10"/>
    <n v="578"/>
  </r>
  <r>
    <s v="B0B2DJDCPX"/>
    <s v="SWAPKART Fast Charging Cable and Data Sync USB Cable Compatible for iPhone 6/6S/7/7+/8/8+/10/11, 12, 13 Pro max iPad Air/Mini, iPod and iOS Devices (White)"/>
    <x v="0"/>
    <n v="209.58"/>
    <n v="499"/>
    <n v="0.57999999999999996"/>
    <x v="10"/>
    <n v="536"/>
  </r>
  <r>
    <s v="B0B2DJDCPX"/>
    <s v="SWAPKART Fast Charging Cable and Data Sync USB Cable Compatible for iPhone 6/6S/7/7+/8/8+/10/11, 12, 13 Pro max iPad Air/Mini, iPod and iOS Devices (White)"/>
    <x v="0"/>
    <n v="209.58"/>
    <n v="499"/>
    <n v="0.57999999999999996"/>
    <x v="10"/>
    <n v="536"/>
  </r>
  <r>
    <s v="B09PTT8DZF"/>
    <s v="Lenovo USB A to Type-C Tangle-free¬†¬†Aramid fiber braided¬†1.2m cable with 4A Fast charging &amp; 480 MBPS data transmission, certified 10000+ bend lifespan, Metallic Grey"/>
    <x v="0"/>
    <n v="415.4"/>
    <n v="670"/>
    <n v="0.38"/>
    <x v="10"/>
    <n v="523"/>
  </r>
  <r>
    <s v="B09SZ5TWHW"/>
    <s v="Swiss Military VC03 Wireless Car Vacuum Cleaner | Wireless Vacuum Cleaner for Home, Car, Living Room | Wireless Vacuum Cleaner Dust Collection/Lighting Car Pet Hair Vacuum with Powerful Motor"/>
    <x v="1"/>
    <n v="1560.6000000000001"/>
    <n v="2890"/>
    <n v="0.46"/>
    <x v="10"/>
    <n v="463"/>
  </r>
  <r>
    <s v="B09GBBJV72"/>
    <s v="HP 330 Wireless Black Keyboard and Mouse Set with Numeric Keypad, 2.4GHz Wireless Connection and 1600 DPI, USB Receiver, LED Indicators , Black(2V9E6AA)"/>
    <x v="0"/>
    <n v="1407.3600000000001"/>
    <n v="2199"/>
    <n v="0.36"/>
    <x v="10"/>
    <n v="427"/>
  </r>
  <r>
    <s v="B09JSW16QD"/>
    <s v="boAt LTG 550v3 Lightning Apple MFi Certified Cable with Spaceship Grade Aluminium Housing,Stress Resistance, Rapid 2.4A Charging &amp; 480mbps Data Sync, 1m Length &amp; 10000+ Bends Lifespan(Mercurial Black)"/>
    <x v="0"/>
    <n v="849.30000000000007"/>
    <n v="1490"/>
    <n v="0.43"/>
    <x v="10"/>
    <n v="356"/>
  </r>
  <r>
    <s v="B0B466C3G4"/>
    <s v="Karbonn 80 cm (32 inches) Millenium Bezel-Less Series HD Ready Smart LED TV KJW32SKHD (Phantom Black)"/>
    <x v="2"/>
    <n v="8925.2999999999993"/>
    <n v="18990"/>
    <n v="0.53"/>
    <x v="10"/>
    <n v="350"/>
  </r>
  <r>
    <s v="B0B1MDZV9C"/>
    <s v="INALSA Upright Vacuum Cleaner, 2-in-1,Handheld &amp; Stick for Home &amp; Office Use,800W- with 16KPA Strong Suction &amp; HEPA Filtration|0.8L Dust Tank|Includes Multiple Accessories,(Grey/Black)"/>
    <x v="1"/>
    <n v="2292.4499999999998"/>
    <n v="4495"/>
    <n v="0.49"/>
    <x v="10"/>
    <n v="326"/>
  </r>
  <r>
    <s v="B09KRHXTLN"/>
    <s v="Candes Gloster All in One Silent Blower Fan Room Heater Ideal for Small and Medium Area, 2000 Watts (White)"/>
    <x v="1"/>
    <n v="1070.3700000000001"/>
    <n v="1699"/>
    <n v="0.37"/>
    <x v="10"/>
    <n v="313"/>
  </r>
  <r>
    <s v="B08W9BK4MD"/>
    <s v="Tom &amp; Jerry Folding Laundry Basket for Clothes with Lid &amp; Handle, Toys Organiser, 75 Litre, Green"/>
    <x v="1"/>
    <n v="350.61"/>
    <n v="899"/>
    <n v="0.61"/>
    <x v="10"/>
    <n v="296"/>
  </r>
  <r>
    <s v="B09BW2GP18"/>
    <s v="Croma 3A Fast charge 1m Type-C to All Type-C Phones sync and charge cable, Made in India, 480Mbps Data transfer rate, Tested Durability with 8000+ bends (12 months warranty) - CRCMA0106sTC10, Black"/>
    <x v="0"/>
    <n v="130"/>
    <n v="1000"/>
    <n v="0.87"/>
    <x v="10"/>
    <n v="295"/>
  </r>
  <r>
    <s v="B09NY6TRXG"/>
    <s v="POCO C31 (Royal Blue, 64 GB) (4 GB RAM)"/>
    <x v="2"/>
    <n v="8519.2899999999991"/>
    <n v="11999"/>
    <n v="0.28999999999999998"/>
    <x v="10"/>
    <n v="276"/>
  </r>
  <r>
    <s v="B09XTQFFCG"/>
    <s v="FYA Handheld Vacuum Cleaner Cordless, Wireless Hand Vacuum&amp;Air Blower 2-in-1, Mini Portable Car Vacuum Cleaner with Powerful Suction, USB Rechargeable Vacuum for Pet Hair, Home and Car"/>
    <x v="1"/>
    <n v="2655.17"/>
    <n v="3199"/>
    <n v="0.17"/>
    <x v="10"/>
    <n v="260"/>
  </r>
  <r>
    <s v="B08RWCZ6SY"/>
    <s v="7SEVEN¬Æ Compatible for Sony Bravia LCD LED UHD OLED QLED 4K Ultra HD TV remote control with YouTube and NETFLIX Hotkeys. Universal Replacement for Original Sony Smart Android tv Remote Control"/>
    <x v="2"/>
    <n v="395.55999999999995"/>
    <n v="899"/>
    <n v="0.56000000000000005"/>
    <x v="10"/>
    <n v="254"/>
  </r>
  <r>
    <s v="B09MMD1FDN"/>
    <s v="7SEVEN¬Æ Suitable Sony Tv Remote Original Bravia for Smart Android Television Compatible for Any Model of LCD LED OLED UHD 4K Universal Sony Remote Control"/>
    <x v="2"/>
    <n v="349.5"/>
    <n v="699"/>
    <n v="0.5"/>
    <x v="10"/>
    <n v="214"/>
  </r>
  <r>
    <s v="B08YXJJW8H"/>
    <s v="LUNAGARIYA¬Æ, Protective Case Compatible with JIO Settop Box Remote Control,PU Leather Cover Holder (Before Placing Order,Please Compare The Dimensions of The Product with Your Remote)"/>
    <x v="2"/>
    <n v="247.38"/>
    <n v="399"/>
    <n v="0.38"/>
    <x v="10"/>
    <n v="200"/>
  </r>
  <r>
    <s v="B09MQ9PDHR"/>
    <s v="SaiEllin Room Heater For Home 2000 Watts Room Heater For Bedroom | ISI Approved With 1 Year Warranty | For 250 Sq. Feet Blower Heater &amp; Room Heaters Home For Winters"/>
    <x v="1"/>
    <n v="979.51"/>
    <n v="1999"/>
    <n v="0.51"/>
    <x v="10"/>
    <n v="157"/>
  </r>
  <r>
    <s v="B08QHLXWV3"/>
    <s v="Kenstar 2400 Watts 9 Fins Oil Filled Radiator with PTC Fan Heater (BLACK GOLD)"/>
    <x v="1"/>
    <n v="6834.3000000000011"/>
    <n v="11990"/>
    <n v="0.43"/>
    <x v="10"/>
    <n v="144"/>
  </r>
  <r>
    <s v="B081RLM75M"/>
    <s v="LACOPINE Mini Pocket Size Lint Roller (White)"/>
    <x v="1"/>
    <n v="371.38"/>
    <n v="599"/>
    <n v="0.38"/>
    <x v="10"/>
    <n v="82"/>
  </r>
  <r>
    <s v="B09X79PP8F"/>
    <s v="MI 2-in-1 USB Type C Cable (Micro USB to Type C) 30cm for Smartphone, Headphone, Laptop (White)"/>
    <x v="0"/>
    <n v="179.4"/>
    <n v="299"/>
    <n v="0.4"/>
    <x v="10"/>
    <n v="81"/>
  </r>
  <r>
    <s v="B0BHNHMR3H"/>
    <s v="LONAXA Mini Travel Rechargeable Fruit Juicer - USB Electric Fruit &amp; Vegetable Juice Blender/Grinder for Home and Office Use (Multicolor)‚Ä¶"/>
    <x v="1"/>
    <n v="493.62"/>
    <n v="1299"/>
    <n v="0.62"/>
    <x v="10"/>
    <n v="65"/>
  </r>
  <r>
    <s v="B0B65P827P"/>
    <s v="Zebronics CU3100V Fast charging Type C cable with QC 18W support, 3A max capacity, 1 meter braided cable, Data transfer and Superior durability (Braided Black )"/>
    <x v="0"/>
    <n v="126.27"/>
    <n v="549"/>
    <n v="0.77"/>
    <x v="10"/>
    <n v="61"/>
  </r>
  <r>
    <s v="B0B65MJ45G"/>
    <s v="Zebronics CU3100V Fast charging Type C cable with QC 18W support, 3A max capacity, 1 meter braided cable, Data transfer and Superior durability (Braided Black + White)"/>
    <x v="0"/>
    <n v="137.25"/>
    <n v="549"/>
    <n v="0.75"/>
    <x v="10"/>
    <n v="61"/>
  </r>
  <r>
    <s v="B0B3RHX6B6"/>
    <s v="Ambrane BCL-15 Lightning Cable for Smartphone (1.5m Black)"/>
    <x v="0"/>
    <n v="147.63"/>
    <n v="399"/>
    <n v="0.63"/>
    <x v="10"/>
    <n v="57"/>
  </r>
  <r>
    <s v="B08JQN8DGZ"/>
    <s v="boAt Airdopes 121v2 in-Ear True Wireless Earbuds with Upto 14 Hours Playback, 8MM Drivers, Battery Indicators, Lightweight Earbuds &amp; Multifunction Controls (Active Black, with Mic)"/>
    <x v="2"/>
    <n v="1285.7"/>
    <n v="2990"/>
    <n v="0.56999999999999995"/>
    <x v="11"/>
    <n v="180998"/>
  </r>
  <r>
    <s v="B07LG59NPV"/>
    <s v="Boult Audio Probass Curve Bluetooth Wireless in Ear Earphones with Mic with Ipx5 Water Resistant, 12H Battery Life &amp; Extra Bass (Black)"/>
    <x v="2"/>
    <n v="899.79999999999984"/>
    <n v="4499"/>
    <n v="0.8"/>
    <x v="11"/>
    <n v="103052"/>
  </r>
  <r>
    <s v="B07L8KNP5F"/>
    <s v="ZEBRONICS Zeb-Thunder Bluetooth Wireless Over Ear Headphone FM, mSD, 9 hrs Playback with Mic (Black)"/>
    <x v="2"/>
    <n v="601.57000000000005"/>
    <n v="1399"/>
    <n v="0.56999999999999995"/>
    <x v="11"/>
    <n v="60026"/>
  </r>
  <r>
    <s v="B01GFTEV5Y"/>
    <s v="Pigeon by Stovekraft Cruise 1800 watt Induction Cooktop (Black)"/>
    <x v="1"/>
    <n v="1692.2900000000002"/>
    <n v="3193"/>
    <n v="0.47"/>
    <x v="11"/>
    <n v="54032"/>
  </r>
  <r>
    <s v="B09X5C9VLK"/>
    <s v="Lifelong LLMG23 Power Pro 500-Watt Mixer Grinder with 3 Jars (Liquidizing, Wet Grinding and Chutney Jar), Stainless Steel blades, 1 Year Warranty (Black)"/>
    <x v="1"/>
    <n v="1295"/>
    <n v="3500"/>
    <n v="0.63"/>
    <x v="11"/>
    <n v="44050"/>
  </r>
  <r>
    <s v="B00N3XLDW0"/>
    <s v="ENVIE ECR-20 Charger for AA &amp; AAA Rechargeable Batteries"/>
    <x v="2"/>
    <n v="300"/>
    <n v="400"/>
    <n v="0.25"/>
    <x v="11"/>
    <n v="40895"/>
  </r>
  <r>
    <s v="B07JF9B592"/>
    <s v="MAONO AU-400 Lavalier Auxiliary Omnidirectional Microphone (Black)"/>
    <x v="6"/>
    <n v="475.31999999999994"/>
    <n v="699"/>
    <n v="0.32"/>
    <x v="11"/>
    <n v="20218"/>
  </r>
  <r>
    <s v="B0B5B6PQCT"/>
    <s v="boAt Wave Call Smart Watch, Smart Talk with Advanced Dedicated Bluetooth Calling Chip, 1.69‚Äù HD Display with 550 NITS &amp; 70% Color Gamut, 150+ Watch Faces, Multi-Sport Modes,HR,SpO2, IP68(Active Black)"/>
    <x v="2"/>
    <n v="1837.6999999999998"/>
    <n v="7990"/>
    <n v="0.77"/>
    <x v="11"/>
    <n v="17833"/>
  </r>
  <r>
    <s v="B0B5CGTBKV"/>
    <s v="boAt Wave Call Smart Watch, Smart Talk with Advanced Dedicated Bluetooth Calling Chip, 1.69‚Äù HD Display with 550 NITS &amp; 70% Color Gamut, 150+ Watch Faces, Multi-Sport Modes,HR,SpO2(Caribbean Green)"/>
    <x v="2"/>
    <n v="1997.5"/>
    <n v="7990"/>
    <n v="0.75"/>
    <x v="11"/>
    <n v="17833"/>
  </r>
  <r>
    <s v="B0B5D39BCD"/>
    <s v="boAt Wave Call Smart Watch, Smart Talk with Advanced Dedicated Bluetooth Calling Chip, 1.69‚Äù HD Display with 550 NITS &amp; 70% Color Gamut, 150+ Watch Faces, Multi-Sport Modes, HR, SpO2, IP68(Deep Blue)"/>
    <x v="2"/>
    <n v="1997.5"/>
    <n v="7990"/>
    <n v="0.75"/>
    <x v="11"/>
    <n v="17831"/>
  </r>
  <r>
    <s v="B0B5DDJNH4"/>
    <s v="boAt Wave Call Smart Watch, Smart Talk with Advanced Dedicated Bluetooth Calling Chip, 1.69‚Äù HD Display with 550 NITS &amp; 70% Color Gamut, 150+ Watch Faces, Multi-Sport Modes, HR, SpO2, IP68(Mauve)"/>
    <x v="2"/>
    <n v="1997.5"/>
    <n v="7990"/>
    <n v="0.75"/>
    <x v="11"/>
    <n v="17831"/>
  </r>
  <r>
    <s v="B0B5B6PQCT"/>
    <s v="boAt Wave Call Smart Watch, Smart Talk with Advanced Dedicated Bluetooth Calling Chip, 1.69‚Äù HD Display with 550 NITS &amp; 70% Color Gamut, 150+ Watch Faces, Multi-Sport Modes,HR,SpO2, IP68(Active Black)"/>
    <x v="2"/>
    <n v="1997.5"/>
    <n v="7990"/>
    <n v="0.75"/>
    <x v="11"/>
    <n v="17831"/>
  </r>
  <r>
    <s v="B08K4PSZ3V"/>
    <s v="Tukzer Capacitive Stylus Pen for Touch Screens Devices, Fine Point, Lightweight Metal Body with Magnetism Cover Cap for Smartphones/Tablets/iPad/iPad Pro/iPhone (Grey)"/>
    <x v="2"/>
    <n v="349.65"/>
    <n v="999"/>
    <n v="0.65"/>
    <x v="11"/>
    <n v="16557"/>
  </r>
  <r>
    <s v="B08K4RDQ71"/>
    <s v="Tukzer Capacitive Stylus Pen for Touch Screens Devices, Fine Point, Lightweight Metal Body with Magnetism Cover Cap for Smartphones/Tablets/iPad/iPad Pro/iPhone (White)"/>
    <x v="2"/>
    <n v="349.65"/>
    <n v="999"/>
    <n v="0.65"/>
    <x v="11"/>
    <n v="16557"/>
  </r>
  <r>
    <s v="B08K4PSZ3V"/>
    <s v="Tukzer Capacitive Stylus Pen for Touch Screens Devices, Fine Point, Lightweight Metal Body with Magnetism Cover Cap for Smartphones/Tablets/iPad/iPad Pro/iPhone (Grey)"/>
    <x v="2"/>
    <n v="349.65"/>
    <n v="999"/>
    <n v="0.65"/>
    <x v="11"/>
    <n v="16557"/>
  </r>
  <r>
    <s v="B00NW4UWN6"/>
    <s v="Prestige PKGSS 1.7L 1500W Electric Kettle (Stainless Steel)"/>
    <x v="1"/>
    <n v="1049.1000000000001"/>
    <n v="1345"/>
    <n v="0.22"/>
    <x v="11"/>
    <n v="15592"/>
  </r>
  <r>
    <s v="B09NR6G588"/>
    <s v="Boult Audio ZCharge Bluetooth Wireless in Ear Earphones with Mic, 40H Playtime and Super Fast Charging, Environmental Noise Cancellation for Pro+ Calling and IPX5 Water Resistant (Black)"/>
    <x v="2"/>
    <n v="1199.76"/>
    <n v="4999"/>
    <n v="0.76"/>
    <x v="11"/>
    <n v="14961"/>
  </r>
  <r>
    <s v="B08ZN4B121"/>
    <s v="WeCool Bluetooth Extendable Selfie Sticks with Wireless Remote and Tripod Stand, 3-in-1 Multifunctional Selfie Stick with Tripod Stand Compatible with iPhone/OnePlus/Samsung/Oppo/Vivo and All Phones"/>
    <x v="2"/>
    <n v="543.66"/>
    <n v="1599"/>
    <n v="0.66"/>
    <x v="11"/>
    <n v="14648"/>
  </r>
  <r>
    <s v="B098R25TGC"/>
    <s v="Noise Buds VS201 V2 in-Ear Truly Wireless Earbuds with Dual Equalizer | with Mic | Total 14-Hour Playtime | Full Touch Control | IPX5 Water Resistance and Bluetooth v5.1 (Olive Green)"/>
    <x v="2"/>
    <n v="1289.5700000000002"/>
    <n v="2999"/>
    <n v="0.56999999999999995"/>
    <x v="11"/>
    <n v="14629"/>
  </r>
  <r>
    <s v="B08CFJBZRK"/>
    <s v="Prestige IRIS Plus 750 watt mixer grinder"/>
    <x v="1"/>
    <n v="3273.4"/>
    <n v="6295"/>
    <n v="0.48"/>
    <x v="11"/>
    <n v="14062"/>
  </r>
  <r>
    <s v="B08MCD9JFY"/>
    <s v="Tygot 10 Inches Big LED Ring Light for Camera, Phone tiktok YouTube Video Shooting and Makeup, 10&quot; inch Ring Light with 7 Feet Long Foldable and Lightweight Tripod Stand"/>
    <x v="2"/>
    <n v="799.6"/>
    <n v="1999"/>
    <n v="0.6"/>
    <x v="11"/>
    <n v="12958"/>
  </r>
  <r>
    <s v="B08KHM9VBJ"/>
    <s v="Airtel AMF-311WW Data Card (Black), 4g Hotspot Support with 2300 Mah Battery"/>
    <x v="0"/>
    <n v="2112.5"/>
    <n v="3250"/>
    <n v="0.35"/>
    <x v="11"/>
    <n v="11213"/>
  </r>
  <r>
    <s v="B09PL79D2X"/>
    <s v="boAt Airdopes 181 in-Ear True Wireless Earbuds with ENx  Tech, Beast  Mode(Low Latency Upto 60ms) for Gaming, with Mic, ASAP  Charge, 20H Playtime, Bluetooth v5.2, IPX4 &amp; IWP (Cool Grey)"/>
    <x v="2"/>
    <n v="1584.7"/>
    <n v="2990"/>
    <n v="0.47"/>
    <x v="11"/>
    <n v="11015"/>
  </r>
  <r>
    <s v="B0814ZY6FP"/>
    <s v="Zebronics ZEB-VITA Wireless Bluetooth 10W Portable Bar Speaker With Supporting USB, SD Card, AUX, FM, TWS &amp; Call Function"/>
    <x v="2"/>
    <n v="899.25"/>
    <n v="1199"/>
    <n v="0.25"/>
    <x v="11"/>
    <n v="10751"/>
  </r>
  <r>
    <s v="B0832W3B7Q"/>
    <s v="Pigeon By Stovekraft ABS Plastic Acer Plus Induction Cooktop 1800 Watts With Feather Touch Control - Black"/>
    <x v="1"/>
    <n v="1797.5"/>
    <n v="3595"/>
    <n v="0.5"/>
    <x v="11"/>
    <n v="9791"/>
  </r>
  <r>
    <s v="B071R3LHFM"/>
    <s v="Wonderchef Nutri-blend Mixer, Grinder &amp; Blender | Powerful 400W 22000 RPM motor | Stainless steel Blades | 3 unbreakable jars | 2 Years warranty | Online recipe book by Chef Sanjeev Kapoor | Black"/>
    <x v="1"/>
    <n v="2915"/>
    <n v="5500"/>
    <n v="0.47"/>
    <x v="11"/>
    <n v="8958"/>
  </r>
  <r>
    <s v="B08CNLYKW5"/>
    <s v="Lifelong Power - Pro 500 Watt 3 Jar Mixer Grinder with 3 Speed Control and 1100 Watt Dry Non-Stick soleplate Iron Super Combo (White and Grey, 1 Year Warranty)"/>
    <x v="1"/>
    <n v="1699"/>
    <n v="3398"/>
    <n v="0.5"/>
    <x v="11"/>
    <n v="7988"/>
  </r>
  <r>
    <s v="B09CTRPSJR"/>
    <s v="Storio Kids Toys LCD Writing Tablet 8.5Inch E-Note Pad Best Birthday Gift for Girls Boys, Multicolor (SC1667)"/>
    <x v="0"/>
    <n v="218.04000000000002"/>
    <n v="237"/>
    <n v="0.08"/>
    <x v="11"/>
    <n v="7354"/>
  </r>
  <r>
    <s v="B08TDJNM3G"/>
    <s v="E-COSMOS 5V 1.2W Portable Flexible USB LED Light (Colors May Vary, Small) - Set of 2 Pieces"/>
    <x v="0"/>
    <n v="59"/>
    <n v="59"/>
    <n v="0"/>
    <x v="11"/>
    <n v="5958"/>
  </r>
  <r>
    <s v="B09GYBZPHF"/>
    <s v="Lifelong LLMG93 500 Watt Duos Mixer Grinder, 2 Stainless Steel Jar (Liquidizing and Chutney Jar)| ABS Body, Stainless Steel Blades, 3 Speed Options with Whip (1 Year Warranty, Black)"/>
    <x v="1"/>
    <n v="1149.54"/>
    <n v="2499"/>
    <n v="0.54"/>
    <x v="11"/>
    <n v="4383"/>
  </r>
  <r>
    <s v="B07Z51CGGH"/>
    <s v="Eureka Forbes Wet &amp; Dry Ultimo 1400 Watts Multipurpose Vacuum Cleaner,Power Suction &amp; Blower with 20 litres Tank Capacity,6 Accessories,1 Year Warranty,Compact,Light Weight &amp; Easy to use (Red)"/>
    <x v="1"/>
    <n v="5499.4500000000007"/>
    <n v="9999"/>
    <n v="0.45"/>
    <x v="11"/>
    <n v="4353"/>
  </r>
  <r>
    <s v="B07W4HTS8Q"/>
    <s v="ACTIVA Instant 3 LTR 3 KVA SPECIAL Anti Rust Coated Tank Geyser with Full ABS Body with 5 Year Warranty Premium (White)"/>
    <x v="1"/>
    <n v="1895"/>
    <n v="3790"/>
    <n v="0.5"/>
    <x v="11"/>
    <n v="3842"/>
  </r>
  <r>
    <s v="B09F5Z694W"/>
    <s v="Canon E4570 All-in-One Wi-Fi Ink Efficient Colour Printer with FAX/ADF/Duplex Printing (Black)- Smart Speaker Compatible, Standard"/>
    <x v="0"/>
    <n v="8373.75"/>
    <n v="9625"/>
    <n v="0.13"/>
    <x v="11"/>
    <n v="3652"/>
  </r>
  <r>
    <s v="B0B1F6GQPS"/>
    <s v="Boult Audio FXCharge with ENC, 32H Playtime, 5min=7H Type C Fast Charging, Zen ENC, 14.2 mm BoomX Rich Bass, IPX5, Bluetooth Wireless in Ear Earphones Neckband with mic (Black)"/>
    <x v="2"/>
    <n v="989.77999999999986"/>
    <n v="4499"/>
    <n v="0.78"/>
    <x v="11"/>
    <n v="3390"/>
  </r>
  <r>
    <s v="B08TDJ5BVF"/>
    <s v="E-COSMOS 5V 1.2W Portable Flexible USB LED Light (Colours May Vary, Small, EC-POF1)"/>
    <x v="0"/>
    <n v="39"/>
    <n v="39"/>
    <n v="0"/>
    <x v="11"/>
    <n v="3344"/>
  </r>
  <r>
    <s v="B07LG96SDB"/>
    <s v="ESN 999 Supreme Quality 1500W Immersion Water Heater Rod (Black)"/>
    <x v="1"/>
    <n v="336.59999999999997"/>
    <n v="510"/>
    <n v="0.34"/>
    <x v="11"/>
    <n v="3195"/>
  </r>
  <r>
    <s v="B0B56YRBNT"/>
    <s v="Tecno Spark 9 (Sky Mirror, 6GB RAM,128GB Storage) | 11GB Expandable RAM | Helio G37 Gaming Processor"/>
    <x v="2"/>
    <n v="9044.33"/>
    <n v="13499"/>
    <n v="0.33"/>
    <x v="11"/>
    <n v="3145"/>
  </r>
  <r>
    <s v="B08CF4SCNP"/>
    <s v="Quantum QHM-7406 Full-Sized Keyboard with () Rupee Symbol, Hotkeys and 3-pieces LED function for Desktop/Laptop/Smart TV Spill-Resistant Wired USB Keyboard with 10 million keystrokes lifespan (Black)"/>
    <x v="0"/>
    <n v="299.5"/>
    <n v="599"/>
    <n v="0.5"/>
    <x v="11"/>
    <n v="3066"/>
  </r>
  <r>
    <s v="B079Y6JZC8"/>
    <s v="ZEBRONICS Zeb-Comfort Wired USB Mouse, 3-Button, 1000 DPI Optical Sensor, Plug &amp; Play, for Windows/Mac, Black"/>
    <x v="0"/>
    <n v="137.54"/>
    <n v="299"/>
    <n v="0.54"/>
    <x v="11"/>
    <n v="3044"/>
  </r>
  <r>
    <s v="B06XGWRKYT"/>
    <s v="Kodak 80 cm (32 Inches) HD Ready LED TV Kodak 32HDX900S (Black)"/>
    <x v="2"/>
    <n v="7999.5"/>
    <n v="15999"/>
    <n v="0.5"/>
    <x v="11"/>
    <n v="3022"/>
  </r>
  <r>
    <s v="B078KRFWQB"/>
    <s v="Havells Cista Room Heater, White, 2000 Watts"/>
    <x v="1"/>
    <n v="2485.35"/>
    <n v="3945"/>
    <n v="0.37"/>
    <x v="11"/>
    <n v="2732"/>
  </r>
  <r>
    <s v="B078XFKBZL"/>
    <s v="Prestige Clean Home Water Purifier Cartridge"/>
    <x v="1"/>
    <n v="601.59999999999991"/>
    <n v="640"/>
    <n v="0.06"/>
    <x v="11"/>
    <n v="2593"/>
  </r>
  <r>
    <s v="B091V8HK8Z"/>
    <s v="Milton Go Electro 2.0 Stainless Steel Electric Kettle, 1 Piece, 2 Litres, Silver | Power Indicator | 1500 Watts | Auto Cut-off | Detachable 360 Degree Connector | Boiler for Water"/>
    <x v="1"/>
    <n v="1347.5"/>
    <n v="1750"/>
    <n v="0.23"/>
    <x v="11"/>
    <n v="2466"/>
  </r>
  <r>
    <s v="B00GGGOYEK"/>
    <s v="Storite USB 2.0 A to Mini 5 pin B Cable for External HDDS/Camera/Card Readers 35cm"/>
    <x v="0"/>
    <n v="258.63"/>
    <n v="699"/>
    <n v="0.63"/>
    <x v="11"/>
    <n v="2399"/>
  </r>
  <r>
    <s v="B09BF8JBWX"/>
    <s v="Lava A1 Josh 21(Blue Silver) -Dual Sim,Call Blink Notification,Military Grade Certified with 4 Day Battery Backup, Keypad Mobile"/>
    <x v="2"/>
    <n v="1049.1599999999999"/>
    <n v="1249"/>
    <n v="0.16"/>
    <x v="11"/>
    <n v="2352"/>
  </r>
  <r>
    <s v="B07NRTCDS5"/>
    <s v="Brayden Fito Atom Rechargeable Smoothie Blender with 2000 mAh Battery and 3.7V Motor with 400ml Tritan Jar (Blue)"/>
    <x v="1"/>
    <n v="1199.2"/>
    <n v="1499"/>
    <n v="0.2"/>
    <x v="11"/>
    <n v="2206"/>
  </r>
  <r>
    <s v="B07DXRGWDJ"/>
    <s v="Philips Handheld Garment Steamer GC360/30 - Vertical &amp; Horizontal Steaming, 1200 Watt, up to 22g/min"/>
    <x v="1"/>
    <n v="4256.45"/>
    <n v="5995"/>
    <n v="0.28999999999999998"/>
    <x v="11"/>
    <n v="2112"/>
  </r>
  <r>
    <s v="B09MDCZJXS"/>
    <s v="Wings Phantom Pro Earphones Gaming Earbuds with LED Battery Indicator, 50ms Low Latency, Bluetooth 5.3, 40 Hours Playtime, MEMs Mic, IPX4 Resist, 12mm Driver, 500mah case, Headphones, (Black TWS)"/>
    <x v="0"/>
    <n v="1209.7799999999997"/>
    <n v="5499"/>
    <n v="0.78"/>
    <x v="11"/>
    <n v="2043"/>
  </r>
  <r>
    <s v="B00KRCBA6E"/>
    <s v="Maharaja Whiteline Lava Neo 1200-Watts Halogen Heater (White and Red)"/>
    <x v="1"/>
    <n v="2500"/>
    <n v="5000"/>
    <n v="0.5"/>
    <x v="11"/>
    <n v="1889"/>
  </r>
  <r>
    <s v="B09NNHFSSF"/>
    <s v="CP PLUS 2MP Full HD Smart Wi-fi CCTV Security Camera | 360¬∞ with Pan Tilt | Two Way Talk | Cloud Monitor | Motion Detect | Night Vision | Supports SD Card (Up to 128 GB) | Alexa &amp; Ok Google | CP-E21A"/>
    <x v="2"/>
    <n v="2021.0000000000002"/>
    <n v="4700"/>
    <n v="0.56999999999999995"/>
    <x v="11"/>
    <n v="1880"/>
  </r>
  <r>
    <s v="B07TTSS5MP"/>
    <s v="Lifelong LLMG74 750 Watt Mixer Grinder with 3 Jars (White and Grey)"/>
    <x v="1"/>
    <n v="1814.45"/>
    <n v="3299"/>
    <n v="0.45"/>
    <x v="11"/>
    <n v="1846"/>
  </r>
  <r>
    <s v="B00H0B29DI"/>
    <s v="USHA Heat Convector 812 T 2000-Watt with Instant Heating Feature (Black)"/>
    <x v="1"/>
    <n v="2212.6"/>
    <n v="2990"/>
    <n v="0.26"/>
    <x v="11"/>
    <n v="1558"/>
  </r>
  <r>
    <s v="B07WVQG8WZ"/>
    <s v="Black+Decker Handheld Portable Garment Steamer 1500 Watts with Anti Calc (Violet)"/>
    <x v="1"/>
    <n v="3296.7"/>
    <n v="4995"/>
    <n v="0.34"/>
    <x v="11"/>
    <n v="1393"/>
  </r>
  <r>
    <s v="B07Y1RCCW5"/>
    <s v="ZIGMA WinoteK WinoteK Sun Instant Water Geyser, Water Heater, Portable Water Heater, Geysers Made of First Class ABS Plastic, automatic Reset Model, AE10-3 W (Yellow)"/>
    <x v="1"/>
    <n v="1198.5"/>
    <n v="2550"/>
    <n v="0.53"/>
    <x v="11"/>
    <n v="1181"/>
  </r>
  <r>
    <s v="B09P564ZTJ"/>
    <s v="Wembley LCD Writing Pad/Tab | Writing, Drawing, Reusable, Portable Pad with Colorful Letters | 9 Inch Graphic Tablet (Assorted)"/>
    <x v="0"/>
    <n v="239.85000000000002"/>
    <n v="1599"/>
    <n v="0.85"/>
    <x v="11"/>
    <n v="1173"/>
  </r>
  <r>
    <s v="B09LQH3SD9"/>
    <s v="Lifelong LLQH922 Regalia 800 W (ISI Certified) Quartz Room Heater with 2 Power settings, Overheating Protection, 2 Rod Heater (1 Year Warranty, White)"/>
    <x v="1"/>
    <n v="1000"/>
    <n v="2000"/>
    <n v="0.5"/>
    <x v="11"/>
    <n v="1163"/>
  </r>
  <r>
    <s v="B0912WJ87V"/>
    <s v="Reffair AX30 [MAX] Portable Air Purifier for Car, Home &amp; Office | Smart Ionizer Function | H13 Grade True HEPA Filter [Internationally Tested] Aromabuds Fragrance Option - Black"/>
    <x v="8"/>
    <n v="2320.0000000000005"/>
    <n v="4000"/>
    <n v="0.42"/>
    <x v="11"/>
    <n v="1118"/>
  </r>
  <r>
    <s v="B093ZNQZ2Y"/>
    <s v="LOHAYA Remote Compatible for Mi Smart LED TV 4A Remote Control (32&quot;/43&quot;) [ Compatible for Mi Tv Remote Control ] [ Compatible for Mi Smart LED Tv Remote Control ]"/>
    <x v="2"/>
    <n v="247.69000000000005"/>
    <n v="799"/>
    <n v="0.69"/>
    <x v="11"/>
    <n v="1079"/>
  </r>
  <r>
    <s v="B0841KQR1Z"/>
    <s v="Crypo‚Ñ¢ Universal Remote Compatible with Tata Sky Universal HD &amp; SD Set top Box (Also Works with All TV)"/>
    <x v="2"/>
    <n v="299.70000000000005"/>
    <n v="999"/>
    <n v="0.7"/>
    <x v="11"/>
    <n v="928"/>
  </r>
  <r>
    <s v="B0BD92GDQH"/>
    <s v="OnePlus Nord Watch with 1.78‚Äù AMOLED Display, 60 Hz Refresh Rate, 105 Fitness Modes, 10 Days Battery, SPO2, Heart Rate, Stress Monitor, Women Health Tracker &amp; Multiple Watch Face [Midnight Black]"/>
    <x v="2"/>
    <n v="4969.29"/>
    <n v="6999"/>
    <n v="0.28999999999999998"/>
    <x v="11"/>
    <n v="758"/>
  </r>
  <r>
    <s v="B09SDDQQKP"/>
    <s v="INALSA Vaccum Cleaner Handheld 800W High Powerful Motor- Dura Clean with HEPA Filtration &amp; Strong Powerful 16KPA Suction| Lightweight, Compact &amp; Durable Body|Includes Multiple Accessories,(Grey/Black)"/>
    <x v="1"/>
    <n v="1812.2500000000002"/>
    <n v="3295"/>
    <n v="0.45"/>
    <x v="11"/>
    <n v="687"/>
  </r>
  <r>
    <s v="B08X77LM8C"/>
    <s v="Silicone Rubber Earbuds Tips, Eartips, Earpads, Earplugs, for Replacement in Earphones and Bluetooth Medium Size (10 Pcs Black)"/>
    <x v="2"/>
    <n v="99.899999999999977"/>
    <n v="999"/>
    <n v="0.9"/>
    <x v="11"/>
    <n v="594"/>
  </r>
  <r>
    <s v="B08BG4M4N7"/>
    <s v="PRUSHTI COVER AND BAGS, Protective Case for Airtel Xstream settop Box Remote Remote Control Pouch Cover Holder PU Leather Cover Holder(only Cover for Selling Purpose)"/>
    <x v="2"/>
    <n v="199.60000000000002"/>
    <n v="499"/>
    <n v="0.6"/>
    <x v="11"/>
    <n v="538"/>
  </r>
  <r>
    <s v="B0B935YNR7"/>
    <s v="KENT Electric Chopper-B for Kitchen 250 Watt | Chop, Mince, Puree, Whisk, 400 ml Capacity | Stainless Steel Double Chopping Blades | Transparent Chopping Bowl | Anti-Skid | One Touch Operation | Black"/>
    <x v="1"/>
    <n v="1349.55"/>
    <n v="2999"/>
    <n v="0.55000000000000004"/>
    <x v="11"/>
    <n v="441"/>
  </r>
  <r>
    <s v="B09127FZCK"/>
    <s v="Astigo Compatible Remote for Airtel Digital Set Top Box (Pairing Required with TV Remote)"/>
    <x v="2"/>
    <n v="296.66999999999996"/>
    <n v="899"/>
    <n v="0.67"/>
    <x v="11"/>
    <n v="425"/>
  </r>
  <r>
    <s v="B09VL9KFDB"/>
    <s v="Havells Gatik Neo 400mm Pedestal Fan (Aqua Blue)"/>
    <x v="1"/>
    <n v="2394.0000000000005"/>
    <n v="4200"/>
    <n v="0.43"/>
    <x v="11"/>
    <n v="397"/>
  </r>
  <r>
    <s v="B09L8DT7D6"/>
    <s v="Sony TV - Remote Compatible for Sony LED Remote Control Works with Sony LED TV by Trend Trail Speed tech &amp; Remote hi Remote &amp; REO India only"/>
    <x v="2"/>
    <n v="204.59"/>
    <n v="499"/>
    <n v="0.59"/>
    <x v="11"/>
    <n v="313"/>
  </r>
  <r>
    <s v="B0B2CZTCL2"/>
    <s v="Wipro Vesta 1.8 litre Cool touch electric Kettle with Auto cut off | Double Layer outer body | Triple Protection - Dry Boil, Steam &amp; Over Heat |Stainless Steel Inner Body | (Black, 1500 Watt)"/>
    <x v="1"/>
    <n v="1299.3500000000001"/>
    <n v="1999"/>
    <n v="0.35"/>
    <x v="11"/>
    <n v="311"/>
  </r>
  <r>
    <s v="B094G9L9LT"/>
    <s v="KENT 16088 Vogue Electric Kettle 1.8 Litre 1500 W | Stainless Steel body | Auto shut off over heating protection | 1 Year Warranty"/>
    <x v="1"/>
    <n v="994.5"/>
    <n v="1950"/>
    <n v="0.49"/>
    <x v="11"/>
    <n v="305"/>
  </r>
  <r>
    <s v="B09HS1NDRQ"/>
    <s v="PrettyKrafts Laundry Square Shape Basket Bag/Foldable/Multipurpose/Carry Handles/Slanting Lid for Home, Cloth Storage,(Single) Jute Grey"/>
    <x v="1"/>
    <n v="391.51"/>
    <n v="799"/>
    <n v="0.51"/>
    <x v="11"/>
    <n v="287"/>
  </r>
  <r>
    <s v="B09LRZYBH1"/>
    <s v="KRISONS Thunder Speaker, Multimedia Home Theatre, Floor Standing Speaker, LED Display with Bluetooth, FM, USB, Micro SD Card, AUX Connectivity"/>
    <x v="2"/>
    <n v="2279.4300000000003"/>
    <n v="3999"/>
    <n v="0.43"/>
    <x v="11"/>
    <n v="282"/>
  </r>
  <r>
    <s v="B0B84KSH3X"/>
    <s v="Wipro Vesta 1200 Watt GD203 Heavyweight Automatic Dry Iron| Quick Heat Up| Anti bacterial German Weilburger Double Coated Black Soleplate |2 Years Warranty"/>
    <x v="1"/>
    <n v="1053"/>
    <n v="1950"/>
    <n v="0.46"/>
    <x v="11"/>
    <n v="250"/>
  </r>
  <r>
    <s v="B098TV3L96"/>
    <s v="Electvision Remote Control for led Smart tv Compatible with VU Smart Led (Without Voice)"/>
    <x v="2"/>
    <n v="339.8300000000001"/>
    <n v="1999"/>
    <n v="0.83"/>
    <x v="11"/>
    <n v="197"/>
  </r>
  <r>
    <s v="B07K19NYZ8"/>
    <s v="Usha Hc 812 T Thermo Fan Room Heater"/>
    <x v="1"/>
    <n v="2335.9"/>
    <n v="3290"/>
    <n v="0.28999999999999998"/>
    <x v="11"/>
    <n v="195"/>
  </r>
  <r>
    <s v="B09H34V36W"/>
    <s v="Inalsa Electric Fan Heater Hotty - 2000 Watts Variable Temperature Control Cool/Warm/Hot Air Selector | Over Heat Protection | ISI Certification, White"/>
    <x v="1"/>
    <n v="1347.3000000000002"/>
    <n v="2495"/>
    <n v="0.46"/>
    <x v="11"/>
    <n v="166"/>
  </r>
  <r>
    <s v="B09VPH38JS"/>
    <s v="SaleOn Instant Coal Heater 500W Charcoal Burner Electric Stove Hot Plate - Mix Colors - Pack of 1 - Only Charcoal Heater"/>
    <x v="1"/>
    <n v="689.54"/>
    <n v="1499"/>
    <n v="0.54"/>
    <x v="11"/>
    <n v="144"/>
  </r>
  <r>
    <s v="B08PKBMJKS"/>
    <s v="Airtel DigitalTV HD Setup Box Remote"/>
    <x v="2"/>
    <n v="194.61"/>
    <n v="499"/>
    <n v="0.61"/>
    <x v="11"/>
    <n v="136"/>
  </r>
  <r>
    <s v="B0BDZWMGZ1"/>
    <s v="Activa Easy Mix Nutri Mixer Grinder 500 Watt | Long Lasting Shock Proof ABS Body | Heavy Duty Motor With Nano - Grinding Technology"/>
    <x v="1"/>
    <n v="1196"/>
    <n v="2990"/>
    <n v="0.6"/>
    <x v="11"/>
    <n v="133"/>
  </r>
  <r>
    <s v="B0B21C4BMX"/>
    <s v="Portronics Konnect Spydr 31 3-in-1 Multi Functional Cable with 3.0A Output, Tangle Resistant, 1.2M Length, Nylon Braided(Zebra)"/>
    <x v="0"/>
    <n v="224.75"/>
    <n v="899"/>
    <n v="0.75"/>
    <x v="11"/>
    <n v="132"/>
  </r>
  <r>
    <s v="B09NY7W8YD"/>
    <s v="POCO C31 (Shadow Gray, 64 GB) (4 GB RAM)"/>
    <x v="2"/>
    <n v="8039.329999999999"/>
    <n v="11999"/>
    <n v="0.33"/>
    <x v="11"/>
    <n v="125"/>
  </r>
  <r>
    <s v="B0B54Y2SNX"/>
    <s v="iPhone Original 20W C Type Fast PD Charger Compatible with I-Phone13/13 mini/13pro/13 pro Max I-Phone 12/12 Pro/12mini/12 Pro Max, I-Phone11/11 Pro/11 Pro Max 2020 (Only Adapter)"/>
    <x v="2"/>
    <n v="797.99999999999977"/>
    <n v="3990"/>
    <n v="0.8"/>
    <x v="11"/>
    <n v="119"/>
  </r>
  <r>
    <s v="B0B467CCB9"/>
    <s v="Karbonn 80 cm (32 Inches) Millennium Series HD Ready LED TV KJW32NSHDF (Phantom Black) with Bezel-Less Design"/>
    <x v="2"/>
    <n v="6965.9000000000005"/>
    <n v="16990"/>
    <n v="0.59"/>
    <x v="11"/>
    <n v="110"/>
  </r>
  <r>
    <s v="B08MVSGXMY"/>
    <s v="Crompton Insta Comfy 800 Watt Room Heater with 2 Heat Settings(Grey Blue)"/>
    <x v="1"/>
    <n v="1495"/>
    <n v="2300"/>
    <n v="0.35"/>
    <x v="11"/>
    <n v="95"/>
  </r>
  <r>
    <s v="B09VH568H7"/>
    <s v="Amazon Brand - Solimo 3A Fast Charging Tough Type C USB Data Cable¬† ‚Äì 1 Meter"/>
    <x v="0"/>
    <n v="119.60000000000001"/>
    <n v="299"/>
    <n v="0.6"/>
    <x v="11"/>
    <n v="51"/>
  </r>
  <r>
    <s v="B099PR2GQJ"/>
    <s v="HOMEPACK 750W Radiant Room Home Office Heaters For Winter"/>
    <x v="1"/>
    <n v="649.35"/>
    <n v="999"/>
    <n v="0.35"/>
    <x v="11"/>
    <n v="49"/>
  </r>
  <r>
    <s v="B0BGPN4GGH"/>
    <s v="Lifelong LLQH925 Dyno Quartz Heater 2 Power settings Tip Over Cut-off Switch 800 Watt Silent operation Power Indicator 2 Rod Room Heater (1 Year Warranty, Grey)"/>
    <x v="1"/>
    <n v="1104"/>
    <n v="2400"/>
    <n v="0.54"/>
    <x v="11"/>
    <n v="4"/>
  </r>
  <r>
    <s v="B08FB2LNSZ"/>
    <s v="JBL Tune 215BT, 16 Hrs Playtime with Quick Charge, in Ear Bluetooth Wireless Earphones with Mic, 12.5mm Premium Earbuds with Pure Bass, BT 5.0, Dual Pairing, Type C &amp; Voice Assistant Support (Black)"/>
    <x v="2"/>
    <n v="1499.5"/>
    <n v="2999"/>
    <n v="0.5"/>
    <x v="12"/>
    <n v="87798"/>
  </r>
  <r>
    <s v="B08D11DZ2W"/>
    <s v="Boult Audio AirBass PowerBuds with Inbuilt Powerbank, 120H Total Playtime, IPX7 Fully Waterproof, Lightning Boult Type-C Fast Charging, Low Latency Gaming, TWS Earbuds with Pro+ Calling Mic (Black)"/>
    <x v="2"/>
    <n v="1529.8300000000004"/>
    <n v="8999"/>
    <n v="0.83"/>
    <x v="12"/>
    <n v="28324"/>
  </r>
  <r>
    <s v="B00935MD1C"/>
    <s v="Prestige PRWO 1.8-2 700-Watts Delight Electric Rice Cooker with 2 Aluminium Cooking Pans - 1.8 Liters, White"/>
    <x v="1"/>
    <n v="2722.0499999999997"/>
    <n v="3945"/>
    <n v="0.31"/>
    <x v="12"/>
    <n v="13406"/>
  </r>
  <r>
    <s v="B07FL3WRX5"/>
    <s v="Wonderchef Nutri-blend Complete Kitchen Machine | 22000 RPM Mixer Grinder, Blender, Chopper, Juicer | 400W Powerful motor | SS Blades | 4 Unbreakable Jars | 2 Years Warranty | Online Recipe Book By Chef Sanjeev Kapoor | Black"/>
    <x v="1"/>
    <n v="3315"/>
    <n v="6500"/>
    <n v="0.49"/>
    <x v="12"/>
    <n v="11217"/>
  </r>
  <r>
    <s v="B085194JFL"/>
    <s v="tizum HDMI to VGA Adapter Cable 1080P for Projector, Computer, Laptop, TV, Projectors &amp; TV"/>
    <x v="2"/>
    <n v="279.44000000000005"/>
    <n v="499"/>
    <n v="0.44"/>
    <x v="12"/>
    <n v="10962"/>
  </r>
  <r>
    <s v="B085194JFL"/>
    <s v="tizum HDMI to VGA Adapter Cable 1080P for Projector, Computer, Laptop, TV, Projectors &amp; TV"/>
    <x v="2"/>
    <n v="279.44000000000005"/>
    <n v="499"/>
    <n v="0.44"/>
    <x v="12"/>
    <n v="10962"/>
  </r>
  <r>
    <s v="B07GLNJC25"/>
    <s v="ZEBRONICS Zeb-100HB 4 Ports USB Hub for Laptop, PC Computers, Plug &amp; Play, Backward Compatible - Black"/>
    <x v="0"/>
    <n v="329.34"/>
    <n v="499"/>
    <n v="0.34"/>
    <x v="12"/>
    <n v="8566"/>
  </r>
  <r>
    <s v="B07J2BQZD6"/>
    <s v="Kuber Industries Nylon Mesh Laundry Basket|Sturdy Material &amp; Durable Handles|Netted Lightweight Laundry Bag, Size 36 x 36 x 58, Capicity 30 Ltr (Pink)"/>
    <x v="1"/>
    <n v="199.5"/>
    <n v="399"/>
    <n v="0.5"/>
    <x v="12"/>
    <n v="7945"/>
  </r>
  <r>
    <s v="B086199CWG"/>
    <s v="Maharaja Whiteline Odacio Plus 550-Watt Juicer Mixer Grinder with 3 Jars (Black/Silver)"/>
    <x v="1"/>
    <n v="3359.2999999999997"/>
    <n v="4799"/>
    <n v="0.3"/>
    <x v="12"/>
    <n v="4200"/>
  </r>
  <r>
    <s v="B08FTFXNNB"/>
    <s v="HP w100 480P 30 FPS Digital Webcam with Built-in Mic, Plug and Play Setup, Wide-Angle View for Video Calling on Skype, Zoom, Microsoft Teams and Other Apps (Black)"/>
    <x v="2"/>
    <n v="499.75"/>
    <n v="1999"/>
    <n v="0.75"/>
    <x v="12"/>
    <n v="3369"/>
  </r>
  <r>
    <s v="B092JHPL72"/>
    <s v="SWAPKART Flexible Mobile Tabletop Stand, Metal Built, Heavy Duty Foldable Lazy Bracket Clip Mount Multi Angle Clamp for All Smartphones (Pack of 1), Multi Color"/>
    <x v="2"/>
    <n v="249.75"/>
    <n v="999"/>
    <n v="0.75"/>
    <x v="12"/>
    <n v="3234"/>
  </r>
  <r>
    <s v="B01N90RZ4M"/>
    <s v="Tata Sky Universal Remote"/>
    <x v="2"/>
    <n v="229.54"/>
    <n v="499"/>
    <n v="0.54"/>
    <x v="12"/>
    <n v="2960"/>
  </r>
  <r>
    <s v="B095244Q22"/>
    <s v="MYVN LTG to USB for¬†Fast Charging &amp; Data Sync USB Cable Compatible for iPhone 5/5s/6/6S/7/7+/8/8+/10/11, iPad Air/Mini, iPod and iOS Devices (1 M)"/>
    <x v="0"/>
    <n v="249.75"/>
    <n v="999"/>
    <n v="0.75"/>
    <x v="12"/>
    <n v="2249"/>
  </r>
  <r>
    <s v="B07B275VN9"/>
    <s v="Airtel DigitalTV DTH Television, Setup Box Remote Compatible for SD and HD Recording (Black)"/>
    <x v="2"/>
    <n v="175.77999999999997"/>
    <n v="799"/>
    <n v="0.78"/>
    <x v="12"/>
    <n v="2201"/>
  </r>
  <r>
    <s v="B0B61DSF17"/>
    <s v="beatXP Kitchen Scale Multipurpose Portable Electronic Digital Weighing Scale | Weight Machine With Back light LCD Display | White |10 kg | 2 Year Warranty |"/>
    <x v="1"/>
    <n v="199.89999999999995"/>
    <n v="1999"/>
    <n v="0.9"/>
    <x v="12"/>
    <n v="2031"/>
  </r>
  <r>
    <s v="B0B31FR4Y2"/>
    <s v="Boult Audio Omega with 30dB ANC+ ENC, 32H Playtime, 45ms Latency Gaming Mode, Quad Mic Zen ENC, 3 Equalizer Modes, ANC, Type-C Fast Charging, IPX5 True Wireless in Ear Bluetooth Earbuds (Black)"/>
    <x v="2"/>
    <n v="1999.7999999999995"/>
    <n v="9999"/>
    <n v="0.8"/>
    <x v="12"/>
    <n v="1986"/>
  </r>
  <r>
    <s v="B093QCY6YJ"/>
    <s v="ZEBRONICS ZEB-USB150WF1 WiFi USB Mini Adapter Supports 150 Mbps Wireless Data, Comes with Advanced Security WPA/WPA2 encryption Standards"/>
    <x v="0"/>
    <n v="289.66999999999996"/>
    <n v="349"/>
    <n v="0.17"/>
    <x v="12"/>
    <n v="1977"/>
  </r>
  <r>
    <s v="B082ZQ4479"/>
    <s v="Prestige PWG 07 Wet Grinder, 2L (Multicolor) with Coconut Scraper and Atta Kneader Attachments, 200 Watt"/>
    <x v="1"/>
    <n v="3723.7999999999997"/>
    <n v="4330"/>
    <n v="0.14000000000000001"/>
    <x v="12"/>
    <n v="1662"/>
  </r>
  <r>
    <s v="B0814LP6S9"/>
    <s v="PrettyKrafts Laundry Basket for clothes with Lid &amp; Handles, Toys Organiser, 75 Ltr Grey"/>
    <x v="1"/>
    <n v="351.67999999999995"/>
    <n v="1099"/>
    <n v="0.68"/>
    <x v="12"/>
    <n v="1470"/>
  </r>
  <r>
    <s v="B00RFWNJMC"/>
    <s v="Airtel DigitalTV DTH Remote SD/HD/HD Recording Compatible for Television (Shining Black )"/>
    <x v="2"/>
    <n v="194.61"/>
    <n v="499"/>
    <n v="0.61"/>
    <x v="12"/>
    <n v="1383"/>
  </r>
  <r>
    <s v="B08LKS3LSP"/>
    <s v="Gilary Multi Charging Cable, 3 in 1 Nylon Braided Fast Charging Cable for iPhone Micro USB Type C Mobile Phone | Colour May Vary |"/>
    <x v="0"/>
    <n v="349.65"/>
    <n v="999"/>
    <n v="0.65"/>
    <x v="12"/>
    <n v="1097"/>
  </r>
  <r>
    <s v="B09R83SFYV"/>
    <s v="Akiara¬Æ - Makes life easy Mini Sewing Machine with Table Set | Tailoring Machine | Hand Sewing Machine with extension table, foot pedal, adapter"/>
    <x v="1"/>
    <n v="1474.4100000000003"/>
    <n v="2499"/>
    <n v="0.41"/>
    <x v="12"/>
    <n v="1067"/>
  </r>
  <r>
    <s v="B09Y5FZK9N"/>
    <s v="Pigeon 1.5 litre Hot Kettle and Stainless Steel Water Bottle Combo used for boiling Water, Making Tea and Coffee, Instant Noodles, Soup, 1500 Watt with Auto Shut- off Feature - (Silver)"/>
    <x v="1"/>
    <n v="803.4"/>
    <n v="1545"/>
    <n v="0.48"/>
    <x v="12"/>
    <n v="976"/>
  </r>
  <r>
    <s v="B0B5GF6DQD"/>
    <s v="Noise Agile 2 Buzz Bluetooth Calling Smart Watch with 1.28&quot; TFT Display,Dual Button,in-Built Mic &amp; Speaker,AI Voice Assistant, Health Suite,in-Built Games, 100 Watch Faces-(Jet Black)"/>
    <x v="2"/>
    <n v="2519.5800000000004"/>
    <n v="5999"/>
    <n v="0.57999999999999996"/>
    <x v="12"/>
    <n v="828"/>
  </r>
  <r>
    <s v="B009P2LK80"/>
    <s v="Bajaj Deluxe 2000 Watts Halogen Room Heater (Steel, ISI Approved), Multicolor"/>
    <x v="1"/>
    <n v="1409.54"/>
    <n v="1639"/>
    <n v="0.14000000000000001"/>
    <x v="12"/>
    <n v="787"/>
  </r>
  <r>
    <s v="B08TZD7FQN"/>
    <s v="Astigo Compatible Remote Control for Mi Smart LED 4A (43&quot;/32&quot;)"/>
    <x v="2"/>
    <n v="299.5"/>
    <n v="599"/>
    <n v="0.5"/>
    <x v="12"/>
    <n v="708"/>
  </r>
  <r>
    <s v="B09X76VL5L"/>
    <s v="boAt Airdopes 191G True Wireless Earbuds with ENx‚Ñ¢ Tech Equipped Quad Mics, Beast‚Ñ¢ Mode(Low Latency- 65ms) for Gaming, 2x6mm Dual Drivers, 30H Playtime, IPX5, IWP‚Ñ¢, Appealing Case LEDs(Sport Blue)"/>
    <x v="2"/>
    <n v="1605.3999999999999"/>
    <n v="3490"/>
    <n v="0.54"/>
    <x v="12"/>
    <n v="676"/>
  </r>
  <r>
    <s v="B081B1JL35"/>
    <s v="CSI INTERNATIONAL¬Æ Instant Water Geyser, Water Heater, Portable Water Heater, Geyser Made of First Class ABS Plastic 3KW (Red)"/>
    <x v="1"/>
    <n v="1049.5800000000002"/>
    <n v="2499"/>
    <n v="0.57999999999999996"/>
    <x v="12"/>
    <n v="638"/>
  </r>
  <r>
    <s v="B09LHXNZLR"/>
    <s v="Skadioo WiFi Adapter for pc | Car Accessories, WiFi Dongle for pc | USB WiFi Adapter for pc | Wi-Fi Receiver 2.4GHz, 802.11b/g/n UNano Size WiFi Dongle Compatible Adapter,WiFi dongle for pc"/>
    <x v="0"/>
    <n v="199.60000000000002"/>
    <n v="499"/>
    <n v="0.6"/>
    <x v="12"/>
    <n v="612"/>
  </r>
  <r>
    <s v="B08GJNM9N7"/>
    <s v="LOHAYA Television Remote Compatible for VU LED LCD HD Tv Remote Control Model No :- EN2B27V"/>
    <x v="2"/>
    <n v="299.75"/>
    <n v="1199"/>
    <n v="0.75"/>
    <x v="12"/>
    <n v="490"/>
  </r>
  <r>
    <s v="B0B298D54H"/>
    <s v="Prolet Classic Bumper Case Cover for Samsung Galaxy Watch 4 44mm TPU Plated Full Screen Protector (Black)"/>
    <x v="2"/>
    <n v="269.73"/>
    <n v="999"/>
    <n v="0.73"/>
    <x v="12"/>
    <n v="465"/>
  </r>
  <r>
    <s v="B0B5KZ3C53"/>
    <s v="KENT Smart Multi Cooker Cum Kettle 1.2 Liter 800 Watts, Electric Cooker with Steamer &amp; Boiler for Idlis, Instant Noodles, Momos, Eggs, &amp; Steam Vegetables, Inner Stainless Steel &amp; Cool Touch Outer Body"/>
    <x v="1"/>
    <n v="1595.0000000000002"/>
    <n v="2900"/>
    <n v="0.45"/>
    <x v="12"/>
    <n v="441"/>
  </r>
  <r>
    <s v="B08S74GTBT"/>
    <s v="Zebronics Astra 10 Portable Wireless BT v5.0 Speaker, 10W RMS Power, 15* Hours Backup, 2.25&quot; Drive Size, up to 6.4&quot; Mobile Holder Support, Carry Handle, USB, mSD, AUX Input and FM Radio with Antenna"/>
    <x v="2"/>
    <n v="799.6"/>
    <n v="1999"/>
    <n v="0.6"/>
    <x v="12"/>
    <n v="418"/>
  </r>
  <r>
    <s v="B09H39KTTB"/>
    <s v="Remote Compatible for Samsung LED/LCD Remote Control Works with Samsung LED/LCD TV by Trend Trail"/>
    <x v="2"/>
    <n v="214.57000000000002"/>
    <n v="499"/>
    <n v="0.56999999999999995"/>
    <x v="12"/>
    <n v="246"/>
  </r>
  <r>
    <s v="B09RQRZW2X"/>
    <s v="7SEVEN¬Æ Compatible Vu Smart Tv Remote Control Suitable for Original 4K Android LED Ultra HD UHD Vu Tv Remote with Non Voice Feature without google assistant"/>
    <x v="2"/>
    <n v="503.44000000000005"/>
    <n v="899"/>
    <n v="0.44"/>
    <x v="12"/>
    <n v="185"/>
  </r>
  <r>
    <s v="B09NNJ9WYM"/>
    <s v="Sansui 80cm (32 inches) HD Ready Smart LED TV JSY32SKHD (BLACK) With Bezel-less Design"/>
    <x v="2"/>
    <n v="10994.5"/>
    <n v="19990"/>
    <n v="0.45"/>
    <x v="12"/>
    <n v="129"/>
  </r>
  <r>
    <s v="B098T9CJVQ"/>
    <s v="Sui Generis Electric Handheld Milk Wand Mixer Frother for Latte Coffee Hot Milk, Milk Frother, Electric Coffee Beater, Egg Beater, Latte Maker, Mini Hand Blender Cappuccino Maker (Multicolor)"/>
    <x v="1"/>
    <n v="209.70000000000002"/>
    <n v="699"/>
    <n v="0.7"/>
    <x v="12"/>
    <n v="74"/>
  </r>
  <r>
    <s v="B0BNQMF152"/>
    <s v="ROYAL STEP Portable Electric USB Juice Maker Juicer Bottle Blender Grinder Mixer,6 Blades Rechargeable Bottle with (MULTII) (MULTI COLOUR 6 BLED JUICER MIXER)"/>
    <x v="1"/>
    <n v="505.77"/>
    <n v="2199"/>
    <n v="0.77"/>
    <x v="12"/>
    <n v="53"/>
  </r>
  <r>
    <s v="B0941392C8"/>
    <s v="Lava Charging Adapter Elements D3 2A Fast Charging Speed Usb Type C Data Cable, White"/>
    <x v="0"/>
    <n v="130.21"/>
    <n v="449"/>
    <n v="0.71"/>
    <x v="12"/>
    <n v="41"/>
  </r>
  <r>
    <s v="B0BHZCNC4P"/>
    <s v="Remote Control Compatible for Amazon Fire Tv Stick Remote Control [ 3rd Gen ](Not Compatible for Fire TV Edition Smart TV) from basesailor"/>
    <x v="2"/>
    <n v="1479.6299999999999"/>
    <n v="3999"/>
    <n v="0.63"/>
    <x v="12"/>
    <n v="37"/>
  </r>
  <r>
    <s v="B0BN2576GQ"/>
    <s v="C (DEVICE) Lint Remover for Woolen Clothes, Electric Lint Remover, Best Lint Shaver for Clothes Pack of 1"/>
    <x v="1"/>
    <n v="463.71000000000004"/>
    <n v="1599"/>
    <n v="0.71"/>
    <x v="12"/>
    <n v="6"/>
  </r>
  <r>
    <s v="B0BNLFQDG2"/>
    <s v="Longway Blaze 2 Rod Quartz Room Heater (White, Gray, 800 watts)"/>
    <x v="1"/>
    <n v="923.58"/>
    <n v="2199"/>
    <n v="0.57999999999999996"/>
    <x v="12"/>
    <n v="4"/>
  </r>
  <r>
    <s v="B077T3BG5L"/>
    <s v="Zebronics ZEB-KM2100 Multimedia USB Keyboard Comes with 114 Keys Including 12 Dedicated Multimedia Keys &amp; with Rupee Key"/>
    <x v="0"/>
    <n v="327.18"/>
    <n v="399"/>
    <n v="0.18"/>
    <x v="13"/>
    <n v="33735"/>
  </r>
  <r>
    <s v="B08CFCK6CW"/>
    <s v="Boult Audio Truebuds with 30H Playtime, IPX7 Waterproof, Lightning Boult‚Ñ¢ Type C Fast Charging (10 Min=100Mins), BoomX‚Ñ¢ Tech Rich Bass, Pro+ Calling HD Mic, Touch Controls in Ear Earbuds TWS (Grey)"/>
    <x v="2"/>
    <n v="1199.8500000000001"/>
    <n v="7999"/>
    <n v="0.85"/>
    <x v="13"/>
    <n v="25910"/>
  </r>
  <r>
    <s v="B08D75R3Z1"/>
    <s v="PTron Boom Ultima 4D Dual Driver, in-Ear Gaming Wired Headphones with in-line Mic, Volume Control &amp; Passive Noise Cancelling Boom 3 Earphones - (Dark Blue)"/>
    <x v="2"/>
    <n v="304.00000000000006"/>
    <n v="1900"/>
    <n v="0.84"/>
    <x v="13"/>
    <n v="18202"/>
  </r>
  <r>
    <s v="B00URH5E34"/>
    <s v="Inventis 5V 1.2W Portable Flexible USB LED Light Lamp (Colors may vary)"/>
    <x v="0"/>
    <n v="39"/>
    <n v="39"/>
    <n v="0"/>
    <x v="13"/>
    <n v="13572"/>
  </r>
  <r>
    <s v="B00H47GVGY"/>
    <s v="USHA Quartz Room Heater with Overheating Protection (3002, Ivory, 800 Watts)"/>
    <x v="1"/>
    <n v="1203.45"/>
    <n v="1695"/>
    <n v="0.28999999999999998"/>
    <x v="13"/>
    <n v="13300"/>
  </r>
  <r>
    <s v="B009DA69W6"/>
    <s v="KENT Gold Optima Gravity Water Purifier (11016) | UF Technology Based | Non-Electric &amp; Chemical Free | Counter Top | 10L Storage | White"/>
    <x v="1"/>
    <n v="1691"/>
    <n v="1900"/>
    <n v="0.11"/>
    <x v="13"/>
    <n v="11456"/>
  </r>
  <r>
    <s v="B0141EZMAI"/>
    <s v="Gizga Essentials USB WiFi Adapter for PC, 150 Mbps Wireless Network Adapter for Desktop - Nano Size WiFi Dongle Compatible with Windows, Mac OS &amp; Linux Kernel | WPA/WPA2 Encryption Standards| Black"/>
    <x v="0"/>
    <n v="272"/>
    <n v="800"/>
    <n v="0.66"/>
    <x v="13"/>
    <n v="10134"/>
  </r>
  <r>
    <s v="B0141EZMAI"/>
    <s v="Gizga Essentials USB WiFi Adapter for PC, 150 Mbps Wireless Network Adapter for Desktop - Nano Size WiFi Dongle Compatible with Windows, Mac OS &amp; Linux Kernel | WPA/WPA2 Encryption Standards| Black"/>
    <x v="0"/>
    <n v="272"/>
    <n v="800"/>
    <n v="0.66"/>
    <x v="13"/>
    <n v="10134"/>
  </r>
  <r>
    <s v="B09GFWJDY1"/>
    <s v="ZEBRONICS Zeb-Evolve Wireless in Ear Neckband Earphone with Supporting Bluetooth v5.0, Voice Assistant, Rapid Charge, Call Function &amp; Magnetic Earpiece, with mic (Metallic Blue)"/>
    <x v="2"/>
    <n v="494.66999999999996"/>
    <n v="1499"/>
    <n v="0.67"/>
    <x v="13"/>
    <n v="9169"/>
  </r>
  <r>
    <s v="B07L1N3TJX"/>
    <s v="Artis AR-45W-MG2 45 Watts MG2 Laptop Adapter/Charger Compatible with MB Air 13‚Äù &amp; MB Air 11‚Äù (14.5 V, 3.1 A) Connector: MG2 (T Tip Connector)"/>
    <x v="0"/>
    <n v="1714.51"/>
    <n v="3499"/>
    <n v="0.51"/>
    <x v="13"/>
    <n v="7689"/>
  </r>
  <r>
    <s v="B07MSLTW8Z"/>
    <s v="Gizga Essentials Multi-Purpose Portable &amp; Foldable Wooden Desk for Bed Tray, Laptop Table, Study Table (Black)"/>
    <x v="0"/>
    <n v="539.73"/>
    <n v="1999"/>
    <n v="0.73"/>
    <x v="13"/>
    <n v="6422"/>
  </r>
  <r>
    <s v="B07989VV5K"/>
    <s v="Usha Steam Pro SI 3713, 1300 W Steam Iron, Powerful steam Output up to 18 g/min, Non-Stick Soleplate (White &amp; Blue)"/>
    <x v="1"/>
    <n v="998.4"/>
    <n v="1560"/>
    <n v="0.36"/>
    <x v="13"/>
    <n v="4881"/>
  </r>
  <r>
    <s v="B08D9MNH4B"/>
    <s v="HP Deskjet 2723 AIO Printer, Copy, Scan, WiFi, Bluetooth, USB, Simple Setup Smart App, Ideal for Home."/>
    <x v="0"/>
    <n v="5884.2"/>
    <n v="7005"/>
    <n v="0.16"/>
    <x v="13"/>
    <n v="4199"/>
  </r>
  <r>
    <s v="B09SGGRKV8"/>
    <s v="ZEBRONICS Zeb-Buds 30 3.5Mm Stereo Wired in Ear Earphones with Mic for Calling, Volume Control, Multifunction Button, 14Mm Drivers, Stylish Eartip,1.2 Meter Durable Cable and Lightweight Design(Red)"/>
    <x v="2"/>
    <n v="199.60000000000002"/>
    <n v="499"/>
    <n v="0.6"/>
    <x v="13"/>
    <n v="2492"/>
  </r>
  <r>
    <s v="B09YLFHFDW"/>
    <s v="Sony WI-C100 Wireless Headphones with Customizable Equalizer for Deep Bass &amp; 25 Hrs Battery, DSEE-Upscale, Splash Proof, 360RA, Fast Pair, in-Ear Bluetooth Headset with mic for Phone Calls (Black)"/>
    <x v="2"/>
    <n v="1590.3000000000002"/>
    <n v="2790"/>
    <n v="0.43"/>
    <x v="13"/>
    <n v="2272"/>
  </r>
  <r>
    <s v="B08CGW4GYR"/>
    <s v="Milk Frother, Immersion Blender Cordlesss Foam Maker USB Rechargeable Small Mixer Handheld with 2 Stainless WhisksÔºåWisker for Stirring 3-Speed Adjustable Mini Frother for Cappuccino Latte Coffee Egg"/>
    <x v="1"/>
    <n v="379.62"/>
    <n v="999"/>
    <n v="0.62"/>
    <x v="13"/>
    <n v="1988"/>
  </r>
  <r>
    <s v="B07VVXJ2P5"/>
    <s v="SVM Products Unbreakable Set Top Box Stand with Dual Remote Holder (Black)"/>
    <x v="2"/>
    <n v="95.759999999999991"/>
    <n v="399"/>
    <n v="0.76"/>
    <x v="13"/>
    <n v="1796"/>
  </r>
  <r>
    <s v="B096YCN3SD"/>
    <s v="Lifelong LLEK15 Electric Kettle 1.5L with Stainless Steel Body, Easy and Fast Boiling of Water for Instant Noodles, Soup, Tea etc. (1 Year Warranty, Silver)"/>
    <x v="1"/>
    <n v="550"/>
    <n v="1000"/>
    <n v="0.45"/>
    <x v="13"/>
    <n v="1074"/>
  </r>
  <r>
    <s v="B09WF4Q7B3"/>
    <s v="Wipro Vesta 1380W Cordless Steam Iron Quick heat up with 20gm/ min Steam Burst, Scratch resistant Ceramic soleplate ,Vertical and Horizontal Ironing, Steam burst of upto .8g/ shot"/>
    <x v="1"/>
    <n v="1793.31"/>
    <n v="2599"/>
    <n v="0.31"/>
    <x v="13"/>
    <n v="771"/>
  </r>
  <r>
    <s v="B09DDCQFMT"/>
    <s v="Electvision Remote Control Compatible with Amazon Fire tv Stick (Pairing Manual Will be Back Side Remote Control)(P)"/>
    <x v="2"/>
    <n v="1299.3500000000001"/>
    <n v="1999"/>
    <n v="0.35"/>
    <x v="13"/>
    <n v="590"/>
  </r>
  <r>
    <s v="B07J9KXQCC"/>
    <s v="Libra Room Heater for Home, Room Heaters Home for Winter, Electric Heater with 2000 Watts Power as per IS Specification for Small to Medium Rooms - FH12 (Grey)"/>
    <x v="1"/>
    <n v="942.59"/>
    <n v="2299"/>
    <n v="0.59"/>
    <x v="13"/>
    <n v="550"/>
  </r>
  <r>
    <s v="B09L8DSSFH"/>
    <s v="7SEVEN¬Æ Compatible for Samsung Smart 4K Ultra HD TV Monitor Remote Control Replacement of Original Samsung TV Remote for LED OLED UHD QLED and Suitable for 6 7 8 Series Samsung TV with Hot Keys BN59-01259E"/>
    <x v="2"/>
    <n v="399.6"/>
    <n v="999"/>
    <n v="0.6"/>
    <x v="13"/>
    <n v="493"/>
  </r>
  <r>
    <s v="B009P2LIL4"/>
    <s v="Bajaj Majesty RX10 2000 Watts Heat Convector Room Heater (White, ISI Approved)"/>
    <x v="1"/>
    <n v="2217.6"/>
    <n v="3080"/>
    <n v="0.28000000000000003"/>
    <x v="13"/>
    <n v="468"/>
  </r>
  <r>
    <s v="B09LMMFW3S"/>
    <s v="IKEA Milk Frother for Your Milk, Coffee,(Cold and hot Drinks), Black"/>
    <x v="1"/>
    <n v="227.43000000000004"/>
    <n v="399"/>
    <n v="0.43"/>
    <x v="13"/>
    <n v="451"/>
  </r>
  <r>
    <s v="B08CKW1KH9"/>
    <s v="Tata Sky Universal Remote Compatible for SD/HD"/>
    <x v="2"/>
    <n v="203.65999999999997"/>
    <n v="599"/>
    <n v="0.66"/>
    <x v="13"/>
    <n v="339"/>
  </r>
  <r>
    <s v="B0836JGZ74"/>
    <s v="CSI INTERNATIONAL¬Æ Instant Water Geyser, Water Heater, Portable Water Heater, Geyser Made of First Class ABS Plastic 3KW (White)"/>
    <x v="1"/>
    <n v="1049.5800000000002"/>
    <n v="2499"/>
    <n v="0.57999999999999996"/>
    <x v="13"/>
    <n v="328"/>
  </r>
  <r>
    <s v="B09B125CFJ"/>
    <s v="7SEVEN¬Æ Compatible for Mi tv Remote Control Original Suitable with Smart Android 4K LED Non Voice Command Xiaomi Redmi Remote of 4A Model 32 43 55 65 inches"/>
    <x v="2"/>
    <n v="351.55999999999995"/>
    <n v="799"/>
    <n v="0.56000000000000005"/>
    <x v="13"/>
    <n v="323"/>
  </r>
  <r>
    <s v="B09LV1CMGH"/>
    <s v="Lifelong LLFH921 Regalia 2000 W Fan Heater, 3 Air Settings, Room Heater with Overheating Protection, 1 Year Warranty ( White, (ISI Certified, Ideal for small to medium room/area)"/>
    <x v="1"/>
    <n v="899.99999999999989"/>
    <n v="2000"/>
    <n v="0.55000000000000004"/>
    <x v="13"/>
    <n v="291"/>
  </r>
  <r>
    <s v="B0B97D658R"/>
    <s v="Larrito wooden Cool Mist Humidifiers Essential Oil Diffuser Aroma Air Humidifier with Colorful Change for Car, Office, Babies, humidifiers for home, air humidifier for room (WOODEN HUMIDIFIRE-A)"/>
    <x v="1"/>
    <n v="495.38"/>
    <n v="799"/>
    <n v="0.38"/>
    <x v="13"/>
    <n v="212"/>
  </r>
  <r>
    <s v="B0B3DV7S9B"/>
    <s v="EN LIGNE Adjustable Cell Phone Stand, Foldable Portable Phone Stand Phone Holder for Desk, Desktop Tablet Stand Compatible with Mobile Phone/iPad/Tablet (Black)"/>
    <x v="2"/>
    <n v="209.58"/>
    <n v="499"/>
    <n v="0.57999999999999996"/>
    <x v="13"/>
    <n v="104"/>
  </r>
  <r>
    <s v="B0B59K1C8F"/>
    <s v="Wolpin 1 Lint Roller with 60 Sheets Remove Clothes Lint Dog Hair Dust (19 x 13 cm) Orange"/>
    <x v="1"/>
    <n v="175.77999999999997"/>
    <n v="799"/>
    <n v="0.78"/>
    <x v="13"/>
    <n v="101"/>
  </r>
  <r>
    <s v="B0B84QN4CN"/>
    <s v="Wipro Vesta 1200 Watt GD201 Lightweight Automatic Dry Iron| Quick Heat Up| Stylish &amp; Sleek |Anti bacterial German Weilburger Double Coated Soleplate |2 Years Warranty"/>
    <x v="1"/>
    <n v="660"/>
    <n v="1100"/>
    <n v="0.4"/>
    <x v="13"/>
    <n v="91"/>
  </r>
  <r>
    <s v="B08T8KWNQ9"/>
    <s v="TE‚Ñ¢ Instant Electric Heating Hot and Cold Water Geyser Tap Water with Digital Display (White)"/>
    <x v="1"/>
    <n v="1449.7100000000003"/>
    <n v="4999"/>
    <n v="0.71"/>
    <x v="13"/>
    <n v="63"/>
  </r>
  <r>
    <s v="B0BHYLCL19"/>
    <s v="AVNISH Tap Water Purifier Filter Faucet 6 Layer Carbon Activated Dust Chlorine Remover Water Softener for Drinking Cartridge Alkaline Taps for Kitchen Sink Bathroom Wash Basin (6-Layer Filtration)"/>
    <x v="1"/>
    <n v="191.51999999999998"/>
    <n v="399"/>
    <n v="0.52"/>
    <x v="13"/>
    <n v="37"/>
  </r>
  <r>
    <s v="B0BL3R4RGS"/>
    <s v="VAPJA¬Æ Portable Mini Juicer Cup Blender USB Rechargeable with 4 Blades for Shakes and Smoothies Fruits Vegetables Juice Maker Grinder Mixer Strong Cutting Bottle Sports Travel Outdoors Gym (BOTTLE)"/>
    <x v="1"/>
    <n v="649.35"/>
    <n v="999"/>
    <n v="0.35"/>
    <x v="13"/>
    <n v="4"/>
  </r>
  <r>
    <s v="B085W8CFLH"/>
    <s v="PTron Tangent Lite Bluetooth 5.0 Earphones with Mic, Hi-Fi Stereo Sound Neckband, 8Hrs Playtime, Lightweight Snug-fit in-Ear Headphones, IPX4 Water Resistant, Fast Charge &amp; Voice Assistant (Black)"/>
    <x v="2"/>
    <n v="593.99999999999989"/>
    <n v="1800"/>
    <n v="0.67"/>
    <x v="14"/>
    <n v="83996"/>
  </r>
  <r>
    <s v="B07T5DKR5D"/>
    <s v="ZEBRONICS Zeb-Bro in Ear Wired Earphones with Mic, 3.5mm Audio Jack, 10mm Drivers, Phone/Tablet Compatible(Black)"/>
    <x v="2"/>
    <n v="147.63"/>
    <n v="399"/>
    <n v="0.63"/>
    <x v="14"/>
    <n v="21764"/>
  </r>
  <r>
    <s v="B08D9NDZ1Y"/>
    <s v="HP Deskjet 2331 Colour Printer, Scanner and Copier for Home/Small Office, Compact Size, Reliable, Easy Set-Up Through Smart App On Your Pc Connected Through USB, Ideal for Home."/>
    <x v="0"/>
    <n v="3986.3232000000003"/>
    <n v="4332.96"/>
    <n v="0.08"/>
    <x v="14"/>
    <n v="21762"/>
  </r>
  <r>
    <s v="B087FXHB6J"/>
    <s v="Zebronics Zeb-Companion 107 USB Wireless Keyboard and Mouse Set with Nano Receiver (Black)"/>
    <x v="0"/>
    <n v="699.3"/>
    <n v="999"/>
    <n v="0.3"/>
    <x v="14"/>
    <n v="15295"/>
  </r>
  <r>
    <s v="B00MFPCY5C"/>
    <s v="GIZGA essentials Universal Silicone Keyboard Protector Skin for 15.6-inches Laptop (5 x 6 x 3 inches)"/>
    <x v="0"/>
    <n v="38.870000000000005"/>
    <n v="299"/>
    <n v="0.87"/>
    <x v="14"/>
    <n v="15233"/>
  </r>
  <r>
    <s v="B09ND94ZRG"/>
    <s v="Boult Audio Airbass Propods X TWS Bluetooth Truly Wireless in Ear Earbuds with Mic, 32H Playtime, Fast Charging Type-C, Ipx5 Water Resistant, Touch Controls and Voice Assistant (Red)"/>
    <x v="2"/>
    <n v="1079.8200000000004"/>
    <n v="5999"/>
    <n v="0.82"/>
    <x v="14"/>
    <n v="12966"/>
  </r>
  <r>
    <s v="B08YDFX7Y1"/>
    <s v="ZEBRONICS Zeb-Dash Plus 2.4GHz High Precision Wireless Mouse with up to 1600 DPI, Power Saving Mode, Nano Receiver and Plug &amp; Play Usage - USB"/>
    <x v="0"/>
    <n v="300.83"/>
    <n v="449"/>
    <n v="0.33"/>
    <x v="14"/>
    <n v="11827"/>
  </r>
  <r>
    <s v="B07PLHTTB4"/>
    <s v="Zodo 8. 5 inch LCD E-Writer Electronic Writing Pad/Tablet Drawing Board (Paperless Memo Digital Tablet)"/>
    <x v="0"/>
    <n v="99.799999999999983"/>
    <n v="499"/>
    <n v="0.8"/>
    <x v="14"/>
    <n v="9638"/>
  </r>
  <r>
    <s v="B009LJ2BXA"/>
    <s v="Hp Wired On Ear Headphones With Mic With 3.5 Mm Drivers, In-Built Noise Cancelling, Foldable And Adjustable For Laptop/Pc/Office/Home/ 1 Year Warranty (B4B09Pa)"/>
    <x v="0"/>
    <n v="649.35"/>
    <n v="999"/>
    <n v="0.35"/>
    <x v="14"/>
    <n v="7222"/>
  </r>
  <r>
    <s v="B084BR3QX8"/>
    <s v="LAPSTER Accessories Power Cable Cord 2 Pin Laptop Adapter and Tape Recorder 1.5M"/>
    <x v="0"/>
    <n v="149.85000000000002"/>
    <n v="999"/>
    <n v="0.85"/>
    <x v="14"/>
    <n v="2523"/>
  </r>
  <r>
    <s v="B08ZXZ362Z"/>
    <s v="akiara - Makes life easy Mini Sewing Machine for Home Tailoring use | Mini Silai Machine with Sewing Kit Set Sewing Box with Thread Scissors, Needle All in One Sewing Accessories (White &amp; Purple)"/>
    <x v="1"/>
    <n v="1549"/>
    <n v="3098"/>
    <n v="0.5"/>
    <x v="14"/>
    <n v="2283"/>
  </r>
  <r>
    <s v="B0B2931FCV"/>
    <s v="ZEBRONICS Zeb-Sound Bomb N1 True Wireless in Ear Earbuds with Mic ENC, Gaming Mode (up to 50ms), up to 18H Playback, BT V5.2, Fidget Case, Voice Assistant, Splash Proof, Type C (Midnight Black)"/>
    <x v="2"/>
    <n v="1007.76"/>
    <n v="4199"/>
    <n v="0.76"/>
    <x v="14"/>
    <n v="1913"/>
  </r>
  <r>
    <s v="B0B7DHSKS7"/>
    <s v="Nokia 8210 4G Volte keypad Phone with Dual SIM, Big Display, inbuilt MP3 Player &amp; Wireless FM Radio | Blue"/>
    <x v="2"/>
    <n v="3815.2799999999997"/>
    <n v="5299"/>
    <n v="0.28000000000000003"/>
    <x v="14"/>
    <n v="1641"/>
  </r>
  <r>
    <s v="B07HK53XM4"/>
    <s v="Bulfyss Plastic Sticky Lint Roller Hair Remover Cleaner Set of 5 Rolls 150 Sheets, 30 Sheets Each roll Lint Roller Remover for Clothes, Furniture, Carpet, Dog Fur, Sweater, Dust &amp; Dirt"/>
    <x v="1"/>
    <n v="281.52999999999997"/>
    <n v="599"/>
    <n v="0.53"/>
    <x v="14"/>
    <n v="1367"/>
  </r>
  <r>
    <s v="B08RP2L2NL"/>
    <s v="King Shine Multi Retractable 3.0A Fast Charger Cord, Multiple Charging Cable 4Ft/1.2m 3-in-1 USB Charge Cord Compatible with Phone/Type C/Micro USB for All Android and iOS Smartphones (Random Colour)"/>
    <x v="0"/>
    <n v="349.65"/>
    <n v="999"/>
    <n v="0.65"/>
    <x v="14"/>
    <n v="1121"/>
  </r>
  <r>
    <s v="B0B72BSW7K"/>
    <s v="SKE Bed Study Table Portable Wood Multifunction Laptop-Table Lapdesk for Children Bed Foldabe Table Work with Tablet Slot &amp; Cup Holder Brown Black"/>
    <x v="0"/>
    <n v="265.62"/>
    <n v="699"/>
    <n v="0.62"/>
    <x v="14"/>
    <n v="690"/>
  </r>
  <r>
    <s v="B097JVLW3L"/>
    <s v="Irusu Play VR Plus Virtual Reality Headset with Headphones for Gaming (Black)"/>
    <x v="2"/>
    <n v="2695"/>
    <n v="3500"/>
    <n v="0.23"/>
    <x v="14"/>
    <n v="621"/>
  </r>
  <r>
    <s v="B07V5YF4ND"/>
    <s v="LOHAYA LCD/LED Remote Compatible for Sony Bravia Smart LCD LED UHD OLED QLED 4K Ultra HD TV Remote Control with YouTube &amp; Netflix Function [ Compatible for Sony Tv Remote Control ]"/>
    <x v="2"/>
    <n v="299.75"/>
    <n v="1199"/>
    <n v="0.75"/>
    <x v="14"/>
    <n v="466"/>
  </r>
  <r>
    <s v="B09MB3DKG1"/>
    <s v="KHAITAN AVAANTE KA-2013 1200 Watt 3-Rod Halogen Heater (1200 Watts, Grey)"/>
    <x v="1"/>
    <n v="2199.4500000000003"/>
    <n v="3999"/>
    <n v="0.45"/>
    <x v="14"/>
    <n v="340"/>
  </r>
  <r>
    <s v="B08RHPDNVV"/>
    <s v="7SEVEN¬Æ Compatible Tata Sky Remote Control Replacement of Original dth SD HD tata Play Set top Box Remote - IR Learning Universal Remote for Any Brand TV - Pairing Must"/>
    <x v="2"/>
    <n v="233.61"/>
    <n v="599"/>
    <n v="0.61"/>
    <x v="14"/>
    <n v="197"/>
  </r>
  <r>
    <s v="B09X5HD5T1"/>
    <s v="Ikea Little Loved Corner PRODUKT Milk-frother, Coffee/Tea Frother, Handheld Milk Wand Mixer Frother, Black"/>
    <x v="1"/>
    <n v="229.54"/>
    <n v="499"/>
    <n v="0.54"/>
    <x v="14"/>
    <n v="185"/>
  </r>
  <r>
    <s v="B09XB1R2F3"/>
    <s v="Portable Lint Remover Pet Fur Remover Clothes Fuzz Remover Pet Hairball Quick Epilator Shaver Removing Dust Pet Hair from Clothing Furniture Perfect for Clothing,Furniture,Couch,Carpet (Standard)"/>
    <x v="1"/>
    <n v="175.77999999999997"/>
    <n v="799"/>
    <n v="0.78"/>
    <x v="14"/>
    <n v="132"/>
  </r>
  <r>
    <s v="B08RZ12GKR"/>
    <s v="Tata Sky Digital TV HD Setup Box Remote"/>
    <x v="2"/>
    <n v="214.57000000000002"/>
    <n v="499"/>
    <n v="0.56999999999999995"/>
    <x v="14"/>
    <n v="121"/>
  </r>
  <r>
    <s v="B09R1YFL6S"/>
    <s v="Candes BlowHot All in One Silent Blower Fan Room Heater (ABS Body, White, Brown) 2000 Watts"/>
    <x v="1"/>
    <n v="1079.6399999999999"/>
    <n v="2999"/>
    <n v="0.64"/>
    <x v="14"/>
    <n v="57"/>
  </r>
  <r>
    <s v="B0BGSV43WY"/>
    <s v="Noise ColorFit Pro 4 Alpha Bluetooth Calling Smart Watch with 1.78 AMOLED Display, Tru Sync, 60hz Refresh Rate, instacharge, Gesture Control, Functional 360 Digital Crown (Jet Black)"/>
    <x v="2"/>
    <n v="4479.4400000000005"/>
    <n v="7999"/>
    <n v="0.44"/>
    <x v="14"/>
    <n v="37"/>
  </r>
  <r>
    <s v="B09NFSHCWN"/>
    <s v="Hilton Quartz Heater 400/800-Watt ISI 2 Rods Multi Mode Heater Long Lasting Quick Heating Extremely Warm (Grey)"/>
    <x v="1"/>
    <n v="1158.3899999999999"/>
    <n v="1899"/>
    <n v="0.39"/>
    <x v="14"/>
    <n v="24"/>
  </r>
  <r>
    <s v="B01EJ5MM5M"/>
    <s v="Canon PIXMA MG2577s All-in-One Inkjet Colour Printer with 1 Additional Colour Cartridge"/>
    <x v="0"/>
    <n v="3487.5"/>
    <n v="3875"/>
    <n v="0.1"/>
    <x v="15"/>
    <n v="12185"/>
  </r>
  <r>
    <s v="B097JQ1J5G"/>
    <s v="Zebronics ZEB-90HB USB Hub, 4 Ports, Pocket Sized, Plug &amp; Play, for Laptop &amp; Computers"/>
    <x v="0"/>
    <n v="179.64"/>
    <n v="499"/>
    <n v="0.64"/>
    <x v="15"/>
    <n v="9385"/>
  </r>
  <r>
    <s v="B0117H7GZ6"/>
    <s v="GENERIC Ultra-Mini Bluetooth CSR 4.0 USB Dongle Adapter for Windows Computer ( Black:Golden)"/>
    <x v="0"/>
    <n v="247.38"/>
    <n v="399"/>
    <n v="0.38"/>
    <x v="15"/>
    <n v="4642"/>
  </r>
  <r>
    <s v="B08VRMK55F"/>
    <s v="Zebronics Zeb Buds C2 in Ear Type C Wired Earphones with Mic, Braided 1.2 Metre Cable, Metallic Design, 10mm Drivers, in Line Mic &amp; Volume Controller (Blue)"/>
    <x v="2"/>
    <n v="398.43000000000006"/>
    <n v="699"/>
    <n v="0.43"/>
    <x v="15"/>
    <n v="3454"/>
  </r>
  <r>
    <s v="B097RN7BBK"/>
    <s v="Kitchen Kit Electric Kettle, 1.8L Stainless Steel Tea Kettle, Fast Boil Water Warmer with Auto Shut Off and Boil Dry Protection Tech"/>
    <x v="1"/>
    <n v="479.76"/>
    <n v="1999"/>
    <n v="0.76"/>
    <x v="15"/>
    <n v="1066"/>
  </r>
  <r>
    <s v="B08QX1CC14"/>
    <s v="SKYWALL 81.28 cm (32 inches) HD Ready Smart LED TV 32SWELS-PRO (Black)"/>
    <x v="2"/>
    <n v="7267.5"/>
    <n v="19125"/>
    <n v="0.62"/>
    <x v="15"/>
    <n v="902"/>
  </r>
  <r>
    <s v="B097ZQTDVZ"/>
    <s v="7SEVEN¬Æ TCL Remote Control Smart TV RC802V Remote Compatible for TCL TV Remote Original 55EP680 40A325 49S6500 55P8S 55P8 50P8 65P8 40S6500 43S6500FS 49S6800FS 49S6800 49S6510FS(Without Voice Function/Google Assistant and Non-Bluetooth remote)"/>
    <x v="2"/>
    <n v="395.55999999999995"/>
    <n v="899"/>
    <n v="0.56000000000000005"/>
    <x v="15"/>
    <n v="431"/>
  </r>
  <r>
    <s v="B09Y358DZQ"/>
    <s v="Pigeon Zest Mixer Grinder 3 Speed Control 750 Watt Powerful Copper Motor with 3 Stainless Steel Jars for Dry Grinding, Wet Grinding and Making Chutney and 3 Polycarbonate lids - Blue"/>
    <x v="1"/>
    <n v="2018.6499999999999"/>
    <n v="4295"/>
    <n v="0.53"/>
    <x v="15"/>
    <n v="422"/>
  </r>
  <r>
    <s v="B07H5PBN54"/>
    <s v="INDIAS¬Æ‚Ñ¢ Electro-Instant Water Geyser A.B.S. Body Shock Proof Can be Used in Bathroom, Kitchen, wash Area, Hotels, Hospital etc."/>
    <x v="1"/>
    <n v="988"/>
    <n v="2600"/>
    <n v="0.62"/>
    <x v="15"/>
    <n v="252"/>
  </r>
  <r>
    <s v="B0BMZ6SY89"/>
    <s v="!!HANEUL!!1000 Watt/2000-Watt Room Heater!! Fan Heater!!Pure White!!HN-2500!!Made in India!!Thermoset!!"/>
    <x v="1"/>
    <n v="895.44"/>
    <n v="1599"/>
    <n v="0.44"/>
    <x v="15"/>
    <n v="15"/>
  </r>
  <r>
    <s v="B07XJYYH7L"/>
    <s v="Wecool Nylon Braided Multifunction Fast Charging Cable For Android Smartphone, Ios And Type C Usb Devices, 3 In 1 Charging Cable, 3A, (3 Feet) (Black)"/>
    <x v="0"/>
    <n v="329.66999999999996"/>
    <n v="999"/>
    <n v="0.67"/>
    <x v="16"/>
    <n v="9792"/>
  </r>
  <r>
    <s v="B07XJYYH7L"/>
    <s v="Wecool Nylon Braided Multifunction Fast Charging Cable For Android Smartphone, Ios And Type C Usb Devices, 3 In 1 Charging Cable, 3A, (3 Feet) (Black)"/>
    <x v="0"/>
    <n v="329.66999999999996"/>
    <n v="999"/>
    <n v="0.67"/>
    <x v="16"/>
    <n v="9792"/>
  </r>
  <r>
    <s v="B07GXPDLYQ"/>
    <s v="PRO365 Indo Mocktails/Coffee Foamer/Cappuccino/Lemonade/Milk Frother (6 Months Warranty)"/>
    <x v="1"/>
    <n v="249.5"/>
    <n v="499"/>
    <n v="0.5"/>
    <x v="16"/>
    <n v="8427"/>
  </r>
  <r>
    <s v="B0994GP1CX"/>
    <s v="LS LAPSTER Quality Assured Universal Silicone 15.6&quot; Keyboard Protector Skin|| Keyboard Dust Cover|| Keyboard Skin for 15.6&quot; Laptop| 15.6&quot; Keyguard| (3.93 x 11.81 x 0.39 inches)"/>
    <x v="0"/>
    <n v="119.88"/>
    <n v="999"/>
    <n v="0.88"/>
    <x v="16"/>
    <n v="5692"/>
  </r>
  <r>
    <s v="B0B53QLB9H"/>
    <s v="PTron Newly Launched Force X10 Bluetooth Calling Smartwatch with 1.7&quot; Full Touch Color Display, Real Heart Rate Monitor, SpO2, Watch Faces, 5 Days Runtime, Fitness Trackers &amp; IP68 Waterproof (Blue)"/>
    <x v="2"/>
    <n v="1319.7799999999997"/>
    <n v="5999"/>
    <n v="0.78"/>
    <x v="16"/>
    <n v="4415"/>
  </r>
  <r>
    <s v="B0B53QFZPY"/>
    <s v="PTron Newly Launched Force X10 Bluetooth Calling Smartwatch with 1.7&quot; Full Touch Color Display, Real Heart Rate Monitor, SpO2, Watch Faces, 5 Days Runtime, Fitness Trackers &amp; IP68 Waterproof (Pink)"/>
    <x v="2"/>
    <n v="1319.7799999999997"/>
    <n v="5999"/>
    <n v="0.78"/>
    <x v="16"/>
    <n v="4415"/>
  </r>
  <r>
    <s v="B0B53NXFFR"/>
    <s v="PTron Newly Launched Force X10 Bluetooth Calling Smartwatch with 1.7&quot; Full Touch Display, Real Heart Rate Monitor, SpO2, Watch Faces, 5 Days Runtime, Health/Fitness Trackers &amp; IP68 Waterproof (Black)"/>
    <x v="2"/>
    <n v="1379.77"/>
    <n v="5999"/>
    <n v="0.77"/>
    <x v="16"/>
    <n v="4415"/>
  </r>
  <r>
    <s v="B08HD7JQHX"/>
    <s v="HUMBLE Dynamic Lapel Collar Mic Voice Recording Filter Microphone for Singing Youtube SmartPhones, Black"/>
    <x v="0"/>
    <n v="199.60000000000002"/>
    <n v="499"/>
    <n v="0.6"/>
    <x v="16"/>
    <n v="2804"/>
  </r>
  <r>
    <s v="B08XMSKKMM"/>
    <s v="7SEVEN¬Æ Bluetooth Voice Command Remote for Xiaomi Redmi Mi Smart TV with Netflix &amp; Prime Video Hot Keys XMRM-00A"/>
    <x v="2"/>
    <n v="799.6"/>
    <n v="1999"/>
    <n v="0.6"/>
    <x v="16"/>
    <n v="576"/>
  </r>
  <r>
    <s v="B0B4KPCBSH"/>
    <s v="IKEA Frother for Milk"/>
    <x v="1"/>
    <n v="244.51"/>
    <n v="499"/>
    <n v="0.51"/>
    <x v="16"/>
    <n v="478"/>
  </r>
  <r>
    <s v="B09P8M18QM"/>
    <s v="7SEVEN¬Æ Compatible with Fire Tv Stick Remote with Voice Command Feature Suitable for Second Generation Amazon Fire Tv Stick Remote Only - Pairing Must"/>
    <x v="2"/>
    <n v="1379.54"/>
    <n v="2999"/>
    <n v="0.54"/>
    <x v="16"/>
    <n v="227"/>
  </r>
  <r>
    <s v="B09TY4MSH3"/>
    <s v="Firestick Remote"/>
    <x v="2"/>
    <n v="1299.48"/>
    <n v="2499"/>
    <n v="0.48"/>
    <x v="16"/>
    <n v="73"/>
  </r>
  <r>
    <s v="B0B9F9PT8R"/>
    <s v="Eopora PTC Ceramic Fast Heating Room Heater for Bedroom, 1500/1000 Watts Room Heater for Home, Electric Heater, Electric Fan Heater for Home Office Bedroom (White)"/>
    <x v="1"/>
    <n v="1529.49"/>
    <n v="2999"/>
    <n v="0.49"/>
    <x v="16"/>
    <n v="29"/>
  </r>
  <r>
    <s v="B09LV13JFB"/>
    <s v="LOHAYA Voice Assistant Remote Compatible for Airtel Xstream Set-Top Box Remote Control with Netflix Function (Black) (Non - Voice)"/>
    <x v="2"/>
    <n v="399.6"/>
    <n v="999"/>
    <n v="0.6"/>
    <x v="16"/>
    <n v="23"/>
  </r>
  <r>
    <s v="B0BMFD94VD"/>
    <s v="White Feather Portable Heat Sealer Mini Sealing Machine for Food Storage Vacuum Bag, Chip, Plastic, Snack Bags, Package Home Closer Storage Tool (Multicolor) Random Colour"/>
    <x v="1"/>
    <n v="199.60000000000002"/>
    <n v="499"/>
    <n v="0.6"/>
    <x v="16"/>
    <n v="12"/>
  </r>
  <r>
    <s v="B09ZVJXN5L"/>
    <s v="KNYUC MART Mini Electric Handy Room Heater Compact Plug-in, The Wall Outlet 400 Watts, Handy Air Warmer Blower Adjustable Timer Digital Display"/>
    <x v="1"/>
    <n v="779.22"/>
    <n v="999"/>
    <n v="0.22"/>
    <x v="16"/>
    <n v="8"/>
  </r>
  <r>
    <s v="B08RX8G496"/>
    <s v="LRIPL Mi Remote Control with Netflix &amp; Prime Video Button Compatible for Mi 4X LED Android Smart TV 4A Remote Control (32&quot;/43&quot;) with Voice Command (Pairing Required)"/>
    <x v="2"/>
    <n v="659.4"/>
    <n v="1099"/>
    <n v="0.4"/>
    <x v="17"/>
    <n v="285"/>
  </r>
  <r>
    <s v="B0B9JZW1SQ"/>
    <s v="4 in 1 Handheld Electric Vegetable Cutter Set,Wireless Food Processor Electric Food Chopper for Garlic Chili Pepper Onion Ginger Celery Meat with Brush"/>
    <x v="1"/>
    <n v="492.00000000000006"/>
    <n v="1200"/>
    <n v="0.59"/>
    <x v="17"/>
    <n v="113"/>
  </r>
  <r>
    <s v="B08TT63N58"/>
    <s v="ROYAL STEP - AMAZON'S BRAND - Portable Electric USB Juice Maker Juicer Bottle Blender Grinder Mixer,4 Blades Rechargeable Bottle with (Multi color) (MULTI)"/>
    <x v="1"/>
    <n v="505.77"/>
    <n v="2199"/>
    <n v="0.77"/>
    <x v="18"/>
    <n v="3527"/>
  </r>
  <r>
    <s v="B08XLR6DSB"/>
    <s v="akiara - Makes life easy Electric Handy Sewing/Stitch Handheld Cordless Portable White Sewing Machine for Home Tailoring, Hand Machine | Mini Silai | White Hand Machine with Adapter"/>
    <x v="1"/>
    <n v="719.52"/>
    <n v="1499"/>
    <n v="0.52"/>
    <x v="18"/>
    <n v="2449"/>
  </r>
  <r>
    <s v="B09ZTZ9N3Q"/>
    <s v="Amazon Basics 2000/1000 Watt Room Heater with Adjustable Thermostat (ISI certified, White color, Ideal for small to medium room/area)"/>
    <x v="1"/>
    <n v="1053.3799999999999"/>
    <n v="1699"/>
    <n v="0.38"/>
    <x v="18"/>
    <n v="111"/>
  </r>
  <r>
    <s v="B0B3JSWG81"/>
    <s v="NGI Store 2 Pieces Pet Hair Removers for Your Laundry Catcher Lint Remover for Washing Machine Lint Remover Reusable Portable Silica Gel Clothes Washer Dryer Floating Ball"/>
    <x v="1"/>
    <n v="199.79999999999995"/>
    <n v="999"/>
    <n v="0.8"/>
    <x v="18"/>
    <n v="2"/>
  </r>
  <r>
    <s v="B0B82YGCF6"/>
    <s v="Tokdis MX-1 Pro Bluetooth Calling Smartwatch - 1.69‚Äù LCD Display, Multiple Watch Faces, Sleep Monitor, Heart &amp; SpO2 Monitoring, Multiple Sports Modes, Water Resistant"/>
    <x v="2"/>
    <n v="909.74"/>
    <n v="3499"/>
    <n v="0.74"/>
    <x v="19"/>
    <n v="681"/>
  </r>
  <r>
    <s v="B08YK7BBD2"/>
    <s v="Nirdambhay Mini Bag Sealer, 2 in 1 Heat Sealer and Cutter Handheld Sealing Machine Portable Bag Resealer Sealer for Plastic Bags Food Storage Snack Fresh Bag Sealer (Including 2 AA Battery)"/>
    <x v="1"/>
    <n v="429.57000000000005"/>
    <n v="999"/>
    <n v="0.56999999999999995"/>
    <x v="19"/>
    <n v="617"/>
  </r>
  <r>
    <s v="B09F6D21BY"/>
    <s v="7SEVEN Compatible LG TV Remote Suitable for LG Non Magic Smart tv Remote Control (Mouse &amp; Voice Non-Support) MR20GA Prime Video and Netflix Hotkeys"/>
    <x v="2"/>
    <n v="799.6"/>
    <n v="1999"/>
    <n v="0.6"/>
    <x v="19"/>
    <n v="103"/>
  </r>
  <r>
    <s v="B0B94JPY2N"/>
    <s v="Amazon Brand - Solimo 65W Fast Charging Braided Type C to C Data Cable | Suitable For All Supported Mobile Phones (1 Meter, Black)"/>
    <x v="0"/>
    <n v="199.79999999999995"/>
    <n v="999"/>
    <n v="0.8"/>
    <x v="19"/>
    <n v="0"/>
  </r>
  <r>
    <s v="B0BBLHTRM9"/>
    <s v="IONIX Tap filter Multilayer | Activated Carbon Faucet Water Filters Universal Interface Home Kitchen Faucet Tap Water Clean Purifier Filter Cartridge Five Layer Water Filter-Pack of 1"/>
    <x v="1"/>
    <n v="195.72000000000003"/>
    <n v="699"/>
    <n v="0.72"/>
    <x v="20"/>
    <n v="159"/>
  </r>
  <r>
    <s v="B0BNDGL26T"/>
    <s v="MR. BRAND Portable USB Juicer Electric USB Juice Maker Mixer Bottle Blender Grinder Mixer,6 Blades Rechargeable Bottle with (Multi color) (MULTI MIXER 6 BLED)"/>
    <x v="1"/>
    <n v="505.77"/>
    <n v="2199"/>
    <n v="0.77"/>
    <x v="21"/>
    <n v="109"/>
  </r>
  <r>
    <s v="B0BBVKRP7B"/>
    <s v="SHREENOVA ID116 Plus Bluetooth Fitness Smart Watch for Men Women and Kids Activity Tracker (Black)"/>
    <x v="2"/>
    <n v="279.86"/>
    <n v="1999"/>
    <n v="0.86"/>
    <x v="21"/>
    <n v="87"/>
  </r>
  <r>
    <s v="B0B7L86YCB"/>
    <s v="Green Tales Heat Seal Mini Food Sealer-Impulse Machine for Sealing Plastic Bags Packaging"/>
    <x v="1"/>
    <n v="162"/>
    <n v="300"/>
    <n v="0.46"/>
    <x v="22"/>
    <n v="24"/>
  </r>
  <r>
    <s v="B0BFBNXS94"/>
    <s v="Personal Size Blender, Portable Blender, Battery Powered USB Blender, with Four Blades, Mini Blender Travel Bottle for Juice, Shakes, and Smoothies (Pink)"/>
    <x v="1"/>
    <n v="674.55"/>
    <n v="1499"/>
    <n v="0.55000000000000004"/>
    <x v="23"/>
    <n v="13"/>
  </r>
  <r>
    <s v="B0BPJBTB3F"/>
    <s v="Khaitan ORFin Fan heater for Home and kitchen-K0 2215"/>
    <x v="1"/>
    <n v="1297.4000000000001"/>
    <n v="2495"/>
    <n v="0.48"/>
    <x v="24"/>
    <n v="2"/>
  </r>
  <r>
    <s v="B08L12N5H1"/>
    <s v="Eureka Forbes car Vac 100 Watts Powerful Suction Vacuum Cleaner with Washable HEPA Filter, 3 Accessories,Compact,Light Weight &amp; Easy to use (Black and Red)"/>
    <x v="1"/>
    <n v="2099.16"/>
    <n v="2499"/>
    <n v="0.16"/>
    <x v="25"/>
    <n v="9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ZHCJDP1"/>
    <s v="Amazon Basics Wireless Mouse | 2.4 GHz Connection, 1600 DPI | Type - C Adapter | Upto 12 Months of Battery Life | Ambidextrous Design | Suitable for PC/Mac/Laptop"/>
    <x v="0"/>
    <n v="500"/>
    <n v="1000"/>
    <n v="0.5"/>
    <n v="5"/>
    <n v="23"/>
    <n v="23000"/>
  </r>
  <r>
    <s v="B0BP7XLX48"/>
    <s v="Syncwire LTG to USB Cable for Fast Charging Compatible with Phone 5/ 5C/ 5S/ 6/ 6S/ 7/8/ X/XR/XS Max/ 11/12/ 13 Series and Pad Air/Mini, Pod &amp; Other Devices (1.1 Meter, White)"/>
    <x v="0"/>
    <n v="399.7999999999999"/>
    <n v="1999"/>
    <n v="0.8"/>
    <n v="5"/>
    <n v="5"/>
    <n v="9995"/>
  </r>
  <r>
    <s v="B0BQRJ3C47"/>
    <s v="REDTECH USB-C to Lightning Cable 3.3FT, [Apple MFi Certified] Lightning to Type C Fast Charging Cord Compatible with iPhone 14/13/13 pro/Max/12/11/X/XS/XR/8, Supports Power Delivery - White"/>
    <x v="0"/>
    <n v="249.75"/>
    <n v="999"/>
    <n v="0.75"/>
    <n v="5"/>
    <n v="0"/>
    <n v="0"/>
  </r>
  <r>
    <s v="B0BR4F878Q"/>
    <s v="Swiffer Instant Electric Water Heater Faucet Tap Home-Kitchen Instantaneous Water Heater Tank less for Tap, LED Electric Head Water Heaters Tail Gallon Comfort(3000W) ((Pack of 1))"/>
    <x v="1"/>
    <n v="1439.28"/>
    <n v="1999"/>
    <n v="0.28000000000000003"/>
    <n v="4.8"/>
    <n v="53803"/>
    <n v="107552197"/>
  </r>
  <r>
    <s v="B0B53DS4TF"/>
    <s v="Instant Pot Air Fryer, Vortex 2QT, Touch Control Panel, 360¬∞ EvenCrisp‚Ñ¢ Technology, Uses 95 % less Oil, 4-in-1 Appliance: Air Fry, Roast, Bake, Reheat (Vortex 1.97Litre, Black)"/>
    <x v="1"/>
    <n v="5012.25"/>
    <n v="20049"/>
    <n v="0.75"/>
    <n v="4.8"/>
    <n v="3964"/>
    <n v="79474236"/>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n v="279.44000000000005"/>
    <n v="499"/>
    <n v="0.44"/>
    <n v="4.8"/>
    <n v="28"/>
    <n v="13972"/>
  </r>
  <r>
    <s v="B0B23LW7NV"/>
    <s v="Spigen EZ Fit Tempered Glass Screen Protector for iPhone 14 Pro Max - 2 Pack (Sensor Protection)"/>
    <x v="2"/>
    <n v="985.65999999999985"/>
    <n v="2899"/>
    <n v="0.66"/>
    <n v="4.7"/>
    <n v="7779"/>
    <n v="22551321"/>
  </r>
  <r>
    <s v="B09WN3SRC7"/>
    <s v="Sony Bravia 164 cm (65 inches) 4K Ultra HD Smart LED Google TV KD-65X74K (Black)"/>
    <x v="2"/>
    <n v="78344.000000000015"/>
    <n v="139900"/>
    <n v="0.44"/>
    <n v="4.7"/>
    <n v="5935"/>
    <n v="830306500"/>
  </r>
  <r>
    <s v="B0BP89YBC1"/>
    <s v="Campfire Spring Chef Prolix Instant Portable Water Heater Geyser 1Ltr. for Use Home Stainless Steel Baking Rack | Restaurant | Office | Labs | Clinics | Saloon | with Installation Kit (With MCB)"/>
    <x v="1"/>
    <n v="1505.0000000000002"/>
    <n v="3500"/>
    <n v="0.56999999999999995"/>
    <n v="4.7"/>
    <n v="2591"/>
    <n v="9068500"/>
  </r>
  <r>
    <s v="B0BM9H2NY9"/>
    <s v="Multifunctional 2 in 1 Electric Egg Boiling Steamer Egg Frying Pan Egg Boiler Electric Automatic Off with Egg Boiler Machine Non-Stick Electric Egg Frying Pan-Tiger Woods (Multy)"/>
    <x v="1"/>
    <n v="703.56"/>
    <n v="1599"/>
    <n v="0.56000000000000005"/>
    <n v="4.7"/>
    <n v="2300"/>
    <n v="3677700"/>
  </r>
  <r>
    <s v="B0BM4KTNL1"/>
    <s v="FIGMENT Handheld Milk Frother Rechargeable, 3-Speed Electric Frother for Coffee with 2 Whisks and Coffee Decoration Tool, Coffee Frother Mixer, CRESCENT ENTERPRISES VRW0.50BK (A1)"/>
    <x v="1"/>
    <n v="703.56"/>
    <n v="1599"/>
    <n v="0.56000000000000005"/>
    <n v="4.7"/>
    <n v="1729"/>
    <n v="2764671"/>
  </r>
  <r>
    <s v="B0BLC2BYPX"/>
    <s v="Zuvexa USB Rechargeable Electric Foam Maker - Handheld Milk Wand Mixer Frother for Hot Milk, Hand Blender Coffee, Egg Beater (Black)"/>
    <x v="1"/>
    <n v="493.62"/>
    <n v="1299"/>
    <n v="0.62"/>
    <n v="4.7"/>
    <n v="54"/>
    <n v="70146"/>
  </r>
  <r>
    <s v="B01J1CFO5I"/>
    <s v="Redgear MP35 Speed-Type Gaming Mousepad (Black/Red)"/>
    <x v="0"/>
    <n v="297"/>
    <n v="550"/>
    <n v="0.46"/>
    <n v="4.5999999999999996"/>
    <n v="33434"/>
    <n v="18388700"/>
  </r>
  <r>
    <s v="B095RTJH1M"/>
    <s v="Spigen EZ Fit Tempered Glass Screen Protector Guard for iPhone 14/13/13 Pro - 2 Pack"/>
    <x v="2"/>
    <n v="985.65999999999985"/>
    <n v="2899"/>
    <n v="0.66"/>
    <n v="4.5999999999999996"/>
    <n v="26603"/>
    <n v="77122097"/>
  </r>
  <r>
    <s v="B01MQ2A86A"/>
    <s v="Logitech M331 Silent Plus Wireless Mouse, 2.4GHz with USB Nano Receiver, 1000 DPI Optical Tracking, 3 Buttons, 24 Month Life Battery, PC/Mac/Laptop - Black"/>
    <x v="0"/>
    <n v="1299.55"/>
    <n v="1645"/>
    <n v="0.21"/>
    <n v="4.5999999999999996"/>
    <n v="12375"/>
    <n v="20356875"/>
  </r>
  <r>
    <s v="B00NFD0ETQ"/>
    <s v="Logitech G402 Hyperion Fury USB Wired Gaming Mouse, 4,000 DPI, Lightweight, 8 Programmable Buttons, Compatible for PC/Mac - Black"/>
    <x v="0"/>
    <n v="1997.55"/>
    <n v="2895"/>
    <n v="0.31"/>
    <n v="4.5999999999999996"/>
    <n v="10760"/>
    <n v="31150200"/>
  </r>
  <r>
    <s v="B07X2L5Z8C"/>
    <s v="Logitech Pebble M350 Wireless Mouse with Bluetooth or USB - Silent, Slim Computer Mouse with Quiet Click for Laptop, Notebook, PC and Mac - Graphite"/>
    <x v="0"/>
    <n v="1491.75"/>
    <n v="2295"/>
    <n v="0.35"/>
    <n v="4.5999999999999996"/>
    <n v="10652"/>
    <n v="24446340"/>
  </r>
  <r>
    <s v="B00K57MR22"/>
    <s v="Sujata Dynamix DX Mixer Grinder, 900W, 3 Jars (White)"/>
    <x v="1"/>
    <n v="6104.16"/>
    <n v="8478"/>
    <n v="0.28000000000000003"/>
    <n v="4.5999999999999996"/>
    <n v="6550"/>
    <n v="55530900"/>
  </r>
  <r>
    <s v="B0B244R4KB"/>
    <s v="Spigen EZ Fit Tempered Glass Screen Protector for iPhone 14 Pro - 2 Pack (Sensor Protection)"/>
    <x v="2"/>
    <n v="985.65999999999985"/>
    <n v="2899"/>
    <n v="0.66"/>
    <n v="4.5999999999999996"/>
    <n v="6129"/>
    <n v="17767971"/>
  </r>
  <r>
    <s v="B08TGG316Z"/>
    <s v="10k 8k 4k HDMI Cable, Certified 48Gbps 1ms Ultra High Speed HDMI 2.1 Cable 4k 120Hz 144Hz 2k 165Hz 8k 60Hz Dynamic HDR ARC eARC DTS:X Compatible for Mac Gaming PC Soundbar TV Monitor Laptop PS5 4 Xbox"/>
    <x v="2"/>
    <n v="1007.58"/>
    <n v="2399"/>
    <n v="0.57999999999999996"/>
    <n v="4.5999999999999996"/>
    <n v="3664"/>
    <n v="8789936"/>
  </r>
  <r>
    <s v="B09XXZXQC1"/>
    <s v="Xiaomi Pad 5| Qualcomm Snapdragon 860| 120Hz Refresh Rate| 6GB, 128GB| 2.5K+ Display (10.95-inch/27.81cm)|1 Billion Colours| Dolby Vision Atmos| Quad Speakers| Wi-Fi| Gray"/>
    <x v="0"/>
    <n v="26979.289999999997"/>
    <n v="37999"/>
    <n v="0.28999999999999998"/>
    <n v="4.5999999999999996"/>
    <n v="2886"/>
    <n v="109665114"/>
  </r>
  <r>
    <s v="B00SH18114"/>
    <s v="Ikea 903.391.72 Polypropylene Plastic Solid Bevara Sealing Clip (Multicolour) - 30 Pack, Adjustable"/>
    <x v="1"/>
    <n v="161.46"/>
    <n v="299"/>
    <n v="0.46"/>
    <n v="4.5999999999999996"/>
    <n v="2781"/>
    <n v="831519"/>
  </r>
  <r>
    <s v="B078JT7LTD"/>
    <s v="Sujata Dynamix, Mixer Grinder, 900 Watts, 3 Jars (White)"/>
    <x v="1"/>
    <n v="6135.4800000000005"/>
    <n v="8073"/>
    <n v="0.24"/>
    <n v="4.5999999999999996"/>
    <n v="2751"/>
    <n v="22208823"/>
  </r>
  <r>
    <s v="B0B9BXKBC7"/>
    <s v="WeCool S5 Long Selfie Stick, with Large Reinforced Tripod Stand up to 61 Inch / 156 Cms, Ultra Long Multi Function Bluetooth Selfie Stick with 1/4 Screw Compatible with Gopro, Camera, and Ring Light"/>
    <x v="2"/>
    <n v="1799.5499999999997"/>
    <n v="3999"/>
    <n v="0.55000000000000004"/>
    <n v="4.5999999999999996"/>
    <n v="245"/>
    <n v="979755"/>
  </r>
  <r>
    <s v="B0B9BXKBC7"/>
    <s v="WeCool S5 Long Selfie Stick, with Large Reinforced Tripod Stand up to 61 Inch / 156 Cms, Ultra Long Multi Function Bluetooth Selfie Stick with 1/4 Screw Compatible with Gopro, Camera, and Ring Light"/>
    <x v="2"/>
    <n v="1799.5499999999997"/>
    <n v="3999"/>
    <n v="0.55000000000000004"/>
    <n v="4.5999999999999996"/>
    <n v="245"/>
    <n v="979755"/>
  </r>
  <r>
    <s v="B09JN37WBX"/>
    <s v="Lint Remover Woolen Clothes Lint Extractor Battery Lint Removing Machine Bhur Remover"/>
    <x v="1"/>
    <n v="322.07000000000005"/>
    <n v="749"/>
    <n v="0.56999999999999995"/>
    <n v="4.5999999999999996"/>
    <n v="124"/>
    <n v="92876"/>
  </r>
  <r>
    <s v="B0BJ966M5K"/>
    <s v="Aquadpure Copper + Mineral RO+UV+UF 10 to 12 Liter RO + UV + TDS ADJUSTER Water Purifier with Copper Charge Technology black &amp; copper Best For Home and Office (Made In India)"/>
    <x v="1"/>
    <n v="4999.7999999999993"/>
    <n v="24999"/>
    <n v="0.8"/>
    <n v="4.5999999999999996"/>
    <n v="124"/>
    <n v="3099876"/>
  </r>
  <r>
    <s v="B0BN6M3TCM"/>
    <s v="VRPRIME Lint Roller Lint Remover for Clothes, Pet | 360 Sheets Reusable Sticky Easy-Tear Sheet Brush for Clothes, Furniture, Carpet, Dog Fur, Sweater, Dust &amp; Dirt (4 Rolls - 90 Sheet Each Roll)"/>
    <x v="1"/>
    <n v="499.5"/>
    <n v="999"/>
    <n v="0.5"/>
    <n v="4.5999999999999996"/>
    <n v="79"/>
    <n v="78921"/>
  </r>
  <r>
    <s v="B09P1MFKG1"/>
    <s v="Melbon VM-905 2000-Watt Room Heater (ISI Certified, White Color) Ideal Electric Fan Heater for Small to Medium Room/Area (Plastic Body)"/>
    <x v="1"/>
    <n v="989.66999999999985"/>
    <n v="2999"/>
    <n v="0.67"/>
    <n v="4.5999999999999996"/>
    <n v="9"/>
    <n v="26991"/>
  </r>
  <r>
    <s v="B09X7DY7Q4"/>
    <s v="SanDisk Extreme SD UHS I 64GB Card for 4K Video for DSLR and Mirrorless Cameras 170MB/s Read &amp; 80MB/s Write"/>
    <x v="2"/>
    <n v="936"/>
    <n v="1800"/>
    <n v="0.48"/>
    <n v="4.5"/>
    <n v="205052"/>
    <n v="369093600"/>
  </r>
  <r>
    <s v="B00NH11KIK"/>
    <s v="AmazonBasics USB 2.0 Cable - A-Male to B-Male - for Personal Computer, Printer- 6 Feet (1.8 Meters), Black"/>
    <x v="0"/>
    <n v="208.50000000000003"/>
    <n v="695"/>
    <n v="0.7"/>
    <n v="4.5"/>
    <n v="107687"/>
    <n v="74842465"/>
  </r>
  <r>
    <s v="B00NH11KIK"/>
    <s v="AmazonBasics USB 2.0 Cable - A-Male to B-Male - for Personal Computer, Printer- 6 Feet (1.8 Meters), Black"/>
    <x v="0"/>
    <n v="208.50000000000003"/>
    <n v="695"/>
    <n v="0.7"/>
    <n v="4.5"/>
    <n v="107686"/>
    <n v="74841770"/>
  </r>
  <r>
    <s v="B07G3YNLJB"/>
    <s v="Crucial BX500 240GB 3D NAND SATA 6.35 cm (2.5-inch) SSD (CT240BX500SSD1)"/>
    <x v="0"/>
    <n v="1829.0000000000002"/>
    <n v="3100"/>
    <n v="0.41"/>
    <n v="4.5"/>
    <n v="92925"/>
    <n v="288067500"/>
  </r>
  <r>
    <s v="B00NH13Q8W"/>
    <s v="AmazonBasics USB 2.0 Extension Cable for Personal Computer, Printer, 2-Pack - A-Male to A-Female - 3.3 Feet (1 Meter, Black)"/>
    <x v="0"/>
    <n v="296"/>
    <n v="800"/>
    <n v="0.63"/>
    <n v="4.5"/>
    <n v="74977"/>
    <n v="59981600"/>
  </r>
  <r>
    <s v="B00NH11PEY"/>
    <s v="AmazonBasics USB 2.0 - A-Male to A-Female Extension Cable for Personal Computer, Printer (Black, 9.8 Feet/3 Meters)"/>
    <x v="0"/>
    <n v="202.5"/>
    <n v="750"/>
    <n v="0.73"/>
    <n v="4.5"/>
    <n v="74976"/>
    <n v="56232000"/>
  </r>
  <r>
    <s v="B00NH11PEY"/>
    <s v="AmazonBasics USB 2.0 - A-Male to A-Female Extension Cable for Personal Computer, Printer (Black, 9.8 Feet/3 Meters)"/>
    <x v="0"/>
    <n v="202.5"/>
    <n v="750"/>
    <n v="0.73"/>
    <n v="4.5"/>
    <n v="74976"/>
    <n v="56232000"/>
  </r>
  <r>
    <s v="B004IO5BMQ"/>
    <s v="Logitech M235 Wireless Mouse, 1000 DPI Optical Tracking, 12 Month Life Battery, Compatible with Windows, Mac, Chromebook/PC/Laptop"/>
    <x v="0"/>
    <n v="696.5"/>
    <n v="995"/>
    <n v="0.3"/>
    <n v="4.5"/>
    <n v="54405"/>
    <n v="54132975"/>
  </r>
  <r>
    <s v="B08ZJDWTJ1"/>
    <s v="Seagate Expansion 1TB External HDD - USB 3.0 for Windows and Mac with 3 yr Data Recovery Services, Portable Hard Drive (STKM1000400)"/>
    <x v="0"/>
    <n v="4099.18"/>
    <n v="4999"/>
    <n v="0.18"/>
    <n v="4.5"/>
    <n v="50810"/>
    <n v="253999190"/>
  </r>
  <r>
    <s v="B094QZLJQ6"/>
    <s v="Seagate One Touch 2TB External HDD with Password Protection ‚Äì Black, for Windows and Mac, with 3 yr Data Recovery Services, and 4 Months Adobe CC Photography (STKY2000400)"/>
    <x v="0"/>
    <n v="5759.28"/>
    <n v="7999"/>
    <n v="0.28000000000000003"/>
    <n v="4.5"/>
    <n v="50273"/>
    <n v="402133727"/>
  </r>
  <r>
    <s v="B01HJI0FS2"/>
    <s v="Dell MS116 1000Dpi USB Wired Optical Mouse, Led Tracking, Scrolling Wheel, Plug and Play."/>
    <x v="0"/>
    <n v="299"/>
    <n v="650"/>
    <n v="0.54"/>
    <n v="4.5"/>
    <n v="33176"/>
    <n v="21564400"/>
  </r>
  <r>
    <s v="B07Q4QV1DL"/>
    <s v="ELV Aluminum Adjustable Mobile Phone Foldable Tabletop Stand Dock Mount for All Smartphones, Tabs, Kindle, iPad (Black)"/>
    <x v="2"/>
    <n v="269.82000000000005"/>
    <n v="1499"/>
    <n v="0.82"/>
    <n v="4.5"/>
    <n v="28978"/>
    <n v="43438022"/>
  </r>
  <r>
    <s v="B088ZFJY82"/>
    <s v="Elv Aluminium Adjustable Mobile Phone Foldable Holder Tabletop Stand Dock Mount for All Smartphones, Tabs, Kindle, iPad (Moonlight Silver)"/>
    <x v="2"/>
    <n v="314.78999999999996"/>
    <n v="1499"/>
    <n v="0.79"/>
    <n v="4.5"/>
    <n v="28978"/>
    <n v="43438022"/>
  </r>
  <r>
    <s v="B014SZO90Y"/>
    <s v="Duracell Ultra Alkaline AA Battery, 8 Pcs"/>
    <x v="2"/>
    <n v="264.59999999999997"/>
    <n v="315"/>
    <n v="0.16"/>
    <n v="4.5"/>
    <n v="28030"/>
    <n v="8829450"/>
  </r>
  <r>
    <s v="B08C4Z69LN"/>
    <s v="Crucial RAM 8GB DDR4 3200MHz CL22 (or 2933MHz or 2666MHz) Laptop Memory CT8G4SFRA32A"/>
    <x v="0"/>
    <n v="1785"/>
    <n v="3500"/>
    <n v="0.49"/>
    <n v="4.5"/>
    <n v="26194"/>
    <n v="91679000"/>
  </r>
  <r>
    <s v="B083GKDRKR"/>
    <s v="Havells Aqua Plus 1.2 litre Double Wall Kettle / 304 Stainless Steel Inner Body / Cool touch outer body / Wider mouth/ 2 Year warranty (Black, 1500 Watt)"/>
    <x v="1"/>
    <n v="1617.3000000000002"/>
    <n v="2995"/>
    <n v="0.46"/>
    <n v="4.5"/>
    <n v="23484"/>
    <n v="70334580"/>
  </r>
  <r>
    <s v="B00V4BGDKU"/>
    <s v="TP-Link UE300 USB 3.0 to RJ45 Gigabit Ethernet Network Adapter - Plug and Play"/>
    <x v="0"/>
    <n v="1101.42"/>
    <n v="1899"/>
    <n v="0.42"/>
    <n v="4.5"/>
    <n v="22420"/>
    <n v="42575580"/>
  </r>
  <r>
    <s v="B08FYB5HHK"/>
    <s v="TP-Link UE300C USB Type-C to RJ45 Gigabit Ethernet Network Adapter/RJ45 LAN Wired Adapter for Ultrabook, Chromebook, Laptop, Desktop, Plug &amp; Play, USB 3.0, Foldable and Portable Design"/>
    <x v="0"/>
    <n v="1199.3999999999999"/>
    <n v="1999"/>
    <n v="0.4"/>
    <n v="4.5"/>
    <n v="22420"/>
    <n v="44817580"/>
  </r>
  <r>
    <s v="B00NNQMYNE"/>
    <s v="AirCase Rugged Hard Drive Case for 2.5-inch Western Digital, Seagate, Toshiba, Portable Storage Shell for Gadget Hard Disk USB Cable Power Bank Mobile Charger Earphone, Waterproof (Black)"/>
    <x v="0"/>
    <n v="299.39999999999998"/>
    <n v="499"/>
    <n v="0.4"/>
    <n v="4.5"/>
    <n v="21010"/>
    <n v="10483990"/>
  </r>
  <r>
    <s v="B0083T231O"/>
    <s v="Belkin Essential Series 4-Socket Surge Protector Universal Socket with 5ft Heavy Duty Cable (Grey)"/>
    <x v="2"/>
    <n v="1289.1399999999999"/>
    <n v="1499"/>
    <n v="0.14000000000000001"/>
    <n v="4.5"/>
    <n v="20668"/>
    <n v="30981332"/>
  </r>
  <r>
    <s v="B0B2DD66GS"/>
    <s v="SanDisk Extreme microSD UHS I Card 128GB for 4K Video on Smartphones,Action Cams 190MB/s Read,90MB/s Write"/>
    <x v="2"/>
    <n v="1334"/>
    <n v="2900"/>
    <n v="0.54"/>
    <n v="4.5"/>
    <n v="19624"/>
    <n v="56909600"/>
  </r>
  <r>
    <s v="B01DJJVFPC"/>
    <s v="Duracell Ultra Alkaline AAA Battery, 8 Pcs"/>
    <x v="2"/>
    <n v="267.75"/>
    <n v="315"/>
    <n v="0.15"/>
    <n v="4.5"/>
    <n v="17810"/>
    <n v="5610150"/>
  </r>
  <r>
    <s v="B07TMCXRFV"/>
    <s v="ESR Screen Protector Compatible with iPad Pro 11 Inch (2022/2021/2020/2018) and iPad Air 5/4 (2022/2020, 10.9 Inch), Tempered-Glass Film with Alignment Frame, Scratch Resistant, HD Clarity, 2 Pack"/>
    <x v="0"/>
    <n v="1231.23"/>
    <n v="1599"/>
    <n v="0.23"/>
    <n v="4.5"/>
    <n v="16680"/>
    <n v="26671320"/>
  </r>
  <r>
    <s v="B0148NPH9I"/>
    <s v="Logitech K380 Wireless Multi-Device Keyboard for Windows, Apple iOS, Apple TV Android or Chrome, Bluetooth, Compact Space-Saving Design, PC/Mac/Laptop/Smartphone/Tablet (Dark Grey)"/>
    <x v="0"/>
    <n v="2651.85"/>
    <n v="3195"/>
    <n v="0.17"/>
    <n v="4.5"/>
    <n v="16146"/>
    <n v="51586470"/>
  </r>
  <r>
    <s v="B0765B3TH7"/>
    <s v="Gizga Essentials Hard Drive Case Shell, 6.35cm/2.5-inch, Portable Storage Organizer Bag for Earphone USB Cable Power Bank Mobile Charger Digital Gadget Hard Disk, Water Resistance Material, Black"/>
    <x v="0"/>
    <n v="197.67"/>
    <n v="599"/>
    <n v="0.67"/>
    <n v="4.5"/>
    <n v="13568"/>
    <n v="8127232"/>
  </r>
  <r>
    <s v="B0116MIKKC"/>
    <s v="Goldmedal Curve Plus 202042 Plastic Spice 3-Pin 240V Universal Travel Adaptor (White)"/>
    <x v="2"/>
    <n v="99.18"/>
    <n v="171"/>
    <n v="0.42"/>
    <n v="4.5"/>
    <n v="11339"/>
    <n v="1938969"/>
  </r>
  <r>
    <s v="B08LT9BMPP"/>
    <s v="Logitech G102 USB Light Sync Gaming Mouse with Customizable RGB Lighting, 6 Programmable Buttons, Gaming Grade Sensor, 8K DPI Tracking, 16.8mn Color, Light Weight - Black"/>
    <x v="0"/>
    <n v="1496.25"/>
    <n v="1995"/>
    <n v="0.25"/>
    <n v="4.5"/>
    <n v="10541"/>
    <n v="21029295"/>
  </r>
  <r>
    <s v="B00LY12TH6"/>
    <s v="Camel Oil Pastel with Reusable Plastic Box - 50 Shades"/>
    <x v="1"/>
    <n v="230"/>
    <n v="230"/>
    <n v="0"/>
    <n v="4.5"/>
    <n v="9427"/>
    <n v="2168210"/>
  </r>
  <r>
    <s v="B07ZKD8T1Q"/>
    <s v="Cuzor 12V Mini ups for WiFi Router | Power Backup up to 4 Hours | Replaceable Battery | Ups for Wi-Fi Router and Modem | Ups for Router up to 2A | ups for uninterrupted wi-fi"/>
    <x v="0"/>
    <n v="1499.5"/>
    <n v="2999"/>
    <n v="0.5"/>
    <n v="4.5"/>
    <n v="8656"/>
    <n v="25959344"/>
  </r>
  <r>
    <s v="B00LZLQ624"/>
    <s v="Classmate Soft Cover 6 Subject Spiral Binding Notebook, Single Line, 300 Pages"/>
    <x v="3"/>
    <n v="156.80000000000001"/>
    <n v="160"/>
    <n v="0.02"/>
    <n v="4.5"/>
    <n v="8618"/>
    <n v="1378880"/>
  </r>
  <r>
    <s v="B0752LL57V"/>
    <s v="Casio MJ-12D 150 Steps Check and Correct Desktop Calculator"/>
    <x v="3"/>
    <n v="440"/>
    <n v="440"/>
    <n v="0"/>
    <n v="4.5"/>
    <n v="8610"/>
    <n v="3788400"/>
  </r>
  <r>
    <s v="B071VNHMX2"/>
    <s v="Philips Daily Collection HD2582/00 830-Watt 2-Slice Pop-up Toaster (White)"/>
    <x v="1"/>
    <n v="2095"/>
    <n v="2095"/>
    <n v="0"/>
    <n v="4.5"/>
    <n v="7949"/>
    <n v="16653155"/>
  </r>
  <r>
    <s v="B08461VC1Z"/>
    <s v="Scarters Mouse Pad, Desk Mat Extended for Work from Home/Office/Gaming | Vegan PU Leather | Anti-Skid, Anti-Slip, Reversible Splash-Proof ‚Äì Deskspread ~ Navy Blue &amp; Yellow"/>
    <x v="0"/>
    <n v="997.5"/>
    <n v="1995"/>
    <n v="0.5"/>
    <n v="4.5"/>
    <n v="7317"/>
    <n v="14597415"/>
  </r>
  <r>
    <s v="B071113J7M"/>
    <s v="Sujata Powermatic Plus 900 Watts Juicer Mixer Grinder"/>
    <x v="1"/>
    <n v="5854.68"/>
    <n v="7506"/>
    <n v="0.22"/>
    <n v="4.5"/>
    <n v="7241"/>
    <n v="54350946"/>
  </r>
  <r>
    <s v="B07R99NBVB"/>
    <s v="Gizga Essentials Cable Organiser, Cord Management System for PC, TV, Home Theater, Speaker &amp; Cables, Reusable Cable Organizer for Desk, WFH Accessories, Organizer Tape Roll, Reusable Cable Ties Strap"/>
    <x v="4"/>
    <n v="251.58"/>
    <n v="599"/>
    <n v="0.57999999999999996"/>
    <n v="4.5"/>
    <n v="5985"/>
    <n v="3585015"/>
  </r>
  <r>
    <s v="B00KIE28X0"/>
    <s v="Camel Artist Acrylic Color Box - 9ml Tubes, 12 Shades"/>
    <x v="1"/>
    <n v="310"/>
    <n v="310"/>
    <n v="0"/>
    <n v="4.5"/>
    <n v="5882"/>
    <n v="1823420"/>
  </r>
  <r>
    <s v="B0846D5CBP"/>
    <s v="Casio FX-991ES Plus-2nd Edition Scientific Calculator, Black"/>
    <x v="3"/>
    <n v="1295"/>
    <n v="1295"/>
    <n v="0"/>
    <n v="4.5"/>
    <n v="5760"/>
    <n v="7459200"/>
  </r>
  <r>
    <s v="B082T6GXS5"/>
    <s v="AmazonBasics New Release Nylon USB-A to Lightning Cable Cord, MFi Certified Charger for Apple iPhone, iPad, Silver, 6-Ft"/>
    <x v="0"/>
    <n v="1008"/>
    <n v="2100"/>
    <n v="0.52"/>
    <n v="4.5"/>
    <n v="5492"/>
    <n v="11533200"/>
  </r>
  <r>
    <s v="B07Y9PY6Y1"/>
    <s v="Sujata Powermatic Plus, Juicer Mixer Grinder with Chutney Jar, 900 Watts, 3 Jars (White)"/>
    <x v="1"/>
    <n v="6526.8"/>
    <n v="8820"/>
    <n v="0.26"/>
    <n v="4.5"/>
    <n v="5137"/>
    <n v="45308340"/>
  </r>
  <r>
    <s v="B086Q3QMFS"/>
    <s v="Classmate Drawing Book - Unruled, 40 Pages, 210 mm x 297 mm - Pack Of 4"/>
    <x v="3"/>
    <n v="120"/>
    <n v="120"/>
    <n v="0"/>
    <n v="4.5"/>
    <n v="4951"/>
    <n v="594120"/>
  </r>
  <r>
    <s v="B00R1P3B4O"/>
    <s v="Fujifilm Instax Mini Single Pack 10 Sheets Instant Film for Fuji Instant Cameras"/>
    <x v="2"/>
    <n v="549"/>
    <n v="549"/>
    <n v="0"/>
    <n v="4.5"/>
    <n v="4875"/>
    <n v="2676375"/>
  </r>
  <r>
    <s v="B00P93X6EK"/>
    <s v="Classmate Soft Cover 6 Subject Spiral Binding Notebook, Unruled, 300 Pages"/>
    <x v="3"/>
    <n v="156.80000000000001"/>
    <n v="160"/>
    <n v="0.02"/>
    <n v="4.5"/>
    <n v="4428"/>
    <n v="708480"/>
  </r>
  <r>
    <s v="B08WLY8V9S"/>
    <s v="Tukzer Gel Mouse Pad Wrist Rest Memory-Foam Ergonomic Mousepad| Cushion Wrist Support &amp; Pain Relief| Suitable for Gaming, Computer, Laptop, Home &amp; Office Non-Slip Rubber Base (Blue)"/>
    <x v="0"/>
    <n v="422.53"/>
    <n v="899"/>
    <n v="0.53"/>
    <n v="4.5"/>
    <n v="4219"/>
    <n v="3792881"/>
  </r>
  <r>
    <s v="B08LW31NQ6"/>
    <s v="Lenovo 600 Bluetooth 5.0 Silent Mouse: Compact, Portable, Dongle-Free Multi-Device connectivity with Microsoft Swift Pair | 3-Level Adjustable DPI up to 2400 | Battery Life: up to 1 yr"/>
    <x v="0"/>
    <n v="1445"/>
    <n v="2890"/>
    <n v="0.5"/>
    <n v="4.5"/>
    <n v="4099"/>
    <n v="11846110"/>
  </r>
  <r>
    <s v="B00LHZWD0C"/>
    <s v="Luxor 5 Subject Single Ruled Notebook - A4, 70 GSM, 300 pages"/>
    <x v="3"/>
    <n v="252"/>
    <n v="315"/>
    <n v="0.2"/>
    <n v="4.5"/>
    <n v="3785"/>
    <n v="1192275"/>
  </r>
  <r>
    <s v="B08N6P8G5K"/>
    <s v="INALSA Air Fryer Digital 4L Nutri Fry - 1400W with Smart AirCrisp Technology| 8-Preset Menu, Touch Control &amp; Digital Display|Variable Temperature &amp; Timer Control|Free Recipe book|2 Yr Warranty (Black)"/>
    <x v="1"/>
    <n v="6816.9"/>
    <n v="10995"/>
    <n v="0.38"/>
    <n v="4.5"/>
    <n v="3192"/>
    <n v="35096040"/>
  </r>
  <r>
    <s v="B08WJ86PV2"/>
    <s v="RPM Euro Games Gaming Mousepad Speed Type Extended Large (Size - 800 mm x 300 mm x 3 mm)"/>
    <x v="0"/>
    <n v="297.00000000000006"/>
    <n v="990"/>
    <n v="0.7"/>
    <n v="4.5"/>
    <n v="2453"/>
    <n v="2428470"/>
  </r>
  <r>
    <s v="B01MUAUOCX"/>
    <s v="Sujata Chutney Steel Jar, 400 ml, (White), Stainless Steel"/>
    <x v="1"/>
    <n v="687.24"/>
    <n v="747"/>
    <n v="0.08"/>
    <n v="4.5"/>
    <n v="2280"/>
    <n v="1703160"/>
  </r>
  <r>
    <s v="B086PXQ2R4"/>
    <s v="Classmate Long Book - Unruled, 160 Pages, 314 mm x 194 mm - Pack Of 3"/>
    <x v="3"/>
    <n v="165"/>
    <n v="165"/>
    <n v="0"/>
    <n v="4.5"/>
    <n v="1674"/>
    <n v="276210"/>
  </r>
  <r>
    <s v="B0B9BD2YL4"/>
    <s v="KINGONE Wireless Charging Pencil (2nd Generation) for iPad with Magnetic and Tilt Sensitive, Palm Rejection, Compatible with Apple iPad Pro 11 inch 1/2/3/4, iPad Pro 12.9 Inch 3/4/5/6, iPad Air 4/5, mini6"/>
    <x v="2"/>
    <n v="2589.63"/>
    <n v="6999"/>
    <n v="0.63"/>
    <n v="4.5"/>
    <n v="1526"/>
    <n v="10680474"/>
  </r>
  <r>
    <s v="B0B9BD2YL4"/>
    <s v="KINGONE Wireless Charging Pencil (2nd Generation) for iPad with Magnetic and Tilt Sensitive, Palm Rejection, Compatible with Apple iPad Pro 11 inch 1/2/3/4, iPad Pro 12.9 Inch 3/4/5/6, iPad Air 4/5, mini6"/>
    <x v="2"/>
    <n v="2589.63"/>
    <n v="6999"/>
    <n v="0.63"/>
    <n v="4.5"/>
    <n v="1526"/>
    <n v="10680474"/>
  </r>
  <r>
    <s v="B075S9FVRY"/>
    <s v="Sujata Supermix, Mixer Grinder, 900 Watts, 3 Jars (White)"/>
    <x v="1"/>
    <n v="5472"/>
    <n v="7200"/>
    <n v="0.24"/>
    <n v="4.5"/>
    <n v="1408"/>
    <n v="10137600"/>
  </r>
  <r>
    <s v="B09BVCVTBC"/>
    <s v="Redragon K617 Fizz 60% Wired RGB Gaming Keyboard, 61 Keys Compact Mechanical Keyboard w/White and Grey Color Keycaps, Linear Red Switch, Pro Driver/Software Supported"/>
    <x v="0"/>
    <n v="2659.2400000000002"/>
    <n v="3499"/>
    <n v="0.24"/>
    <n v="4.5"/>
    <n v="1271"/>
    <n v="4447229"/>
  </r>
  <r>
    <s v="B088WCFPQF"/>
    <s v="Cafe JEI French Press Coffee and Tea Maker 600ml with 4 Level Filtration System, Heat Resistant Borosilicate Glass (Black, 600ml)"/>
    <x v="1"/>
    <n v="1095"/>
    <n v="1500"/>
    <n v="0.27"/>
    <n v="4.5"/>
    <n v="1065"/>
    <n v="1597500"/>
  </r>
  <r>
    <s v="B07RY2X9MP"/>
    <s v="AmazonBasics 10.2 Gbps High-Speed 4K HDMI Cable with Braided Cord (10-Foot, Dark Grey)"/>
    <x v="2"/>
    <n v="615"/>
    <n v="1500"/>
    <n v="0.59"/>
    <n v="4.5"/>
    <n v="1029"/>
    <n v="1543500"/>
  </r>
  <r>
    <s v="B09C6HXFC1"/>
    <s v="Duracell USB Lightning Apple Certified (Mfi) Braided Sync &amp; Charge Cable For Iphone, Ipad And Ipod. Fast Charging Lightning Cable, 3.9 Feet (1.2M) - Black"/>
    <x v="0"/>
    <n v="971.46"/>
    <n v="1799"/>
    <n v="0.46"/>
    <n v="4.5"/>
    <n v="815"/>
    <n v="1466185"/>
  </r>
  <r>
    <s v="B09C6HXFC1"/>
    <s v="Duracell USB Lightning Apple Certified (Mfi) Braided Sync &amp; Charge Cable For Iphone, Ipad And Ipod. Fast Charging Lightning Cable, 3.9 Feet (1.2M) - Black"/>
    <x v="0"/>
    <n v="971.46"/>
    <n v="1799"/>
    <n v="0.46"/>
    <n v="4.5"/>
    <n v="815"/>
    <n v="1466185"/>
  </r>
  <r>
    <s v="B09C6HXFC1"/>
    <s v="Duracell USB Lightning Apple Certified (Mfi) Braided Sync &amp; Charge Cable For Iphone, Ipad And Ipod. Fast Charging Lightning Cable, 3.9 Feet (1.2M) - Black"/>
    <x v="0"/>
    <n v="971.46"/>
    <n v="1799"/>
    <n v="0.46"/>
    <n v="4.5"/>
    <n v="815"/>
    <n v="1466185"/>
  </r>
  <r>
    <s v="B0B8CHJLWJ"/>
    <s v="Kyosei Advanced Tempered Glass Compatible with Google Pixel 6a with Military-Grade Anti-Explosion Edge-to-Edge Coverage Screen Protector Guard"/>
    <x v="2"/>
    <n v="299.75"/>
    <n v="1199"/>
    <n v="0.75"/>
    <n v="4.5"/>
    <n v="596"/>
    <n v="714604"/>
  </r>
  <r>
    <s v="B084N18QZY"/>
    <s v="Belkin USB C to USB-C Fast Charging Type C Cable, 60W PD, 3.3 feet (1 meter) for Laptop, Personal Computer, Tablet, Smartphone - Black, USB-IF Certified"/>
    <x v="0"/>
    <n v="602.79"/>
    <n v="849"/>
    <n v="0.28999999999999998"/>
    <n v="4.5"/>
    <n v="577"/>
    <n v="489873"/>
  </r>
  <r>
    <s v="B0B3G5XZN5"/>
    <s v="InstaCuppa Portable Blender for Smoothie, Milk Shakes, Crushing Ice and Juices, USB Rechargeable Personal Blender Machine for Kitchen with 4000 mAh Rechargeable Battery, 230 Watt Motor, 500 ML"/>
    <x v="1"/>
    <n v="2799.2000000000003"/>
    <n v="3499"/>
    <n v="0.2"/>
    <n v="4.5"/>
    <n v="546"/>
    <n v="1910454"/>
  </r>
  <r>
    <s v="B09TT6BFDX"/>
    <s v="Cotbolt Silicone Protective Case Cover for LG an MR21GA Magic Remote Shockproof for LG Smart TV Remote 2021 Protective Skin Waterproof Anti Lost (Black) (Remote Not Included)"/>
    <x v="2"/>
    <n v="399.7999999999999"/>
    <n v="1999"/>
    <n v="0.8"/>
    <n v="4.5"/>
    <n v="505"/>
    <n v="1009495"/>
  </r>
  <r>
    <s v="B084MZYBTV"/>
    <s v="Belkin USB C to USB-C Fast Charging Type C Cable, 60W PD, 3.3 feet (1 meter) for Laptop, Personal Computer, Tablet, Smartphone - White, USB-IF Certified"/>
    <x v="0"/>
    <n v="602.79"/>
    <n v="849"/>
    <n v="0.28999999999999998"/>
    <n v="4.5"/>
    <n v="474"/>
    <n v="402426"/>
  </r>
  <r>
    <s v="B0BCVJ3PVP"/>
    <s v="SupCares Laptop Stand 7 Height Adjustable, Aluminium, Ventilated, Foldable, Portable Laptop Holder for Desk &amp; Table Mount Upto 15.6 inch Laptop with Carry Pouch (Silver)"/>
    <x v="0"/>
    <n v="493.62"/>
    <n v="1299"/>
    <n v="0.62"/>
    <n v="4.5"/>
    <n v="434"/>
    <n v="563766"/>
  </r>
  <r>
    <s v="B0BJ6P3LSK"/>
    <s v="Aqua d pure Active Copper 12-L RO+UV Water Filter Purifier for Home, Kitchen Fully Automatic UF+TDS Controller"/>
    <x v="1"/>
    <n v="4999.7999999999993"/>
    <n v="24999"/>
    <n v="0.8"/>
    <n v="4.5"/>
    <n v="287"/>
    <n v="7174713"/>
  </r>
  <r>
    <s v="B09LQQYNZQ"/>
    <s v="Realme Smart TV Stick 4K"/>
    <x v="2"/>
    <n v="4699"/>
    <n v="4699"/>
    <n v="0"/>
    <n v="4.5"/>
    <n v="224"/>
    <n v="1052576"/>
  </r>
  <r>
    <s v="B0B86CDHL1"/>
    <s v="oraimo 65W Type C to C Fast Charging Cable USB C to USB C Cable High Speed Syncing, Nylon Braided 1M length with LED Indicator Compatible For Laptop, Macbook, Samsung Galaxy S22 S20 S10 S20Fe S21 S21 Ultra A70 A51 A71 A50S M31 M51 M31S M53 5G"/>
    <x v="0"/>
    <n v="350.61"/>
    <n v="899"/>
    <n v="0.61"/>
    <n v="4.5"/>
    <n v="149"/>
    <n v="133951"/>
  </r>
  <r>
    <s v="B0B86CDHL1"/>
    <s v="oraimo 65W Type C to C Fast Charging Cable USB C to USB C Cable High Speed Syncing, Nylon Braided 1M length with LED Indicator Compatible For Laptop, Macbook, Samsung Galaxy S22 S20 S10 S20Fe S21 S21 Ultra A70 A51 A71 A50S M31 M51 M31S M53 5G"/>
    <x v="0"/>
    <n v="350.61"/>
    <n v="899"/>
    <n v="0.61"/>
    <n v="4.5"/>
    <n v="149"/>
    <n v="133951"/>
  </r>
  <r>
    <s v="B0BMXMLSMM"/>
    <s v="Lapster 65W compatible for OnePlus Dash Warp Charge Cable , type c to c cable fast charging Data Sync Cable Compatible with One Plus 10R / 9RT/ 9 pro/ 9R/ 8T/ 9/ Nord &amp; for All Type C Devices ‚Äì Red, 1 Meter"/>
    <x v="0"/>
    <n v="199.79999999999995"/>
    <n v="999"/>
    <n v="0.8"/>
    <n v="4.5"/>
    <n v="127"/>
    <n v="126873"/>
  </r>
  <r>
    <s v="B0BMXMLSMM"/>
    <s v="Lapster 65W compatible for OnePlus Dash Warp Charge Cable , type c to c cable fast charging Data Sync Cable Compatible with One Plus 10R / 9RT/ 9 pro/ 9R/ 8T/ 9/ Nord &amp; for All Type C Devices ‚Äì Red, 1 Meter"/>
    <x v="0"/>
    <n v="199.79999999999995"/>
    <n v="999"/>
    <n v="0.8"/>
    <n v="4.5"/>
    <n v="127"/>
    <n v="126873"/>
  </r>
  <r>
    <s v="B0B694PXQJ"/>
    <s v="Gadgetronics Digital Kitchen Weighing Scale &amp; Food Weight Machine for Health, Fitness, Home Baking &amp; Cooking (10 KGs,1 Year Warranty &amp; Batteries Included)"/>
    <x v="1"/>
    <n v="809.73"/>
    <n v="2999"/>
    <n v="0.73"/>
    <n v="4.5"/>
    <n v="63"/>
    <n v="188937"/>
  </r>
  <r>
    <s v="B0BMM7R92G"/>
    <s v="Noise_Colorfit Smart Watch Charger 2 Pin USB Fast Charger Magnetic Charging Cable Adapter (Smart Watch Charger 2 pin)"/>
    <x v="2"/>
    <n v="249.75"/>
    <n v="999"/>
    <n v="0.75"/>
    <n v="4.5"/>
    <n v="38"/>
    <n v="37962"/>
  </r>
  <r>
    <s v="B08QW937WV"/>
    <s v="Homeistic Applience‚Ñ¢ Instant Electric Water Heater Faucet Tap For Kitchen And Bathroom Sink Digital Water Heating Tap with Shower Head ABS Body- Shock Proof (Pack Of 1. White)"/>
    <x v="1"/>
    <n v="1439.52"/>
    <n v="2999"/>
    <n v="0.52"/>
    <n v="4.5"/>
    <n v="19"/>
    <n v="56981"/>
  </r>
  <r>
    <s v="B0BMTZ4T1D"/>
    <s v="!!1000 Watt/2000-Watt Room Heater!! Fan Heater!!Pure White!!HN-2500!!Made in India!!"/>
    <x v="1"/>
    <n v="783.51"/>
    <n v="1599"/>
    <n v="0.51"/>
    <n v="4.5"/>
    <n v="11"/>
    <n v="17589"/>
  </r>
  <r>
    <s v="B0BNDD9TN6"/>
    <s v="WANBO X1 Pro (Upgraded) | Native 1080P Full HD | Android 9 | Projector for Home | LED Cinema | 350ANSI | 3900 lumens | WiFi Bluetooth | HDMI ARC | Dolby DTS | 4D Keystone Correction (Global Version)"/>
    <x v="2"/>
    <n v="13872"/>
    <n v="28900"/>
    <n v="0.52"/>
    <n v="4.5"/>
    <n v="7"/>
    <n v="202300"/>
  </r>
  <r>
    <s v="B07KSMBL2H"/>
    <s v="AmazonBasics Flexible Premium HDMI Cable (Black, 4K@60Hz, 18Gbps), 3-Foot"/>
    <x v="2"/>
    <n v="217.00000000000003"/>
    <n v="700"/>
    <n v="0.69"/>
    <n v="4.4000000000000004"/>
    <n v="426973"/>
    <n v="298881100"/>
  </r>
  <r>
    <s v="B014I8SX4Y"/>
    <s v="Amazon Basics High-Speed HDMI Cable, 6 Feet (2-Pack),Black"/>
    <x v="2"/>
    <n v="307.99999999999994"/>
    <n v="1400"/>
    <n v="0.78"/>
    <n v="4.4000000000000004"/>
    <n v="426973"/>
    <n v="597762200"/>
  </r>
  <r>
    <s v="B014I8SSD0"/>
    <s v="Amazon Basics High-Speed HDMI Cable, 6 Feet - Supports Ethernet, 3D, 4K video,Black"/>
    <x v="2"/>
    <n v="308.75"/>
    <n v="475"/>
    <n v="0.35"/>
    <n v="4.4000000000000004"/>
    <n v="426973"/>
    <n v="202812175"/>
  </r>
  <r>
    <s v="B07KSMBL2H"/>
    <s v="AmazonBasics Flexible Premium HDMI Cable (Black, 4K@60Hz, 18Gbps), 3-Foot"/>
    <x v="2"/>
    <n v="217.00000000000003"/>
    <n v="700"/>
    <n v="0.69"/>
    <n v="4.4000000000000004"/>
    <n v="426972"/>
    <n v="298880400"/>
  </r>
  <r>
    <s v="B07VTFN6HM"/>
    <s v="Western Digital WD 2TB My Passport Portable Hard Disk Drive, USB 3.0 with¬† Automatic Backup, 256 Bit AES Hardware Encryption,Password Protection,Compatible with Windows and Mac, External HDD-Black"/>
    <x v="0"/>
    <n v="5586"/>
    <n v="7350"/>
    <n v="0.24"/>
    <n v="4.4000000000000004"/>
    <n v="73005"/>
    <n v="536586750"/>
  </r>
  <r>
    <s v="B08GYG6T12"/>
    <s v="SanDisk Ultra SDHC UHS-I Card 32GB 120MB/s R for DSLR Cameras, for Full HD Recording, 10Y Warranty"/>
    <x v="2"/>
    <n v="448.00000000000006"/>
    <n v="800"/>
    <n v="0.44"/>
    <n v="4.4000000000000004"/>
    <n v="69585"/>
    <n v="55668000"/>
  </r>
  <r>
    <s v="B01D5H8LDM"/>
    <s v="AmazonBasics 3.5mm to 2-Male RCA Adapter Cable For Tablet, Smartphone (Black, 15 feet)"/>
    <x v="2"/>
    <n v="492.00000000000006"/>
    <n v="1200"/>
    <n v="0.59"/>
    <n v="4.4000000000000004"/>
    <n v="69538"/>
    <n v="83445600"/>
  </r>
  <r>
    <s v="B0BDRVFDKP"/>
    <s v="SanDisk Ultra¬Æ microSDXC‚Ñ¢ UHS-I Card, 64GB, 140MB/s R, 10 Y Warranty, for Smartphones"/>
    <x v="2"/>
    <n v="570.00000000000011"/>
    <n v="1000"/>
    <n v="0.43"/>
    <n v="4.4000000000000004"/>
    <n v="67262"/>
    <n v="67262000"/>
  </r>
  <r>
    <s v="B08L5FM4JC"/>
    <s v="SanDisk Ultra microSD UHS-I Card 64GB, 120MB/s R"/>
    <x v="2"/>
    <n v="648"/>
    <n v="2400"/>
    <n v="0.73"/>
    <n v="4.4000000000000004"/>
    <n v="67260"/>
    <n v="161424000"/>
  </r>
  <r>
    <s v="B0BDYW3RN3"/>
    <s v="SanDisk Ultra¬Æ microSDXC‚Ñ¢ UHS-I Card, 256GB, 150MB/s R, 10 Y Warranty, for Smartphones"/>
    <x v="2"/>
    <n v="1995.0000000000002"/>
    <n v="3500"/>
    <n v="0.43"/>
    <n v="4.4000000000000004"/>
    <n v="67260"/>
    <n v="235410000"/>
  </r>
  <r>
    <s v="B08L5HMJVW"/>
    <s v="SanDisk Ultra microSD UHS-I Card 32GB, 120MB/s R"/>
    <x v="2"/>
    <n v="371"/>
    <n v="700"/>
    <n v="0.47"/>
    <n v="4.4000000000000004"/>
    <n v="67259"/>
    <n v="47081300"/>
  </r>
  <r>
    <s v="B0BDRVFDKP"/>
    <s v="SanDisk Ultra¬Æ microSDXC‚Ñ¢ UHS-I Card, 64GB, 140MB/s R, 10 Y Warranty, for Smartphones"/>
    <x v="2"/>
    <n v="570.00000000000011"/>
    <n v="1000"/>
    <n v="0.43"/>
    <n v="4.4000000000000004"/>
    <n v="67259"/>
    <n v="67259000"/>
  </r>
  <r>
    <s v="B0BDYVC5TD"/>
    <s v="SanDisk Ultra¬Æ microSDXC‚Ñ¢ UHS-I Card, 128GB, 140MB/s R, 10 Y Warranty, for Smartphones"/>
    <x v="2"/>
    <n v="954"/>
    <n v="1800"/>
    <n v="0.47"/>
    <n v="4.4000000000000004"/>
    <n v="67259"/>
    <n v="121066200"/>
  </r>
  <r>
    <s v="B01J0XWYKQ"/>
    <s v="Logitech B170 Wireless Mouse, 2.4 GHz with USB Nano Receiver, Optical Tracking, 12-Months Battery Life, Ambidextrous, PC/Mac/Laptop - Black"/>
    <x v="0"/>
    <n v="599.65"/>
    <n v="895"/>
    <n v="0.33"/>
    <n v="4.4000000000000004"/>
    <n v="61314"/>
    <n v="54876030"/>
  </r>
  <r>
    <s v="B00GG59HU2"/>
    <s v="BlueRigger High Speed HDMI Cable with Ethernet - Supports 3D, 4K 60Hz and Audio Return - Latest Version (3 Feet / 0.9 Meter)"/>
    <x v="2"/>
    <n v="467.22"/>
    <n v="599"/>
    <n v="0.22"/>
    <n v="4.4000000000000004"/>
    <n v="44054"/>
    <n v="26388346"/>
  </r>
  <r>
    <s v="B08GTYFC37"/>
    <s v="SanDisk 1TB Extreme Portable SSD 1050MB/s R, 1000MB/s W,Upto 2 Meter Drop Protection with IP55 Water/dust Resistance, HW Encryption, PC,MAC &amp; TypeC Smartphone Compatible, 5Y Warranty, External SSD"/>
    <x v="0"/>
    <n v="10239.999999999998"/>
    <n v="32000"/>
    <n v="0.68"/>
    <n v="4.4000000000000004"/>
    <n v="41398"/>
    <n v="1324736000"/>
  </r>
  <r>
    <s v="B075ZTJ9XR"/>
    <s v="AmazonBasics High-Speed Braided HDMI Cable - 3 Feet - Supports Ethernet, 3D, 4K and Audio Return (Black)"/>
    <x v="2"/>
    <n v="266.5"/>
    <n v="650"/>
    <n v="0.59"/>
    <n v="4.4000000000000004"/>
    <n v="35877"/>
    <n v="23320050"/>
  </r>
  <r>
    <s v="B07GVR9TG7"/>
    <s v="TP-Link Archer AC1200 Archer C6 Wi-Fi Speed Up to 867 Mbps/5 GHz + 400 Mbps/2.4 GHz, 5 Gigabit Ports, 4 External Antennas, MU-MIMO, Dual Band, WiFi Coverage with Access Point Mode, Black"/>
    <x v="0"/>
    <n v="2499.5"/>
    <n v="4999"/>
    <n v="0.5"/>
    <n v="4.4000000000000004"/>
    <n v="35024"/>
    <n v="175084976"/>
  </r>
  <r>
    <s v="B01M72LILF"/>
    <s v="Logitech M221 Wireless Mouse, Silent Buttons, 2.4 GHz with USB Mini Receiver, 1000 DPI Optical Tracking, 18-Month Battery Life, Ambidextrous PC / Mac / Laptop - Charcoal Grey"/>
    <x v="0"/>
    <n v="802.9"/>
    <n v="1295"/>
    <n v="0.38"/>
    <n v="4.4000000000000004"/>
    <n v="34852"/>
    <n v="45133340"/>
  </r>
  <r>
    <s v="B00E3DVQFS"/>
    <s v="Duracell Rechargeable AA 2500mAh Batteries, 4 Pcs"/>
    <x v="2"/>
    <n v="876.11"/>
    <n v="1109"/>
    <n v="0.21"/>
    <n v="4.4000000000000004"/>
    <n v="31599"/>
    <n v="35043291"/>
  </r>
  <r>
    <s v="B08NCKT9FG"/>
    <s v="Boat A 350 Type C Cable 1.5m(Jet Black)"/>
    <x v="0"/>
    <n v="295.26"/>
    <n v="798"/>
    <n v="0.63"/>
    <n v="4.4000000000000004"/>
    <n v="28791"/>
    <n v="22975218"/>
  </r>
  <r>
    <s v="B0974H97TJ"/>
    <s v="boAt A 350 Type C Cable for Smartphone, Charging Adapter (1.5m, Carbon Black)"/>
    <x v="0"/>
    <n v="295.63"/>
    <n v="799"/>
    <n v="0.63"/>
    <n v="4.4000000000000004"/>
    <n v="28791"/>
    <n v="23004009"/>
  </r>
  <r>
    <s v="B00LVMTA2A"/>
    <s v="Panasonic CR-2032/5BE Lithium Coin Battery - Pack of 5"/>
    <x v="2"/>
    <n v="225"/>
    <n v="250"/>
    <n v="0.1"/>
    <n v="4.4000000000000004"/>
    <n v="26556"/>
    <n v="6639000"/>
  </r>
  <r>
    <s v="B075DB1F13"/>
    <s v="Panasonic Eneloop BQ-CC55N Advanced, Smart and Quick Charger for AA &amp; AAA Rechargeable Batteries, White"/>
    <x v="2"/>
    <n v="1500"/>
    <n v="1500"/>
    <n v="0"/>
    <n v="4.4000000000000004"/>
    <n v="25996"/>
    <n v="38994000"/>
  </r>
  <r>
    <s v="B073BRXPZX"/>
    <s v="Lenovo 300 Wired Plug &amp; Play USB Mouse, High Resolution 1600 DPI Optical Sensor, 3-Button Design with clickable Scroll Wheel, Ambidextrous, Ergonomic Mouse for Comfortable All-Day Grip (GX30M39704)"/>
    <x v="0"/>
    <n v="289.10000000000002"/>
    <n v="590"/>
    <n v="0.51"/>
    <n v="4.4000000000000004"/>
    <n v="25886"/>
    <n v="15272740"/>
  </r>
  <r>
    <s v="B01J8S6X2I"/>
    <s v="AmazonBasics 6 Feet DisplayPort to DisplayPort Cable - (Not HDMI Cable) (Gold)"/>
    <x v="0"/>
    <n v="494.99999999999994"/>
    <n v="1100"/>
    <n v="0.55000000000000004"/>
    <n v="4.4000000000000004"/>
    <n v="25177"/>
    <n v="27694700"/>
  </r>
  <r>
    <s v="B06XDKWLJH"/>
    <s v="Western Digital WD 1.5TB Elements Portable Hard Disk Drive, USB 3.0, Compatible with PC, PS4 and Xbox, External HDD (WDBU6Y0015BBK-WESN)"/>
    <x v="0"/>
    <n v="4472.5200000000004"/>
    <n v="5734"/>
    <n v="0.22"/>
    <n v="4.4000000000000004"/>
    <n v="25006"/>
    <n v="143384404"/>
  </r>
  <r>
    <s v="B07P681N66"/>
    <s v="TP-Link AC600 600 Mbps WiFi Wireless Network USB Adapter for Desktop PC with 2.4GHz/5GHz High Gain Dual Band 5dBi Antenna Wi-Fi, Supports Windows 11/10/8.1/8/7/XP, Mac OS 10.15 and earlier (Archer T2U Plus)"/>
    <x v="0"/>
    <n v="1209.45"/>
    <n v="2199"/>
    <n v="0.45"/>
    <n v="4.4000000000000004"/>
    <n v="24780"/>
    <n v="54491220"/>
  </r>
  <r>
    <s v="B07P681N66"/>
    <s v="TP-Link AC600 600 Mbps WiFi Wireless Network USB Adapter for Desktop PC with 2.4GHz/5GHz High Gain Dual Band 5dBi Antenna Wi-Fi, Supports Windows 11/10/8.1/8/7/XP, Mac OS 10.15 and earlier (Archer T2U Plus)"/>
    <x v="0"/>
    <n v="1209.45"/>
    <n v="2199"/>
    <n v="0.45"/>
    <n v="4.4000000000000004"/>
    <n v="24780"/>
    <n v="54491220"/>
  </r>
  <r>
    <s v="B0859M539M"/>
    <s v="TP-LINK AC1300 Archer T3U Plus High Gain USB 3.0 Wi-Fi Dongle, Wireless Dual Band MU-MIMO WiFi Adapter with High Gain Antenna, Supports Windows 11/10/8.1/8/7/XP/MacOS"/>
    <x v="0"/>
    <n v="1709.4300000000003"/>
    <n v="2999"/>
    <n v="0.43"/>
    <n v="4.4000000000000004"/>
    <n v="24780"/>
    <n v="74315220"/>
  </r>
  <r>
    <s v="B07M69276N"/>
    <s v="TP-Link AC1300 USB WiFi Adapter (Archer T3U) - 2.4G/5G Dual Band Mini Wireless Network Adapter for PC Desktop, MU-MIMO Wi-Fi Dongle, USB 3.0, Supports Windows 11,10, 8.1, 8, 7, XP/Mac OS 10.15 and earlier"/>
    <x v="0"/>
    <n v="1399.44"/>
    <n v="2499"/>
    <n v="0.44"/>
    <n v="4.4000000000000004"/>
    <n v="23169"/>
    <n v="57899331"/>
  </r>
  <r>
    <s v="B00MUTWLW4"/>
    <s v="Logitech K480 Wireless Multi-Device Keyboard for Windows, macOS, iPadOS, Android or Chrome OS, Bluetooth, Compact, Compatible with PC, Mac, Laptop, Smartphone, Tablet - Black"/>
    <x v="0"/>
    <n v="2603.0500000000002"/>
    <n v="3295"/>
    <n v="0.21"/>
    <n v="4.4000000000000004"/>
    <n v="22618"/>
    <n v="74526310"/>
  </r>
  <r>
    <s v="B07WDKLDRX"/>
    <s v="iQOO Neo 6 5G (Dark Nova, 8GB RAM, 128GB Storage) | Snapdragon¬Æ 870 5G | 80W FlashCharge"/>
    <x v="2"/>
    <n v="29049.17"/>
    <n v="34999"/>
    <n v="0.17"/>
    <n v="4.4000000000000004"/>
    <n v="20311"/>
    <n v="710864689"/>
  </r>
  <r>
    <s v="B086JTMRYL"/>
    <s v="ESR USB C to Lightning Cable, 10 ft (3 m), MFi-Certified, Braided Nylon Power Delivery Fast Charging for iPhone 14/14 Plus/14 Pro/14 Pro Max, iPhone 13/12/11/X/8 Series, Use with Type-C Chargers, Black"/>
    <x v="0"/>
    <n v="1519.2"/>
    <n v="1899"/>
    <n v="0.2"/>
    <n v="4.4000000000000004"/>
    <n v="19763"/>
    <n v="37529937"/>
  </r>
  <r>
    <s v="B06XR9PR5X"/>
    <s v="Amazon Basics HDMI Coupler,Black"/>
    <x v="2"/>
    <n v="210"/>
    <n v="600"/>
    <n v="0.65"/>
    <n v="4.4000000000000004"/>
    <n v="18872"/>
    <n v="11323200"/>
  </r>
  <r>
    <s v="B083342NKJ"/>
    <s v="MI Braided USB Type-C Cable for Charging Adapter (Red)"/>
    <x v="0"/>
    <n v="347.13"/>
    <n v="399"/>
    <n v="0.13"/>
    <n v="4.4000000000000004"/>
    <n v="18757"/>
    <n v="7484043"/>
  </r>
  <r>
    <s v="B083342NKJ"/>
    <s v="MI Braided USB Type-C Cable for Charging Adapter (Red)"/>
    <x v="0"/>
    <n v="347.13"/>
    <n v="399"/>
    <n v="0.13"/>
    <n v="4.4000000000000004"/>
    <n v="18757"/>
    <n v="7484043"/>
  </r>
  <r>
    <s v="B083342NKJ"/>
    <s v="MI Braided USB Type-C Cable for Charging Adapter (Red)"/>
    <x v="0"/>
    <n v="347.13"/>
    <n v="399"/>
    <n v="0.13"/>
    <n v="4.4000000000000004"/>
    <n v="18757"/>
    <n v="7484043"/>
  </r>
  <r>
    <s v="B0819HZPXL"/>
    <s v="Zebronics Zeb-Transformer-M Optical USB Gaming Mouse with LED Effect(Black)"/>
    <x v="0"/>
    <n v="400.77"/>
    <n v="549"/>
    <n v="0.27"/>
    <n v="4.4000000000000004"/>
    <n v="18139"/>
    <n v="9958311"/>
  </r>
  <r>
    <s v="B072J83V9W"/>
    <s v="Philips PowerPro FC9352/01 Compact Bagless Vacuum Cleaner (Blue)"/>
    <x v="1"/>
    <n v="8995.5"/>
    <n v="9995"/>
    <n v="0.1"/>
    <n v="4.4000000000000004"/>
    <n v="17994"/>
    <n v="179850030"/>
  </r>
  <r>
    <s v="B074CWD7MS"/>
    <s v="Digitek DTR 550 LW (67 Inch) Tripod For DSLR, Camera |Operating Height: 5.57 Feet | Maximum Load Capacity up to 4.5kg | Portable Lightweight Aluminum Tripod with 360 Degree Ball Head | Carry Bag Included (Black) (DTR 550LW)"/>
    <x v="2"/>
    <n v="1546.9"/>
    <n v="2495"/>
    <n v="0.38"/>
    <n v="4.4000000000000004"/>
    <n v="15137"/>
    <n v="37766815"/>
  </r>
  <r>
    <s v="B07XLCFSSN"/>
    <s v="Amazonbasics Nylon Braided Usb-C To Lightning Cable, Fast Charging Mfi Certified Smartphone, Iphone Charger (6-Foot, Dark Grey)"/>
    <x v="0"/>
    <n v="893"/>
    <n v="1900"/>
    <n v="0.53"/>
    <n v="4.4000000000000004"/>
    <n v="13552"/>
    <n v="25748800"/>
  </r>
  <r>
    <s v="B07XLCFSSN"/>
    <s v="Amazonbasics Nylon Braided Usb-C To Lightning Cable, Fast Charging Mfi Certified Smartphone, Iphone Charger (6-Foot, Dark Grey)"/>
    <x v="0"/>
    <n v="893"/>
    <n v="1900"/>
    <n v="0.53"/>
    <n v="4.4000000000000004"/>
    <n v="13552"/>
    <n v="25748800"/>
  </r>
  <r>
    <s v="B07XLCFSSN"/>
    <s v="Amazonbasics Nylon Braided Usb-C To Lightning Cable, Fast Charging Mfi Certified Smartphone, Iphone Charger (6-Foot, Dark Grey)"/>
    <x v="0"/>
    <n v="893"/>
    <n v="1900"/>
    <n v="0.53"/>
    <n v="4.4000000000000004"/>
    <n v="13552"/>
    <n v="25748800"/>
  </r>
  <r>
    <s v="B0B8SSC5D9"/>
    <s v="AmazonBasics USB C to Lightning Aluminum with Nylon Braided MFi Certified Charging Cable (Grey, 1.8 meter)"/>
    <x v="0"/>
    <n v="939.53"/>
    <n v="1999"/>
    <n v="0.53"/>
    <n v="4.4000000000000004"/>
    <n v="13552"/>
    <n v="27090448"/>
  </r>
  <r>
    <s v="B0B8SRZ5SV"/>
    <s v="AmazonBasics USB C to Lightning Aluminum with Nylon Braided MFi Certified Charging Cable (Grey, 1.2 meter)"/>
    <x v="0"/>
    <n v="939.53"/>
    <n v="1999"/>
    <n v="0.53"/>
    <n v="4.4000000000000004"/>
    <n v="13552"/>
    <n v="27090448"/>
  </r>
  <r>
    <s v="B078HRR1XV"/>
    <s v="Wacom One by CTL-472/K0-CX Digital Drawing Graphics Pen Tablet (Red &amp; Black) Small (6-inch x 3.5-inch)(15x8cm) | Battery Free Cordless Pen with 2048 Pressure Level"/>
    <x v="0"/>
    <n v="3289.2999999999997"/>
    <n v="4699"/>
    <n v="0.3"/>
    <n v="4.4000000000000004"/>
    <n v="13544"/>
    <n v="63643256"/>
  </r>
  <r>
    <s v="B07W9KYT62"/>
    <s v="TP-Link AC1200 Archer A6 Smart WiFi, 5GHz Gigabit Dual Band MU-MIMO Wireless Internet Router, Long Range Coverage by 4 Antennas, Qualcomm Chipset"/>
    <x v="0"/>
    <n v="2479.38"/>
    <n v="3999"/>
    <n v="0.38"/>
    <n v="4.4000000000000004"/>
    <n v="12679"/>
    <n v="50703321"/>
  </r>
  <r>
    <s v="B00AXHBBXU"/>
    <s v="Casio FX-82MS 2nd Gen Non-Programmable Scientific Calculator, 240 Functions and 2-line Display, Black"/>
    <x v="3"/>
    <n v="522.5"/>
    <n v="550"/>
    <n v="0.05"/>
    <n v="4.4000000000000004"/>
    <n v="12179"/>
    <n v="6698450"/>
  </r>
  <r>
    <s v="B006LW0WDQ"/>
    <s v="Amazon Basics 16-Gauge Speaker Wire - 50 Feet"/>
    <x v="2"/>
    <n v="397.5"/>
    <n v="795"/>
    <n v="0.5"/>
    <n v="4.4000000000000004"/>
    <n v="12091"/>
    <n v="9612345"/>
  </r>
  <r>
    <s v="B07MKMFKPG"/>
    <s v="Bosch Pro 1000W Mixer Grinder MGM8842MIN - Black"/>
    <x v="1"/>
    <n v="6989.3999999999987"/>
    <n v="10590"/>
    <n v="0.34"/>
    <n v="4.4000000000000004"/>
    <n v="11499"/>
    <n v="121774410"/>
  </r>
  <r>
    <s v="B0747VDH9L"/>
    <s v="INALSA Hand Blender 1000 Watt with Chopper, Whisker, 600 ml Multipurpose Jar|Variable Speed And Turbo Speed Function |100% Copper Motor |Low Noise |ANTI-SPLASH TECHNOLOGY|2 Year Warranty"/>
    <x v="1"/>
    <n v="2756.5499999999997"/>
    <n v="3995"/>
    <n v="0.31"/>
    <n v="4.4000000000000004"/>
    <n v="11148"/>
    <n v="44536260"/>
  </r>
  <r>
    <s v="B07RZZ1QSW"/>
    <s v="SLOVIC¬Æ Tripod Mount Adapter| Tripod Mobile Holder|Tripod Phone Mount(Made in India)| Smartphone Clip Clipper 360 Degree for Taking Magic Video Shots &amp; Pictures."/>
    <x v="2"/>
    <n v="327.59000000000003"/>
    <n v="799"/>
    <n v="0.59"/>
    <n v="4.4000000000000004"/>
    <n v="10773"/>
    <n v="8607627"/>
  </r>
  <r>
    <s v="B07JB2Y4SR"/>
    <s v="Classmate Octane Colour Burst-Multicolour Gel Pens (Pack of 10) | Gold &amp; Silver Glitter Sparkle Pens|10 colour ink shades for art lovers and kids|Fun at home essentials"/>
    <x v="1"/>
    <n v="90"/>
    <n v="100"/>
    <n v="0.1"/>
    <n v="4.4000000000000004"/>
    <n v="10718"/>
    <n v="1071800"/>
  </r>
  <r>
    <s v="B00LY1FN1K"/>
    <s v="Camel Fabrica Acrylic Ultra Color - 15ml each, 10 Shades"/>
    <x v="1"/>
    <n v="200.1"/>
    <n v="230"/>
    <n v="0.13"/>
    <n v="4.4000000000000004"/>
    <n v="10170"/>
    <n v="2339100"/>
  </r>
  <r>
    <s v="B07Z1X6VFC"/>
    <s v="AirCase Protective Laptop Bag Sleeve fits Upto 13.3&quot; Laptop/ MacBook, Wrinkle Free, Padded, Waterproof Light Neoprene case Cover Pouch, for Men &amp; Women, Black- 6 Months Warranty"/>
    <x v="0"/>
    <n v="449.54999999999995"/>
    <n v="999"/>
    <n v="0.55000000000000004"/>
    <n v="4.4000000000000004"/>
    <n v="9940"/>
    <n v="9930060"/>
  </r>
  <r>
    <s v="B07P1BR7L8"/>
    <s v="Philips HD6975/00 25 Litre Digital Oven Toaster Grill, Grey, 25 liter"/>
    <x v="1"/>
    <n v="8635.1999999999989"/>
    <n v="8995"/>
    <n v="0.04"/>
    <n v="4.4000000000000004"/>
    <n v="9734"/>
    <n v="87557330"/>
  </r>
  <r>
    <s v="B07JPX9CR7"/>
    <s v="Dell WM118 Wireless Mouse, 2.4 Ghz with USB Nano Receiver, Optical Tracking, 12-Months Battery Life, Ambidextrous, Pc/Mac/Laptop - Black."/>
    <x v="0"/>
    <n v="571.55999999999995"/>
    <n v="1299"/>
    <n v="0.56000000000000005"/>
    <n v="4.4000000000000004"/>
    <n v="9275"/>
    <n v="12048225"/>
  </r>
  <r>
    <s v="B08BJN4MP3"/>
    <s v="HUL Pureit Eco Water Saver Mineral RO+UV+MF AS wall mounted/Counter top Black 10L Water Purifier"/>
    <x v="1"/>
    <n v="13916.000000000002"/>
    <n v="24850"/>
    <n v="0.44"/>
    <n v="4.4000000000000004"/>
    <n v="8948"/>
    <n v="222357800"/>
  </r>
  <r>
    <s v="B08VFF6JQ8"/>
    <s v="Samsung 25W USB Travel Adapter for Cellular Phones - White"/>
    <x v="2"/>
    <n v="1223.28"/>
    <n v="1699"/>
    <n v="0.28000000000000003"/>
    <n v="4.4000000000000004"/>
    <n v="8891"/>
    <n v="15105809"/>
  </r>
  <r>
    <s v="B01D5H90L4"/>
    <s v="AmazonBasics - High-Speed Male to Female HDMI Extension Cable - 6 Feet"/>
    <x v="2"/>
    <n v="301.00000000000006"/>
    <n v="700"/>
    <n v="0.56999999999999995"/>
    <n v="4.4000000000000004"/>
    <n v="8714"/>
    <n v="6099800"/>
  </r>
  <r>
    <s v="B07L5L4GTB"/>
    <s v="Epson 003 65 ml for EcoTank L1110/L3100/L3101/L3110/L3115/L3116/L3150/L3151/L3152/L3156/L5190 Black Ink Bottle"/>
    <x v="0"/>
    <n v="307.04000000000002"/>
    <n v="404"/>
    <n v="0.24"/>
    <n v="4.4000000000000004"/>
    <n v="8614"/>
    <n v="3480056"/>
  </r>
  <r>
    <s v="B00GZLB57U"/>
    <s v="Quantum RJ45 Ethernet Patch Cable/LAN Router Cable with Heavy Duty Gold Plated Connectors Supports Hi-Speed Gigabit Upto 1000Mbps, Waterproof and Durable,1-Year Warranty-32.8 Feet (10 Meters)(White)"/>
    <x v="0"/>
    <n v="237.65999999999997"/>
    <n v="699"/>
    <n v="0.66"/>
    <n v="4.4000000000000004"/>
    <n v="8372"/>
    <n v="5852028"/>
  </r>
  <r>
    <s v="B01DGVKBC6"/>
    <s v="FEDUS Cat6 Ethernet Cable, 10 Meter High Speed 550MHZ / 10 Gigabit Speed UTP LAN Cable, Network Cable Internet Cable RJ45 Cable LAN Wire, Patch Computer Cord Gigabit Category 6 Wires for Modem, Router"/>
    <x v="0"/>
    <n v="289.42"/>
    <n v="499"/>
    <n v="0.42"/>
    <n v="4.4000000000000004"/>
    <n v="8076"/>
    <n v="4029924"/>
  </r>
  <r>
    <s v="B00LHZW3XY"/>
    <s v="Luxor 5 Subject Single Ruled Notebook - A5 Size, 70 GSM, 300 Pages"/>
    <x v="3"/>
    <n v="124.19999999999999"/>
    <n v="180"/>
    <n v="0.31"/>
    <n v="4.4000000000000004"/>
    <n v="8053"/>
    <n v="1449540"/>
  </r>
  <r>
    <s v="B01M5B0TPW"/>
    <s v="Borosil Chef Delite BCH20DBB21 300-Watt Chopper (Black)"/>
    <x v="1"/>
    <n v="1817.7"/>
    <n v="2490"/>
    <n v="0.27"/>
    <n v="4.4000000000000004"/>
    <n v="7946"/>
    <n v="19785540"/>
  </r>
  <r>
    <s v="B08VF8V79P"/>
    <s v="Samsung Original 25W USB Travel Lightning Adapter for Cellular Phones, Black"/>
    <x v="2"/>
    <n v="1070.3700000000001"/>
    <n v="1699"/>
    <n v="0.37"/>
    <n v="4.4000000000000004"/>
    <n v="7462"/>
    <n v="12677938"/>
  </r>
  <r>
    <s v="B00N1U7JXM"/>
    <s v="3M Post-it Sticky Note Cube, 200 Sheets (4 Colors x 50 Sheets) | 3&quot; x 3&quot; Size | For notes, reminders, study, school and organizing"/>
    <x v="3"/>
    <n v="89.25"/>
    <n v="175"/>
    <n v="0.49"/>
    <n v="4.4000000000000004"/>
    <n v="7429"/>
    <n v="1300075"/>
  </r>
  <r>
    <s v="B084MZXJN6"/>
    <s v="Belkin Apple Certified Lightning to USB Charge and Sync Cable for iPhone, iPad, Air Pods, 39.6 inch (100cm) ‚Äì Black"/>
    <x v="0"/>
    <n v="1002.4100000000001"/>
    <n v="1699"/>
    <n v="0.41"/>
    <n v="4.4000000000000004"/>
    <n v="7318"/>
    <n v="12433282"/>
  </r>
  <r>
    <s v="B084N1BM9L"/>
    <s v="Belkin Apple Certified Lightning to USB Charge and Sync Tough Braided Cable for iPhone, iPad, Air Pods, 3.3 feet (1 meters) ‚Äì Black"/>
    <x v="0"/>
    <n v="1299.3500000000001"/>
    <n v="1999"/>
    <n v="0.35"/>
    <n v="4.4000000000000004"/>
    <n v="7318"/>
    <n v="14628682"/>
  </r>
  <r>
    <s v="B00LXTFMRS"/>
    <s v="PIDILITE Fevicryl Acrylic Colours Sunflower Kit (10 Colors x 15 ml) DIY Paint, Rich Pigment, Non-Craking Paint for Canvas, Wood, Leather, Earthenware, Metal, Diwali Gifts for Diwali"/>
    <x v="1"/>
    <n v="191.25"/>
    <n v="225"/>
    <n v="0.15"/>
    <n v="4.4000000000000004"/>
    <n v="7203"/>
    <n v="1620675"/>
  </r>
  <r>
    <s v="B00LZLPYHW"/>
    <s v="Classmate 2100117 Soft Cover 6 Subject Spiral Binding Notebook, Single Line, 300 Pages"/>
    <x v="3"/>
    <n v="137.6"/>
    <n v="160"/>
    <n v="0.14000000000000001"/>
    <n v="4.4000000000000004"/>
    <n v="6537"/>
    <n v="1045920"/>
  </r>
  <r>
    <s v="B0187F2IOK"/>
    <s v="Bajaj HM-01 Powerful 250W Hand Mixer, Black"/>
    <x v="1"/>
    <n v="1495.32"/>
    <n v="2199"/>
    <n v="0.32"/>
    <n v="4.4000000000000004"/>
    <n v="6531"/>
    <n v="14361669"/>
  </r>
  <r>
    <s v="B07J2NGB69"/>
    <s v="Lenovo 400 Wireless Mouse, 1200DPI Optical Sensor, 2.4GHz Wireless Nano USB, 3-Button (Left,Right,Scroll) Upto 8M Left/Right &amp; 100K Scroll clicks &amp; 1yr Battery, Ambidextrous, Ergonomic GY50R91293"/>
    <x v="0"/>
    <n v="625.49999999999989"/>
    <n v="1390"/>
    <n v="0.55000000000000004"/>
    <n v="4.4000000000000004"/>
    <n v="6301"/>
    <n v="8758390"/>
  </r>
  <r>
    <s v="B07CVR2L5K"/>
    <s v="INALSA Electric Chopper Bullet- 400 Watts with 100% Pure Copper Motor| Chop, Mince, Puree, Dice | Twin Blade Technology| 900 ml Capacity| One Touch Operation, 1.30mtr Long Power Cord (Black/Silver)"/>
    <x v="1"/>
    <n v="1643.95"/>
    <n v="2695"/>
    <n v="0.39"/>
    <n v="4.4000000000000004"/>
    <n v="6027"/>
    <n v="16242765"/>
  </r>
  <r>
    <s v="B08WRKSF9D"/>
    <s v="V-Guard Divino 5 Star Rated 15 Litre Storage Water Heater (Geyser) with Advanced Safety Features, White"/>
    <x v="1"/>
    <n v="6460"/>
    <n v="8500"/>
    <n v="0.24"/>
    <n v="4.4000000000000004"/>
    <n v="5865"/>
    <n v="49852500"/>
  </r>
  <r>
    <s v="B0B19VJXQZ"/>
    <s v="ECOVACS DEEBOT N8 2-in-1 Robotic Vacuum Cleaner, 2022 New Launch, Most Powerful Suction, Covers 2000+ Sq. Ft in One Charge, Advanced dToF Technology with OZMO Mopping (DEEBOT N8) - White"/>
    <x v="1"/>
    <n v="28153"/>
    <n v="59900"/>
    <n v="0.53"/>
    <n v="4.4000000000000004"/>
    <n v="5298"/>
    <n v="317350200"/>
  </r>
  <r>
    <s v="B08QJJCY2Q"/>
    <s v="Tizum Mouse Pad/ Computer Mouse Mat with Anti-Slip Rubber Base | Smooth Mouse Control | Spill-Resistant Surface for Laptop, Notebook, MacBook, Gaming, Laser/ Optical Mouse, 9.4‚Äùx 7.9‚Äù, Multicolored"/>
    <x v="0"/>
    <n v="170.43"/>
    <n v="299"/>
    <n v="0.43"/>
    <n v="4.4000000000000004"/>
    <n v="5176"/>
    <n v="1547624"/>
  </r>
  <r>
    <s v="B08LHTJTBB"/>
    <s v="Dyazo 6 Angles Adjustable Aluminum Ergonomic Foldable Portable Tabletop Laptop/Desktop Riser Stand Holder Compatible for MacBook, HP, Dell, Lenovo &amp; All Other Notebook (Silver)"/>
    <x v="0"/>
    <n v="599.70000000000005"/>
    <n v="1999"/>
    <n v="0.7"/>
    <n v="4.4000000000000004"/>
    <n v="4736"/>
    <n v="9467264"/>
  </r>
  <r>
    <s v="B07DJ5KYDZ"/>
    <s v="Lenovo GX20L29764 65W Laptop Adapter/Charger with Power Cord for Select Models of Lenovo (Round pin) (Black)"/>
    <x v="0"/>
    <n v="1258.1999999999998"/>
    <n v="2796"/>
    <n v="0.55000000000000004"/>
    <n v="4.4000000000000004"/>
    <n v="4598"/>
    <n v="12856008"/>
  </r>
  <r>
    <s v="B00K32PEW4"/>
    <s v="Casio MJ-120D 150 Steps Check and Correct Desktop Calculator with Tax Keys, Black"/>
    <x v="3"/>
    <n v="535"/>
    <n v="535"/>
    <n v="0"/>
    <n v="4.4000000000000004"/>
    <n v="4426"/>
    <n v="2367910"/>
  </r>
  <r>
    <s v="B08GJ57MKL"/>
    <s v="Coway Professional Air Purifier for Home, Longest Filter Life 8500 Hrs, Green True HEPA Filter, Traps 99.99% Virus &amp; PM 0.1 Particles, Warranty 7 Years (AirMega 150 (AP-1019C))"/>
    <x v="1"/>
    <n v="14376"/>
    <n v="59900"/>
    <n v="0.76"/>
    <n v="4.4000000000000004"/>
    <n v="3837"/>
    <n v="229836300"/>
  </r>
  <r>
    <s v="B00TDD0YM4"/>
    <s v="Philips GC026/30 Fabric Shaver, Lint Remover for Woolen Sweaters, Blankets, Jackets/Burr Remover Pill Remover from Carpets, Curtains (White)"/>
    <x v="1"/>
    <n v="1491.6"/>
    <n v="1695"/>
    <n v="0.12"/>
    <n v="4.4000000000000004"/>
    <n v="3543"/>
    <n v="6005385"/>
  </r>
  <r>
    <s v="B099SD8PRP"/>
    <s v="Lenovo 130 Wireless Compact Mouse, 1K DPI Optical sensor, 2.4GHz Wireless NanoUSB, 10m range, 3button(left,right,scroll) upto 3M left/right clicks, 10 month battery, Ambidextrous, Ergonomic GY51C12380"/>
    <x v="0"/>
    <n v="577.70000000000005"/>
    <n v="1090"/>
    <n v="0.47"/>
    <n v="4.4000000000000004"/>
    <n v="3482"/>
    <n v="3795380"/>
  </r>
  <r>
    <s v="B07SY4C3TD"/>
    <s v="HP GT 53 XL Cartridge Ink"/>
    <x v="0"/>
    <n v="592.86"/>
    <n v="723"/>
    <n v="0.18"/>
    <n v="4.4000000000000004"/>
    <n v="3219"/>
    <n v="2327337"/>
  </r>
  <r>
    <s v="B00J4YG0PC"/>
    <s v="Classmate Long Notebook - 140 Pages, Single Line, 297mm x 210mm (Pack of 12)"/>
    <x v="3"/>
    <n v="561.6"/>
    <n v="720"/>
    <n v="0.22"/>
    <n v="4.4000000000000004"/>
    <n v="3182"/>
    <n v="2291040"/>
  </r>
  <r>
    <s v="B09TMZ1MF8"/>
    <s v="Western Digital WD Green SATA 240GB Internal SSD Solid State Drive - SATA 6Gb/s 2.5 inches - WDS240G3G0A"/>
    <x v="0"/>
    <n v="1720.0000000000002"/>
    <n v="4000"/>
    <n v="0.56999999999999995"/>
    <n v="4.4000000000000004"/>
    <n v="3029"/>
    <n v="12116000"/>
  </r>
  <r>
    <s v="B097RJ867P"/>
    <s v="PHILIPS Digital Air Fryer HD9252/90 with Touch Panel, uses up to 90% less fat, 7 Pre-set Menu, 1400W, 4.1 Liter, with Rapid Air Technology (Black), Large"/>
    <x v="1"/>
    <n v="8812.2000000000007"/>
    <n v="11595"/>
    <n v="0.24"/>
    <n v="4.4000000000000004"/>
    <n v="2981"/>
    <n v="34564695"/>
  </r>
  <r>
    <s v="B08QDPB1SL"/>
    <s v="Duracell Chhota Power AA Battery Set of 10 Pcs"/>
    <x v="2"/>
    <n v="189.2"/>
    <n v="220"/>
    <n v="0.14000000000000001"/>
    <n v="4.4000000000000004"/>
    <n v="2866"/>
    <n v="630520"/>
  </r>
  <r>
    <s v="B07D8VBYB4"/>
    <s v="SUJATA Powermatic Plus, Juicer Mixer Grinder, 900 Watts, 2 Jars (White)"/>
    <x v="1"/>
    <n v="5832"/>
    <n v="7776"/>
    <n v="0.25"/>
    <n v="4.4000000000000004"/>
    <n v="2737"/>
    <n v="21282912"/>
  </r>
  <r>
    <s v="B07ZR4S1G4"/>
    <s v="Universal Remote Control for All Sony TV for All LCD LED and Bravia TVs Remote"/>
    <x v="2"/>
    <n v="237.65999999999997"/>
    <n v="699"/>
    <n v="0.66"/>
    <n v="4.4000000000000004"/>
    <n v="2640"/>
    <n v="1845360"/>
  </r>
  <r>
    <s v="B00TI8E7BI"/>
    <s v="Philips HD9306/06 1.5-Litre Electric Kettle (Multicolor)"/>
    <x v="1"/>
    <n v="2695"/>
    <n v="2695"/>
    <n v="0"/>
    <n v="4.4000000000000004"/>
    <n v="2518"/>
    <n v="6786010"/>
  </r>
  <r>
    <s v="B07R679HTT"/>
    <s v="AGARO Imperial 240-Watt Slow Juicer with Cold Press Technology"/>
    <x v="1"/>
    <n v="12719.470000000001"/>
    <n v="23999"/>
    <n v="0.47"/>
    <n v="4.4000000000000004"/>
    <n v="2288"/>
    <n v="54909712"/>
  </r>
  <r>
    <s v="B07RX14W1Q"/>
    <s v="Amazon Basics 10.2 Gbps High-Speed 4K HDMI Cable with Braided Cord, 1.8 Meter, Dark Grey"/>
    <x v="2"/>
    <n v="495.00000000000006"/>
    <n v="900"/>
    <n v="0.45"/>
    <n v="4.4000000000000004"/>
    <n v="2165"/>
    <n v="1948500"/>
  </r>
  <r>
    <s v="B08S6RKT4L"/>
    <s v="Balzano High Speed Nutri Blender/Mixer/Smoothie Maker - 500 Watt - Silver, 2 Jar"/>
    <x v="1"/>
    <n v="2616.9"/>
    <n v="4290"/>
    <n v="0.39"/>
    <n v="4.4000000000000004"/>
    <n v="2116"/>
    <n v="9077640"/>
  </r>
  <r>
    <s v="B014SZPBM4"/>
    <s v="Duracell Ultra Alkaline D Battery, 2 Pcs"/>
    <x v="2"/>
    <n v="380"/>
    <n v="400"/>
    <n v="0.05"/>
    <n v="4.4000000000000004"/>
    <n v="2111"/>
    <n v="844400"/>
  </r>
  <r>
    <s v="B09CTWFV5W"/>
    <s v="PHILIPS Air Fryer HD9200/90, uses up to 90% less fat, 1400W, 4.1 Liter, with Rapid Air Technology (Black), Large"/>
    <x v="1"/>
    <n v="7196.4"/>
    <n v="9995"/>
    <n v="0.28000000000000003"/>
    <n v="4.4000000000000004"/>
    <n v="1964"/>
    <n v="19630180"/>
  </r>
  <r>
    <s v="B084N133Y7"/>
    <s v="Belkin Apple Certified Lightning To Type C Cable, Fast Charging For Iphone, Ipad, Air Pods, 3.3 Feet (1 Meters)    White"/>
    <x v="0"/>
    <n v="1499.25"/>
    <n v="1999"/>
    <n v="0.25"/>
    <n v="4.4000000000000004"/>
    <n v="1951"/>
    <n v="3900049"/>
  </r>
  <r>
    <s v="B084MZXJNK"/>
    <s v="Belkin Apple Certified Lightning To Type C Cable, Tough Unbreakable Braided Fast Charging For Iphone, Ipad, Air Pods, 3.3 Feet (1 Meters)    White"/>
    <x v="0"/>
    <n v="1599.2"/>
    <n v="1999"/>
    <n v="0.2"/>
    <n v="4.4000000000000004"/>
    <n v="1951"/>
    <n v="3900049"/>
  </r>
  <r>
    <s v="B08GM5S4CQ"/>
    <s v="Havells Instanio 10 Litre Storage Water Heater with Flexi Pipe and Free installation (White Blue)"/>
    <x v="1"/>
    <n v="7002.0999999999995"/>
    <n v="14290"/>
    <n v="0.51"/>
    <n v="4.4000000000000004"/>
    <n v="1771"/>
    <n v="25307590"/>
  </r>
  <r>
    <s v="B08XXF5V6G"/>
    <s v="Kodak 139 cm (55 inches) 4K Ultra HD Smart LED TV 55CA0909 (Black)"/>
    <x v="2"/>
    <n v="30089.410000000003"/>
    <n v="50999"/>
    <n v="0.41"/>
    <n v="4.4000000000000004"/>
    <n v="1712"/>
    <n v="87310288"/>
  </r>
  <r>
    <s v="B09FFK1PQG"/>
    <s v="Duracell 38W Fast Car Charger Adapter with Dual Output. Quick Charge, Type C PD 20W &amp; Qualcomm Certified 3.0 Compatible for iPhone, All Smartphones, Tablets &amp; More (Copper &amp; Black)"/>
    <x v="2"/>
    <n v="866.49"/>
    <n v="1699"/>
    <n v="0.49"/>
    <n v="4.4000000000000004"/>
    <n v="1680"/>
    <n v="2854320"/>
  </r>
  <r>
    <s v="B08WKCTFF3"/>
    <s v="ZEBRONICS Aluminium Alloy Laptop Stand, Compatible with 9-15.6 inch Laptops, 7 Angles Adjustable, Anti Slip Silicon Rubber Pads, Foldable, Velvet Pouch Inside, Zeb-NS2000 (Dark Grey)"/>
    <x v="0"/>
    <n v="899.55"/>
    <n v="1999"/>
    <n v="0.55000000000000004"/>
    <n v="4.4000000000000004"/>
    <n v="1667"/>
    <n v="3332333"/>
  </r>
  <r>
    <s v="B07KKJPTWB"/>
    <s v="Brayden Chopro, Electric Vegetable Chopper for Kitchen with 500 ML Capacity, 400 Watts Copper Motor and 4 Bi-Level SS Blades (Black)"/>
    <x v="1"/>
    <n v="1599.2"/>
    <n v="1999"/>
    <n v="0.2"/>
    <n v="4.4000000000000004"/>
    <n v="1558"/>
    <n v="3114442"/>
  </r>
  <r>
    <s v="B09MZ6WZ6V"/>
    <s v="INOVERA World Map Extended Anti Slip Rubber Gaming Stitched Mouse Pad Desk Mat for Computer Laptop (Black, 900L x 400B x 2H mm)"/>
    <x v="0"/>
    <n v="499.5"/>
    <n v="999"/>
    <n v="0.5"/>
    <n v="4.4000000000000004"/>
    <n v="1030"/>
    <n v="1028970"/>
  </r>
  <r>
    <s v="B0BNXFDTZ2"/>
    <s v="Fire-Boltt Tank 1.85&quot; Bluetooth Calling Smart Watch, 123 Sports Mode, 8 UI Interactions, Built in Speaker &amp; Mic, 7 Days Battery &amp; Fire-Boltt Health Suite"/>
    <x v="2"/>
    <n v="2999.75"/>
    <n v="11999"/>
    <n v="0.75"/>
    <n v="4.4000000000000004"/>
    <n v="768"/>
    <n v="9215232"/>
  </r>
  <r>
    <s v="B078JBK4GX"/>
    <s v="Havells Instanio 1-Litre 3KW Instant Water Heater (Geyser), White Blue"/>
    <x v="1"/>
    <n v="2599.2000000000003"/>
    <n v="4560"/>
    <n v="0.43"/>
    <n v="4.4000000000000004"/>
    <n v="646"/>
    <n v="2945760"/>
  </r>
  <r>
    <s v="B07Q7561HD"/>
    <s v="Eveready 1015 Carbon Zinc AA Battery - 10 Pieces"/>
    <x v="2"/>
    <n v="149.4"/>
    <n v="180"/>
    <n v="0.17"/>
    <n v="4.4000000000000004"/>
    <n v="644"/>
    <n v="115920"/>
  </r>
  <r>
    <s v="B09VGS66FV"/>
    <s v="Tesora - Inspired by you Large Premium Electric Kettle 1.8L, Stainless Steel Inner Body - Auto Power Cut, Boil Dry Protection &amp; Cool Touch Double Wall, Portable | 1500 Watts |1 Year Warranty | (White)"/>
    <x v="1"/>
    <n v="1350.5"/>
    <n v="1850"/>
    <n v="0.27"/>
    <n v="4.4000000000000004"/>
    <n v="638"/>
    <n v="1180300"/>
  </r>
  <r>
    <s v="B0B7FJNSZR"/>
    <s v="Proven¬Æ Copper + Mineral RO+UV+UF 10 to 12 Liter RO + UV + TDS ADJUSTER Water Purifier with Copper Charge Technology black &amp; copper Best For Home and Office (Made In India)"/>
    <x v="1"/>
    <n v="5397.3"/>
    <n v="19990"/>
    <n v="0.73"/>
    <n v="4.4000000000000004"/>
    <n v="535"/>
    <n v="10694650"/>
  </r>
  <r>
    <s v="B09J4YQYX3"/>
    <s v="Borosil Electric Egg Boiler, 8 Egg Capacity, For Hard, Soft, Medium Boiled Eggs, Steamed Vegetables, Transparent Lid, Stainless Steel Exterior (500 Watts)"/>
    <x v="1"/>
    <n v="1396.8999999999999"/>
    <n v="2290"/>
    <n v="0.39"/>
    <n v="4.4000000000000004"/>
    <n v="461"/>
    <n v="1055690"/>
  </r>
  <r>
    <s v="B09HCH3JZG"/>
    <s v="Bestor ¬Æ 8K Hdmi 2.1 Cable 48Gbps 9.80Ft/Ultra High Speed Hdmi Braided Cord For Roku Tv/Ps5/Hdtv/Blu-Ray Projector, Laptop, Television, Personal Computer, Xbox, Ps4, Ps5, Ps4 Pro (1 M, Grey)"/>
    <x v="2"/>
    <n v="702.63"/>
    <n v="1899"/>
    <n v="0.63"/>
    <n v="4.4000000000000004"/>
    <n v="390"/>
    <n v="740610"/>
  </r>
  <r>
    <s v="B018SJJ0GE"/>
    <s v="Libra Roti Maker Electric Automatic | chapati Maker Electric Automatic | roti Maker Machine with 900 Watts for Making Roti/Chapati/Parathas - Stainless Steel"/>
    <x v="1"/>
    <n v="2009.3299999999997"/>
    <n v="2999"/>
    <n v="0.33"/>
    <n v="4.4000000000000004"/>
    <n v="388"/>
    <n v="1163612"/>
  </r>
  <r>
    <s v="B08Y5QJTVK"/>
    <s v="Duracell CR2025 3V Lithium Coin Battery, 5 pcs, 2025 Coin Button Cell Battery, DL2025"/>
    <x v="2"/>
    <n v="116.00000000000001"/>
    <n v="200"/>
    <n v="0.42"/>
    <n v="4.4000000000000004"/>
    <n v="357"/>
    <n v="71400"/>
  </r>
  <r>
    <s v="B0BBW521YC"/>
    <s v="LAPSTER 12pcs Spiral Cable Protectors for Charger, Wires, Data Charger Cable Protector for Computers, Cell Phones etc.(Grey)"/>
    <x v="2"/>
    <n v="99.899999999999977"/>
    <n v="999"/>
    <n v="0.9"/>
    <n v="4.4000000000000004"/>
    <n v="305"/>
    <n v="304695"/>
  </r>
  <r>
    <s v="B09SFRNKSR"/>
    <s v="FABWARE Lint Remover for Clothes - Sticky Lint Roller for Clothes, Furniture, Wool, Coat, Car Seats, Carpet, Fabric, Dust Cleaner, Pet Hair Remover with 1 Handle &amp; 1 Refill Total 60 Sheets &amp; 1 Cover"/>
    <x v="1"/>
    <n v="299.39999999999998"/>
    <n v="499"/>
    <n v="0.4"/>
    <n v="4.4000000000000004"/>
    <n v="290"/>
    <n v="144710"/>
  </r>
  <r>
    <s v="B0B8ZM9RVV"/>
    <s v="Zuvexa Egg Boiler Poacher Automatic Off Steaming, Cooking, Boiling Double Layer 14 Egg Boiler (Multicolor)‚Ä¶"/>
    <x v="1"/>
    <n v="419.58000000000004"/>
    <n v="999"/>
    <n v="0.57999999999999996"/>
    <n v="4.4000000000000004"/>
    <n v="227"/>
    <n v="226773"/>
  </r>
  <r>
    <s v="B09W5XR9RT"/>
    <s v="Duracell USB C To Lightning Apple Certified (Mfi) Braided Sync &amp; Charge Cable For Iphone, Ipad And Ipod. Fast Charging Lightning Cable, 3.9 Feet (1.2M) - Black"/>
    <x v="0"/>
    <n v="979.51"/>
    <n v="1999"/>
    <n v="0.51"/>
    <n v="4.4000000000000004"/>
    <n v="184"/>
    <n v="367816"/>
  </r>
  <r>
    <s v="B09W5XR9RT"/>
    <s v="Duracell USB C To Lightning Apple Certified (Mfi) Braided Sync &amp; Charge Cable For Iphone, Ipad And Ipod. Fast Charging Lightning Cable, 3.9 Feet (1.2M) - Black"/>
    <x v="0"/>
    <n v="979.51"/>
    <n v="1999"/>
    <n v="0.51"/>
    <n v="4.4000000000000004"/>
    <n v="184"/>
    <n v="367816"/>
  </r>
  <r>
    <s v="B09W5XR9RT"/>
    <s v="Duracell USB C To Lightning Apple Certified (Mfi) Braided Sync &amp; Charge Cable For Iphone, Ipad And Ipod. Fast Charging Lightning Cable, 3.9 Feet (1.2M) - Black"/>
    <x v="0"/>
    <n v="979.51"/>
    <n v="1999"/>
    <n v="0.51"/>
    <n v="4.4000000000000004"/>
    <n v="184"/>
    <n v="367816"/>
  </r>
  <r>
    <s v="B0BP18W8TM"/>
    <s v="Fire-Boltt Gladiator 1.96&quot; Biggest Display Smart Watch with Bluetooth Calling, Voice Assistant &amp;123 Sports Modes, 8 Unique UI Interactions, SpO2, 24/7 Heart Rate Tracking"/>
    <x v="2"/>
    <n v="3999.6000000000004"/>
    <n v="9999"/>
    <n v="0.6"/>
    <n v="4.4000000000000004"/>
    <n v="73"/>
    <n v="729927"/>
  </r>
  <r>
    <s v="B0BPBG712X"/>
    <s v="Portable, Handy Compact Plug-in Portable Digital Electric Heater Fan Wall-Outlet Handy Air Warmer Blower Adjustable Timer Digital Display Heater for Home/Office/Camper (Black, 400 Watts)"/>
    <x v="1"/>
    <n v="803.32999999999993"/>
    <n v="1199"/>
    <n v="0.33"/>
    <n v="4.4000000000000004"/>
    <n v="17"/>
    <n v="20383"/>
  </r>
  <r>
    <s v="B09VGKFM7Y"/>
    <s v="Amazon Basics 2 Amp USB Wall Charger &amp; Micro USB Cable (White)"/>
    <x v="2"/>
    <n v="219.55999999999997"/>
    <n v="499"/>
    <n v="0.56000000000000005"/>
    <n v="4.4000000000000004"/>
    <n v="14"/>
    <n v="6986"/>
  </r>
  <r>
    <s v="B005FYNT3G"/>
    <s v="SanDisk Cruzer Blade 32GB USB Flash Drive"/>
    <x v="0"/>
    <n v="285.99999999999994"/>
    <n v="650"/>
    <n v="0.56000000000000005"/>
    <n v="4.3"/>
    <n v="253105"/>
    <n v="164518250"/>
  </r>
  <r>
    <s v="B01N6LU1VF"/>
    <s v="SanDisk Ultra Dual 64 GB USB 3.0 OTG Pen Drive (Black)"/>
    <x v="0"/>
    <n v="574"/>
    <n v="1400"/>
    <n v="0.59"/>
    <n v="4.3"/>
    <n v="189104"/>
    <n v="264745600"/>
  </r>
  <r>
    <s v="B08HVJCW95"/>
    <s v="MI 10000mAh 3i Lithium Polymer Power Bank Dual Input(Micro-USB and Type C) and Output Ports 18W Fast Charging (Metallic Blue)"/>
    <x v="2"/>
    <n v="1143.48"/>
    <n v="2199"/>
    <n v="0.48"/>
    <n v="4.3"/>
    <n v="178912"/>
    <n v="393427488"/>
  </r>
  <r>
    <s v="B08HVL8QN3"/>
    <s v="Mi 10000mAH Li-Polymer, Micro-USB and Type C Input Port, Power Bank 3i with 18W Fast Charging (Midnight Black)"/>
    <x v="2"/>
    <n v="1143.48"/>
    <n v="2199"/>
    <n v="0.48"/>
    <n v="4.3"/>
    <n v="178912"/>
    <n v="393427488"/>
  </r>
  <r>
    <s v="B08HV83HL3"/>
    <s v="MI Power Bank 3i 20000mAh Lithium Polymer 18W Fast Power Delivery Charging | Input- Type C | Micro USB| Triple Output | Sandstone Black"/>
    <x v="2"/>
    <n v="2045.07"/>
    <n v="2199"/>
    <n v="7.0000000000000007E-2"/>
    <n v="4.3"/>
    <n v="178912"/>
    <n v="393427488"/>
  </r>
  <r>
    <s v="B09MT6XSFW"/>
    <s v="Samsung EVO Plus 64GB microSDXC UHS-I U1 130MB/s Full HD &amp; 4K UHD Memory Card with Adapter (MB-MC64KA), Blue"/>
    <x v="2"/>
    <n v="607.67999999999995"/>
    <n v="1899"/>
    <n v="0.68"/>
    <n v="4.3"/>
    <n v="140036"/>
    <n v="265928364"/>
  </r>
  <r>
    <s v="B09MT84WV5"/>
    <s v="Samsung EVO Plus 128GB microSDXC UHS-I U3 130MB/s Full HD &amp; 4K UHD Memory Card with Adapter (MB-MC128KA), Blue"/>
    <x v="2"/>
    <n v="1159.71"/>
    <n v="3999"/>
    <n v="0.71"/>
    <n v="4.3"/>
    <n v="140036"/>
    <n v="560003964"/>
  </r>
  <r>
    <s v="B09MT84WV5"/>
    <s v="Samsung EVO Plus 128GB microSDXC UHS-I U3 130MB/s Full HD &amp; 4K UHD Memory Card with Adapter (MB-MC128KA), Blue"/>
    <x v="2"/>
    <n v="1039.74"/>
    <n v="3999"/>
    <n v="0.74"/>
    <n v="4.3"/>
    <n v="140035"/>
    <n v="559999965"/>
  </r>
  <r>
    <s v="B098K3H92Z"/>
    <s v="TP-Link USB Bluetooth Adapter for PC, 5.0 Bluetooth Dongle Receiver (UB500) Supports Windows 11/10/8.1/7 for Desktop, Laptop, Mouse, Keyboard, Printers, Headsets, Speakers, PS4/ Xbox Controllers"/>
    <x v="0"/>
    <n v="602.32999999999993"/>
    <n v="899"/>
    <n v="0.33"/>
    <n v="4.3"/>
    <n v="95116"/>
    <n v="85509284"/>
  </r>
  <r>
    <s v="B01EZ0X3L8"/>
    <s v="SanDisk Ultra 64 GB USB Pen Drives (SDDDC2-064G-I35, Black, Silver)"/>
    <x v="0"/>
    <n v="725.99999999999989"/>
    <n v="1650"/>
    <n v="0.56000000000000005"/>
    <n v="4.3"/>
    <n v="82356"/>
    <n v="135887400"/>
  </r>
  <r>
    <s v="B0759QMF85"/>
    <s v="TP-Link AC750 Dual Band Wireless Cable Router, 4 10/100 LAN + 10/100 WAN Ports, Support Guest Network and Parental Control, 750Mbps Speed Wi-Fi, 3 Antennas (Archer C20) Blue, 2.4 GHz"/>
    <x v="0"/>
    <n v="1535.3600000000001"/>
    <n v="2399"/>
    <n v="0.36"/>
    <n v="4.3"/>
    <n v="68409"/>
    <n v="164113191"/>
  </r>
  <r>
    <s v="B07B88KQZ8"/>
    <s v="JBL Go 2, Wireless Portable Bluetooth Speaker with Mic, JBL Signature Sound, Vibrant Color Options with IPX7 Waterproof &amp; AUX (Blue)"/>
    <x v="2"/>
    <n v="2009.3299999999997"/>
    <n v="2999"/>
    <n v="0.33"/>
    <n v="4.3"/>
    <n v="63899"/>
    <n v="191633101"/>
  </r>
  <r>
    <s v="B07JJFSG2B"/>
    <s v="SanDisk Ultra 128 GB USB 3.0 Pen Drive (Black)"/>
    <x v="0"/>
    <n v="900"/>
    <n v="2500"/>
    <n v="0.64"/>
    <n v="4.3"/>
    <n v="55747"/>
    <n v="139367500"/>
  </r>
  <r>
    <s v="B009VCGPSY"/>
    <s v="HP X1000 Wired USB Mouse with 3 Handy Buttons, Fast-Moving Scroll Wheel and Optical Sensor works on most Surfaces (H2C21AA, Black/Grey)"/>
    <x v="0"/>
    <n v="266.09000000000003"/>
    <n v="649"/>
    <n v="0.59"/>
    <n v="4.3"/>
    <n v="54315"/>
    <n v="35250435"/>
  </r>
  <r>
    <s v="B0819ZZK5K"/>
    <s v="SanDisk Ultra Dual Drive Go USB Type C Pendrive for Mobile (Black, 128 GB, 5Y - SDDDC3-128G-I35)"/>
    <x v="0"/>
    <n v="1120"/>
    <n v="2800"/>
    <n v="0.6"/>
    <n v="4.3"/>
    <n v="53464"/>
    <n v="149699200"/>
  </r>
  <r>
    <s v="B09CYTJV3N"/>
    <s v="MI 360¬∞ Home Security Wireless Camera 2K Pro with Bluetooth Gateway BLE 4.2 l Dual Band Wi-fi Connection l 3 Million 1296p| Full Color in Low-Light | AI Human Detection, White"/>
    <x v="2"/>
    <n v="4499.25"/>
    <n v="5999"/>
    <n v="0.25"/>
    <n v="4.3"/>
    <n v="44696"/>
    <n v="268131304"/>
  </r>
  <r>
    <s v="B07GXHC691"/>
    <s v="STRIFF PS2_01 Multi Angle Mobile/Tablet Tabletop Stand. Phone Holder for iPhone, Android, Samsung, OnePlus, Xiaomi. Portable, Foldable Cell Phone Stand. Perfect for Bed, Office, Home &amp; Desktop (Black)"/>
    <x v="2"/>
    <n v="99.799999999999983"/>
    <n v="499"/>
    <n v="0.8"/>
    <n v="4.3"/>
    <n v="42641"/>
    <n v="21277859"/>
  </r>
  <r>
    <s v="B06XSK3XL6"/>
    <s v="boAt Dual Port Rapid Car Charger (Qualcomm Certified) with Quick Charge 3.0 + Free Micro USB Cable - (Black)"/>
    <x v="2"/>
    <n v="569.43000000000006"/>
    <n v="999"/>
    <n v="0.43"/>
    <n v="4.3"/>
    <n v="38221"/>
    <n v="38182779"/>
  </r>
  <r>
    <s v="B008QTK47Q"/>
    <s v="Philips GC1905 1440-Watt Steam Iron with Spray (Blue)"/>
    <x v="1"/>
    <n v="1605.4"/>
    <n v="1745"/>
    <n v="0.08"/>
    <n v="4.3"/>
    <n v="37974"/>
    <n v="66264630"/>
  </r>
  <r>
    <s v="B003L62T7W"/>
    <s v="Logitech B100 Wired USB Mouse, 3 yr Warranty, 800 DPI Optical Tracking, Ambidextrous PC/Mac/Laptop - Black"/>
    <x v="0"/>
    <n v="277.5"/>
    <n v="375"/>
    <n v="0.26"/>
    <n v="4.3"/>
    <n v="31534"/>
    <n v="11825250"/>
  </r>
  <r>
    <s v="B08DDRGWTJ"/>
    <s v="MI Usb Type-C Cable Smartphone (Black)"/>
    <x v="0"/>
    <n v="230.23000000000002"/>
    <n v="299"/>
    <n v="0.23"/>
    <n v="4.3"/>
    <n v="30411"/>
    <n v="9092889"/>
  </r>
  <r>
    <s v="B08DDRGWTJ"/>
    <s v="MI Usb Type-C Cable Smartphone (Black)"/>
    <x v="0"/>
    <n v="230.23000000000002"/>
    <n v="299"/>
    <n v="0.23"/>
    <n v="4.3"/>
    <n v="30411"/>
    <n v="9092889"/>
  </r>
  <r>
    <s v="B08DDRGWTJ"/>
    <s v="MI Usb Type-C Cable Smartphone (Black)"/>
    <x v="0"/>
    <n v="230.23000000000002"/>
    <n v="299"/>
    <n v="0.23"/>
    <n v="4.3"/>
    <n v="30411"/>
    <n v="9092889"/>
  </r>
  <r>
    <s v="B07YTNKVJQ"/>
    <s v="MI Xiaomi USB Type C HYperCharge Cable 6A 100cm Sturdy and Durable Black Supports 120W HyperCharging"/>
    <x v="0"/>
    <n v="493.62"/>
    <n v="1299"/>
    <n v="0.62"/>
    <n v="4.3"/>
    <n v="30411"/>
    <n v="39503889"/>
  </r>
  <r>
    <s v="B07SLMR1K6"/>
    <s v="SanDisk Ultra Flair 64GB USB 3.0 Pen Drive, Multicolor"/>
    <x v="0"/>
    <n v="513"/>
    <n v="1350"/>
    <n v="0.62"/>
    <n v="4.3"/>
    <n v="30058"/>
    <n v="40578300"/>
  </r>
  <r>
    <s v="B00ZYLMQH0"/>
    <s v="Dell KB216 Wired Multimedia USB Keyboard with Super Quite Plunger Keys with Spill-Resistant ‚Äì Black"/>
    <x v="0"/>
    <n v="557.69000000000005"/>
    <n v="1799"/>
    <n v="0.69"/>
    <n v="4.3"/>
    <n v="28829"/>
    <n v="51863371"/>
  </r>
  <r>
    <s v="B08Y5QJXSR"/>
    <s v="atomberg Renesa 1200mm BLDC Motor with Remote 3 Blade Energy Saving Ceiling Fan (Matt Black)"/>
    <x v="1"/>
    <n v="3581.1"/>
    <n v="5190"/>
    <n v="0.31"/>
    <n v="4.3"/>
    <n v="28629"/>
    <n v="148584510"/>
  </r>
  <r>
    <s v="B0B3RRWSF6"/>
    <s v="Fire-Boltt Phoenix Smart Watch with Bluetooth Calling 1.3&quot;,120+ Sports Modes, 240*240 PX High Res with SpO2, Heart Rate Monitoring &amp; IP67 Rating"/>
    <x v="2"/>
    <n v="1999.7999999999995"/>
    <n v="9999"/>
    <n v="0.8"/>
    <n v="4.3"/>
    <n v="27709"/>
    <n v="277062291"/>
  </r>
  <r>
    <s v="B0B3RS9DNF"/>
    <s v="Fire-Boltt Phoenix Smart Watch with Bluetooth Calling 1.3&quot;,120+ Sports Modes, 240*240 PX High Res with SpO2, Heart Rate Monitoring &amp; IP67 Rating"/>
    <x v="2"/>
    <n v="1999.7999999999995"/>
    <n v="9999"/>
    <n v="0.8"/>
    <n v="4.3"/>
    <n v="27704"/>
    <n v="277012296"/>
  </r>
  <r>
    <s v="B0B3RSDSZ3"/>
    <s v="Fire-Boltt Phoenix Smart Watch with Bluetooth Calling 1.3&quot;,120+ Sports Modes, 240*240 PX High Res with SpO2, Heart Rate Monitoring &amp; IP67 Rating"/>
    <x v="2"/>
    <n v="1999.7999999999995"/>
    <n v="9999"/>
    <n v="0.8"/>
    <n v="4.3"/>
    <n v="27696"/>
    <n v="276932304"/>
  </r>
  <r>
    <s v="B0B3RRWSF6"/>
    <s v="Fire-Boltt Phoenix Smart Watch with Bluetooth Calling 1.3&quot;,120+ Sports Modes, 240*240 PX High Res with SpO2, Heart Rate Monitoring &amp; IP67 Rating"/>
    <x v="2"/>
    <n v="1999.7999999999995"/>
    <n v="9999"/>
    <n v="0.8"/>
    <n v="4.3"/>
    <n v="27696"/>
    <n v="276932304"/>
  </r>
  <r>
    <s v="B084872DQY"/>
    <s v="Mi 80 cm (32 inches) HD Ready Android Smart LED TV 4A PRO | L32M5-AL (Black)"/>
    <x v="2"/>
    <n v="14999"/>
    <n v="14999"/>
    <n v="0"/>
    <n v="4.3"/>
    <n v="27508"/>
    <n v="412592492"/>
  </r>
  <r>
    <s v="B07BRKK9JQ"/>
    <s v="Zebronics Zeb-Transformer Gaming Keyboard and Mouse Combo (USB, Braided Cable)"/>
    <x v="0"/>
    <n v="1295.19"/>
    <n v="1599"/>
    <n v="0.19"/>
    <n v="4.3"/>
    <n v="27223"/>
    <n v="43529577"/>
  </r>
  <r>
    <s v="B003B00484"/>
    <s v="Duracell Plus AAA Rechargeable Batteries (750 mAh) Pack of 4"/>
    <x v="2"/>
    <n v="399.20000000000005"/>
    <n v="499"/>
    <n v="0.2"/>
    <n v="4.3"/>
    <n v="27201"/>
    <n v="13573299"/>
  </r>
  <r>
    <s v="B09JPC82QC"/>
    <s v="Mi 108 cm (43 inches) Full HD Android LED TV 4C | L43M6-INC (Black)"/>
    <x v="2"/>
    <n v="19949.430000000004"/>
    <n v="34999"/>
    <n v="0.43"/>
    <n v="4.3"/>
    <n v="27151"/>
    <n v="950257849"/>
  </r>
  <r>
    <s v="B07N42JB4S"/>
    <s v="SYVO WT 3130 Aluminum Tripod (133CM), Universal Lightweight Tripod with Mobile Phone Holder Mount &amp; Carry Bag for All Smart Phones, Gopro, Cameras - Brown"/>
    <x v="2"/>
    <n v="797.99999999999977"/>
    <n v="3990"/>
    <n v="0.8"/>
    <n v="4.3"/>
    <n v="27139"/>
    <n v="108284610"/>
  </r>
  <r>
    <s v="B07TR5HSR9"/>
    <s v="MemeHo¬Æ Smart Standard Multi-Purpose Laptop Table with Dock Stand/Study Table/Bed Table/Foldable and Portable/Ergonomic &amp; Rounded Edges/Non-Slip Legs/Engineered Wood with Cup Holder (Black)"/>
    <x v="0"/>
    <n v="659.56"/>
    <n v="1499"/>
    <n v="0.56000000000000005"/>
    <n v="4.3"/>
    <n v="25903"/>
    <n v="38828597"/>
  </r>
  <r>
    <s v="B07XCM6T4N"/>
    <s v="STRIFF Adjustable Laptop Tabletop Stand Patented Riser Ventilated Portable Foldable Compatible with MacBook Notebook Tablet Tray Desk Table Book with Free Phone Stand (Black)"/>
    <x v="0"/>
    <n v="344.77"/>
    <n v="1499"/>
    <n v="0.77"/>
    <n v="4.3"/>
    <n v="24791"/>
    <n v="37161709"/>
  </r>
  <r>
    <s v="B084PJSSQ1"/>
    <s v="SanDisk Ultra Dual Drive Luxe USB Type C Flash Drive (Silver, 128 GB, 5Y - SDDDC4-128G-I35)"/>
    <x v="0"/>
    <n v="1290.0000000000002"/>
    <n v="3000"/>
    <n v="0.56999999999999995"/>
    <n v="4.3"/>
    <n v="23022"/>
    <n v="69066000"/>
  </r>
  <r>
    <s v="B09MJ77786"/>
    <s v="MI 108 cm (43 inches) 5X Series 4K Ultra HD LED Smart Android TV L43M6-ES (Grey)"/>
    <x v="2"/>
    <n v="31999.360000000001"/>
    <n v="49999"/>
    <n v="0.36"/>
    <n v="4.3"/>
    <n v="21252"/>
    <n v="1062578748"/>
  </r>
  <r>
    <s v="B09RWQ7YR6"/>
    <s v="MI 138.8 cm (55 inches) 5X Series 4K Ultra HD LED Smart Android TV L55M6-ES (Grey)"/>
    <x v="2"/>
    <n v="46899.329999999994"/>
    <n v="69999"/>
    <n v="0.33"/>
    <n v="4.3"/>
    <n v="21252"/>
    <n v="1487618748"/>
  </r>
  <r>
    <s v="B0974G5Q2Y"/>
    <s v="boAt Laptop, Smartphone Type-c A400 Male Data Cable (Carbon Black)"/>
    <x v="0"/>
    <n v="269.73"/>
    <n v="999"/>
    <n v="0.73"/>
    <n v="4.3"/>
    <n v="20850"/>
    <n v="20829150"/>
  </r>
  <r>
    <s v="B077Z65HSD"/>
    <s v="boAt A400 USB Type-C to USB-A 2.0 Male Data Cable, 2 Meter (Black)"/>
    <x v="0"/>
    <n v="299.70000000000005"/>
    <n v="999"/>
    <n v="0.7"/>
    <n v="4.3"/>
    <n v="20850"/>
    <n v="20829150"/>
  </r>
  <r>
    <s v="B077Z65HSD"/>
    <s v="boAt A400 USB Type-C to USB-A 2.0 Male Data Cable, 2 Meter (Black)"/>
    <x v="0"/>
    <n v="299.70000000000005"/>
    <n v="999"/>
    <n v="0.7"/>
    <n v="4.3"/>
    <n v="20850"/>
    <n v="20829150"/>
  </r>
  <r>
    <s v="B077Z65HSD"/>
    <s v="boAt A400 USB Type-C to USB-A 2.0 Male Data Cable, 2 Meter (Black)"/>
    <x v="0"/>
    <n v="299.70000000000005"/>
    <n v="999"/>
    <n v="0.7"/>
    <n v="4.3"/>
    <n v="20850"/>
    <n v="20829150"/>
  </r>
  <r>
    <s v="B071SDRGWL"/>
    <s v="boAt Type-c A400 Type-c to USB A Cable for All Type C Phones (Lg nexus 5x), 1Mtr(Black)"/>
    <x v="0"/>
    <n v="349.5"/>
    <n v="699"/>
    <n v="0.5"/>
    <n v="4.3"/>
    <n v="20850"/>
    <n v="14574150"/>
  </r>
  <r>
    <s v="B008QS9J6Y"/>
    <s v="Logitech C270 Digital HD Webcam with Widescreen HD Video Calling, HD Light Correction, Noise-Reducing Mic, for Skype, FaceTime, Hangouts, WebEx, PC/Mac/Laptop/MacBook/Tablet - (Black, HD 720p/30fps)"/>
    <x v="0"/>
    <n v="1998.15"/>
    <n v="2595"/>
    <n v="0.23"/>
    <n v="4.3"/>
    <n v="20398"/>
    <n v="52932810"/>
  </r>
  <r>
    <s v="B017NC2IPM"/>
    <s v="RESONATE RouterUPS CRU12V2A | Zero Drop | UPS for WiFi Router | Mini UPS | Up to 4 Hours PowerBackup | Battery Replacement Program | Router UPS Compatible with 12V &lt;2A Routers, FTTH, Modem, Set Top Box, Alexa, Mini Camera"/>
    <x v="0"/>
    <n v="1804.82"/>
    <n v="2911"/>
    <n v="0.38"/>
    <n v="4.3"/>
    <n v="20342"/>
    <n v="59215562"/>
  </r>
  <r>
    <s v="B01GGKYKQM"/>
    <s v="Amazon Basics USB Type-C to USB-A 2.0 Male Fast Charging Cable for Laptop - 3 Feet (0.9 Meters), Black"/>
    <x v="0"/>
    <n v="217.00000000000003"/>
    <n v="700"/>
    <n v="0.69"/>
    <n v="4.3"/>
    <n v="20053"/>
    <n v="14037100"/>
  </r>
  <r>
    <s v="B01GGKYKQM"/>
    <s v="Amazon Basics USB Type-C to USB-A 2.0 Male Fast Charging Cable for Laptop - 3 Feet (0.9 Meters), Black"/>
    <x v="0"/>
    <n v="217.00000000000003"/>
    <n v="700"/>
    <n v="0.69"/>
    <n v="4.3"/>
    <n v="20053"/>
    <n v="14037100"/>
  </r>
  <r>
    <s v="B01GGKYKQM"/>
    <s v="Amazon Basics USB Type-C to USB-A 2.0 Male Fast Charging Cable for Laptop - 3 Feet (0.9 Meters), Black"/>
    <x v="0"/>
    <n v="217.00000000000003"/>
    <n v="700"/>
    <n v="0.69"/>
    <n v="4.3"/>
    <n v="20052"/>
    <n v="14036400"/>
  </r>
  <r>
    <s v="B0B3CQBRB4"/>
    <s v="OnePlus Nord 2T 5G (Gray Shadow, 8GB RAM, 128GB Storage)"/>
    <x v="2"/>
    <n v="28999"/>
    <n v="28999"/>
    <n v="0"/>
    <n v="4.3"/>
    <n v="17415"/>
    <n v="505017585"/>
  </r>
  <r>
    <s v="B0B3CPQ5PF"/>
    <s v="OnePlus Nord 2T 5G (Jade Fog, 8GB RAM, 128GB Storage)"/>
    <x v="2"/>
    <n v="28999"/>
    <n v="28999"/>
    <n v="0"/>
    <n v="4.3"/>
    <n v="17415"/>
    <n v="505017585"/>
  </r>
  <r>
    <s v="B0B3D39RKV"/>
    <s v="OnePlus Nord 2T 5G (Jade Fog, 12GB RAM, 256GB Storage)"/>
    <x v="2"/>
    <n v="33999"/>
    <n v="33999"/>
    <n v="0"/>
    <n v="4.3"/>
    <n v="17415"/>
    <n v="592092585"/>
  </r>
  <r>
    <s v="B0798PJPCL"/>
    <s v="Portronics My buddy plus Adjustable Laptop cooling Table (Brown)"/>
    <x v="0"/>
    <n v="1889.3"/>
    <n v="2699"/>
    <n v="0.3"/>
    <n v="4.3"/>
    <n v="17394"/>
    <n v="46946406"/>
  </r>
  <r>
    <s v="B0B3N7LR6K"/>
    <s v="Fire-Boltt Visionary 1.78&quot; AMOLED Bluetooth Calling Smartwatch with 368*448 Pixel Resolution 100+ Sports Mode, TWS Connection, Voice Assistance, SPO2 &amp; Heart Rate Monitoring"/>
    <x v="2"/>
    <n v="4079.7599999999998"/>
    <n v="16999"/>
    <n v="0.76"/>
    <n v="4.3"/>
    <n v="17162"/>
    <n v="291736838"/>
  </r>
  <r>
    <s v="B0B3NDPCS9"/>
    <s v="Fire-Boltt Visionary 1.78&quot; AMOLED Bluetooth Calling Smartwatch with 368*448 Pixel Resolution 100+ Sports Mode, TWS Connection, Voice Assistance, SPO2 &amp; Heart Rate Monitoring"/>
    <x v="2"/>
    <n v="3959.7799999999997"/>
    <n v="17999"/>
    <n v="0.78"/>
    <n v="4.3"/>
    <n v="17161"/>
    <n v="308880839"/>
  </r>
  <r>
    <s v="B0B3N7LR6K"/>
    <s v="Fire-Boltt Visionary 1.78&quot; AMOLED Bluetooth Calling Smartwatch with 368*448 Pixel Resolution 100+ Sports Mode, TWS Connection, Voice Assistance, SPO2 &amp; Heart Rate Monitoring"/>
    <x v="2"/>
    <n v="4079.7599999999998"/>
    <n v="16999"/>
    <n v="0.76"/>
    <n v="4.3"/>
    <n v="17159"/>
    <n v="291685841"/>
  </r>
  <r>
    <s v="B09KGV7WSV"/>
    <s v="KINGONE Upgraded Stylus Pen, iPad Pencil, Ultra High Precision &amp; Sensitivity, Palm Rejection, Prevents False ON/Off Touch, Power Display, Tilt Sensitivity, Magnetic Adsorption for iPad 2018 and Later"/>
    <x v="2"/>
    <n v="2099.65"/>
    <n v="5999"/>
    <n v="0.65"/>
    <n v="4.3"/>
    <n v="17129"/>
    <n v="102756871"/>
  </r>
  <r>
    <s v="B09KGV7WSV"/>
    <s v="KINGONE Upgraded Stylus Pen, iPad Pencil, Ultra High Precision &amp; Sensitivity, Palm Rejection, Prevents False ON/Off Touch, Power Display, Tilt Sensitivity, Magnetic Adsorption for iPad 2018 and Later"/>
    <x v="2"/>
    <n v="2099.65"/>
    <n v="5999"/>
    <n v="0.65"/>
    <n v="4.3"/>
    <n v="17129"/>
    <n v="102756871"/>
  </r>
  <r>
    <s v="B09F6S8BT6"/>
    <s v="Samsung 80 cm (32 Inches) Wondertainment Series HD Ready LED Smart TV UA32T4340BKXXL (Glossy Black)"/>
    <x v="2"/>
    <n v="13511.000000000002"/>
    <n v="22900"/>
    <n v="0.41"/>
    <n v="4.3"/>
    <n v="16299"/>
    <n v="373247100"/>
  </r>
  <r>
    <s v="B09F6S8BT6"/>
    <s v="Samsung 80 cm (32 Inches) Wondertainment Series HD Ready LED Smart TV UA32T4340BKXXL (Glossy Black)"/>
    <x v="2"/>
    <n v="13511.000000000002"/>
    <n v="22900"/>
    <n v="0.41"/>
    <n v="4.3"/>
    <n v="16299"/>
    <n v="373247100"/>
  </r>
  <r>
    <s v="B08PV1X771"/>
    <s v="Samsung 80 cm (32 inches) Wondertainment Series HD Ready LED Smart TV UA32TE40AAKBXL (Titan Gray)"/>
    <x v="2"/>
    <n v="15466"/>
    <n v="20900"/>
    <n v="0.26"/>
    <n v="4.3"/>
    <n v="16299"/>
    <n v="340649100"/>
  </r>
  <r>
    <s v="B08MC57J31"/>
    <s v="MI 10000mAh Lithium Ion, Lithium Polymer Power Bank Pocket Pro with 22.5 Watt Fast Charging, Dual Input Ports(Micro-USB and Type C), Triple Output Ports, (Black)"/>
    <x v="2"/>
    <n v="1499.3999999999999"/>
    <n v="2499"/>
    <n v="0.4"/>
    <n v="4.3"/>
    <n v="15970"/>
    <n v="39909030"/>
  </r>
  <r>
    <s v="B00DJ5N9VK"/>
    <s v="Faber-Castell Connector Pen Set - Pack of 25 (Assorted)"/>
    <x v="5"/>
    <n v="150"/>
    <n v="150"/>
    <n v="0"/>
    <n v="4.3"/>
    <n v="15867"/>
    <n v="2380050"/>
  </r>
  <r>
    <s v="B08CHZ3ZQ7"/>
    <s v="Redgear A-15 Wired Gaming Mouse with Upto 6400 DPI, RGB &amp; Driver Customization for PC(Black)"/>
    <x v="0"/>
    <n v="599.25"/>
    <n v="799"/>
    <n v="0.25"/>
    <n v="4.3"/>
    <n v="15790"/>
    <n v="12616210"/>
  </r>
  <r>
    <s v="B01EY310UM"/>
    <s v="Philips GC181 Heavy Weight 1000-Watt Dry Iron, Pack of 1"/>
    <x v="1"/>
    <n v="1328.7"/>
    <n v="1545"/>
    <n v="0.14000000000000001"/>
    <n v="4.3"/>
    <n v="15453"/>
    <n v="23874885"/>
  </r>
  <r>
    <s v="B013B2WGT6"/>
    <s v="HealthSense Chef-Mate KS 33 Digital Kitchen Weighing Scale &amp; Food Weight Machine for Health, Fitness, Home Baking &amp; Cooking with Free Bowl, 1 Year Warranty &amp; Batteries Included"/>
    <x v="1"/>
    <n v="1101.42"/>
    <n v="1899"/>
    <n v="0.42"/>
    <n v="4.3"/>
    <n v="15276"/>
    <n v="29009124"/>
  </r>
  <r>
    <s v="B07DKZCZ89"/>
    <s v="Gizga Essentials Earphone Carrying Case, Multi-Purpose Pocket Storage Travel Organizer for Earphones, Headset, Pen Drives, SD Cards, Shock-Proof Ballistic Nylon, Soft Fabric, Mesh Pocket, Green"/>
    <x v="2"/>
    <n v="119.75999999999999"/>
    <n v="499"/>
    <n v="0.76"/>
    <n v="4.3"/>
    <n v="15032"/>
    <n v="7500968"/>
  </r>
  <r>
    <s v="B079S811J3"/>
    <s v="Redgear Cosmo 7,1 Usb Gaming Wired Over Ear Headphones With Mic With Virtual Surround Sound,50Mm Driver, Rgb Leds &amp; Remote Control(Black)"/>
    <x v="0"/>
    <n v="1979.3399999999997"/>
    <n v="2999"/>
    <n v="0.34"/>
    <n v="4.3"/>
    <n v="14237"/>
    <n v="42696763"/>
  </r>
  <r>
    <s v="B07PFJ5W31"/>
    <s v="AGARO Blaze USB 3.0 to USB Type C OTG Adapter"/>
    <x v="2"/>
    <n v="138.60000000000002"/>
    <n v="495"/>
    <n v="0.72"/>
    <n v="4.3"/>
    <n v="14185"/>
    <n v="7021575"/>
  </r>
  <r>
    <s v="B07PFJ5VQD"/>
    <s v="Agaro Blaze USBA to micro +Type C 2in1 Braided 1.2M Cable"/>
    <x v="0"/>
    <n v="160.65"/>
    <n v="595"/>
    <n v="0.73"/>
    <n v="4.3"/>
    <n v="14184"/>
    <n v="8439480"/>
  </r>
  <r>
    <s v="B07222HQKP"/>
    <s v="Orico 2.5&quot;(6.3cm) USB 3.0 HDD Enclosure Case Cover for SATA SSD HDD | SATA SSD HDD Enclosure High Speed USB 3.0 | Tool Free Installation | Black"/>
    <x v="0"/>
    <n v="659.33999999999992"/>
    <n v="999"/>
    <n v="0.34"/>
    <n v="4.3"/>
    <n v="13944"/>
    <n v="13930056"/>
  </r>
  <r>
    <s v="B08CF3D7QR"/>
    <s v="Portronics Konnect L POR-1081 Fast Charging 3A Type-C Cable 1.2Meter with Charge &amp; Sync Function for All Type-C Devices (Grey)"/>
    <x v="0"/>
    <n v="152.54999999999998"/>
    <n v="339"/>
    <n v="0.55000000000000004"/>
    <n v="4.3"/>
    <n v="13391"/>
    <n v="4539549"/>
  </r>
  <r>
    <s v="B08CF3D7QR"/>
    <s v="Portronics Konnect L POR-1081 Fast Charging 3A Type-C Cable 1.2Meter with Charge &amp; Sync Function for All Type-C Devices (Grey)"/>
    <x v="0"/>
    <n v="152.54999999999998"/>
    <n v="339"/>
    <n v="0.55000000000000004"/>
    <n v="4.3"/>
    <n v="13391"/>
    <n v="4539549"/>
  </r>
  <r>
    <s v="B08CF3D7QR"/>
    <s v="Portronics Konnect L POR-1081 Fast Charging 3A Type-C Cable 1.2Meter with Charge &amp; Sync Function for All Type-C Devices (Grey)"/>
    <x v="0"/>
    <n v="152.54999999999998"/>
    <n v="339"/>
    <n v="0.55000000000000004"/>
    <n v="4.3"/>
    <n v="13391"/>
    <n v="4539549"/>
  </r>
  <r>
    <s v="B086X18Q71"/>
    <s v="Usha Janome Dream Stitch Automatic Zig-Zag Electric Sewing Machine with 14 Stitch Function (White and Blue) with Free Sewing KIT Worth RS 500"/>
    <x v="1"/>
    <n v="9841.5"/>
    <n v="12150"/>
    <n v="0.19"/>
    <n v="4.3"/>
    <n v="13251"/>
    <n v="160999650"/>
  </r>
  <r>
    <s v="B01D5H8ZI8"/>
    <s v="AmazonBasics 3 Feet High Speed HDMI Male to Female 2.0 Extension Cable"/>
    <x v="2"/>
    <n v="226.1"/>
    <n v="595"/>
    <n v="0.62"/>
    <n v="4.3"/>
    <n v="12835"/>
    <n v="7636825"/>
  </r>
  <r>
    <s v="B07KRCW6LZ"/>
    <s v="TP-Link Nano AC600 USB Wi-Fi Adapter(Archer T2U Nano)- 2.4G/5G Dual Band Wireless Network Adapter for PC Desktop Laptop, Mini Travel Size, Supports Windows 11,10, 8.1, 8, 7, XP/Mac OS 10.9-10.15"/>
    <x v="0"/>
    <n v="991.38"/>
    <n v="1599"/>
    <n v="0.38"/>
    <n v="4.3"/>
    <n v="12093"/>
    <n v="19336707"/>
  </r>
  <r>
    <s v="B07KRCW6LZ"/>
    <s v="TP-Link Nano AC600 USB Wi-Fi Adapter(Archer T2U Nano)- 2.4G/5G Dual Band Wireless Network Adapter for PC Desktop Laptop, Mini Travel Size, Supports Windows 11,10, 8.1, 8, 7, XP/Mac OS 10.9-10.15"/>
    <x v="0"/>
    <n v="991.38"/>
    <n v="1599"/>
    <n v="0.38"/>
    <n v="4.3"/>
    <n v="12093"/>
    <n v="19336707"/>
  </r>
  <r>
    <s v="B08DPLCM6T"/>
    <s v="LG 80 cm (32 inches) HD Ready Smart LED TV 32LM563BPTC (Dark Iron Gray)"/>
    <x v="2"/>
    <n v="13413.9"/>
    <n v="21990"/>
    <n v="0.39"/>
    <n v="4.3"/>
    <n v="11976"/>
    <n v="263352240"/>
  </r>
  <r>
    <s v="B08DPLCM6T"/>
    <s v="LG 80 cm (32 inches) HD Ready Smart LED TV 32LM563BPTC (Dark Iron Gray)"/>
    <x v="2"/>
    <n v="13413.9"/>
    <n v="21990"/>
    <n v="0.39"/>
    <n v="4.3"/>
    <n v="11976"/>
    <n v="263352240"/>
  </r>
  <r>
    <s v="B078JDNZJ8"/>
    <s v="Havells Instanio 3-Litre Instant Geyser (White/Blue)"/>
    <x v="1"/>
    <n v="3590.2000000000003"/>
    <n v="6190"/>
    <n v="0.42"/>
    <n v="4.3"/>
    <n v="11924"/>
    <n v="73809560"/>
  </r>
  <r>
    <s v="B015ZXUDD0"/>
    <s v="Duracell Rechargeable AA 1300mAh Batteries, 4Pcs"/>
    <x v="2"/>
    <n v="479.20000000000005"/>
    <n v="599"/>
    <n v="0.2"/>
    <n v="4.3"/>
    <n v="11687"/>
    <n v="7000513"/>
  </r>
  <r>
    <s v="B07Z1YVP72"/>
    <s v="AirCase Protective Laptop Bag Sleeve fits Upto 15.6&quot; Laptop/ MacBook, Wrinkle Free, Padded, Waterproof Light Neoprene case Cover Pouch, for Men &amp; Women, Black- 6 Months Warranty"/>
    <x v="0"/>
    <n v="449.54999999999995"/>
    <n v="999"/>
    <n v="0.55000000000000004"/>
    <n v="4.3"/>
    <n v="11330"/>
    <n v="11318670"/>
  </r>
  <r>
    <s v="B086394NY5"/>
    <s v="TABLE MAGIC Multipurpose Laptop Table Mat Finish Top Work at Home Study Table (TM Regular- Black) (Alloy Steel)"/>
    <x v="0"/>
    <n v="1394.4"/>
    <n v="2490"/>
    <n v="0.44"/>
    <n v="4.3"/>
    <n v="11074"/>
    <n v="27574260"/>
  </r>
  <r>
    <s v="B07Z53L5QL"/>
    <s v="ProElite Faux Leather Smart Flip Case Cover for Apple iPad 10.2&quot; 9th Gen (2021) / 8th Gen / 7th Gen with Stylus Pen, Black"/>
    <x v="0"/>
    <n v="554.63"/>
    <n v="1499"/>
    <n v="0.63"/>
    <n v="4.3"/>
    <n v="11006"/>
    <n v="16497994"/>
  </r>
  <r>
    <s v="B00NH12R1O"/>
    <s v="Amazon Basics USB 3.0 Cable - A Male to Micro B - 6 Feet (1.8 Meters), Black"/>
    <x v="0"/>
    <n v="300.7"/>
    <n v="485"/>
    <n v="0.38"/>
    <n v="4.3"/>
    <n v="10911"/>
    <n v="5291835"/>
  </r>
  <r>
    <s v="B08BQ947H3"/>
    <s v="LIRAMARK Webcam Cover Slide, Ultra Thin Laptop Camera Cover Slide Blocker for Computer MacBook Pro iMac PC Tablet (Pack of 3)"/>
    <x v="0"/>
    <n v="149"/>
    <n v="149"/>
    <n v="0"/>
    <n v="4.3"/>
    <n v="10833"/>
    <n v="1614117"/>
  </r>
  <r>
    <s v="B08BQ947H3"/>
    <s v="LIRAMARK Webcam Cover Slide, Ultra Thin Laptop Camera Cover Slide Blocker for Computer MacBook Pro iMac PC Tablet (Pack of 3)"/>
    <x v="0"/>
    <n v="149"/>
    <n v="149"/>
    <n v="0"/>
    <n v="4.3"/>
    <n v="10833"/>
    <n v="1614117"/>
  </r>
  <r>
    <s v="B07S7DCJKS"/>
    <s v="IT2M Designer Mouse Pad for Laptop/Computer (9.2 X 7.6 Inches, 12788)"/>
    <x v="0"/>
    <n v="199.60000000000002"/>
    <n v="499"/>
    <n v="0.6"/>
    <n v="4.3"/>
    <n v="9998"/>
    <n v="4989002"/>
  </r>
  <r>
    <s v="B07Z1Z77ZZ"/>
    <s v="AirCase Protective Laptop Bag Sleeve fits Upto 14.1&quot; Laptop/ MacBook, Wrinkle Free, Padded, Waterproof Light Neoprene case Cover Pouch, for Men &amp; Women, Black- 6 Months Warranty"/>
    <x v="0"/>
    <n v="449.54999999999995"/>
    <n v="999"/>
    <n v="0.55000000000000004"/>
    <n v="4.3"/>
    <n v="9701"/>
    <n v="9691299"/>
  </r>
  <r>
    <s v="B083P71WKK"/>
    <s v="HealthSense Weight Machine for Kitchen, Kitchen Food Weighing Scale for Health, Fitness, Home Baking &amp; Cooking with Hanging Design, Touch Button, Tare Function &amp; 1 Year Warranty ‚Äì Chef-Mate KS 40"/>
    <x v="1"/>
    <n v="795"/>
    <n v="1500"/>
    <n v="0.47"/>
    <n v="4.3"/>
    <n v="9695"/>
    <n v="14542500"/>
  </r>
  <r>
    <s v="B01LYU3BZF"/>
    <s v="Havells Ambrose 1200mm Ceiling Fan (Gold Mist Wood)"/>
    <x v="1"/>
    <n v="2201.1"/>
    <n v="3190"/>
    <n v="0.31"/>
    <n v="4.3"/>
    <n v="9650"/>
    <n v="30783500"/>
  </r>
  <r>
    <s v="B07WFPMGQQ"/>
    <s v="iQOO Z6 Pro 5G by vivo (Legion Sky, 6GB RAM, 128GB Storage) | Snapdragon 778G 5G | 66W FlashCharge | 1300 nits Peak Brightness | HDR10+"/>
    <x v="2"/>
    <n v="19872.899999999998"/>
    <n v="27990"/>
    <n v="0.28999999999999998"/>
    <n v="4.3"/>
    <n v="9499"/>
    <n v="265877010"/>
  </r>
  <r>
    <s v="B07WHSJXLF"/>
    <s v="iQOO Z6 Pro 5G by vivo (Phantom Dusk, 8GB RAM, 128GB Storage) | Snapdragon 778G 5G | 66W FlashCharge | 1300 nits Peak Brightness | HDR10+"/>
    <x v="2"/>
    <n v="20993"/>
    <n v="29990"/>
    <n v="0.3"/>
    <n v="4.3"/>
    <n v="9499"/>
    <n v="284875010"/>
  </r>
  <r>
    <s v="B07WDK3ZS2"/>
    <s v="iQOO Z6 Pro 5G by vivo (Legion Sky, 8GB RAM, 128GB Storage) | Snapdragon 778G 5G | 66W FlashCharge | 1300 nits Peak Brightness | HDR10+"/>
    <x v="2"/>
    <n v="20993"/>
    <n v="29990"/>
    <n v="0.3"/>
    <n v="4.3"/>
    <n v="9499"/>
    <n v="284875010"/>
  </r>
  <r>
    <s v="B0073QGKAS"/>
    <s v="Bajaj ATX 4 750-Watt Pop-up Toaster (White)"/>
    <x v="1"/>
    <n v="1499"/>
    <n v="1499"/>
    <n v="0"/>
    <n v="4.3"/>
    <n v="9331"/>
    <n v="13987169"/>
  </r>
  <r>
    <s v="B09GP6FBZT"/>
    <s v="OpenTech¬Æ Military-Grade Tempered Glass Screen Protector Compatible for iPhone 13/13 Pro / 14 with Edge to Edge Coverage and Easy Installation kit (6.1 Inches)"/>
    <x v="2"/>
    <n v="299.70000000000005"/>
    <n v="999"/>
    <n v="0.7"/>
    <n v="4.3"/>
    <n v="8891"/>
    <n v="8882109"/>
  </r>
  <r>
    <s v="B07WHS7MZ1"/>
    <s v="iQOO 9 SE 5G (Sunset Sierra, 8GB RAM, 128GB Storage) | Qualcomm Snapdragon 888 | 66W Flash Charge"/>
    <x v="2"/>
    <n v="29992.5"/>
    <n v="39990"/>
    <n v="0.25"/>
    <n v="4.3"/>
    <n v="8399"/>
    <n v="335876010"/>
  </r>
  <r>
    <s v="B082T6V3DT"/>
    <s v="AmazonBasics New Release Nylon USB-A to Lightning Cable Cord, Fast Charging MFi Certified Charger for Apple iPhone, iPad (6-Ft, Rose Gold)"/>
    <x v="0"/>
    <n v="798"/>
    <n v="2100"/>
    <n v="0.62"/>
    <n v="4.3"/>
    <n v="8188"/>
    <n v="17194800"/>
  </r>
  <r>
    <s v="B082T6V3DT"/>
    <s v="AmazonBasics New Release Nylon USB-A to Lightning Cable Cord, Fast Charging MFi Certified Charger for Apple iPhone, iPad (6-Ft, Rose Gold)"/>
    <x v="0"/>
    <n v="798"/>
    <n v="2100"/>
    <n v="0.62"/>
    <n v="4.3"/>
    <n v="8188"/>
    <n v="17194800"/>
  </r>
  <r>
    <s v="B082T6V3DT"/>
    <s v="AmazonBasics New Release Nylon USB-A to Lightning Cable Cord, Fast Charging MFi Certified Charger for Apple iPhone, iPad (6-Ft, Rose Gold)"/>
    <x v="0"/>
    <n v="798"/>
    <n v="2100"/>
    <n v="0.62"/>
    <n v="4.3"/>
    <n v="8188"/>
    <n v="17194800"/>
  </r>
  <r>
    <s v="B07YL54NVJ"/>
    <s v="Brand Conquer 6 in 1 with OTG, SD Card Reader, USB Type C, USB 3.0 and Micro USB, for Memory Card | Portable Card Reader | Compatible with TF, SD, Micro SD, SDHC, SDXC, MMC, RS-MMC, Micro SDXC"/>
    <x v="0"/>
    <n v="549.45000000000005"/>
    <n v="999"/>
    <n v="0.45"/>
    <n v="4.3"/>
    <n v="7758"/>
    <n v="7750242"/>
  </r>
  <r>
    <s v="B008LN8KDM"/>
    <s v="Philips GC1920/28 1440-Watt Non-Stick Soleplate Steam Iron"/>
    <x v="1"/>
    <n v="1843.6"/>
    <n v="2095"/>
    <n v="0.12"/>
    <n v="4.3"/>
    <n v="7681"/>
    <n v="16091695"/>
  </r>
  <r>
    <s v="B07YZG8PPY"/>
    <s v="TATA SKY HD Connection with 1 month basic package and free installation"/>
    <x v="2"/>
    <n v="1241.46"/>
    <n v="2299"/>
    <n v="0.46"/>
    <n v="4.3"/>
    <n v="7636"/>
    <n v="17555164"/>
  </r>
  <r>
    <s v="B01N4EV2TL"/>
    <s v="Logitech MK240 Nano Wireless USB Keyboard and Mouse Set, 12 Function Keys 2.4GHz Wireless, 1000DPI, Spill-Resistant Design, PC/Mac, Black/Chartreuse Yellow"/>
    <x v="0"/>
    <n v="1496.25"/>
    <n v="1995"/>
    <n v="0.25"/>
    <n v="4.3"/>
    <n v="7241"/>
    <n v="14445795"/>
  </r>
  <r>
    <s v="B009UORDX4"/>
    <s v="Philips Hi113 1000-Watt Plastic Body Ptfe Coating Dry Iron, Pack of 1"/>
    <x v="1"/>
    <n v="945.75"/>
    <n v="975"/>
    <n v="0.03"/>
    <n v="4.3"/>
    <n v="7223"/>
    <n v="7042425"/>
  </r>
  <r>
    <s v="B08ZHYNTM1"/>
    <s v="Havells Festiva 1200mm Dust Resistant Ceiling Fan (Gold Mist)"/>
    <x v="1"/>
    <n v="2883.6"/>
    <n v="4005"/>
    <n v="0.28000000000000003"/>
    <n v="4.3"/>
    <n v="7140"/>
    <n v="28595700"/>
  </r>
  <r>
    <s v="B092BJMT8Q"/>
    <s v="Samsung 108 cm (43 inches) Crystal 4K Series Ultra HD Smart LED TV UA43AUE60AKLXL (Black)"/>
    <x v="2"/>
    <n v="31211.000000000004"/>
    <n v="52900"/>
    <n v="0.41"/>
    <n v="4.3"/>
    <n v="7109"/>
    <n v="376066100"/>
  </r>
  <r>
    <s v="B0B15CPR37"/>
    <s v="Samsung 108 cm (43 inches) Crystal 4K Neo Series Ultra HD Smart LED TV UA43AUE65AKXXL (Black)"/>
    <x v="2"/>
    <n v="33051"/>
    <n v="47900"/>
    <n v="0.31"/>
    <n v="4.3"/>
    <n v="7109"/>
    <n v="340521100"/>
  </r>
  <r>
    <s v="B092BL5DCX"/>
    <s v="Samsung 138 cm (55 inches) Crystal 4K Series Ultra HD Smart LED TV UA55AUE60AKLXL (Black)"/>
    <x v="2"/>
    <n v="46133.999999999993"/>
    <n v="69900"/>
    <n v="0.34"/>
    <n v="4.3"/>
    <n v="7109"/>
    <n v="496919100"/>
  </r>
  <r>
    <s v="B0B15GSPQW"/>
    <s v="Samsung 138 cm (55 inches) Crystal 4K Neo Series Ultra HD Smart LED TV UA55AUE65AKXXL (Black)"/>
    <x v="2"/>
    <n v="48211.999999999993"/>
    <n v="70900"/>
    <n v="0.32"/>
    <n v="4.3"/>
    <n v="7109"/>
    <n v="504028100"/>
  </r>
  <r>
    <s v="B08CDKQ8T6"/>
    <s v="Portronics Konnect L 1.2Mtr, Fast Charging 3A Micro USB Cable with Charge &amp; Sync Function (Grey)"/>
    <x v="0"/>
    <n v="153.55999999999997"/>
    <n v="349"/>
    <n v="0.56000000000000005"/>
    <n v="4.3"/>
    <n v="7064"/>
    <n v="2465336"/>
  </r>
  <r>
    <s v="B08CDKQ8T6"/>
    <s v="Portronics Konnect L 1.2Mtr, Fast Charging 3A Micro USB Cable with Charge &amp; Sync Function (Grey)"/>
    <x v="0"/>
    <n v="153.55999999999997"/>
    <n v="349"/>
    <n v="0.56000000000000005"/>
    <n v="4.3"/>
    <n v="7064"/>
    <n v="2465336"/>
  </r>
  <r>
    <s v="B01486F4G6"/>
    <s v="Borosil Jumbo 1000-Watt Grill Sandwich Maker (Black)"/>
    <x v="1"/>
    <n v="2878.2000000000003"/>
    <n v="3690"/>
    <n v="0.22"/>
    <n v="4.3"/>
    <n v="6987"/>
    <n v="25782030"/>
  </r>
  <r>
    <s v="B082T6GVLJ"/>
    <s v="Amazon Basics New Release Nylon USB-A to Lightning Cable Cord, Fast Charging MFi Certified Charger for Apple iPhone, iPad (3-Ft, Rose Gold)"/>
    <x v="0"/>
    <n v="850.2299999999999"/>
    <n v="1809"/>
    <n v="0.53"/>
    <n v="4.3"/>
    <n v="6547"/>
    <n v="11843523"/>
  </r>
  <r>
    <s v="B07LDN9Q2P"/>
    <s v="Havells D'zire 1000 watt Dry Iron With American Heritage Sole Plate, Aerodynamic Design, Easy Grip Temperature Knob &amp; 2 years Warranty. (Mint)"/>
    <x v="1"/>
    <n v="893.55"/>
    <n v="1295"/>
    <n v="0.31"/>
    <n v="4.3"/>
    <n v="6400"/>
    <n v="8288000"/>
  </r>
  <r>
    <s v="B081FJWN52"/>
    <s v="Wayona Usb Type C To Usb Nylon Braided Quick Charger Fast Charging Short Cable For Smartphone (Samsung Galaxy S21/S20/S10/S9/S9+/Note 9/S8/Note 8, Lg G7 G5 G6, Moto G6 G7) (0.25M,Grey)"/>
    <x v="0"/>
    <n v="339.65999999999997"/>
    <n v="999"/>
    <n v="0.66"/>
    <n v="4.3"/>
    <n v="6255"/>
    <n v="6248745"/>
  </r>
  <r>
    <s v="B081FG1QYX"/>
    <s v="Wayona Type C Cable Nylon Braided USB C QC 3.0 Fast Charging Short Power Bank Cable for Samsung Galaxy S10e/S10+/S10/S9/S9+/Note 9/S8/Note 8, LG G7 G5 G6, Moto G6 G7 (0.25M, Black)"/>
    <x v="0"/>
    <n v="339.65999999999997"/>
    <n v="999"/>
    <n v="0.66"/>
    <n v="4.3"/>
    <n v="6255"/>
    <n v="6248745"/>
  </r>
  <r>
    <s v="B088GXTJM3"/>
    <s v="DIGITEK¬Æ (DLS-9FT) Lightweight &amp; Portable Aluminum Alloy Light Stand for Ring Light, Reflector, Flash Units, Diffuser, Portrait, Softbox, Studio Lighting &amp; More Ideal for Outdoor &amp; Indoor Shoots"/>
    <x v="2"/>
    <n v="701.46"/>
    <n v="1299"/>
    <n v="0.46"/>
    <n v="4.3"/>
    <n v="6183"/>
    <n v="8031717"/>
  </r>
  <r>
    <s v="B095XCRDQW"/>
    <s v="Esquire Laundry Basket Brown, 50 Ltr Capacity(Plastic)"/>
    <x v="1"/>
    <n v="943.41000000000008"/>
    <n v="1599"/>
    <n v="0.41"/>
    <n v="4.3"/>
    <n v="5911"/>
    <n v="9451689"/>
  </r>
  <r>
    <s v="B07FJNNZCJ"/>
    <s v="V-Guard Zenora RO+UF+MB Water Purifier | Suitable for water with TDS up to 2000 ppm | 8 Stage Purification with World-class RO Membrane and Advanced UF Membrane | Free PAN India Installation &amp; 1-Year Comprehensive Warranty | 7 Litre, Black"/>
    <x v="1"/>
    <n v="8742.83"/>
    <n v="13049"/>
    <n v="0.33"/>
    <n v="4.3"/>
    <n v="5891"/>
    <n v="76871659"/>
  </r>
  <r>
    <s v="B07KCMR8D6"/>
    <s v="Classmate Octane Neon- Blue Gel Pens(Pack of 5)|Smooth Writing Pen|Attractive body colour for Boys &amp; Girls|Waterproof ink for smudge free writing|Preferred by Students for Exam|Study at home essential"/>
    <x v="3"/>
    <n v="50"/>
    <n v="50"/>
    <n v="0"/>
    <n v="4.3"/>
    <n v="5792"/>
    <n v="289600"/>
  </r>
  <r>
    <s v="B00LM4W1N2"/>
    <s v="Parker Classic Gold Gold Trim Ball Pen"/>
    <x v="3"/>
    <n v="480"/>
    <n v="600"/>
    <n v="0.2"/>
    <n v="4.3"/>
    <n v="5719"/>
    <n v="3431400"/>
  </r>
  <r>
    <s v="B07YNHCW6N"/>
    <s v="Robustrion Smart Trifold Hard Back Flip Stand Case Cover for Apple iPad 10.2 Cover iPad 9th Generation Cover 2021 8th Gen 2020 7th Gen 2019 Generation Case - Black"/>
    <x v="0"/>
    <n v="549.78"/>
    <n v="2499"/>
    <n v="0.78"/>
    <n v="4.3"/>
    <n v="5556"/>
    <n v="13884444"/>
  </r>
  <r>
    <s v="B07CWNJLPC"/>
    <s v="AmazonBasics Double Braided Nylon USB Type-C to Type-C 2.0 Cable Smartphone (Dark Grey, 3 feet)"/>
    <x v="0"/>
    <n v="504.00000000000006"/>
    <n v="1200"/>
    <n v="0.57999999999999996"/>
    <n v="4.3"/>
    <n v="5451"/>
    <n v="6541200"/>
  </r>
  <r>
    <s v="B07CWDX49D"/>
    <s v="AmazonBasics Double Braided Nylon USB Type-C to Type-C 2.0 Cable, Charging Adapter, Smartphone 6 feet, Dark Grey"/>
    <x v="0"/>
    <n v="656"/>
    <n v="1600"/>
    <n v="0.59"/>
    <n v="4.3"/>
    <n v="5451"/>
    <n v="8721600"/>
  </r>
  <r>
    <s v="B00VA7YYUO"/>
    <s v="Apsara Platinum Pencils Value Pack - Pack of 20"/>
    <x v="1"/>
    <n v="99"/>
    <n v="99"/>
    <n v="0"/>
    <n v="4.3"/>
    <n v="5036"/>
    <n v="498564"/>
  </r>
  <r>
    <s v="B09DG9VNWB"/>
    <s v="Samsung Galaxy Watch4 Bluetooth(4.4 cm, Black, Compatible with Android only)"/>
    <x v="2"/>
    <n v="11999.6"/>
    <n v="29999"/>
    <n v="0.6"/>
    <n v="4.3"/>
    <n v="4744"/>
    <n v="142315256"/>
  </r>
  <r>
    <s v="B08498D67S"/>
    <s v="HP K500F Backlit Membrane Wired Gaming Keyboard with Mixed Color Lighting, Metal Panel with Logo Lighting, 26 Anti-Ghosting Keys, and Windows Lock Key / 3 Years Warranty(7ZZ97AA)"/>
    <x v="0"/>
    <n v="1152"/>
    <n v="1800"/>
    <n v="0.36"/>
    <n v="4.3"/>
    <n v="4723"/>
    <n v="8501400"/>
  </r>
  <r>
    <s v="B0B1YVCJ2Y"/>
    <s v="Acer 80 cm (32 inches) I Series HD Ready Android Smart LED TV AR32AR2841HDFL (Black)"/>
    <x v="2"/>
    <n v="11594.2"/>
    <n v="19990"/>
    <n v="0.42"/>
    <n v="4.3"/>
    <n v="4703"/>
    <n v="94012970"/>
  </r>
  <r>
    <s v="B0B1YY6JJL"/>
    <s v="Acer 109 cm (43 inches) I Series 4K Ultra HD Android Smart LED TV AR43AR2851UDFL (Black)"/>
    <x v="2"/>
    <n v="24143.1"/>
    <n v="34990"/>
    <n v="0.31"/>
    <n v="4.3"/>
    <n v="4703"/>
    <n v="164557970"/>
  </r>
  <r>
    <s v="B0B1YZX72F"/>
    <s v="Acer 127 cm (50 inches) I Series 4K Ultra HD Android Smart LED TV AR50AR2851UDFL (Black)"/>
    <x v="2"/>
    <n v="27873.199999999997"/>
    <n v="40990"/>
    <n v="0.32"/>
    <n v="4.3"/>
    <n v="4703"/>
    <n v="192775970"/>
  </r>
  <r>
    <s v="B0B1YZ9CB8"/>
    <s v="Acer 139 cm (55 inches) I Series 4K Ultra HD Android Smart LED TV AR55AR2851UDFL (Black)"/>
    <x v="2"/>
    <n v="33113.1"/>
    <n v="47990"/>
    <n v="0.31"/>
    <n v="4.3"/>
    <n v="4703"/>
    <n v="225696970"/>
  </r>
  <r>
    <s v="B0BC9BW512"/>
    <s v="Acer 100 cm (40 inches) P Series Full HD Android Smart LED TV AR40AR2841FDFL (Black)"/>
    <x v="2"/>
    <n v="18992.400000000001"/>
    <n v="24990"/>
    <n v="0.24"/>
    <n v="4.3"/>
    <n v="4702"/>
    <n v="117502980"/>
  </r>
  <r>
    <s v="B08M66K48D"/>
    <s v="POPIO Tempered Glass Screen Protector Compatible for iPhone 12 / iPhone 12 Pro with Case Friendly Edge to Edge Coverage and Easy Installation kit, Pack of 1"/>
    <x v="2"/>
    <n v="299.5"/>
    <n v="599"/>
    <n v="0.5"/>
    <n v="4.3"/>
    <n v="4674"/>
    <n v="2799726"/>
  </r>
  <r>
    <s v="B012ELCYUG"/>
    <s v="Preethi MGA-502 0.4-Litre Grind and Store Jar (White), stainless steel, Set of 1"/>
    <x v="1"/>
    <n v="635"/>
    <n v="635"/>
    <n v="0"/>
    <n v="4.3"/>
    <n v="4570"/>
    <n v="2901950"/>
  </r>
  <r>
    <s v="B097C564GC"/>
    <s v="rts [2 Pack] Mini USB C Type C Adapter Plug, Type C Female to USB A Male Charger Charging Cable Adapter Converter compatible for iPhone, Samsung S20 ultra/S21/S10/S8/S9/MacBook Pro iPad Silver"/>
    <x v="0"/>
    <n v="299.94000000000028"/>
    <n v="4999"/>
    <n v="0.94"/>
    <n v="4.3"/>
    <n v="4426"/>
    <n v="22125574"/>
  </r>
  <r>
    <s v="B09BW334ML"/>
    <s v="Dealfreez Case Compatible with Fire TV Stick 3rd Gen 2021 Full Wrap Silicone Remote Cover Anti-Lost with Loop (D-Black)"/>
    <x v="2"/>
    <n v="344.77"/>
    <n v="1499"/>
    <n v="0.77"/>
    <n v="4.3"/>
    <n v="4145"/>
    <n v="6213355"/>
  </r>
  <r>
    <s v="B0811VCGL5"/>
    <s v="Mi Air Purifier 3 with True HEPA Filter, removes air pollutants, smoke, odor, bacteria &amp; viruses with 99.97% efficiency, coverage area up to 484 sq. ft., Wi-Fi &amp; Voice control - Alexa/GA (white)"/>
    <x v="1"/>
    <n v="10009.23"/>
    <n v="12999"/>
    <n v="0.23"/>
    <n v="4.3"/>
    <n v="4049"/>
    <n v="52632951"/>
  </r>
  <r>
    <s v="B078WB1VWJ"/>
    <s v="Usha EI 3710 Heavy Weight 1000-Watt Dry Iron with Golden American Heritage Soleplate, 1.75 Kg(White)"/>
    <x v="1"/>
    <n v="1103.31"/>
    <n v="1599"/>
    <n v="0.31"/>
    <n v="4.3"/>
    <n v="4022"/>
    <n v="6431178"/>
  </r>
  <r>
    <s v="B0B9XLX8VR"/>
    <s v="VU 139 cm (55 inches) The GloLED Series 4K Smart LED Google TV 55GloLED (Grey)"/>
    <x v="2"/>
    <n v="37700.000000000007"/>
    <n v="65000"/>
    <n v="0.42"/>
    <n v="4.3"/>
    <n v="3587"/>
    <n v="233155000"/>
  </r>
  <r>
    <s v="B0BC8BQ432"/>
    <s v="VU 164 cm (65 inches) The GloLED Series 4K Smart LED Google TV 65GloLED (Grey)"/>
    <x v="2"/>
    <n v="55250"/>
    <n v="85000"/>
    <n v="0.35"/>
    <n v="4.3"/>
    <n v="3587"/>
    <n v="304895000"/>
  </r>
  <r>
    <s v="B08XNL93PL"/>
    <s v="Portronics Ruffpad 15 Re-Writable LCD Screen 38.1cm (15-inch) Writing Pad for Drawing, Playing, Handwriting Gifts for Kids &amp; Adults (Grey)"/>
    <x v="3"/>
    <n v="1409.53"/>
    <n v="2999"/>
    <n v="0.53"/>
    <n v="4.3"/>
    <n v="3530"/>
    <n v="10586470"/>
  </r>
  <r>
    <s v="B09NS5TKPN"/>
    <s v="LG 1.5 Ton 5 Star AI DUAL Inverter Split AC (Copper, Super Convertible 6-in-1 Cooling, HD Filter with Anti-Virus Protection, 2022 Model, PS-Q19YNZE, White)"/>
    <x v="1"/>
    <n v="43314.3"/>
    <n v="75990"/>
    <n v="0.43"/>
    <n v="4.3"/>
    <n v="3231"/>
    <n v="245523690"/>
  </r>
  <r>
    <s v="B07GMFY9QM"/>
    <s v="SOFLIN Egg Boiler Electric Automatic Off 7 Egg Poacher for Steaming, Cooking, Boiling and Frying (400 Watts, Blue)"/>
    <x v="1"/>
    <n v="379.62"/>
    <n v="999"/>
    <n v="0.62"/>
    <n v="4.3"/>
    <n v="3096"/>
    <n v="3092904"/>
  </r>
  <r>
    <s v="B00LM4X0KU"/>
    <s v="Parker Quink Ink Bottle, Blue"/>
    <x v="3"/>
    <n v="100"/>
    <n v="100"/>
    <n v="0"/>
    <n v="4.3"/>
    <n v="3095"/>
    <n v="309500"/>
  </r>
  <r>
    <s v="B0B5V47VK4"/>
    <s v="OnePlus 10T 5G (Moonstone Black, 8GB RAM, 128GB Storage)"/>
    <x v="2"/>
    <n v="44999.1"/>
    <n v="49999"/>
    <n v="0.1"/>
    <n v="4.3"/>
    <n v="3075"/>
    <n v="153746925"/>
  </r>
  <r>
    <s v="B00LM4X3XE"/>
    <s v="Parker Quink Ink Bottle (Black)"/>
    <x v="3"/>
    <n v="90"/>
    <n v="100"/>
    <n v="0.1"/>
    <n v="4.3"/>
    <n v="3061"/>
    <n v="306100"/>
  </r>
  <r>
    <s v="B08H5L8V1L"/>
    <s v="Synqe USB Type C Fast Charging Cable 2M Charger Cord Data Cable Compatible with Samsung Galaxy M51,Galaxy M31S, S10e S10 S9 S20 Plus, Note10 9 8,M40 A50 A70, Redmi Note 9, Moto G7, Poco F1 (2M, Grey)"/>
    <x v="0"/>
    <n v="373.65999999999997"/>
    <n v="1099"/>
    <n v="0.66"/>
    <n v="4.3"/>
    <n v="3049"/>
    <n v="3350851"/>
  </r>
  <r>
    <s v="B00S9BSJC8"/>
    <s v="Philips Viva Collection HR1832/00 1.5-Litre400-Watt Juicer (Ink Black)"/>
    <x v="1"/>
    <n v="6476.4"/>
    <n v="8995"/>
    <n v="0.28000000000000003"/>
    <n v="4.3"/>
    <n v="2810"/>
    <n v="25275950"/>
  </r>
  <r>
    <s v="B08WKFSN84"/>
    <s v="Wayona Type C To Type C 65W/3.25A Nylon Braided Fast Charging Cable Compatible For Laptop, Macbook, Samsung Galaxy M33 M53 M51 S20 Ultra, A71, A53, A51, Ipad Pro 2018 (1M, Grey)"/>
    <x v="0"/>
    <n v="373.65999999999997"/>
    <n v="1099"/>
    <n v="0.66"/>
    <n v="4.3"/>
    <n v="2806"/>
    <n v="3083794"/>
  </r>
  <r>
    <s v="B08WKG2MWT"/>
    <s v="Wayona Usb C 65W Fast Charging Cable Compatible For Tablets Samsung S22 S20 S10 S20Fe S21 S21 Ultra A70 A51 A71 A50S M31 M51 M31S M53 5G (1M, Black)"/>
    <x v="0"/>
    <n v="373.65999999999997"/>
    <n v="1099"/>
    <n v="0.66"/>
    <n v="4.3"/>
    <n v="2806"/>
    <n v="3083794"/>
  </r>
  <r>
    <s v="B09QGZM8QB"/>
    <s v="Wayona Usb Type C 65W 6Ft/2M Long Fast Charging Cable Compatible For Samsung S22 S20 Fe S21 Ultra A33 A53 A01 A73 A70 A51 M33 M53 M51 M31(2M, Black)"/>
    <x v="0"/>
    <n v="399.6"/>
    <n v="999"/>
    <n v="0.6"/>
    <n v="4.3"/>
    <n v="2806"/>
    <n v="2803194"/>
  </r>
  <r>
    <s v="B09QGZFBPM"/>
    <s v="Wayona Type C To Type C Long Fast Charging Cable Type C Charger Cord Compatible With Samsung S22 S20 S20 Fe 2022 S22 Ultra S21 Ultra A70 A51 A53 A33 A73 M51 M31 M33 M53 (Grey, 2M, 65W, 6Ft)"/>
    <x v="0"/>
    <n v="399.6"/>
    <n v="999"/>
    <n v="0.6"/>
    <n v="4.3"/>
    <n v="2806"/>
    <n v="2803194"/>
  </r>
  <r>
    <s v="B07F6GXNPB"/>
    <s v="Eureka Forbes Euroclean Paper Vacuum Cleaner Dust Bags for Excel, Ace, 300, Jet Models - Set of 10"/>
    <x v="1"/>
    <n v="255"/>
    <n v="500"/>
    <n v="0.49"/>
    <n v="4.3"/>
    <n v="2664"/>
    <n v="1332000"/>
  </r>
  <r>
    <s v="B08CT62BM1"/>
    <s v="Wayona USB Type C Fast Charging Cable Charger Cord 3A QC 3.0 Data Cable Compatible with Samsung Galaxy S10e S10 S9 S8 S20 Plus, Note 10 9 8, M51 A40 A50 A70, Moto G7 G8 (1M, Grey)"/>
    <x v="0"/>
    <n v="299.70000000000005"/>
    <n v="999"/>
    <n v="0.7"/>
    <n v="4.3"/>
    <n v="2651"/>
    <n v="2648349"/>
  </r>
  <r>
    <s v="B08CTNJ985"/>
    <s v="Wayona USB Type C 65W Fast Charging 2M/6Ft Long Flash Charge Cable 3A QC 3.0 Data Cable Compatible with Samsung Galaxy S21 S10 S9 S8, iQOO Z3, Vivo, Note 10 9 8, A20e A40 A50 A70, Moto G7 G8 (2M, Grey)"/>
    <x v="0"/>
    <n v="329.66999999999996"/>
    <n v="999"/>
    <n v="0.67"/>
    <n v="4.3"/>
    <n v="2651"/>
    <n v="2648349"/>
  </r>
  <r>
    <s v="B08J82K4GX"/>
    <s v="Samsung 24-inch(60.46cm) FHD Monitor, IPS, 75 Hz, Bezel Less Design, AMD FreeSync, Flicker Free, HDMI, D-sub, (LF24T350FHWXXL, Dark Blue Gray)"/>
    <x v="0"/>
    <n v="10128.300000000001"/>
    <n v="19110"/>
    <n v="0.47"/>
    <n v="4.3"/>
    <n v="2623"/>
    <n v="50125530"/>
  </r>
  <r>
    <s v="B01NBX5RSB"/>
    <s v="HP 65W AC Laptops Charger Adapter 4.5mm for HP Pavilion Black (Without Power Cable)"/>
    <x v="0"/>
    <n v="773.5"/>
    <n v="1547"/>
    <n v="0.5"/>
    <n v="4.3"/>
    <n v="2585"/>
    <n v="3998995"/>
  </r>
  <r>
    <s v="B0B25LQQPC"/>
    <s v="Crucial P3 500GB PCIe 3.0 3D NAND NVMe M.2 SSD, up to 3500MB/s - CT500P3SSD8"/>
    <x v="0"/>
    <n v="3294"/>
    <n v="6100"/>
    <n v="0.46"/>
    <n v="4.3"/>
    <n v="2515"/>
    <n v="15341500"/>
  </r>
  <r>
    <s v="B0746N6WML"/>
    <s v="Parker Vector Camouflage Gift Set - Roller Ball Pen &amp; Parker Logo Keychain (Black Body, Blue Ink), 2 Piece Set"/>
    <x v="3"/>
    <n v="342"/>
    <n v="450"/>
    <n v="0.24"/>
    <n v="4.3"/>
    <n v="2493"/>
    <n v="1121850"/>
  </r>
  <r>
    <s v="B00LOD70SC"/>
    <s v="Pilot V7 Liquid Ink Roller Ball Pen (2 Blue + 1 Black)"/>
    <x v="3"/>
    <n v="178.5"/>
    <n v="210"/>
    <n v="0.15"/>
    <n v="4.3"/>
    <n v="2450"/>
    <n v="514500"/>
  </r>
  <r>
    <s v="B0926V9CTV"/>
    <s v="Elv Mobile Phone Mount Tabletop Holder for Phones and Tablets - Black"/>
    <x v="2"/>
    <n v="89.850000000000009"/>
    <n v="599"/>
    <n v="0.85"/>
    <n v="4.3"/>
    <n v="2351"/>
    <n v="1408249"/>
  </r>
  <r>
    <s v="B08JKPVDKL"/>
    <s v="INKULTURE Stainless_Steel Measuring Cups &amp; Spoon Combo for Dry or Liquid/Kitchen Gadgets for Cooking &amp; Baking Cakes/Measuring Cup Set Combo with Handles (Set of 4 Cups &amp; 4 Spoons)"/>
    <x v="1"/>
    <n v="279.60000000000002"/>
    <n v="699"/>
    <n v="0.6"/>
    <n v="4.3"/>
    <n v="2326"/>
    <n v="1625874"/>
  </r>
  <r>
    <s v="B08497Z1MQ"/>
    <s v="HP M270 Backlit USB Wired Gaming Mouse with 6 Buttons, 4-Speed Customizable 2400 DPI, Ergonomic Design, Breathing LED Lighting, Metal Scroll Wheel, Lightweighted / 3 Years Warranty (7ZZ87AA), Black"/>
    <x v="0"/>
    <n v="602"/>
    <n v="700"/>
    <n v="0.14000000000000001"/>
    <n v="4.3"/>
    <n v="2301"/>
    <n v="1610700"/>
  </r>
  <r>
    <s v="B08H6CZSHT"/>
    <s v="Philips EasySpeed Plus Steam Iron GC2145/20-2200W, Quick Heat Up with up to 30 g/min steam, 110 g steam Boost, Scratch Resistant Ceramic Soleplate, Vertical steam &amp; Drip-Stop"/>
    <x v="1"/>
    <n v="2899.6"/>
    <n v="3295"/>
    <n v="0.12"/>
    <n v="4.3"/>
    <n v="2299"/>
    <n v="7575205"/>
  </r>
  <r>
    <s v="B09M8888DM"/>
    <s v="Portronics MPORT 31 4 Ports USB Hub (USB A to 4 USB-A Ports 4 in 1 Connector USB HUB(Grey)"/>
    <x v="0"/>
    <n v="495.38"/>
    <n v="799"/>
    <n v="0.38"/>
    <n v="4.3"/>
    <n v="2125"/>
    <n v="1697875"/>
  </r>
  <r>
    <s v="B01KCSGBU2"/>
    <s v="Philips Air Purifier Ac2887/20,Vitashield Intelligent Purification,Long Hepa Filter Life Upto 17000 Hours,Removes 99.9% Airborne Viruses &amp; Bacteria,99.97% Airborne Pollutants,Ideal For Master Bedroom"/>
    <x v="1"/>
    <n v="14606.58"/>
    <n v="23559"/>
    <n v="0.38"/>
    <n v="4.3"/>
    <n v="2026"/>
    <n v="47730534"/>
  </r>
  <r>
    <s v="B08H6B3G96"/>
    <s v="Philips EasySpeed Plus Steam Iron GC2147/30-2400W, Quick Heat up with up to 30 g/min steam, 150g steam Boost, Scratch Resistant Ceramic Soleplate, Vertical steam, Drip-Stop"/>
    <x v="1"/>
    <n v="3355.7999999999997"/>
    <n v="3995"/>
    <n v="0.16"/>
    <n v="4.3"/>
    <n v="1954"/>
    <n v="7806230"/>
  </r>
  <r>
    <s v="B00OFM6PEO"/>
    <s v="Storite USB Extension Cable USB 3.0 Male to Female Extension Cable High Speed 5GBps Extension Cable Data Transfer for Keyboard, Mouse, Flash Drive, Hard Drive, Printer and More- 1.5M - Blue"/>
    <x v="0"/>
    <n v="295.63"/>
    <n v="799"/>
    <n v="0.63"/>
    <n v="4.3"/>
    <n v="1902"/>
    <n v="1519698"/>
  </r>
  <r>
    <s v="B076VQS87V"/>
    <s v="Syska SDI-07 1000 W Stellar with Golden American Heritage Soleplate Dry Iron (Blue)"/>
    <x v="1"/>
    <n v="455.43000000000006"/>
    <n v="799"/>
    <n v="0.43"/>
    <n v="4.3"/>
    <n v="1868"/>
    <n v="1492532"/>
  </r>
  <r>
    <s v="B08TTRVWKY"/>
    <s v="MILTON Smart Egg Boiler 360-Watts (Transparent and Silver Grey), Boil Up to 7 Eggs"/>
    <x v="1"/>
    <n v="1101.42"/>
    <n v="1899"/>
    <n v="0.42"/>
    <n v="4.3"/>
    <n v="1811"/>
    <n v="3439089"/>
  </r>
  <r>
    <s v="B08S7V8YTN"/>
    <s v="Lifelong 2-in1 Egg Boiler and Poacher 500-Watt (Transparent and Silver Grey), Boil 8 eggs, Poach 4 eggs, Easy to clean| 3 Boiling Modes, Stainless Steel Body and Heating Plate, Automatic Turn-Off"/>
    <x v="1"/>
    <n v="1190"/>
    <n v="3500"/>
    <n v="0.66"/>
    <n v="4.3"/>
    <n v="1802"/>
    <n v="6307000"/>
  </r>
  <r>
    <s v="B0B1NX6JTN"/>
    <s v="Spigen Ultra Hybrid Back Cover Case Compatible with iPhone 14 Pro max (TPU + Poly Carbonate | Crystal Clear)"/>
    <x v="2"/>
    <n v="1611.3799999999999"/>
    <n v="2599"/>
    <n v="0.38"/>
    <n v="4.3"/>
    <n v="1801"/>
    <n v="4680799"/>
  </r>
  <r>
    <s v="B08RZ5K9YH"/>
    <s v="MI 33W SonicCharge 2.0 USB Charger for Cellular Phones - White"/>
    <x v="2"/>
    <n v="999.5"/>
    <n v="1999"/>
    <n v="0.5"/>
    <n v="4.3"/>
    <n v="1777"/>
    <n v="3552223"/>
  </r>
  <r>
    <s v="B08YD264ZS"/>
    <s v="Tarkan Portable Folding Laptop Desk for Bed, Lapdesk with Handle, Drawer, Cup &amp; Mobile/Tablet Holder for Study, Eating, Work (Black)"/>
    <x v="0"/>
    <n v="999.6"/>
    <n v="2499"/>
    <n v="0.6"/>
    <n v="4.3"/>
    <n v="1690"/>
    <n v="4223310"/>
  </r>
  <r>
    <s v="B0B21XL94T"/>
    <s v="Toshiba 108 cm (43 inches) V Series Full HD Smart Android LED TV 43V35KP (Silver)"/>
    <x v="2"/>
    <n v="22043.7"/>
    <n v="34990"/>
    <n v="0.37"/>
    <n v="4.3"/>
    <n v="1657"/>
    <n v="57978430"/>
  </r>
  <r>
    <s v="B0B9959XF3"/>
    <s v="Acer 80 cm (32 inches) S Series HD Ready Android Smart LED TV AR32AR2841HDSB (Black)"/>
    <x v="2"/>
    <n v="12414.6"/>
    <n v="22990"/>
    <n v="0.46"/>
    <n v="4.3"/>
    <n v="1611"/>
    <n v="37036890"/>
  </r>
  <r>
    <s v="B0B997FBZT"/>
    <s v="Acer 139 cm (55 inches) H Series 4K Ultra HD Android Smart LED TV AR55AR2851UDPRO (Black)"/>
    <x v="2"/>
    <n v="35992.799999999996"/>
    <n v="49990"/>
    <n v="0.28000000000000003"/>
    <n v="4.3"/>
    <n v="1611"/>
    <n v="80533890"/>
  </r>
  <r>
    <s v="B07QMRHWJD"/>
    <s v="SWAPKART Portable Flexible Adjustable Eye Protection USB LED Desk Light Table Lamp for Reading, Working on PC, Laptop, Power Bank, Bedroom ( Multicolour )"/>
    <x v="0"/>
    <n v="299.70000000000005"/>
    <n v="999"/>
    <n v="0.7"/>
    <n v="4.3"/>
    <n v="1552"/>
    <n v="1550448"/>
  </r>
  <r>
    <s v="B09MY4W73Q"/>
    <s v="Amozo Ultra Hybrid Camera and Drop Protection Back Cover Case for iPhone 13 (Polycarbonate| Back Transparent - Sides Black)"/>
    <x v="2"/>
    <n v="467.74"/>
    <n v="1799"/>
    <n v="0.74"/>
    <n v="4.3"/>
    <n v="1454"/>
    <n v="2615746"/>
  </r>
  <r>
    <s v="B08K36NZSV"/>
    <s v="KONVIO NEER 10 Inch Spun Filter (PP SPUN) Cartridge Compatible for 10 Inch Pre-Filter Housing of Water Purifier | Pack of 4 Spun"/>
    <x v="1"/>
    <n v="499.5"/>
    <n v="999"/>
    <n v="0.5"/>
    <n v="4.3"/>
    <n v="1436"/>
    <n v="1434564"/>
  </r>
  <r>
    <s v="B099Z83VRC"/>
    <s v="Wipro Vesta Electric Egg Boiler, 360 Watts, 3 Boiling Modes, Stainless Steel Body and Heating Plate, Boils up to 7 Eggs at a time, Automatic Shut Down, White, Standard (VB021070)"/>
    <x v="1"/>
    <n v="1056.1000000000001"/>
    <n v="1790"/>
    <n v="0.41"/>
    <n v="4.3"/>
    <n v="1404"/>
    <n v="2513160"/>
  </r>
  <r>
    <s v="B09HSKYMB3"/>
    <s v="MI REDMI 9i Sport (Carbon Black, 64 GB) (4 GB RAM)"/>
    <x v="2"/>
    <n v="7899.21"/>
    <n v="9999"/>
    <n v="0.21"/>
    <n v="4.3"/>
    <n v="1376"/>
    <n v="13758624"/>
  </r>
  <r>
    <s v="B0B3XY5YT4"/>
    <s v="LG 108 cm (43 inches) 4K Ultra HD Smart LED TV 43UQ7500PSF (Ceramic Black)"/>
    <x v="2"/>
    <n v="30993.8"/>
    <n v="49990"/>
    <n v="0.38"/>
    <n v="4.3"/>
    <n v="1376"/>
    <n v="68786240"/>
  </r>
  <r>
    <s v="B0B3XXSB1K"/>
    <s v="LG 139 cm (55 inches) 4K Ultra HD Smart LED TV 55UQ7500PSF (Ceramic Black)"/>
    <x v="2"/>
    <n v="47994"/>
    <n v="79990"/>
    <n v="0.4"/>
    <n v="4.3"/>
    <n v="1376"/>
    <n v="110066240"/>
  </r>
  <r>
    <s v="B07P434WJY"/>
    <s v="RC PRINT GI 790 Ink Refill for Canon G1000, G1010, G1100, G2000, G2002, G2010, G2012, G2100, G3000, G3010, G3012, G3100, G4000, G4010"/>
    <x v="0"/>
    <n v="539.73"/>
    <n v="1999"/>
    <n v="0.73"/>
    <n v="4.3"/>
    <n v="1367"/>
    <n v="2732633"/>
  </r>
  <r>
    <s v="B08PPHFXG3"/>
    <s v="Posh 1.5 Meter High Speed Gold Plated HDMI Male to Female Extension Cable (Black)"/>
    <x v="2"/>
    <n v="169.83000000000004"/>
    <n v="999"/>
    <n v="0.83"/>
    <n v="4.3"/>
    <n v="1237"/>
    <n v="1235763"/>
  </r>
  <r>
    <s v="B0B2DJ5RVQ"/>
    <s v="WeCool B1 Mobile Holder for Bikes or Bike Mobile Holder for Maps and GPS Navigation, one Click Locking, Firm Gripping, Anti Shake and Stable Cradle Clamp with 360¬∞ Rotation Bicycle Phone Mount"/>
    <x v="2"/>
    <n v="679.66"/>
    <n v="1999"/>
    <n v="0.66"/>
    <n v="4.3"/>
    <n v="1193"/>
    <n v="2384807"/>
  </r>
  <r>
    <s v="B09YL9SN9B"/>
    <s v="LG 80 cm (32 inches) HD Ready Smart LED TV 32LQ576BPSA (Ceramic Black)"/>
    <x v="2"/>
    <n v="16073.299999999997"/>
    <n v="23990"/>
    <n v="0.33"/>
    <n v="4.3"/>
    <n v="1035"/>
    <n v="24829650"/>
  </r>
  <r>
    <s v="B09VKWGZD7"/>
    <s v="AGARO Supreme High Pressure Washer, 1800 Watts, 120 Bars, 6.5L/Min Flow Rate, 8 Meters Outlet Hose, Portable, for Car,Bike and Home Cleaning Purpose, Black and Orange"/>
    <x v="1"/>
    <n v="4764.7"/>
    <n v="8990"/>
    <n v="0.47"/>
    <n v="4.3"/>
    <n v="1017"/>
    <n v="9142830"/>
  </r>
  <r>
    <s v="B00ZRBWPA0"/>
    <s v="Eveready Red 1012 AAA Batteries - Pack of 10"/>
    <x v="2"/>
    <n v="158.4"/>
    <n v="180"/>
    <n v="0.12"/>
    <n v="4.3"/>
    <n v="989"/>
    <n v="178020"/>
  </r>
  <r>
    <s v="B08QSDKFGQ"/>
    <s v="Zoul USB Type C Fast Charging 3A Nylon Braided Data Cable Quick Charger Cable QC 3.0 for Samsung Galaxy M31s M30 S10 S9 S20 Plus, Note 10 9 8, A20e A40 A50 A70 (1M, Grey)"/>
    <x v="0"/>
    <n v="340.69000000000005"/>
    <n v="1099"/>
    <n v="0.69"/>
    <n v="4.3"/>
    <n v="974"/>
    <n v="1070426"/>
  </r>
  <r>
    <s v="B08QSC1XY8"/>
    <s v="Zoul USB C 60W Fast Charging 3A 6ft/2M Long Type C Nylon Braided Data Cable Quick Charger Cable QC 3.0 for Samsung Galaxy M31S M30 S10 S9 S20 Plus, Note 10 9 8, A20e A40 A50 A70 (2M, Grey)"/>
    <x v="0"/>
    <n v="384.65"/>
    <n v="1099"/>
    <n v="0.65"/>
    <n v="4.3"/>
    <n v="974"/>
    <n v="1070426"/>
  </r>
  <r>
    <s v="B08QSC1XY8"/>
    <s v="Zoul USB C 60W Fast Charging 3A 6ft/2M Long Type C Nylon Braided Data Cable Quick Charger Cable QC 3.0 for Samsung Galaxy M31S M30 S10 S9 S20 Plus, Note 10 9 8, A20e A40 A50 A70 (2M, Grey)"/>
    <x v="0"/>
    <n v="384.65"/>
    <n v="1099"/>
    <n v="0.65"/>
    <n v="4.3"/>
    <n v="974"/>
    <n v="1070426"/>
  </r>
  <r>
    <s v="B08V9C4B1J"/>
    <s v="Synqe Type C to Type C Short Fast Charging 60W Cable Compatible with Samsung Galaxy Z Fold3 5G, Z Flip3 5G, S22 5G, S22 Ultra, S21, S20, S20FE, A52, A73, A53 (0.25M, Black)"/>
    <x v="0"/>
    <n v="349.65"/>
    <n v="999"/>
    <n v="0.65"/>
    <n v="4.3"/>
    <n v="838"/>
    <n v="837162"/>
  </r>
  <r>
    <s v="B08NW8GHCJ"/>
    <s v="Synqe USB C to USB C 60W Nylon Braided Fast Charging Type C to Type C Cable Compatible with Samsung Galaxy Note 20/Ultra, S20 S22 S21 S20 FE A73 A53 A33 (2M, Black)"/>
    <x v="0"/>
    <n v="389.61"/>
    <n v="999"/>
    <n v="0.61"/>
    <n v="4.3"/>
    <n v="838"/>
    <n v="837162"/>
  </r>
  <r>
    <s v="B0981XSZJ7"/>
    <s v="CROSSVOLT Compatible Dash/Warp Data Sync Fast Charging Cable Supported for All C Type Devices (Cable)"/>
    <x v="0"/>
    <n v="299.70000000000005"/>
    <n v="999"/>
    <n v="0.7"/>
    <n v="4.3"/>
    <n v="766"/>
    <n v="765234"/>
  </r>
  <r>
    <s v="B0B5YBGCKD"/>
    <s v="POPIO Tempered Glass Compatible for iPhone 13 / iPhone 13 Pro/iPhone 14 (Transparent) Edge to Edge Full Screen Coverage with Installation Kit, Pack of 2"/>
    <x v="2"/>
    <n v="149.75"/>
    <n v="599"/>
    <n v="0.75"/>
    <n v="4.3"/>
    <n v="714"/>
    <n v="427686"/>
  </r>
  <r>
    <s v="B0B25DJ352"/>
    <s v="GILTON Egg Boiler Electric Automatic Off 7 Egg Poacher for Steaming, Cooking Also Boiling and Frying, Multi Color"/>
    <x v="1"/>
    <n v="347.71000000000004"/>
    <n v="1199"/>
    <n v="0.71"/>
    <n v="4.3"/>
    <n v="629"/>
    <n v="754171"/>
  </r>
  <r>
    <s v="B09MTLG4TP"/>
    <s v="SAIELLIN Electric Lint Remover for Clothes Fabric Shaver Lint Shaver for Woolen Clothes Blanket Jackets Stainless Steel Blades, Clothes and Furniture Lint Roller for Fabrics Portable Lint Shavers (White Orange)"/>
    <x v="1"/>
    <n v="449.54999999999995"/>
    <n v="999"/>
    <n v="0.55000000000000004"/>
    <n v="4.3"/>
    <n v="610"/>
    <n v="609390"/>
  </r>
  <r>
    <s v="B0B16KD737"/>
    <s v="VW 80 cm (32 inches) Playwall Frameless Series HD Ready Android Smart LED TV VW3251 (Black)"/>
    <x v="2"/>
    <n v="8479.4700000000012"/>
    <n v="15999"/>
    <n v="0.47"/>
    <n v="4.3"/>
    <n v="592"/>
    <n v="9471408"/>
  </r>
  <r>
    <s v="B09NNGHG22"/>
    <s v="Sansui 140cm (55 inches) 4K Ultra HD Certified Android LED TV with Dolby Audio &amp; Dolby Vision JSW55ASUHD (Mystique Black)"/>
    <x v="2"/>
    <n v="32938.200000000004"/>
    <n v="56790"/>
    <n v="0.42"/>
    <n v="4.3"/>
    <n v="567"/>
    <n v="32199930"/>
  </r>
  <r>
    <s v="B09XRBJ94N"/>
    <s v="iBELL SM1301 3-in-1 Sandwich Maker with Detachable Plates for Toast / Waffle / Grill , 750 Watt (Black)"/>
    <x v="1"/>
    <n v="2070"/>
    <n v="4600"/>
    <n v="0.55000000000000004"/>
    <n v="4.3"/>
    <n v="562"/>
    <n v="2585200"/>
  </r>
  <r>
    <s v="B0977CGNJJ"/>
    <s v="AGARO Royal Stand 1000W Mixer with 5L SS Bowl and 8 Speed Setting, Includes Whisking Cone, Mixing Beater &amp; Dough Hook, and Splash Guard, 2 Years Warranty, (Black), Medium (33554)"/>
    <x v="1"/>
    <n v="5977.4000000000005"/>
    <n v="11495"/>
    <n v="0.48"/>
    <n v="4.3"/>
    <n v="534"/>
    <n v="6138330"/>
  </r>
  <r>
    <s v="B09W9V2PXG"/>
    <s v="Themisto TH-WS20 Digital Kitchen Weighing Scale Stainless Steel (5Kg)"/>
    <x v="1"/>
    <n v="759.62"/>
    <n v="1999"/>
    <n v="0.62"/>
    <n v="4.3"/>
    <n v="532"/>
    <n v="1063468"/>
  </r>
  <r>
    <s v="B08Y57TPDM"/>
    <s v="Duracell CR2016 3V Lithium Coin Battery, 5 pcs, 2016 Coin Button Cell Battery, DL2016"/>
    <x v="2"/>
    <n v="116.00000000000001"/>
    <n v="200"/>
    <n v="0.42"/>
    <n v="4.3"/>
    <n v="485"/>
    <n v="97000"/>
  </r>
  <r>
    <s v="B0B9XN9S3W"/>
    <s v="Acer 80 cm (32 inches) N Series HD Ready TV AR32NSV53HD (Black)"/>
    <x v="2"/>
    <n v="7944.7000000000007"/>
    <n v="14990"/>
    <n v="0.47"/>
    <n v="4.3"/>
    <n v="457"/>
    <n v="6850430"/>
  </r>
  <r>
    <s v="B08498H13H"/>
    <s v="HP GK320 Wired Full Size RGB Backlight Mechanical Gaming Keyboard, 4 LED Indicators, Mechanical Switches, Double Injection Key Caps, and Windows Lock Key(4QN01AA)"/>
    <x v="0"/>
    <n v="1504.5700000000002"/>
    <n v="3499"/>
    <n v="0.56999999999999995"/>
    <n v="4.3"/>
    <n v="408"/>
    <n v="1427592"/>
  </r>
  <r>
    <s v="B0BCKWZ884"/>
    <s v="Caldipree Silicone Case Cover Compatible for 2022 Samsung Smart TV Remote QLED TV BN68-13897A TM2280E (2022-BLACK)"/>
    <x v="2"/>
    <n v="539.82000000000016"/>
    <n v="2999"/>
    <n v="0.82"/>
    <n v="4.3"/>
    <n v="407"/>
    <n v="1220593"/>
  </r>
  <r>
    <s v="B095X38CJS"/>
    <s v="BRUSTRO Copytinta Coloured Craft Paper A4 Size 80 GSM Mixed Bright Colour 40 Sheets Pack (10 cols X 4 Sheets) Double Side Color for Office Printing, Art and Craft."/>
    <x v="3"/>
    <n v="99"/>
    <n v="99"/>
    <n v="0"/>
    <n v="4.3"/>
    <n v="388"/>
    <n v="38412"/>
  </r>
  <r>
    <s v="B01M265AAK"/>
    <s v="Morphy Richards Aristo 2000 Watts PTC Room Heater (White)"/>
    <x v="1"/>
    <n v="3730.85"/>
    <n v="4495"/>
    <n v="0.17"/>
    <n v="4.3"/>
    <n v="356"/>
    <n v="1600220"/>
  </r>
  <r>
    <s v="B008FWZGSG"/>
    <s v="Samsung Original Type C to C Cable - 3.28 Feet (1 Meter), White"/>
    <x v="0"/>
    <n v="599"/>
    <n v="599"/>
    <n v="0"/>
    <n v="4.3"/>
    <n v="355"/>
    <n v="212645"/>
  </r>
  <r>
    <s v="B008FWZGSG"/>
    <s v="Samsung Original Type C to C Cable - 3.28 Feet (1 Meter), White"/>
    <x v="0"/>
    <n v="599"/>
    <n v="599"/>
    <n v="0"/>
    <n v="4.3"/>
    <n v="355"/>
    <n v="212645"/>
  </r>
  <r>
    <s v="B0B8VQ7KDS"/>
    <s v="Airtel Digital TV HD Set Top Box with FTA Pack | Unlimited Entertainment + Recording Feature + Free Standard Installation (6 Months Pack)"/>
    <x v="2"/>
    <n v="1299.48"/>
    <n v="2499"/>
    <n v="0.48"/>
    <n v="4.3"/>
    <n v="301"/>
    <n v="752199"/>
  </r>
  <r>
    <s v="B09RF2QXGX"/>
    <s v="Gizga Essentials Webcam Cover, Privacy Protector Webcam Cover Slide, Compatible with Laptop, Desktop, PC, Smartphone, Protect Your Privacy and Security, Strong Adhesive, Set of 3, Black"/>
    <x v="0"/>
    <n v="68.77"/>
    <n v="299"/>
    <n v="0.77"/>
    <n v="4.3"/>
    <n v="255"/>
    <n v="76245"/>
  </r>
  <r>
    <s v="B0BMVWKZ8G"/>
    <s v="Newly Launched Boult Dive+ with 1.85&quot; HD Display, Bluetooth Calling Smartwatch, 500 Nits Brightness, 7 Days Battery Life, 150+ Watch Faces, 100+ Sport Modes, IP68 Waterproof Smart Watch (Jet Black)"/>
    <x v="2"/>
    <n v="2039.76"/>
    <n v="8499"/>
    <n v="0.76"/>
    <n v="4.3"/>
    <n v="240"/>
    <n v="2039760"/>
  </r>
  <r>
    <s v="B09NNZ1GF7"/>
    <s v="Lint Remover For Clothes With 1 Year Warranty Fabric Shaver Lint Shaver for Woolen Clothes Blanket Jackets Stainless Steel Blades,Bedding, Clothes and Furniture Best Remover for Fabrics Portable Lint Shavers (White Orange)"/>
    <x v="1"/>
    <n v="449.54999999999995"/>
    <n v="999"/>
    <n v="0.55000000000000004"/>
    <n v="4.3"/>
    <n v="229"/>
    <n v="228771"/>
  </r>
  <r>
    <s v="B09P182Z2H"/>
    <s v="AGARO Glory Cool Mist Ultrasonic Humidifier, 4.5Litres, For Large Area, Room, Home, Office, Adjustable Mist Output, Ceramic Ball Filter, Ultra Quiet, 360¬∞ Rotatable Nozzle, Auto Shut Off, Grey"/>
    <x v="1"/>
    <n v="3305.4300000000003"/>
    <n v="5799"/>
    <n v="0.43"/>
    <n v="4.3"/>
    <n v="168"/>
    <n v="974232"/>
  </r>
  <r>
    <s v="B08XXVXP3J"/>
    <s v="Storite Super Speed USB 3.0 Male to Male Cable for Hard Drive Enclosures, Laptop Cooling Pad, DVD Players(60cm,Black)"/>
    <x v="0"/>
    <n v="249.75"/>
    <n v="999"/>
    <n v="0.75"/>
    <n v="4.3"/>
    <n v="112"/>
    <n v="111888"/>
  </r>
  <r>
    <s v="B0B8ZKWGKD"/>
    <s v="ZORBES¬Æ Wall Adapter Holder for Alexa Echo Dot 4th Generation,A Space-Saving Solution with Cord Management for Your Smart Home Speakers -White (Holder Only)"/>
    <x v="2"/>
    <n v="894.19999999999993"/>
    <n v="1052"/>
    <n v="0.15"/>
    <n v="4.3"/>
    <n v="106"/>
    <n v="111512"/>
  </r>
  <r>
    <s v="B0BCYQY9X5"/>
    <s v="Livpure Glo Star RO+UV+UF+Mineraliser - 7 L Storage Tank, 15 LPH Water Purifier for Home, Black"/>
    <x v="1"/>
    <n v="8574.8000000000011"/>
    <n v="16490"/>
    <n v="0.48"/>
    <n v="4.3"/>
    <n v="97"/>
    <n v="1599530"/>
  </r>
  <r>
    <s v="B0B61GCHC1"/>
    <s v="LS LAPSTER Quality Assured USB 2.0 morpho cable, morpho device cable for Mso 1300 E3/E2/E Biometric Finger Print Scanner morpho USB cable (Black)"/>
    <x v="0"/>
    <n v="199.79999999999995"/>
    <n v="999"/>
    <n v="0.8"/>
    <n v="4.3"/>
    <n v="87"/>
    <n v="86913"/>
  </r>
  <r>
    <s v="B0BG62HMDJ"/>
    <s v="Cablet 2.5 Inch SATA USB 3.0 HDD/SSD Portable External Enclosure for 7mm and 9.5mm, Tool-Free Design, Supports UASP Max 6TB"/>
    <x v="0"/>
    <n v="496"/>
    <n v="775"/>
    <n v="0.36"/>
    <n v="4.3"/>
    <n v="74"/>
    <n v="57350"/>
  </r>
  <r>
    <s v="B0BPBXNQQT"/>
    <s v="Room Heater Warmer Wall-Outlet 400 Watts Electric Handy Room Heater (Room Heaters Home for Bedroom, Reading Books, Work, bathrooms, Rooms, Offices, Home Offices,2022"/>
    <x v="1"/>
    <n v="795.6"/>
    <n v="1989"/>
    <n v="0.6"/>
    <n v="4.3"/>
    <n v="70"/>
    <n v="139230"/>
  </r>
  <r>
    <s v="B0B3TBY2YX"/>
    <s v="AGARO Royal Double Layered Kettle, 1.5 Litres, Double Layered Cool Touch , Dry Boiling Protection, Black"/>
    <x v="1"/>
    <n v="1264.45"/>
    <n v="2299"/>
    <n v="0.45"/>
    <n v="4.3"/>
    <n v="55"/>
    <n v="126445"/>
  </r>
  <r>
    <s v="B09XJ1LM7R"/>
    <s v="7SEVEN¬Æ Compatible for Tata Sky Remote Original Set Top¬†HD Box and Suitable for SD Tata Play setup Box Remote Control"/>
    <x v="2"/>
    <n v="399.5"/>
    <n v="799"/>
    <n v="0.5"/>
    <n v="4.3"/>
    <n v="12"/>
    <n v="9588"/>
  </r>
  <r>
    <s v="B0B4SJKRDF"/>
    <s v="Kitchenwell Multipurpose Portable Electronic Digital Weighing Scale Weight Machine | Weight Machine | 10 Kg"/>
    <x v="1"/>
    <n v="239"/>
    <n v="239"/>
    <n v="0"/>
    <n v="4.3"/>
    <n v="7"/>
    <n v="1673"/>
  </r>
  <r>
    <s v="B002SZEOLG"/>
    <s v="TP-Link Nano USB WiFi Dongle 150Mbps High Gain Wireless Network Wi-Fi Adapter for PC Desktop and Laptops, Supports Windows 10/8.1/8/7/XP, Linux, Mac OS X (TL-WN722N)"/>
    <x v="0"/>
    <n v="749.84"/>
    <n v="1339"/>
    <n v="0.44"/>
    <n v="4.2"/>
    <n v="179692"/>
    <n v="240607588"/>
  </r>
  <r>
    <s v="B008IFXQFU"/>
    <s v="TP-Link USB WiFi Adapter for PC(TL-WN725N), N150 Wireless Network Adapter for Desktop - Nano Size WiFi Dongle Compatible with Windows 11/10/7/8/8.1/XP/ Mac OS 10.9-10.15 Linux Kernel 2.6.18-4.4.3"/>
    <x v="0"/>
    <n v="499.5"/>
    <n v="999"/>
    <n v="0.5"/>
    <n v="4.2"/>
    <n v="179691"/>
    <n v="179511309"/>
  </r>
  <r>
    <s v="B0088TKTY2"/>
    <s v="TP-LINK WiFi Dongle 300 Mbps Mini Wireless Network USB Wi-Fi Adapter for PC Desktop Laptop(Supports Windows 11/10/8.1/8/7/XP, Mac OS 10.9-10.15 and Linux, WPS, Soft AP Mode, USB 2.0) (TL-WN823N),Black"/>
    <x v="0"/>
    <n v="643.54"/>
    <n v="1399"/>
    <n v="0.54"/>
    <n v="4.2"/>
    <n v="179691"/>
    <n v="251387709"/>
  </r>
  <r>
    <s v="B00A0VCJPI"/>
    <s v="TP-Link TL-WA850RE Single_Band 300Mbps RJ45 Wireless Range Extender, Broadband/Wi-Fi Extender, Wi-Fi Booster/Hotspot with 1 Ethernet Port, Plug and Play, Built-in Access Point Mode, White"/>
    <x v="0"/>
    <n v="1474.4100000000003"/>
    <n v="2499"/>
    <n v="0.41"/>
    <n v="4.2"/>
    <n v="156638"/>
    <n v="391438362"/>
  </r>
  <r>
    <s v="B01HGCLUH6"/>
    <s v="TP-link N300 WiFi Wireless Router TL-WR845N | 300Mbps Wi-Fi Speed | Three 5dBi high gain Antennas | IPv6 Compatible | AP/RE/WISP Mode | Parental Control | Guest Network"/>
    <x v="0"/>
    <n v="1155.32"/>
    <n v="1699"/>
    <n v="0.32"/>
    <n v="4.2"/>
    <n v="122478"/>
    <n v="208090122"/>
  </r>
  <r>
    <s v="B0789LZTCJ"/>
    <s v="boAt Rugged v3 Extra Tough Unbreakable Braided Micro USB Cable 1.5 Meter (Black)"/>
    <x v="0"/>
    <n v="295.63"/>
    <n v="799"/>
    <n v="0.63"/>
    <n v="4.2"/>
    <n v="94364"/>
    <n v="75396836"/>
  </r>
  <r>
    <s v="B08HDJ86NZ"/>
    <s v="boAt Deuce USB 300 2 in 1 Type-C &amp; Micro USB Stress Resistant, Tangle-Free, Sturdy Cable with 3A Fast Charging &amp; 480mbps Data Transmission, 10000+ Bends Lifespan and Extended 1.5m Length(Martian Red)"/>
    <x v="0"/>
    <n v="328.53"/>
    <n v="699"/>
    <n v="0.53"/>
    <n v="4.2"/>
    <n v="94364"/>
    <n v="65960436"/>
  </r>
  <r>
    <s v="B08HDJ86NZ"/>
    <s v="boAt Deuce USB 300 2 in 1 Type-C &amp; Micro USB Stress Resistant, Tangle-Free, Sturdy Cable with 3A Fast Charging &amp; 480mbps Data Transmission, 10000+ Bends Lifespan and Extended 1.5m Length(Martian Red)"/>
    <x v="0"/>
    <n v="328.53"/>
    <n v="699"/>
    <n v="0.53"/>
    <n v="4.2"/>
    <n v="94364"/>
    <n v="65960436"/>
  </r>
  <r>
    <s v="B07CRL2GY6"/>
    <s v="boAt Rugged V3 Braided Micro USB Cable (Pearl White)"/>
    <x v="0"/>
    <n v="295.63"/>
    <n v="799"/>
    <n v="0.63"/>
    <n v="4.2"/>
    <n v="94363"/>
    <n v="75396037"/>
  </r>
  <r>
    <s v="B0789LZTCJ"/>
    <s v="boAt Rugged v3 Extra Tough Unbreakable Braided Micro USB Cable 1.5 Meter (Black)"/>
    <x v="0"/>
    <n v="295.63"/>
    <n v="799"/>
    <n v="0.63"/>
    <n v="4.2"/>
    <n v="94363"/>
    <n v="75396037"/>
  </r>
  <r>
    <s v="B08HDH26JX"/>
    <s v="boAt Deuce USB 300 2 in 1 Type-C &amp; Micro USB Stress Resistant, Sturdy Cable with 3A Fast Charging &amp; 480mbps Data Transmission, 10000+ Bends Lifespan and Extended 1.5m Length(Mercurial Black)"/>
    <x v="0"/>
    <n v="300.57000000000005"/>
    <n v="699"/>
    <n v="0.56999999999999995"/>
    <n v="4.2"/>
    <n v="94363"/>
    <n v="65959737"/>
  </r>
  <r>
    <s v="B08HDJ86NZ"/>
    <s v="boAt Deuce USB 300 2 in 1 Type-C &amp; Micro USB Stress Resistant, Tangle-Free, Sturdy Cable with 3A Fast Charging &amp; 480mbps Data Transmission, 10000+ Bends Lifespan and Extended 1.5m Length(Martian Red)"/>
    <x v="0"/>
    <n v="328.53"/>
    <n v="699"/>
    <n v="0.53"/>
    <n v="4.2"/>
    <n v="94363"/>
    <n v="65959737"/>
  </r>
  <r>
    <s v="B07XLML2YS"/>
    <s v="TP-Link Tapo 360¬∞ 2MP 1080p Full HD Pan/Tilt Home Security Wi-Fi Smart Camera| Alexa Enabled| 2-Way Audio| Night Vision| Motion Detection| Sound and Light Alarm| Indoor CCTV (Tapo C200) White"/>
    <x v="2"/>
    <n v="2507.2400000000002"/>
    <n v="3299"/>
    <n v="0.24"/>
    <n v="4.2"/>
    <n v="93112"/>
    <n v="307176488"/>
  </r>
  <r>
    <s v="B0711PVX6Z"/>
    <s v="AmazonBasics Micro USB Fast Charging Cable for Android Phones with Gold Plated Connectors (3 Feet, Black)"/>
    <x v="0"/>
    <n v="180"/>
    <n v="500"/>
    <n v="0.64"/>
    <n v="4.2"/>
    <n v="92595"/>
    <n v="46297500"/>
  </r>
  <r>
    <s v="B07232M876"/>
    <s v="Amazonbasics Micro Usb Fast Charging Cable For Android Smartphone,Personal Computer,Printer With Gold Plated Connectors (6 Feet, Black)"/>
    <x v="0"/>
    <n v="197.5"/>
    <n v="395"/>
    <n v="0.5"/>
    <n v="4.2"/>
    <n v="92595"/>
    <n v="36575025"/>
  </r>
  <r>
    <s v="B07232M876"/>
    <s v="Amazonbasics Micro Usb Fast Charging Cable For Android Smartphone,Personal Computer,Printer With Gold Plated Connectors (6 Feet, Black)"/>
    <x v="0"/>
    <n v="197.5"/>
    <n v="395"/>
    <n v="0.5"/>
    <n v="4.2"/>
    <n v="92595"/>
    <n v="36575025"/>
  </r>
  <r>
    <s v="B078W65FJ7"/>
    <s v="boAt BassHeads 900 On-Ear Wired Headphones with Mic (White)"/>
    <x v="2"/>
    <n v="846.59999999999991"/>
    <n v="2490"/>
    <n v="0.66"/>
    <n v="4.2"/>
    <n v="91188"/>
    <n v="227058120"/>
  </r>
  <r>
    <s v="B08MTLLSL8"/>
    <s v="boAt Bassheads 102 Wired in Ear Earphones with Mic (Mint Green)"/>
    <x v="2"/>
    <n v="399.90000000000009"/>
    <n v="1290"/>
    <n v="0.69"/>
    <n v="4.2"/>
    <n v="76042"/>
    <n v="98094180"/>
  </r>
  <r>
    <s v="B09MQSCJQ1"/>
    <s v="boAt Xtend Smartwatch with Alexa Built-in, 1.69‚Äù HD Display, Multiple Watch Faces, Stress Monitor, Heart &amp; SpO2 Monitoring, 14 Sports Modes, Sleep Monitor, 5 ATM &amp; 7 Days Battery(Charcoal Black)"/>
    <x v="2"/>
    <n v="2317.1000000000004"/>
    <n v="7990"/>
    <n v="0.71"/>
    <n v="4.2"/>
    <n v="69622"/>
    <n v="556279780"/>
  </r>
  <r>
    <s v="B09MQSCJQ1"/>
    <s v="boAt Xtend Smartwatch with Alexa Built-in, 1.69‚Äù HD Display, Multiple Watch Faces, Stress Monitor, Heart &amp; SpO2 Monitoring, 14 Sports Modes, Sleep Monitor, 5 ATM &amp; 7 Days Battery(Charcoal Black)"/>
    <x v="2"/>
    <n v="2317.1000000000004"/>
    <n v="7990"/>
    <n v="0.71"/>
    <n v="4.2"/>
    <n v="69619"/>
    <n v="556255810"/>
  </r>
  <r>
    <s v="B01L8ZNWN2"/>
    <s v="HP v236w USB 2.0 64GB Pen Drive, Metal"/>
    <x v="0"/>
    <n v="479.99999999999994"/>
    <n v="1500"/>
    <n v="0.68"/>
    <n v="4.2"/>
    <n v="64273"/>
    <n v="96409500"/>
  </r>
  <r>
    <s v="B08444S68L"/>
    <s v="OPPO A31 (Mystery Black, 6GB RAM, 128GB Storage) with No Cost EMI/Additional Exchange Offers"/>
    <x v="2"/>
    <n v="12472.2"/>
    <n v="15990"/>
    <n v="0.22"/>
    <n v="4.2"/>
    <n v="58506"/>
    <n v="935510940"/>
  </r>
  <r>
    <s v="B00KXULGJQ"/>
    <s v="TP-Link AC750 Wifi Range Extender | Up to 750Mbps | Dual Band WiFi Extender, Repeater, Wifi Signal Booster, Access Point| Easy Set-Up | Extends Wifi to Smart Home &amp; Alexa Devices (RE200)"/>
    <x v="0"/>
    <n v="1869.6599999999999"/>
    <n v="5499"/>
    <n v="0.66"/>
    <n v="4.2"/>
    <n v="49551"/>
    <n v="272480949"/>
  </r>
  <r>
    <s v="B008YW8M0G"/>
    <s v="Bajaj DX-7 1000W Dry Iron with Advance Soleplate and Anti-bacterial German Coating Technology, White"/>
    <x v="1"/>
    <n v="778.75"/>
    <n v="875"/>
    <n v="0.11"/>
    <n v="4.2"/>
    <n v="46647"/>
    <n v="40816125"/>
  </r>
  <r>
    <s v="B09F9YQQ7B"/>
    <s v="Redmi 80 cm (32 inches) Android 11 Series HD Ready Smart LED TV | L32M6-RA/L32M7-RA (Black)"/>
    <x v="2"/>
    <n v="13999.44"/>
    <n v="24999"/>
    <n v="0.44"/>
    <n v="4.2"/>
    <n v="45238"/>
    <n v="1130904762"/>
  </r>
  <r>
    <s v="B09RFC46VP"/>
    <s v="Redmi 108 cm (43 inches) 4K Ultra HD Android Smart LED TV X43 | L43R7-7AIN (Black)"/>
    <x v="2"/>
    <n v="27089.37"/>
    <n v="42999"/>
    <n v="0.37"/>
    <n v="4.2"/>
    <n v="45238"/>
    <n v="1945188762"/>
  </r>
  <r>
    <s v="B08Y55LPBF"/>
    <s v="Redmi 126 cm (50 inches) 4K Ultra HD Android Smart LED TV X50 | L50M6-RA (Black)"/>
    <x v="2"/>
    <n v="32849.269999999997"/>
    <n v="44999"/>
    <n v="0.27"/>
    <n v="4.2"/>
    <n v="45238"/>
    <n v="2035664762"/>
  </r>
  <r>
    <s v="B09F9YQQ7B"/>
    <s v="Redmi 80 cm (32 inches) Android 11 Series HD Ready Smart LED TV | L32M6-RA/L32M7-RA (Black)"/>
    <x v="2"/>
    <n v="13999.44"/>
    <n v="24999"/>
    <n v="0.44"/>
    <n v="4.2"/>
    <n v="45237"/>
    <n v="1130879763"/>
  </r>
  <r>
    <s v="B0873L7J6X"/>
    <s v="Infinity (JBL Glide 510, 72 Hrs Playtime with Quick Charge, Wireless On Ear Headphone with Mic, Deep Bass, Dual Equalizer, Bluetooth 5.0 with Voice Assistant Support (Black)"/>
    <x v="2"/>
    <n v="1479.6299999999999"/>
    <n v="3999"/>
    <n v="0.63"/>
    <n v="4.2"/>
    <n v="42775"/>
    <n v="171057225"/>
  </r>
  <r>
    <s v="B082T6GVG9"/>
    <s v="AmazonBasics New Release ABS USB-A to Lightning Cable Cord, Fast Charging MFi Certified Charger for Apple iPhone, iPad Tablet (3-Ft, White)"/>
    <x v="0"/>
    <n v="690"/>
    <n v="1500"/>
    <n v="0.54"/>
    <n v="4.2"/>
    <n v="42301"/>
    <n v="63451500"/>
  </r>
  <r>
    <s v="B00HVXS7WC"/>
    <s v="Bajaj Rex 500W Mixer Grinder with Nutri-Pro Feature, 3 Jars, White"/>
    <x v="1"/>
    <n v="1990.2"/>
    <n v="3210"/>
    <n v="0.38"/>
    <n v="4.2"/>
    <n v="41349"/>
    <n v="132730290"/>
  </r>
  <r>
    <s v="B07NC12T2R"/>
    <s v="boAt Stone 650 10W Bluetooth Speaker with Upto 7 Hours Playback, IPX5 and Integrated Controls (Blue)"/>
    <x v="2"/>
    <n v="1796.3999999999999"/>
    <n v="4990"/>
    <n v="0.64"/>
    <n v="4.2"/>
    <n v="41226"/>
    <n v="205717740"/>
  </r>
  <r>
    <s v="B07S851WX5"/>
    <s v="Prestige Sandwich Maker PGMFD 01, Black"/>
    <x v="1"/>
    <n v="1299"/>
    <n v="1299"/>
    <n v="0"/>
    <n v="4.2"/>
    <n v="40106"/>
    <n v="52097694"/>
  </r>
  <r>
    <s v="B00EDJJ7FS"/>
    <s v="Philips Viva Collection HD4928/01 2100-Watt Induction Cooktop with Feather Touch Sensor and Crystal Glass Plate (Black)"/>
    <x v="1"/>
    <n v="3229.95"/>
    <n v="5295"/>
    <n v="0.39"/>
    <n v="4.2"/>
    <n v="39724"/>
    <n v="210338580"/>
  </r>
  <r>
    <s v="B078V8R9BS"/>
    <s v="Butterfly EKN 1.5-Litre Electric Kettle (Silver with Black)"/>
    <x v="1"/>
    <n v="744.36999999999989"/>
    <n v="1111"/>
    <n v="0.33"/>
    <n v="4.2"/>
    <n v="35693"/>
    <n v="39654923"/>
  </r>
  <r>
    <s v="B08B42LWKN"/>
    <s v="OnePlus 80 cm (32 inches) Y Series HD Ready LED Smart Android TV 32Y1 (Black)"/>
    <x v="2"/>
    <n v="14999.25"/>
    <n v="19999"/>
    <n v="0.25"/>
    <n v="4.2"/>
    <n v="34899"/>
    <n v="697945101"/>
  </r>
  <r>
    <s v="B09Q5SWVBJ"/>
    <s v="OnePlus 80 cm (32 inches) Y Series HD Ready Smart Android LED TV 32 Y1S (Black)"/>
    <x v="2"/>
    <n v="16059.27"/>
    <n v="21999"/>
    <n v="0.27"/>
    <n v="4.2"/>
    <n v="34899"/>
    <n v="767743101"/>
  </r>
  <r>
    <s v="B09Q5P2MT3"/>
    <s v="OnePlus 108 cm (43 inches) Y Series Full HD Smart Android LED TV 43 Y1S (Black)"/>
    <x v="2"/>
    <n v="24959.22"/>
    <n v="31999"/>
    <n v="0.22"/>
    <n v="4.2"/>
    <n v="34899"/>
    <n v="1116733101"/>
  </r>
  <r>
    <s v="B07DWFX9YS"/>
    <s v="Amazon Basics USB A to Lightning PVC Molded Nylon MFi Certified Charging Cable (Black, 1.2 meter)"/>
    <x v="0"/>
    <n v="779.61"/>
    <n v="1999"/>
    <n v="0.61"/>
    <n v="4.2"/>
    <n v="34540"/>
    <n v="69045460"/>
  </r>
  <r>
    <s v="B09T3H12GV"/>
    <s v="Dell USB Wireless Keyboard and Mouse Set- KM3322W, Anti-Fade &amp; Spill-Resistant Keys, up to 36 Month Battery Life, 3Y Advance Exchange Warranty, Black"/>
    <x v="0"/>
    <n v="1398.88"/>
    <n v="2498"/>
    <n v="0.44"/>
    <n v="4.2"/>
    <n v="33717"/>
    <n v="84225066"/>
  </r>
  <r>
    <s v="B08VB2CMR3"/>
    <s v="OPPO A74 5G (Fluid Black, 6GB RAM, 128GB Storage) with No Cost EMI/Additional Exchange Offers"/>
    <x v="2"/>
    <n v="15532.6"/>
    <n v="20990"/>
    <n v="0.26"/>
    <n v="4.2"/>
    <n v="32916"/>
    <n v="690906840"/>
  </r>
  <r>
    <s v="B08VB34KJ1"/>
    <s v="OPPO A74 5G (Fantastic Purple,6GB RAM,128GB Storage) with No Cost EMI/Additional Exchange Offers"/>
    <x v="2"/>
    <n v="15532.6"/>
    <n v="20990"/>
    <n v="0.26"/>
    <n v="4.2"/>
    <n v="32916"/>
    <n v="690906840"/>
  </r>
  <r>
    <s v="B0B6F7LX4C"/>
    <s v="MI 80 cm (32 inches) 5A Series HD Ready Smart Android LED TV L32M7-5AIN (Black)"/>
    <x v="2"/>
    <n v="13999.44"/>
    <n v="24999"/>
    <n v="0.44"/>
    <n v="4.2"/>
    <n v="32840"/>
    <n v="820967160"/>
  </r>
  <r>
    <s v="B0B8CXTTG3"/>
    <s v="MI 80 cm (32 inches) HD Ready Smart Android LED TV 5A Pro | L32M7-EAIN (Black)"/>
    <x v="2"/>
    <n v="16899.350000000002"/>
    <n v="25999"/>
    <n v="0.35"/>
    <n v="4.2"/>
    <n v="32840"/>
    <n v="853807160"/>
  </r>
  <r>
    <s v="B09HQSV46W"/>
    <s v="Mi 100 cm (40 inches) Horizon Edition Full HD Android LED TV 4A | L40M6-EI (Black)"/>
    <x v="2"/>
    <n v="21899.27"/>
    <n v="29999"/>
    <n v="0.27"/>
    <n v="4.2"/>
    <n v="32840"/>
    <n v="985167160"/>
  </r>
  <r>
    <s v="B0B6F98KJJ"/>
    <s v="MI 100 cm (40 inches) 5A Series Full HD Smart Android LED TV with 24W Dolby Audio &amp; Metal Bezel-Less Frame (Black) (2022 Model)"/>
    <x v="2"/>
    <n v="21899.27"/>
    <n v="29999"/>
    <n v="0.27"/>
    <n v="4.2"/>
    <n v="32840"/>
    <n v="985167160"/>
  </r>
  <r>
    <s v="B0B6F8HHR6"/>
    <s v="MI 108 cm (43 inches) 5A Series Full HD Smart Android LED TV L43M7-EAIN (Black)"/>
    <x v="2"/>
    <n v="24839.309999999998"/>
    <n v="35999"/>
    <n v="0.31"/>
    <n v="4.2"/>
    <n v="32840"/>
    <n v="1182207160"/>
  </r>
  <r>
    <s v="B01F25X6RQ"/>
    <s v="Samsung Ehs64 Ehs64Avfwecinu Hands-Free Wired In Ear Earphones With Mic With Remote Note (White)"/>
    <x v="2"/>
    <n v="499"/>
    <n v="499"/>
    <n v="0"/>
    <n v="4.2"/>
    <n v="31539"/>
    <n v="15737961"/>
  </r>
  <r>
    <s v="B01F262EUU"/>
    <s v="Samsung Original EHS64 Wired in Ear Earphones with Mic, Black"/>
    <x v="2"/>
    <n v="949.05"/>
    <n v="999"/>
    <n v="0.05"/>
    <n v="4.2"/>
    <n v="31539"/>
    <n v="31507461"/>
  </r>
  <r>
    <s v="B09RKFBCV7"/>
    <s v="Fire-Boltt Ninja Calling 1.69&quot; Bluetooth Calling Smart Watch, Dial Pad, Speaker, AI Voice Assistant with 450 NITS Peak Brightness, Wrist Gaming &amp; 100+ Watch Faces with SpO2, HR, Multiple Sports Mode"/>
    <x v="2"/>
    <n v="1999.75"/>
    <n v="7999"/>
    <n v="0.75"/>
    <n v="4.2"/>
    <n v="31305"/>
    <n v="250408695"/>
  </r>
  <r>
    <s v="B09TBCVJS3"/>
    <s v="Amazfit GTS2 Mini (New Version) Smart Watch with Always-on AMOLED Display, Alexa Built-in, SpO2, 14 Days' Battery Life, 68 Sports Modes, GPS, HR, Sleep &amp; Stress Monitoring (Meteor Black)"/>
    <x v="2"/>
    <n v="5999.25"/>
    <n v="7999"/>
    <n v="0.25"/>
    <n v="4.2"/>
    <n v="30355"/>
    <n v="242809645"/>
  </r>
  <r>
    <s v="B005LJQMCK"/>
    <s v="BlueRigger Digital Optical Audio Toslink Cable (3.3 Feet / 1 Meter) With 8 Channel (7.1) Audio Support (for Home Theatre, Xbox, Playstation etc.)"/>
    <x v="2"/>
    <n v="413.30999999999995"/>
    <n v="599"/>
    <n v="0.31"/>
    <n v="4.2"/>
    <n v="30023"/>
    <n v="17983777"/>
  </r>
  <r>
    <s v="B005LJQMZC"/>
    <s v="BlueRigger Digital Optical Audio Toslink Cable (6 Feet / 1.8 Meter) With 8 Channel (7.1) Audio Support (for Home Theatre, Xbox, Playstation etc.)"/>
    <x v="2"/>
    <n v="479.76"/>
    <n v="1999"/>
    <n v="0.76"/>
    <n v="4.2"/>
    <n v="30023"/>
    <n v="60015977"/>
  </r>
  <r>
    <s v="B01GGKZ0V6"/>
    <s v="AmazonBasics USB Type-C to USB Type-C 2.0 Cable - 3 Feet Laptop (0.9 Meters) - White"/>
    <x v="0"/>
    <n v="329.55"/>
    <n v="845"/>
    <n v="0.61"/>
    <n v="4.2"/>
    <n v="29746"/>
    <n v="25135370"/>
  </r>
  <r>
    <s v="B01GGKZ0V6"/>
    <s v="AmazonBasics USB Type-C to USB Type-C 2.0 Cable - 3 Feet Laptop (0.9 Meters) - White"/>
    <x v="0"/>
    <n v="329.55"/>
    <n v="845"/>
    <n v="0.61"/>
    <n v="4.2"/>
    <n v="29746"/>
    <n v="25135370"/>
  </r>
  <r>
    <s v="B01GGKZ4NU"/>
    <s v="AmazonBasics USB Type-C to USB Type-C 2.0 Cable for Charging Adapter, Smartphone - 9 Feet (2.7 Meters) - White"/>
    <x v="0"/>
    <n v="547.25"/>
    <n v="995"/>
    <n v="0.45"/>
    <n v="4.2"/>
    <n v="29746"/>
    <n v="29597270"/>
  </r>
  <r>
    <s v="B09YV4MW2T"/>
    <s v="Fire-Boltt India's No 1 Smartwatch Brand Talk 2 Bluetooth Calling Smartwatch with Dual Button, Hands On Voice Assistance, 60 Sports Modes, in Built Mic &amp; Speaker with IP68 Rating"/>
    <x v="2"/>
    <n v="2199.7799999999997"/>
    <n v="9999"/>
    <n v="0.78"/>
    <n v="4.2"/>
    <n v="29478"/>
    <n v="294750522"/>
  </r>
  <r>
    <s v="B09YV3K34W"/>
    <s v="Fire-Boltt India's No 1 Smartwatch Brand Talk 2 Bluetooth Calling Smartwatch with Dual Button, Hands On Voice Assistance, 60 Sports Modes, in Built Mic &amp; Speaker with IP68 Rating"/>
    <x v="2"/>
    <n v="2199.7799999999997"/>
    <n v="9999"/>
    <n v="0.78"/>
    <n v="4.2"/>
    <n v="29472"/>
    <n v="294690528"/>
  </r>
  <r>
    <s v="B09YV4MW2T"/>
    <s v="Fire-Boltt India's No 1 Smartwatch Brand Talk 2 Bluetooth Calling Smartwatch with Dual Button, Hands On Voice Assistance, 60 Sports Modes, in Built Mic &amp; Speaker with IP68 Rating"/>
    <x v="2"/>
    <n v="2199.7799999999997"/>
    <n v="9999"/>
    <n v="0.78"/>
    <n v="4.2"/>
    <n v="29471"/>
    <n v="294680529"/>
  </r>
  <r>
    <s v="B08VB57558"/>
    <s v="Samsung Galaxy S20 FE 5G (Cloud Navy, 8GB RAM, 128GB Storage) with No Cost EMI &amp; Additional Exchange Offers"/>
    <x v="2"/>
    <n v="38249.49"/>
    <n v="74999"/>
    <n v="0.49"/>
    <n v="4.2"/>
    <n v="27790"/>
    <n v="2084222210"/>
  </r>
  <r>
    <s v="B082FTPRSK"/>
    <s v="Zinq Five Fan Cooling Pad and Laptop Stand with Dual Height Adjustment and Dual USB Port Extension (Black)"/>
    <x v="0"/>
    <n v="999.5"/>
    <n v="1999"/>
    <n v="0.5"/>
    <n v="4.2"/>
    <n v="27441"/>
    <n v="54854559"/>
  </r>
  <r>
    <s v="B0756CLQWL"/>
    <s v="Redgear Pro Wireless Gamepad with 2.4GHz Wireless Technology, Integrated Dual Intensity Motor, Illuminated Keys for PC(Compatible with Windows 7/8/8.1/10 only)"/>
    <x v="0"/>
    <n v="1679.5800000000002"/>
    <n v="3999"/>
    <n v="0.57999999999999996"/>
    <n v="4.2"/>
    <n v="25488"/>
    <n v="101926512"/>
  </r>
  <r>
    <s v="B01IBRHE3E"/>
    <s v="Gizga Essentials Professional 3-in-1 Cleaning Kit for Camera, Lens, Binocular, Laptop, TV, Monitor, Smartphone, Tablet (Includes: Cleaning Liquid 100ml, Plush Microfiber Cloth, Dust Removal Brush)"/>
    <x v="2"/>
    <n v="299.39999999999998"/>
    <n v="499"/>
    <n v="0.4"/>
    <n v="4.2"/>
    <n v="24432"/>
    <n v="12191568"/>
  </r>
  <r>
    <s v="B07JW9H4J1"/>
    <s v="Wayona Nylon Braided USB to Lightning Fast Charging and Data Sync Cable Compatible for iPhone 13, 12,11, X, 8, 7, 6, 5, iPad Air, Pro, Mini (3 FT Pack of 1, Grey)"/>
    <x v="0"/>
    <n v="395.64"/>
    <n v="1099"/>
    <n v="0.64"/>
    <n v="4.2"/>
    <n v="24270"/>
    <n v="26672730"/>
  </r>
  <r>
    <s v="B07JW9H4J1"/>
    <s v="Wayona Nylon Braided USB to Lightning Fast Charging and Data Sync Cable Compatible for iPhone 13, 12,11, X, 8, 7, 6, 5, iPad Air, Pro, Mini (3 FT Pack of 1, Grey)"/>
    <x v="0"/>
    <n v="395.64"/>
    <n v="1099"/>
    <n v="0.64"/>
    <n v="4.2"/>
    <n v="24269"/>
    <n v="26671631"/>
  </r>
  <r>
    <s v="B07LGT55SJ"/>
    <s v="Wayona Usb Nylon Braided Data Sync And Charging Cable For Iphone, Ipad Tablet (Red, Black)"/>
    <x v="0"/>
    <n v="395.64"/>
    <n v="1099"/>
    <n v="0.64"/>
    <n v="4.2"/>
    <n v="24269"/>
    <n v="26671631"/>
  </r>
  <r>
    <s v="B07JW1Y6XV"/>
    <s v="Wayona Nylon Braided 3A Lightning to USB A Syncing and Fast Charging Data Cable for iPhone, Ipad (3 FT Pack of 1, Black)"/>
    <x v="0"/>
    <n v="395.64"/>
    <n v="1099"/>
    <n v="0.64"/>
    <n v="4.2"/>
    <n v="24269"/>
    <n v="26671631"/>
  </r>
  <r>
    <s v="B07JW9H4J1"/>
    <s v="Wayona Nylon Braided USB to Lightning Fast Charging and Data Sync Cable Compatible for iPhone 13, 12,11, X, 8, 7, 6, 5, iPad Air, Pro, Mini (3 FT Pack of 1, Grey)"/>
    <x v="0"/>
    <n v="395.64"/>
    <n v="1099"/>
    <n v="0.64"/>
    <n v="4.2"/>
    <n v="24269"/>
    <n v="26671631"/>
  </r>
  <r>
    <s v="B07JGDB5M1"/>
    <s v="Wayona Nylon Braided 2M / 6Ft Fast Charge Usb To Lightning Data Sync And Charging Cable For Iphone, Ipad Tablet (6 Ft Pack Of 1, Grey)"/>
    <x v="0"/>
    <n v="454.65"/>
    <n v="1299"/>
    <n v="0.65"/>
    <n v="4.2"/>
    <n v="24269"/>
    <n v="31525431"/>
  </r>
  <r>
    <s v="B07JH1CBGW"/>
    <s v="Wayona Nylon Braided Usb Syncing And Charging Cable Sync And Charging Cable For Iphone, Ipad (3 Ft, Black) - Pack Of 2"/>
    <x v="0"/>
    <n v="639.67999999999995"/>
    <n v="1999"/>
    <n v="0.68"/>
    <n v="4.2"/>
    <n v="24269"/>
    <n v="48513731"/>
  </r>
  <r>
    <s v="B07JH1C41D"/>
    <s v="Wayona Nylon Braided (2 Pack) Lightning Fast Usb Data Cable Fast Charger Cord For Iphone, Ipad Tablet (3 Ft Pack Of 2, Grey)"/>
    <x v="0"/>
    <n v="639.67999999999995"/>
    <n v="1999"/>
    <n v="0.68"/>
    <n v="4.2"/>
    <n v="24269"/>
    <n v="48513731"/>
  </r>
  <r>
    <s v="B01C8P29T4"/>
    <s v="Bajaj Majesty DX-11 1000W Dry Iron with Advance Soleplate and Anti-bacterial German Coating Technology, White and Blue"/>
    <x v="1"/>
    <n v="596.6"/>
    <n v="785"/>
    <n v="0.24"/>
    <n v="4.2"/>
    <n v="24247"/>
    <n v="19033895"/>
  </r>
  <r>
    <s v="B01C8P29N0"/>
    <s v="Bajaj DX-6 1000W Dry Iron with Advance Soleplate and Anti-bacterial German Coating Technology, White"/>
    <x v="1"/>
    <n v="629.99999999999989"/>
    <n v="1400"/>
    <n v="0.55000000000000004"/>
    <n v="4.2"/>
    <n v="23316"/>
    <n v="32642400"/>
  </r>
  <r>
    <s v="B01KK0HU3Y"/>
    <s v="HP Z3700 Wireless Optical Mouse with USB Receiver and 2.4GHz Wireless Connection/ 1200DPI / 16 Months Long Battery Life /Ambidextrous and Slim Design (Modern Gold)"/>
    <x v="0"/>
    <n v="899.4"/>
    <n v="1499"/>
    <n v="0.4"/>
    <n v="4.2"/>
    <n v="23174"/>
    <n v="34737826"/>
  </r>
  <r>
    <s v="B00C3GBCIS"/>
    <s v="GIZGA Club-laptop Neoprene Reversible for 15.6-inches Laptop Sleeve - Black-Red"/>
    <x v="0"/>
    <n v="249.5"/>
    <n v="499"/>
    <n v="0.5"/>
    <n v="4.2"/>
    <n v="22860"/>
    <n v="11407140"/>
  </r>
  <r>
    <s v="B09YV463SW"/>
    <s v="Fire-Boltt Ninja 3 Smartwatch Full Touch 1.69 &quot; &amp; 60 Sports Modes with IP68, Sp02 Tracking, Over 100 Cloud based watch faces ( Silver )"/>
    <x v="2"/>
    <n v="1499.8500000000001"/>
    <n v="9999"/>
    <n v="0.85"/>
    <n v="4.2"/>
    <n v="22638"/>
    <n v="226357362"/>
  </r>
  <r>
    <s v="B09YV4RG4D"/>
    <s v="Fire-Boltt Ninja 3 Smartwatch Full Touch 1.69 &amp; 60 Sports Modes with IP68, Sp02 Tracking, Over 100 Cloud based watch faces - Black"/>
    <x v="2"/>
    <n v="1519.8099999999995"/>
    <n v="7999"/>
    <n v="0.81"/>
    <n v="4.2"/>
    <n v="22638"/>
    <n v="181081362"/>
  </r>
  <r>
    <s v="B09YV42QHZ"/>
    <s v="Fire-Boltt Ninja 3 Smartwatch Full Touch 1.69 &quot; &amp; 60 Sports Modes with IP68, Sp02 Tracking, Over 100 Cloud based watch faces ( Green )"/>
    <x v="2"/>
    <n v="1519.8099999999995"/>
    <n v="7999"/>
    <n v="0.81"/>
    <n v="4.2"/>
    <n v="22638"/>
    <n v="181081362"/>
  </r>
  <r>
    <s v="B09YV4RG4D"/>
    <s v="Fire-Boltt Ninja 3 Smartwatch Full Touch 1.69 &amp; 60 Sports Modes with IP68, Sp02 Tracking, Over 100 Cloud based watch faces - Black"/>
    <x v="2"/>
    <n v="1519.8099999999995"/>
    <n v="7999"/>
    <n v="0.81"/>
    <n v="4.2"/>
    <n v="22636"/>
    <n v="181065364"/>
  </r>
  <r>
    <s v="B085CZ3SR1"/>
    <s v="Mi 10W Wall Charger for Mobile Phones with Micro USB Cable (Black)"/>
    <x v="2"/>
    <n v="497.16999999999996"/>
    <n v="599"/>
    <n v="0.17"/>
    <n v="4.2"/>
    <n v="21916"/>
    <n v="13127684"/>
  </r>
  <r>
    <s v="B0B3MWYCHQ"/>
    <s v="Fire-Boltt Ring 3 Smart Watch 1.8 Biggest Display with Advanced Bluetooth Calling Chip, Voice Assistance,118 Sports Modes, in Built Calculator &amp; Games, SpO2, Heart Rate Monitoring"/>
    <x v="2"/>
    <n v="2999.7000000000003"/>
    <n v="9999"/>
    <n v="0.7"/>
    <n v="4.2"/>
    <n v="20881"/>
    <n v="208789119"/>
  </r>
  <r>
    <s v="B0B3MWYCHQ"/>
    <s v="Fire-Boltt Ring 3 Smart Watch 1.8 Biggest Display with Advanced Bluetooth Calling Chip, Voice Assistance,118 Sports Modes, in Built Calculator &amp; Games, SpO2, Heart Rate Monitoring"/>
    <x v="2"/>
    <n v="2999.7000000000003"/>
    <n v="9999"/>
    <n v="0.7"/>
    <n v="4.2"/>
    <n v="20879"/>
    <n v="208769121"/>
  </r>
  <r>
    <s v="B08F47T4X5"/>
    <s v="VR 18 Pcs - 3 Different Size Plastic Food Snack Bag Pouch Clip Sealer Large, Medium, Small Plastic Snack Seal Sealing Bag Clips Vacuum Sealer (Set of 18, Multi-Color) (Multicolor)"/>
    <x v="1"/>
    <n v="89"/>
    <n v="89"/>
    <n v="0"/>
    <n v="4.2"/>
    <n v="19621"/>
    <n v="1746269"/>
  </r>
  <r>
    <s v="B00A7PLVU6"/>
    <s v="Orpat HHB-100E WOB 250-Watt Hand Blender (White)"/>
    <x v="1"/>
    <n v="755.16"/>
    <n v="899"/>
    <n v="0.16"/>
    <n v="4.2"/>
    <n v="18462"/>
    <n v="16597338"/>
  </r>
  <r>
    <s v="B00CEQEGPI"/>
    <s v="Logitech MK270r USB Wireless Keyboard and Mouse Set for Windows, 2.4 GHz Wireless, Spill-resistant Design, 8 Multimedia &amp; Shortcut Keys, 2-Year Battery Life, PC/Laptop- Black"/>
    <x v="0"/>
    <n v="1354.0500000000002"/>
    <n v="2295"/>
    <n v="0.41"/>
    <n v="4.2"/>
    <n v="17413"/>
    <n v="39962835"/>
  </r>
  <r>
    <s v="B088ZTJT2R"/>
    <s v="Havells Immersion HB15 1500 Watt (White Blue)"/>
    <x v="1"/>
    <n v="725.2"/>
    <n v="1295"/>
    <n v="0.44"/>
    <n v="4.2"/>
    <n v="17218"/>
    <n v="22297310"/>
  </r>
  <r>
    <s v="B08CF3B7N1"/>
    <s v="Portronics Konnect L 1.2M Fast Charging 3A 8 Pin USB Cable with Charge &amp; Sync Function for iPhone, iPad (Grey)"/>
    <x v="0"/>
    <n v="155.61000000000001"/>
    <n v="399"/>
    <n v="0.61"/>
    <n v="4.2"/>
    <n v="16905"/>
    <n v="6745095"/>
  </r>
  <r>
    <s v="B08CF3B7N1"/>
    <s v="Portronics Konnect L 1.2M Fast Charging 3A 8 Pin USB Cable with Charge &amp; Sync Function for iPhone, iPad (Grey)"/>
    <x v="0"/>
    <n v="155.61000000000001"/>
    <n v="399"/>
    <n v="0.61"/>
    <n v="4.2"/>
    <n v="16905"/>
    <n v="6745095"/>
  </r>
  <r>
    <s v="B08CF3B7N1"/>
    <s v="Portronics Konnect L 1.2M Fast Charging 3A 8 Pin USB Cable with Charge &amp; Sync Function for iPhone, iPad (Grey)"/>
    <x v="0"/>
    <n v="155.61000000000001"/>
    <n v="399"/>
    <n v="0.61"/>
    <n v="4.2"/>
    <n v="16905"/>
    <n v="6745095"/>
  </r>
  <r>
    <s v="B00EYW1U68"/>
    <s v="TP-Link TL-WA855RE 300 Mbps Wi-Fi Range Extender (White)"/>
    <x v="0"/>
    <n v="1583.5599999999997"/>
    <n v="3599"/>
    <n v="0.56000000000000005"/>
    <n v="4.2"/>
    <n v="16182"/>
    <n v="58239018"/>
  </r>
  <r>
    <s v="B075K76YW1"/>
    <s v="Inalsa Hand Blender| Hand Mixer|Beater - Easy Mix, Powerful 250 Watt Motor | Variable 7 Speed Control | 1 Year Warranty | (White/Red)"/>
    <x v="1"/>
    <n v="976.49999999999989"/>
    <n v="1395"/>
    <n v="0.3"/>
    <n v="4.2"/>
    <n v="15252"/>
    <n v="21276540"/>
  </r>
  <r>
    <s v="B00YQLG7GK"/>
    <s v="PHILIPS HL1655/00 Hand Blender, White Jar 250W"/>
    <x v="1"/>
    <n v="1695"/>
    <n v="1695"/>
    <n v="0"/>
    <n v="4.2"/>
    <n v="14290"/>
    <n v="24221550"/>
  </r>
  <r>
    <s v="B07Y5FDPKV"/>
    <s v="KENT 16051 Hand Blender 300 W | 5 Variable Speed Control | Multiple Beaters &amp; Dough Hooks | Turbo Function"/>
    <x v="1"/>
    <n v="1752"/>
    <n v="2400"/>
    <n v="0.27"/>
    <n v="4.2"/>
    <n v="14160"/>
    <n v="33984000"/>
  </r>
  <r>
    <s v="B0BF54LXW6"/>
    <s v="Fire-Boltt Ninja Call Pro Plus 1.83&quot; Smart Watch with Bluetooth Calling, AI Voice Assistance, 100 Sports Modes IP67 Rating, 240*280 Pixel High Resolution"/>
    <x v="2"/>
    <n v="1799.9099999999994"/>
    <n v="19999"/>
    <n v="0.91"/>
    <n v="4.2"/>
    <n v="13937"/>
    <n v="278726063"/>
  </r>
  <r>
    <s v="B0BF4YBLPX"/>
    <s v="Fire-Boltt Ninja Call Pro Plus 1.83&quot; Smart Watch with Bluetooth Calling, AI Voice Assistance, 100 Sports Modes IP67 Rating, 240*280 Pixel High Resolution"/>
    <x v="2"/>
    <n v="1799.9099999999994"/>
    <n v="19999"/>
    <n v="0.91"/>
    <n v="4.2"/>
    <n v="13937"/>
    <n v="278726063"/>
  </r>
  <r>
    <s v="B0BF563HB4"/>
    <s v="Fire-Boltt Ninja Call Pro Plus 1.83&quot; Smart Watch with Bluetooth Calling, AI Voice Assistance, 100 Sports Modes IP67 Rating, 240*280 Pixel High Resolution"/>
    <x v="2"/>
    <n v="1799.9099999999994"/>
    <n v="19999"/>
    <n v="0.91"/>
    <n v="4.2"/>
    <n v="13937"/>
    <n v="278726063"/>
  </r>
  <r>
    <s v="B0BF54972T"/>
    <s v="Fire-Boltt Ninja Call Pro Plus 1.83&quot; Smart Watch with Bluetooth Calling, AI Voice Assistance, 100 Sports Modes IP67 Rating, 240*280 Pixel High Resolution"/>
    <x v="2"/>
    <n v="1799.9099999999994"/>
    <n v="19999"/>
    <n v="0.91"/>
    <n v="4.2"/>
    <n v="13937"/>
    <n v="278726063"/>
  </r>
  <r>
    <s v="B0BF57RN3K"/>
    <s v="Fire-Boltt Ninja Call Pro Plus 1.83&quot; Smart Watch with Bluetooth Calling, AI Voice Assistance, 100 Sports Modes IP67 Rating, 240*280 Pixel High Resolution"/>
    <x v="2"/>
    <n v="1799.9099999999994"/>
    <n v="19999"/>
    <n v="0.91"/>
    <n v="4.2"/>
    <n v="13937"/>
    <n v="278726063"/>
  </r>
  <r>
    <s v="B00H3H03Q4"/>
    <s v="HUL Pureit Germkill kit for Classic 23 L water purifier - 3000 L Capacity"/>
    <x v="1"/>
    <n v="1130"/>
    <n v="1130"/>
    <n v="0"/>
    <n v="4.2"/>
    <n v="13250"/>
    <n v="14972500"/>
  </r>
  <r>
    <s v="B09RMQYHLH"/>
    <s v="realme narzo 50 (Speed Blue, 4GB RAM+64GB Storage) Helio G96 Processor | 50MP AI Triple Camera | 120Hz Ultra Smooth Display"/>
    <x v="2"/>
    <n v="12959.19"/>
    <n v="15999"/>
    <n v="0.19"/>
    <n v="4.2"/>
    <n v="13246"/>
    <n v="211922754"/>
  </r>
  <r>
    <s v="B07JNVF678"/>
    <s v="Wayona Nylon Braided USB Data Sync and Fast Charging 3A Short Power Bank Cable For iPhones, iPad Air, iPad mini, iPod Nano and iPod Touch (Grey)"/>
    <x v="0"/>
    <n v="349.65"/>
    <n v="999"/>
    <n v="0.65"/>
    <n v="4.2"/>
    <n v="13120"/>
    <n v="13106880"/>
  </r>
  <r>
    <s v="B07JPJJZ2H"/>
    <s v="Wayona Nylon Braided Lightning USB Data Sync &amp; 3A Charging Cable for iPhones, iPad Air, iPad Mini, iPod Nano and iPod Touch (3 FT Pack of 1, Grey)"/>
    <x v="0"/>
    <n v="402.69000000000005"/>
    <n v="1299"/>
    <n v="0.69"/>
    <n v="4.2"/>
    <n v="13120"/>
    <n v="17042880"/>
  </r>
  <r>
    <s v="B01MY839VW"/>
    <s v="Orient Electric Fabrijoy DIFJ10BP 1000-Watt Dry Iron, Non-Stick (White and Blue)"/>
    <x v="1"/>
    <n v="545"/>
    <n v="1090"/>
    <n v="0.5"/>
    <n v="4.2"/>
    <n v="13029"/>
    <n v="14201610"/>
  </r>
  <r>
    <s v="B01M4GGIVU"/>
    <s v="Tizum High Speed HDMI Cable with Ethernet | Supports 3D 4K | for All HDMI Devices Laptop Computer Gaming Console TV Set Top Box (1.5 Meter/ 5 Feet)"/>
    <x v="2"/>
    <n v="195.72000000000003"/>
    <n v="699"/>
    <n v="0.72"/>
    <n v="4.2"/>
    <n v="12153"/>
    <n v="8494947"/>
  </r>
  <r>
    <s v="B01M4GGIVU"/>
    <s v="Tizum High Speed HDMI Cable with Ethernet | Supports 3D 4K | for All HDMI Devices Laptop Computer Gaming Console TV Set Top Box (1.5 Meter/ 5 Feet)"/>
    <x v="2"/>
    <n v="195.72000000000003"/>
    <n v="699"/>
    <n v="0.72"/>
    <n v="4.2"/>
    <n v="12153"/>
    <n v="8494947"/>
  </r>
  <r>
    <s v="B01M5967SY"/>
    <s v="TIZUM High Speed HDMI Cable Aura -Gold Plated-High Speed Data 10.2Gbps, 3D, 4K, HD 1080P (10 Ft/ 3 M)"/>
    <x v="2"/>
    <n v="379.62"/>
    <n v="999"/>
    <n v="0.62"/>
    <n v="4.2"/>
    <n v="12153"/>
    <n v="12140847"/>
  </r>
  <r>
    <s v="B01892MIPA"/>
    <s v="AO Smith HSE-VAS-X-015 Storage 15 Litre Vertical Water Heater (Geyser) White 4 Star"/>
    <x v="1"/>
    <n v="7302.9999999999991"/>
    <n v="10900"/>
    <n v="0.33"/>
    <n v="4.2"/>
    <n v="11957"/>
    <n v="130331300"/>
  </r>
  <r>
    <s v="B07H3N8RJH"/>
    <s v="AmazonBasics Cylinder Bagless Vacuum Cleaner with Power Suction, Low Sound, High Energy Efficiency and 2 Years Warranty (1.5L, Black)"/>
    <x v="1"/>
    <n v="3780"/>
    <n v="6000"/>
    <n v="0.37"/>
    <n v="4.2"/>
    <n v="11935"/>
    <n v="71610000"/>
  </r>
  <r>
    <s v="B09NBZ36F7"/>
    <s v="Usha CookJoy (CJ1600WPC) 1600 Watt Induction cooktop (Black)"/>
    <x v="1"/>
    <n v="2080"/>
    <n v="4000"/>
    <n v="0.48"/>
    <n v="4.2"/>
    <n v="11199"/>
    <n v="44796000"/>
  </r>
  <r>
    <s v="B09WRMNJ9G"/>
    <s v="OnePlus 10R 5G (Forest Green, 8GB RAM, 128GB Storage, 80W SuperVOOC)"/>
    <x v="2"/>
    <n v="35099.1"/>
    <n v="38999"/>
    <n v="0.1"/>
    <n v="4.2"/>
    <n v="11029"/>
    <n v="430119971"/>
  </r>
  <r>
    <s v="B07GVGTSLN"/>
    <s v="Wayona Usb Type C Fast Charger Cable Fast Charging Usb C Cable/Cord Compatible For Samsung Galaxy S10E S10 S9 S8 Plus S10+,Note 10 Note 9 Note 8,S20,M31S,M40,Realme X3,Pixel 2 Xl (3 Ft Pack Of 1,Grey)"/>
    <x v="0"/>
    <n v="324.75"/>
    <n v="1299"/>
    <n v="0.75"/>
    <n v="4.2"/>
    <n v="10576"/>
    <n v="13738224"/>
  </r>
  <r>
    <s v="B07GVGTSLN"/>
    <s v="Wayona Usb Type C Fast Charger Cable Fast Charging Usb C Cable/Cord Compatible For Samsung Galaxy S10E S10 S9 S8 Plus S10+,Note 10 Note 9 Note 8,S20,M31S,M40,Realme X3,Pixel 2 Xl (3 Ft Pack Of 1,Grey)"/>
    <x v="0"/>
    <n v="324.75"/>
    <n v="1299"/>
    <n v="0.75"/>
    <n v="4.2"/>
    <n v="10576"/>
    <n v="13738224"/>
  </r>
  <r>
    <s v="B07F1P8KNV"/>
    <s v="Wayona Nylon Braided Usb Type C 3Ft 1M 3A Fast Charger Cable For Samsung Galaxy S9 S8 (Wc3Cb1, Black)"/>
    <x v="0"/>
    <n v="329.70000000000005"/>
    <n v="1099"/>
    <n v="0.7"/>
    <n v="4.2"/>
    <n v="10576"/>
    <n v="11623024"/>
  </r>
  <r>
    <s v="B00JBNZPFM"/>
    <s v="Karcher WD3 EU Wet and Dry Vacuum Cleaner, 1000 Watts Powerful Suction, 17 L Capacity, Blower Function, Easy Filter Removal for Home and Garden Cleaning¬† (Yellow/Black)"/>
    <x v="1"/>
    <n v="6159.4400000000005"/>
    <n v="10999"/>
    <n v="0.44"/>
    <n v="4.2"/>
    <n v="10429"/>
    <n v="114708571"/>
  </r>
  <r>
    <s v="B009P2L7CO"/>
    <s v="Bajaj DHX-9 1000W Heavy Weight Dry Iron with Advance Soleplate and Anti-Bacterial German Coating Technology, Ivory"/>
    <x v="1"/>
    <n v="1094.4000000000001"/>
    <n v="1920"/>
    <n v="0.43"/>
    <n v="4.2"/>
    <n v="9772"/>
    <n v="18762240"/>
  </r>
  <r>
    <s v="B00P93X0VO"/>
    <s v="Classmate Pulse 6 Subject Notebook - Unruled, 300 Pages, Spiral Binding, 240mm*180mm"/>
    <x v="3"/>
    <n v="114"/>
    <n v="120"/>
    <n v="0.05"/>
    <n v="4.2"/>
    <n v="8938"/>
    <n v="1072560"/>
  </r>
  <r>
    <s v="B0B8SSZ76F"/>
    <s v="Amazon Basics USB C to Lightning TPE MFi Certified Charging Cable (White, 1.2 meter)"/>
    <x v="0"/>
    <n v="799.6"/>
    <n v="1999"/>
    <n v="0.6"/>
    <n v="4.2"/>
    <n v="8583"/>
    <n v="17157417"/>
  </r>
  <r>
    <s v="B08D64C9FN"/>
    <s v="Ant Esports GM320 RGB Optical Wired Gaming Mouse | 8 Programmable Buttons | 12800 DPI"/>
    <x v="0"/>
    <n v="587.78999999999985"/>
    <n v="2799"/>
    <n v="0.79"/>
    <n v="4.2"/>
    <n v="8537"/>
    <n v="23895063"/>
  </r>
  <r>
    <s v="B083RCTXLL"/>
    <s v="HP X200 Wireless Mouse with 2.4 GHz Wireless connectivity, Adjustable DPI up to 1600, ambidextrous Design, and 18-Month Long Battery Life. 3-Years Warranty (6VY95AA)"/>
    <x v="0"/>
    <n v="683.43000000000006"/>
    <n v="1199"/>
    <n v="0.43"/>
    <n v="4.2"/>
    <n v="8258"/>
    <n v="9901342"/>
  </r>
  <r>
    <s v="B097MKZHNV"/>
    <s v="Racold Pronto Pro 3Litres 3KW Vertical Instant Water Heater (Geyser)"/>
    <x v="1"/>
    <n v="2957.89"/>
    <n v="4849"/>
    <n v="0.39"/>
    <n v="4.2"/>
    <n v="7968"/>
    <n v="38636832"/>
  </r>
  <r>
    <s v="B00KIDSU8S"/>
    <s v="Havells Ventil Air DX 200mm Exhaust Fan (White)"/>
    <x v="1"/>
    <n v="2006"/>
    <n v="2360"/>
    <n v="0.15"/>
    <n v="4.2"/>
    <n v="7801"/>
    <n v="18410360"/>
  </r>
  <r>
    <s v="B09VCHLSJF"/>
    <s v="OnePlus 108 cm (43 inches) Y Series 4K Ultra HD Smart Android LED TV 43Y1S Pro (Black)"/>
    <x v="2"/>
    <n v="29999.25"/>
    <n v="39999"/>
    <n v="0.25"/>
    <n v="4.2"/>
    <n v="7298"/>
    <n v="291912702"/>
  </r>
  <r>
    <s v="B0B3MMYHYW"/>
    <s v="OnePlus 126 cm (50 inches) Y Series 4K Ultra HD Smart Android LED TV 50Y1S Pro (Black)"/>
    <x v="2"/>
    <n v="33119.279999999999"/>
    <n v="45999"/>
    <n v="0.28000000000000003"/>
    <n v="4.2"/>
    <n v="7298"/>
    <n v="335700702"/>
  </r>
  <r>
    <s v="B01LY9W8AF"/>
    <s v="Cello Eliza Plastic Laundry Bag/Basket, 50 litres, Light Grey"/>
    <x v="1"/>
    <n v="999.96"/>
    <n v="1282"/>
    <n v="0.22"/>
    <n v="4.2"/>
    <n v="7274"/>
    <n v="9325268"/>
  </r>
  <r>
    <s v="B0756KCV5K"/>
    <s v="Prestige PIC 15.0+ 1900-Watt Induction Cooktop (Black)"/>
    <x v="1"/>
    <n v="3177"/>
    <n v="5295"/>
    <n v="0.4"/>
    <n v="4.2"/>
    <n v="6919"/>
    <n v="36636105"/>
  </r>
  <r>
    <s v="B08B6XWQ1C"/>
    <s v="DIGITEK¬Æ (DTR-200MT) (18 CM) Portable &amp; Flexible Mini Tripod with Mobile Holder &amp; 360 Degree Ball Head, For Smart Phones, Compact Cameras, GoPro, Maximum Operating Height: 7.87 Inch, Maximum Load Upto: 1 kgs"/>
    <x v="2"/>
    <n v="348.25"/>
    <n v="995"/>
    <n v="0.65"/>
    <n v="4.2"/>
    <n v="6676"/>
    <n v="6642620"/>
  </r>
  <r>
    <s v="B09T3KB6JZ"/>
    <s v="TCL 100 cm (40 inches) Full HD Certified Android R Smart LED TV 40S6505 (Black)"/>
    <x v="2"/>
    <n v="18855.399999999998"/>
    <n v="40990"/>
    <n v="0.54"/>
    <n v="4.2"/>
    <n v="6659"/>
    <n v="272952410"/>
  </r>
  <r>
    <s v="B097R45BH8"/>
    <s v="Bajaj New Shakti Neo 15L Vertical Storage Water Heater (Geyser 15 litres) 4 Star BEE Rated Heater For Water Heating with Titanium Armour, Swirl Flow Technology, Glasslined Tank (White), 1 Yr Warranty"/>
    <x v="1"/>
    <n v="5523.0000000000009"/>
    <n v="13150"/>
    <n v="0.57999999999999996"/>
    <n v="4.2"/>
    <n v="6398"/>
    <n v="84133700"/>
  </r>
  <r>
    <s v="B08KRMK9LZ"/>
    <s v="Tukzer Stylus Pen, iPad Pencil with Palm Rejection Tilt Sensor| 2nd Gen for 2018-2022 iPad 6/7/8/9th Gen; iPad 10.2&quot;, Pro 12.9/11&quot;, Mini 6/5th, Air 5/4/3rd, Precise for Writing/Drawing (3 Spare Tips)"/>
    <x v="2"/>
    <n v="2039.6599999999999"/>
    <n v="5999"/>
    <n v="0.66"/>
    <n v="4.2"/>
    <n v="6233"/>
    <n v="37391767"/>
  </r>
  <r>
    <s v="B08CS3BT4L"/>
    <s v="Kodak 80 cm (32 inches) HD Ready Certified Android LED TV 32HDX7XPRO (Black)"/>
    <x v="2"/>
    <n v="10009.23"/>
    <n v="12999"/>
    <n v="0.23"/>
    <n v="4.2"/>
    <n v="6088"/>
    <n v="79137912"/>
  </r>
  <r>
    <s v="B0085W2MUQ"/>
    <s v="Orpat HHB-100E 250-Watt Hand Blender (White)"/>
    <x v="1"/>
    <n v="766.30000000000007"/>
    <n v="970"/>
    <n v="0.21"/>
    <n v="4.2"/>
    <n v="6055"/>
    <n v="5873350"/>
  </r>
  <r>
    <s v="B00935MGHS"/>
    <s v="Prestige PSMFB 800 Watt Sandwich Toaster with Fixed Plates, Black"/>
    <x v="1"/>
    <n v="1202.6499999999999"/>
    <n v="1795"/>
    <n v="0.33"/>
    <n v="4.2"/>
    <n v="5967"/>
    <n v="10710765"/>
  </r>
  <r>
    <s v="B00F159RIK"/>
    <s v="Bajaj DX-2 600W Dry Iron with Advance Soleplate and Anti-bacterial German Coating Technology, Black"/>
    <x v="1"/>
    <n v="500"/>
    <n v="625"/>
    <n v="0.2"/>
    <n v="4.2"/>
    <n v="5355"/>
    <n v="3346875"/>
  </r>
  <r>
    <s v="B08HLC7Z3G"/>
    <s v="Inalsa Electric Kettle Prism Inox - 1350 W with LED Illumination &amp; Boro-Silicate Body, 1.8 L Capacity along with Cordless Base, 2 Year Warranty (Black)"/>
    <x v="1"/>
    <n v="1168.05"/>
    <n v="2995"/>
    <n v="0.61"/>
    <n v="4.2"/>
    <n v="5178"/>
    <n v="15508110"/>
  </r>
  <r>
    <s v="B09BCNQ9R2"/>
    <s v="DYAZO USB 3.0 Type C Female to USB A Male Connector/Converter/Adapter Compatible for Samsung Galaxy Note s 20 10 Plus Ultra,Google Pixel 4 5 3 2 &amp; Other Type-c Devices"/>
    <x v="2"/>
    <n v="139.72000000000003"/>
    <n v="499"/>
    <n v="0.72"/>
    <n v="4.2"/>
    <n v="4971"/>
    <n v="2480529"/>
  </r>
  <r>
    <s v="B01F7B2JCI"/>
    <s v="Dynore Stainless Steel Set of 4 Measuring Cup and 4 Measuring Spoon"/>
    <x v="1"/>
    <n v="184.5"/>
    <n v="450"/>
    <n v="0.59"/>
    <n v="4.2"/>
    <n v="4971"/>
    <n v="2236950"/>
  </r>
  <r>
    <s v="B0971DWFDT"/>
    <s v="Portronics CarPower Mini Car Charger with Dual Output, Fast Charging (Type C PD 18W + QC 3.0A) Compatible with All Smartphones(Black)"/>
    <x v="2"/>
    <n v="335.52"/>
    <n v="699"/>
    <n v="0.52"/>
    <n v="4.2"/>
    <n v="4969"/>
    <n v="3473331"/>
  </r>
  <r>
    <s v="B01LYLJ99X"/>
    <s v="HP v222w 64GB USB 2.0 Pen Drive (Silver)"/>
    <x v="0"/>
    <n v="454.99999999999994"/>
    <n v="1300"/>
    <n v="0.65"/>
    <n v="4.2"/>
    <n v="4959"/>
    <n v="6446700"/>
  </r>
  <r>
    <s v="B00B3VFJY2"/>
    <s v="HUL Pureit Germkill kit for Advanced 23 L water purifier - 3000 L Capacity, Sand, Multicolour"/>
    <x v="1"/>
    <n v="980"/>
    <n v="980"/>
    <n v="0"/>
    <n v="4.2"/>
    <n v="4740"/>
    <n v="4645200"/>
  </r>
  <r>
    <s v="B08H673XKN"/>
    <s v="Morphy Richards Icon Superb 750W Mixer Grinder, 4 Jars, Silver and Black"/>
    <x v="1"/>
    <n v="3273.9"/>
    <n v="7795"/>
    <n v="0.57999999999999996"/>
    <n v="4.2"/>
    <n v="4664"/>
    <n v="36355880"/>
  </r>
  <r>
    <s v="B0883LQJ6B"/>
    <s v="Usha Goliath GO1200WG Heavy Weight 1200-Watt Dry Iron, 1.8 Kg(Red)"/>
    <x v="1"/>
    <n v="1199.8999999999999"/>
    <n v="1690"/>
    <n v="0.28999999999999998"/>
    <n v="4.2"/>
    <n v="4580"/>
    <n v="7740200"/>
  </r>
  <r>
    <s v="B08CYNJ5KY"/>
    <s v="HP 682 Black Original Ink Cartridge"/>
    <x v="0"/>
    <n v="826.56"/>
    <n v="861"/>
    <n v="0.04"/>
    <n v="4.2"/>
    <n v="4567"/>
    <n v="3932187"/>
  </r>
  <r>
    <s v="B08CRRQK6Z"/>
    <s v="Zebronics Zeb-JUKEBAR 3900, 80W Multimedia soundbar with subwoofer Supporting Bluetooth, HDMI(ARC), Coaxial Input, AUX, USB &amp; Remote Control (Black)"/>
    <x v="2"/>
    <n v="4999.6000000000004"/>
    <n v="12499"/>
    <n v="0.6"/>
    <n v="4.2"/>
    <n v="4541"/>
    <n v="56757959"/>
  </r>
  <r>
    <s v="B06XFTHCNY"/>
    <s v="CableCreation RCA to 3.5mm Male Audio Cable, 3.5mm to 2RCA Cable Male RCA Cable,Y Splitter Stereo Jack Cable for Home Theater,Subwoofer, Receiver, Speakers and More (3Feet/0.9Meter,Black)"/>
    <x v="2"/>
    <n v="439.64000000000004"/>
    <n v="758"/>
    <n v="0.42"/>
    <n v="4.2"/>
    <n v="4296"/>
    <n v="3256368"/>
  </r>
  <r>
    <s v="B06XPYRWV5"/>
    <s v="Pigeon by Stovekraft 2 Slice Auto Pop up Toaster. A Smart Bread Toaster for Your Home (750 Watt) (black)"/>
    <x v="1"/>
    <n v="1094.95"/>
    <n v="1795"/>
    <n v="0.39"/>
    <n v="4.2"/>
    <n v="4244"/>
    <n v="7617980"/>
  </r>
  <r>
    <s v="B07LDPLSZC"/>
    <s v="Havells Glydo 1000 watt Dry Iron With American Heritage Non Stick Sole Plate, Aerodynamic Design, Easy Grip Temperature Knob &amp; 2 years Warranty. (Charcoal Blue)"/>
    <x v="1"/>
    <n v="844.9"/>
    <n v="1190"/>
    <n v="0.28999999999999998"/>
    <n v="4.2"/>
    <n v="4184"/>
    <n v="4978960"/>
  </r>
  <r>
    <s v="B08CTQP51L"/>
    <s v="Robustrion [Anti-Scratch] &amp; [Smudge Proof] [S Pen Compatible] Premium Tempered Glass Screen Protector for Samsung Tab S6 Lite 10.4 inch SM-P610/615 [Bubble Free]"/>
    <x v="0"/>
    <n v="374.75"/>
    <n v="1499"/>
    <n v="0.75"/>
    <n v="4.2"/>
    <n v="4149"/>
    <n v="6219351"/>
  </r>
  <r>
    <s v="B07MDRGHWQ"/>
    <s v="VW 60 cm (24 inches) Premium Series HD Ready LED TV VW24A (Black)"/>
    <x v="2"/>
    <n v="5720"/>
    <n v="11000"/>
    <n v="0.48"/>
    <n v="4.2"/>
    <n v="4003"/>
    <n v="44033000"/>
  </r>
  <r>
    <s v="B07MKFNHKG"/>
    <s v="VW 80 cm (32 inches) Frameless Series HD Ready LED TV VW32A (Black)"/>
    <x v="2"/>
    <n v="7019.46"/>
    <n v="12999"/>
    <n v="0.46"/>
    <n v="4.2"/>
    <n v="4003"/>
    <n v="52034997"/>
  </r>
  <r>
    <s v="B07GLS2563"/>
    <s v="Cello Quick Boil Popular Electric Kettle 1 Litre 1200 Watts | Stainless Steel body | Boiler for Water, Silver"/>
    <x v="1"/>
    <n v="1196.3700000000001"/>
    <n v="1899"/>
    <n v="0.37"/>
    <n v="4.2"/>
    <n v="3858"/>
    <n v="7326342"/>
  </r>
  <r>
    <s v="B083RC4WFJ"/>
    <s v="PrettyKrafts Laundry Bag / Basket for Dirty Clothes, Folding Round Laundry Bag,Set of 2, Black Wave"/>
    <x v="1"/>
    <n v="319.60000000000002"/>
    <n v="799"/>
    <n v="0.6"/>
    <n v="4.2"/>
    <n v="3846"/>
    <n v="3072954"/>
  </r>
  <r>
    <s v="B00A328ENA"/>
    <s v="Panasonic SR-WA22H (E) Automatic Rice Cooker, Apple Green, 2.2 Liters"/>
    <x v="1"/>
    <n v="2958.75"/>
    <n v="3945"/>
    <n v="0.25"/>
    <n v="4.2"/>
    <n v="3740"/>
    <n v="14754300"/>
  </r>
  <r>
    <s v="B08SJVD8QD"/>
    <s v="CARDEX Digital Kitchen Weighing Machine Multipurpose Electronic Weight Scale With Back Lite LCD Display for Measuring Food, Cake, Vegetable, Fruit (KITCHEN SCALE)"/>
    <x v="1"/>
    <n v="377.33"/>
    <n v="389"/>
    <n v="0.03"/>
    <n v="4.2"/>
    <n v="3739"/>
    <n v="1454471"/>
  </r>
  <r>
    <s v="B084DTMYWK"/>
    <s v="Myvn 30W Warp/20W Dash Charging Usb Type C Charger Cable Compatible For Cellular Phones Oneplus 8T 8 8Pro 7 Pro / 7T / 7T Pro Nord And Oneplus 3 / 3T / 5 / 5T / 6 / 6T / 7"/>
    <x v="2"/>
    <n v="329.66999999999996"/>
    <n v="999"/>
    <n v="0.67"/>
    <n v="4.2"/>
    <n v="3492"/>
    <n v="3488508"/>
  </r>
  <r>
    <s v="B075TJHWVC"/>
    <s v="Airtel Digital TV HD Set Top Box with 1 Month Basic Pack with Recording + Free Standard Installation"/>
    <x v="2"/>
    <n v="919.6"/>
    <n v="2299"/>
    <n v="0.6"/>
    <n v="4.2"/>
    <n v="3300"/>
    <n v="7586700"/>
  </r>
  <r>
    <s v="B09M869Z5V"/>
    <s v="Portronics MPORT 31C 4-in-1 USB Hub (Type C to 4 USB-A Ports) with Fast Data Transfer"/>
    <x v="0"/>
    <n v="569.43000000000006"/>
    <n v="999"/>
    <n v="0.43"/>
    <n v="4.2"/>
    <n v="3201"/>
    <n v="3197799"/>
  </r>
  <r>
    <s v="B07TC9F7PN"/>
    <s v="Racold Eterno Pro 25L Vertical 5 Star Storage Water Heater (Geyser) with free Standard Installation and free Installation Pipes"/>
    <x v="1"/>
    <n v="8618.49"/>
    <n v="16899"/>
    <n v="0.49"/>
    <n v="4.2"/>
    <n v="3195"/>
    <n v="53992305"/>
  </r>
  <r>
    <s v="B07FXLC2G2"/>
    <s v="Tata Swach Bulb 6000-Litre Cartridge, 1 Piece, White, Hollow Fiber Membrane"/>
    <x v="1"/>
    <n v="699"/>
    <n v="699"/>
    <n v="0"/>
    <n v="4.2"/>
    <n v="3160"/>
    <n v="2208840"/>
  </r>
  <r>
    <s v="B072NCN9M4"/>
    <s v="AMERICAN MICRONIC- Imported Wet &amp; Dry Vacuum Cleaner, 21 Litre Stainless Steel with Blower &amp; HEPA filter, 1600 Watts 100% Copper Motor 28 KPa suction with washable reusable dust bag (Red/Black/Steel)-AMI-VCD21-1600WDx"/>
    <x v="1"/>
    <n v="8887.5"/>
    <n v="11850"/>
    <n v="0.25"/>
    <n v="4.2"/>
    <n v="3065"/>
    <n v="36320250"/>
  </r>
  <r>
    <s v="B08FD2VSD9"/>
    <s v="TCL 108 cm (43 inches) 4K Ultra HD Certified Android Smart LED TV 43P615 (Black)"/>
    <x v="2"/>
    <n v="24955.200000000001"/>
    <n v="51990"/>
    <n v="0.52"/>
    <n v="4.2"/>
    <n v="2951"/>
    <n v="153422490"/>
  </r>
  <r>
    <s v="B08SMJT55F"/>
    <s v="boAt Stone 250 Portable Wireless Speaker with 5W RMS Immersive Audio, RGB LEDs, Up to 8HRS Playtime, IPX7 Water Resistance, Multi-Compatibility Modes(Black)"/>
    <x v="2"/>
    <n v="1197.0000000000002"/>
    <n v="3990"/>
    <n v="0.7"/>
    <n v="4.2"/>
    <n v="2908"/>
    <n v="11602920"/>
  </r>
  <r>
    <s v="B07WNK1FFN"/>
    <s v="AGARO Esteem Multi Kettle 1.2 Litre, 600W with 3 Heating Modes &amp; Rapid Boil Technology"/>
    <x v="1"/>
    <n v="1257.26"/>
    <n v="1699"/>
    <n v="0.26"/>
    <n v="4.2"/>
    <n v="2891"/>
    <n v="4911809"/>
  </r>
  <r>
    <s v="B08TR61BVK"/>
    <s v="Tabelito¬Æ Polyester Foam, Nylon Hybrid laptopss Bag Sleeve Case Cover Pouch for laptopss Apple/Dell/Lenovo/ Asus/ Hp/Samsung/Mi/MacBook/Ultrabook/Thinkpad/Ideapad/Surfacepro (15.6 inches /39.6cm, Blue) laptopsss"/>
    <x v="0"/>
    <n v="299.79999999999995"/>
    <n v="1499"/>
    <n v="0.8"/>
    <n v="4.2"/>
    <n v="2868"/>
    <n v="4299132"/>
  </r>
  <r>
    <s v="B08243SKCK"/>
    <s v="Vedini Transparent Empty Refillable Reusable Fine Mist Spray Bottle for Perfume, Travel with DIY Sticker Set ( 100ml, Pack of 4)"/>
    <x v="1"/>
    <n v="188.37"/>
    <n v="299"/>
    <n v="0.37"/>
    <n v="4.2"/>
    <n v="2737"/>
    <n v="818363"/>
  </r>
  <r>
    <s v="B07966M8XH"/>
    <s v="Model-P4 6 Way Swivel Tilt Wall Mount 32-55-inch Full Motion Cantilever for LED,LCD and Plasma TV's"/>
    <x v="2"/>
    <n v="1589.47"/>
    <n v="2999"/>
    <n v="0.47"/>
    <n v="4.2"/>
    <n v="2727"/>
    <n v="8178273"/>
  </r>
  <r>
    <s v="B01L7C4IU2"/>
    <s v="Havells Ambrose 1200mm Ceiling Fan (Pearl White Wood)"/>
    <x v="1"/>
    <n v="2192.4"/>
    <n v="3045"/>
    <n v="0.28000000000000003"/>
    <n v="4.2"/>
    <n v="2686"/>
    <n v="8178870"/>
  </r>
  <r>
    <s v="B09J2MM5C6"/>
    <s v="Amozo Ultra Hybrid Camera and Drop Protection Back Cover Case for iPhone 13 (TPU + Polycarbonate | Crystal Transparent)"/>
    <x v="2"/>
    <n v="284.80999999999995"/>
    <n v="1499"/>
    <n v="0.81"/>
    <n v="4.2"/>
    <n v="2646"/>
    <n v="3966354"/>
  </r>
  <r>
    <s v="B07VV37FT4"/>
    <s v="Classmate Octane Neon- 25 Blue Gel Pens | Smooth Writing Pens| Water-proof Ink For Smudge-free Writing| Preferred By Students For Exam &amp; Class Notes| Study At Home Essential"/>
    <x v="3"/>
    <n v="250"/>
    <n v="250"/>
    <n v="0"/>
    <n v="4.2"/>
    <n v="2628"/>
    <n v="657000"/>
  </r>
  <r>
    <s v="B08Y7MXFMK"/>
    <s v="Offbeat¬Æ - DASH 2.4GHz Wireless + Bluetooth 5.1 Mouse, Multi-Device Dual Mode Slim Rechargeable Silent Click Buttons Wireless Bluetooth Mouse, 3 Adjustable DPI, Works on 2 devices at the same time with a switch button for Windows/Mac/Android/Ipad/Smart TV"/>
    <x v="0"/>
    <n v="1094.27"/>
    <n v="1499"/>
    <n v="0.27"/>
    <n v="4.2"/>
    <n v="2375"/>
    <n v="3560125"/>
  </r>
  <r>
    <s v="B0B5GJRTHB"/>
    <s v="Wecool Moonwalk M1 ENC True Wireless in Ear Earbuds with Mic, Titanium Drivers for Rich Bass Experience, 40+ Hours Play Time, Type C Fast Charging, Low Latency, BT 5.3, IPX5, Deep Bass (Black)"/>
    <x v="2"/>
    <n v="879.56"/>
    <n v="1999"/>
    <n v="0.56000000000000005"/>
    <n v="4.2"/>
    <n v="2284"/>
    <n v="4565716"/>
  </r>
  <r>
    <s v="B085DTN6R2"/>
    <s v="Portronics Konnect CL 20W POR-1067 Type-C to 8 Pin USB 1.2M Cable with Power Delivery &amp; 3A Quick Charge Support, Nylon Braided for All Type-C and 8 Pin Devices, Green"/>
    <x v="0"/>
    <n v="350.61"/>
    <n v="899"/>
    <n v="0.61"/>
    <n v="4.2"/>
    <n v="2263"/>
    <n v="2034437"/>
  </r>
  <r>
    <s v="B085DTN6R2"/>
    <s v="Portronics Konnect CL 20W POR-1067 Type-C to 8 Pin USB 1.2M Cable with Power Delivery &amp; 3A Quick Charge Support, Nylon Braided for All Type-C and 8 Pin Devices, Green"/>
    <x v="0"/>
    <n v="350.61"/>
    <n v="899"/>
    <n v="0.61"/>
    <n v="4.2"/>
    <n v="2262"/>
    <n v="2033538"/>
  </r>
  <r>
    <s v="B085DTN6R2"/>
    <s v="Portronics Konnect CL 20W POR-1067 Type-C to 8 Pin USB 1.2M Cable with Power Delivery &amp; 3A Quick Charge Support, Nylon Braided for All Type-C and 8 Pin Devices, Green"/>
    <x v="0"/>
    <n v="350.61"/>
    <n v="899"/>
    <n v="0.61"/>
    <n v="4.2"/>
    <n v="2262"/>
    <n v="2033538"/>
  </r>
  <r>
    <s v="B07924P3C5"/>
    <s v="Storite High Speed Micro USB 3.0 Cable A to Micro B for External &amp; Desktop Hard Drives 45cm"/>
    <x v="0"/>
    <n v="295.63"/>
    <n v="799"/>
    <n v="0.63"/>
    <n v="4.2"/>
    <n v="2117"/>
    <n v="1691483"/>
  </r>
  <r>
    <s v="B08L879JSN"/>
    <s v="Acer EK220Q 21.5 Inch (54.61 cm) Full HD (1920x1080) VA Panel LCD Monitor with LED Back Light I 250 Nits I HDMI, VGA Ports I Eye Care Features Like Bluelight Shield, Flickerless &amp; Comfy View (Black)"/>
    <x v="0"/>
    <n v="6324.9999999999991"/>
    <n v="13750"/>
    <n v="0.54"/>
    <n v="4.2"/>
    <n v="2014"/>
    <n v="27692500"/>
  </r>
  <r>
    <s v="B0B8ZWNR5T"/>
    <s v="STRIFF 12 Pieces Highly Flexible Silicone Micro USB Protector, Mouse Cable Protector, Suit for All Cell Phones, Computers and Chargers (Black)"/>
    <x v="2"/>
    <n v="79.840000000000018"/>
    <n v="499"/>
    <n v="0.84"/>
    <n v="4.2"/>
    <n v="1949"/>
    <n v="972551"/>
  </r>
  <r>
    <s v="B09Z6WH2N1"/>
    <s v="STRIFF 12 Pieces Highly Flexible Silicone Micro USB Protector, Mouse Cable Protector, Suit for All Cell Phones, Computers and Chargers (White)"/>
    <x v="2"/>
    <n v="94.809999999999974"/>
    <n v="499"/>
    <n v="0.81"/>
    <n v="4.2"/>
    <n v="1949"/>
    <n v="972551"/>
  </r>
  <r>
    <s v="B09Z6WH2N1"/>
    <s v="STRIFF 12 Pieces Highly Flexible Silicone Micro USB Protector, Mouse Cable Protector, Suit for All Cell Phones, Computers and Chargers (White)"/>
    <x v="2"/>
    <n v="94.809999999999974"/>
    <n v="499"/>
    <n v="0.81"/>
    <n v="4.2"/>
    <n v="1949"/>
    <n v="972551"/>
  </r>
  <r>
    <s v="B07LFQLKFZ"/>
    <s v="Parker Moments Vector Timecheck Gold Trim Roller Ball Pen (Black)"/>
    <x v="3"/>
    <n v="420"/>
    <n v="420"/>
    <n v="0"/>
    <n v="4.2"/>
    <n v="1926"/>
    <n v="808920"/>
  </r>
  <r>
    <s v="B07D2NMTTV"/>
    <s v="Black + Decker BD BXIR2201IN 2200-Watt Cord &amp; Cordless Steam Iron (Green)"/>
    <x v="1"/>
    <n v="3185"/>
    <n v="3500"/>
    <n v="0.09"/>
    <n v="4.2"/>
    <n v="1899"/>
    <n v="6646500"/>
  </r>
  <r>
    <s v="B097R4D42G"/>
    <s v="Bajaj New Shakti Neo 10L Vertical Storage Water Heater (Geyser 10 Litres) 4 Star BEE Rated Heater For Water Heating with Titanium Armour, Swirl Flow Technology, Glasslined Tank(White), 1 Yr Warranty"/>
    <x v="1"/>
    <n v="5018"/>
    <n v="9650"/>
    <n v="0.48"/>
    <n v="4.2"/>
    <n v="1772"/>
    <n v="17099800"/>
  </r>
  <r>
    <s v="B09ZK6THRR"/>
    <s v="Croma 1100 W Dry Iron with Weilburger Dual Soleplate Coating (CRSHAH702SIR11, White)"/>
    <x v="1"/>
    <n v="480"/>
    <n v="1000"/>
    <n v="0.52"/>
    <n v="4.2"/>
    <n v="1559"/>
    <n v="1559000"/>
  </r>
  <r>
    <s v="B0B2PQL5N3"/>
    <s v="Lapster Gel Mouse pad with Wrist Rest , Gaming Mouse Pad with Lycra Cloth Nonslip for Laptop , Computer, , Home &amp; Office (Black)"/>
    <x v="0"/>
    <n v="229.76999999999998"/>
    <n v="999"/>
    <n v="0.77"/>
    <n v="4.2"/>
    <n v="1528"/>
    <n v="1526472"/>
  </r>
  <r>
    <s v="B07VZYMQNZ"/>
    <s v="Borosil Rio 1.5 L Electric Kettle, Stainless Steel Inner Body, Boil Water For Tea, Coffee, Soup, Silver"/>
    <x v="1"/>
    <n v="1180.8000000000002"/>
    <n v="1440"/>
    <n v="0.18"/>
    <n v="4.2"/>
    <n v="1527"/>
    <n v="2198880"/>
  </r>
  <r>
    <s v="B09DSXK8JX"/>
    <s v="Kodak 80 cm (32 inches) HD Ready Certified Android Smart LED TV 32HDX7XPROBL (Black)"/>
    <x v="2"/>
    <n v="10529.460000000001"/>
    <n v="19499"/>
    <n v="0.46"/>
    <n v="4.2"/>
    <n v="1510"/>
    <n v="29443490"/>
  </r>
  <r>
    <s v="B09PLD9TCD"/>
    <s v="Kodak 126 cm (50 inches) Bezel-Less Design Series 4K Ultra HD Smart Android LED TV 50UHDX7XPROBL (Black)"/>
    <x v="2"/>
    <n v="27089.37"/>
    <n v="42999"/>
    <n v="0.37"/>
    <n v="4.2"/>
    <n v="1510"/>
    <n v="64928490"/>
  </r>
  <r>
    <s v="B09MT94QLL"/>
    <s v="Havells Glaze 74W Pearl Ivory Gold Ceiling Fan, Sweep: 1200 Mm"/>
    <x v="1"/>
    <n v="2005.5000000000002"/>
    <n v="4775"/>
    <n v="0.57999999999999996"/>
    <n v="4.2"/>
    <n v="1353"/>
    <n v="6460575"/>
  </r>
  <r>
    <s v="B09HK9JH4F"/>
    <s v="Smashtronics¬Æ - Case for Firetv Remote, Fire Stick Remote Cover Case, Silicone Cover for TV Firestick 4K/TV 2nd Gen(3rd Gen) Remote Control - Light Weight/Anti Slip/Shockproof (Black)"/>
    <x v="2"/>
    <n v="199.5"/>
    <n v="399"/>
    <n v="0.5"/>
    <n v="4.2"/>
    <n v="1335"/>
    <n v="532665"/>
  </r>
  <r>
    <s v="B09L835C3V"/>
    <s v="Smashtronics¬Æ - Case for Firetv Remote, Fire Stick Remote Cover Case, Silicone Cover for TV Firestick 4K/TV 2nd Gen(3rd Gen) Remote Control - Light Weight/Anti Slip/Shockproof (Black)"/>
    <x v="2"/>
    <n v="199.5"/>
    <n v="399"/>
    <n v="0.5"/>
    <n v="4.2"/>
    <n v="1335"/>
    <n v="532665"/>
  </r>
  <r>
    <s v="B09XBJ1CTN"/>
    <s v="MI Xiaomi 22.5W Fast USB Type C Charger Combo for Tablets - White"/>
    <x v="2"/>
    <n v="649.35"/>
    <n v="999"/>
    <n v="0.35"/>
    <n v="4.2"/>
    <n v="1315"/>
    <n v="1313685"/>
  </r>
  <r>
    <s v="B0B9RN5X8B"/>
    <s v="V-Guard Zio Instant Water Geyser | 3 Litre | 3000 W Heating | White-Blue | | 2 Year Warranty"/>
    <x v="1"/>
    <n v="2679.0000000000005"/>
    <n v="4700"/>
    <n v="0.43"/>
    <n v="4.2"/>
    <n v="1296"/>
    <n v="6091200"/>
  </r>
  <r>
    <s v="B09X1M3DHX"/>
    <s v="iFFALCON 80 cm (32 inches) HD Ready Smart LED TV¬†32F53 (Black)"/>
    <x v="2"/>
    <n v="10076.4"/>
    <n v="27990"/>
    <n v="0.64"/>
    <n v="4.2"/>
    <n v="1269"/>
    <n v="35519310"/>
  </r>
  <r>
    <s v="B09FZ89DK6"/>
    <s v="Eureka Forbes Supervac 1600 Watts Powerful Suction,bagless Vacuum Cleaner with cyclonic Technology,7 Accessories,1 Year Warranty,Compact,Lightweight &amp; Easy to use (Red)"/>
    <x v="1"/>
    <n v="5999.4"/>
    <n v="9999"/>
    <n v="0.4"/>
    <n v="4.2"/>
    <n v="1191"/>
    <n v="11908809"/>
  </r>
  <r>
    <s v="B09CMQRQM6"/>
    <s v="Ambrane Fast 100W Output Cable with Type-C to Type-C for Mobile, Laptop, Macbook &amp; Table Charging, 480mbps Data Sync Speed, Braided Cable, 1.5m Length (ABCC-100, Black-Grey)"/>
    <x v="0"/>
    <n v="503.44000000000005"/>
    <n v="899"/>
    <n v="0.44"/>
    <n v="4.2"/>
    <n v="919"/>
    <n v="826181"/>
  </r>
  <r>
    <s v="B0718ZN31Q"/>
    <s v="Rts‚Ñ¢ High Speed 3D Full HD 1080p Support (10 Meters) HDMI Male to HDMI Male Cable TV Lead 1.4V for All Hdmi Devices- Black (10M - 30 FEET)"/>
    <x v="2"/>
    <n v="599.88"/>
    <n v="4999"/>
    <n v="0.88"/>
    <n v="4.2"/>
    <n v="910"/>
    <n v="4549090"/>
  </r>
  <r>
    <s v="B08PFSZ7FH"/>
    <s v="STRIFF Laptop Stand Adjustable Laptop Computer Stand Multi-Angle Stand Phone Stand Portable Foldable Laptop Riser Notebook Holder Stand Compatible for 9 to 15.6‚Äù Laptops Black(Black)"/>
    <x v="0"/>
    <n v="299.79999999999995"/>
    <n v="1499"/>
    <n v="0.8"/>
    <n v="4.2"/>
    <n v="903"/>
    <n v="1353597"/>
  </r>
  <r>
    <s v="B0BK1K598K"/>
    <s v="AGARO LR2007 Lint Remover, Rechargeable, for Woolen Sweaters, Blankets, Jackets, Burr Remover, Pill Remover From Carpets, Curtains"/>
    <x v="1"/>
    <n v="674.55"/>
    <n v="1499"/>
    <n v="0.55000000000000004"/>
    <n v="4.2"/>
    <n v="900"/>
    <n v="1349100"/>
  </r>
  <r>
    <s v="B07YCBSCYB"/>
    <s v="AmazonBasics Induction Cooktop 1600 Watt (Black)"/>
    <x v="1"/>
    <n v="2013"/>
    <n v="3300"/>
    <n v="0.39"/>
    <n v="4.2"/>
    <n v="780"/>
    <n v="2574000"/>
  </r>
  <r>
    <s v="B0B4DT8MKT"/>
    <s v="Wecool Unbreakable 3 in 1 Charging Cable with 3A Speed, Fast Charging Multi Purpose Cable 1.25 Mtr Long, Type C cable, Micro Usb Cable and Cable for iPhone, White"/>
    <x v="0"/>
    <n v="344.77"/>
    <n v="1499"/>
    <n v="0.77"/>
    <n v="4.2"/>
    <n v="656"/>
    <n v="983344"/>
  </r>
  <r>
    <s v="B0B4DT8MKT"/>
    <s v="Wecool Unbreakable 3 in 1 Charging Cable with 3A Speed, Fast Charging Multi Purpose Cable 1.25 Mtr Long, Type C cable, Micro Usb Cable and Cable for iPhone, White"/>
    <x v="0"/>
    <n v="344.77"/>
    <n v="1499"/>
    <n v="0.77"/>
    <n v="4.2"/>
    <n v="656"/>
    <n v="983344"/>
  </r>
  <r>
    <s v="B09PDZNSBG"/>
    <s v="Goodscity Garment Steamer for Clothes, Steam Iron Press - Vertical &amp; Horizontal Steaming up to 22g/min, 1200 Watt, 230 ml Water tank &amp; 30 sec Fast Heating (GC 111)"/>
    <x v="1"/>
    <n v="2546"/>
    <n v="6700"/>
    <n v="0.62"/>
    <n v="4.2"/>
    <n v="611"/>
    <n v="4093700"/>
  </r>
  <r>
    <s v="B095K14P86"/>
    <s v="Saiyam Stainless Steel Espresso Maker Stovetop Coffee Percolator Italian Coffee Maker Moka Pot (4 Cup - 200 ml, Silver)"/>
    <x v="1"/>
    <n v="597.54"/>
    <n v="1299"/>
    <n v="0.54"/>
    <n v="4.2"/>
    <n v="590"/>
    <n v="766410"/>
  </r>
  <r>
    <s v="B078JF6X9B"/>
    <s v="Havells Instanio 3-Litre 4.5KW Instant Water Heater (Geyser), White Blue"/>
    <x v="1"/>
    <n v="3642"/>
    <n v="6070"/>
    <n v="0.4"/>
    <n v="4.2"/>
    <n v="561"/>
    <n v="3405270"/>
  </r>
  <r>
    <s v="B098LCVYPW"/>
    <s v="Dealfreez Case Compatible for Fire TV Stick 4K All Alexa Voice Remote Shockproof Silicone Anti-Lost Cover with Loop (C-Black)"/>
    <x v="2"/>
    <n v="349.65"/>
    <n v="999"/>
    <n v="0.65"/>
    <n v="4.2"/>
    <n v="513"/>
    <n v="512487"/>
  </r>
  <r>
    <s v="B0B9LDCX89"/>
    <s v="STRIFF Mpad Mouse Mat 230X190X3mm Gaming Mouse Pad, Non-Slip Rubber Base, Waterproof Surface, Premium-Textured, Compatible with Laser and Optical Mice(Universe Black)"/>
    <x v="0"/>
    <n v="129.87"/>
    <n v="999"/>
    <n v="0.87"/>
    <n v="4.2"/>
    <n v="491"/>
    <n v="490509"/>
  </r>
  <r>
    <s v="B09C6HWG18"/>
    <s v="Duracell Type C To Type C 5A (100W) Braided Sync &amp; Fast Charging Cable, 3.9 Feet (1.2M). USB C to C Cable, Supports PD &amp; QC 3.0 Charging, 5 GBPS Data Transmission ‚Äì Black"/>
    <x v="0"/>
    <n v="979.51"/>
    <n v="1999"/>
    <n v="0.51"/>
    <n v="4.2"/>
    <n v="462"/>
    <n v="923538"/>
  </r>
  <r>
    <s v="B09C6HWG18"/>
    <s v="Duracell Type C To Type C 5A (100W) Braided Sync &amp; Fast Charging Cable, 3.9 Feet (1.2M). USB C to C Cable, Supports PD &amp; QC 3.0 Charging, 5 GBPS Data Transmission ‚Äì Black"/>
    <x v="0"/>
    <n v="979.51"/>
    <n v="1999"/>
    <n v="0.51"/>
    <n v="4.2"/>
    <n v="462"/>
    <n v="923538"/>
  </r>
  <r>
    <s v="B099S26HWG"/>
    <s v="Classmate Pulse 1 Subject Notebook - 240mm x 180mm , Soft Cover, 180 Pages, Single Line, Pack of 4"/>
    <x v="3"/>
    <n v="300"/>
    <n v="300"/>
    <n v="0"/>
    <n v="4.2"/>
    <n v="419"/>
    <n v="125700"/>
  </r>
  <r>
    <s v="B09C6H53KH"/>
    <s v="Duracell Type-C To Micro 1.2M braided Sync &amp; Charge Cable, USB C to Micro Fast Charge Compatible for fast data transmission (Black)"/>
    <x v="0"/>
    <n v="370.47"/>
    <n v="699"/>
    <n v="0.47"/>
    <n v="4.2"/>
    <n v="387"/>
    <n v="270513"/>
  </r>
  <r>
    <s v="B09474JWN6"/>
    <s v="HealthSense Rechargeable Lint Remover for Clothes | Fuzz and Fur Remover | Electric Fabric Shaver, Trimmer for Clothes, Carpet, Sofa, Sweaters, Curtains | One-Year Warranty Included - New-Feel LR350"/>
    <x v="1"/>
    <n v="1004.9999999999999"/>
    <n v="1500"/>
    <n v="0.33"/>
    <n v="4.2"/>
    <n v="386"/>
    <n v="579000"/>
  </r>
  <r>
    <s v="B0BDS8MY8J"/>
    <s v="Lapster Caddy for ssd and HDD, Optical Bay 2nd Hard Drive Caddy, Caddy 9.5mm for Laptop"/>
    <x v="0"/>
    <n v="199.79999999999995"/>
    <n v="999"/>
    <n v="0.8"/>
    <n v="4.2"/>
    <n v="362"/>
    <n v="361638"/>
  </r>
  <r>
    <s v="B09MM6P76N"/>
    <s v="7SEVEN¬Æ Compatible Lg Smart Tv Remote Suitable for Any LG LED OLED LCD UHD Plasma Android Television and AKB75095303 replacement of Original Lg Tv Remote Control"/>
    <x v="2"/>
    <n v="347.42"/>
    <n v="599"/>
    <n v="0.42"/>
    <n v="4.2"/>
    <n v="284"/>
    <n v="170116"/>
  </r>
  <r>
    <s v="B0BMGB2TPR"/>
    <s v="Samsung Galaxy M04 Light Green, 4GB RAM, 64GB Storage | Upto 8GB RAM with RAM Plus | MediaTek Helio P35 | 5000 mAh Battery"/>
    <x v="2"/>
    <n v="9479.2100000000009"/>
    <n v="11999"/>
    <n v="0.21"/>
    <n v="4.2"/>
    <n v="284"/>
    <n v="3407716"/>
  </r>
  <r>
    <s v="B0BMGB3CH9"/>
    <s v="Samsung Galaxy M04 Dark Blue, 4GB RAM, 64GB Storage | Upto 8GB RAM with RAM Plus | MediaTek Helio P35 | 5000 mAh Battery"/>
    <x v="2"/>
    <n v="9479.2100000000009"/>
    <n v="11999"/>
    <n v="0.21"/>
    <n v="4.2"/>
    <n v="284"/>
    <n v="3407716"/>
  </r>
  <r>
    <s v="B0BMGG6NKT"/>
    <s v="Samsung Galaxy M04 Dark Blue, 4GB RAM, 128GB Storage | Upto 8GB RAM with RAM Plus | MediaTek Helio P35 | 5000 mAh Battery"/>
    <x v="2"/>
    <n v="10529.220000000001"/>
    <n v="13499"/>
    <n v="0.22"/>
    <n v="4.2"/>
    <n v="284"/>
    <n v="3833716"/>
  </r>
  <r>
    <s v="B09N6TTHT6"/>
    <s v="E-COSMOS Plug in LED Night Light Mini USB LED Light Flexible USB LED Ambient Light Mini USB LED Light, LED Portable car Bulb, Indoor, Outdoor, Reading, Sleep (4 pcs)"/>
    <x v="0"/>
    <n v="89.100000000000009"/>
    <n v="99"/>
    <n v="0.1"/>
    <n v="4.2"/>
    <n v="241"/>
    <n v="23859"/>
  </r>
  <r>
    <s v="B07QZ3CZ48"/>
    <s v="boAt BassHeads 122 Wired Earphones with Heavy Bass, Integrated Controls and Mic (Gun Metal)"/>
    <x v="2"/>
    <n v="399.90000000000009"/>
    <n v="1290"/>
    <n v="0.69"/>
    <n v="4.2"/>
    <n v="206"/>
    <n v="265740"/>
  </r>
  <r>
    <s v="B0B2CWRDB1"/>
    <s v="Shakti Technology S5 High Pressure Car Washer Machine 1900 Watts and Pressure 125 Bar with 10 Meter Hose Pipe"/>
    <x v="1"/>
    <n v="5999.4"/>
    <n v="9999"/>
    <n v="0.4"/>
    <n v="4.2"/>
    <n v="170"/>
    <n v="1699830"/>
  </r>
  <r>
    <s v="B08G43CCLC"/>
    <s v="NK STAR 950 Mbps USB WiFi Adapter Wireless Network Receiver Dongle for Desktop Laptop, (Support- Windows XP/7/8/10 &amp; MAC OS) NOt Support to DVR and HDTV"/>
    <x v="0"/>
    <n v="219.77999999999997"/>
    <n v="999"/>
    <n v="0.78"/>
    <n v="4.2"/>
    <n v="163"/>
    <n v="162837"/>
  </r>
  <r>
    <s v="B0BL11S5QK"/>
    <s v="iBELL Induction Cooktop, 2000W with Auto Shut Off and Overheat Protection, BIS Certified, Black"/>
    <x v="1"/>
    <n v="1594.9"/>
    <n v="3890"/>
    <n v="0.59"/>
    <n v="4.2"/>
    <n v="156"/>
    <n v="606840"/>
  </r>
  <r>
    <s v="B09YHLPQYT"/>
    <s v="Shopoflux Silicone Remote Cover for Mi Smart TV and Mi TV Stick/MI Box S / 3S / MI 4X / 4A Smart LED TV (Black)"/>
    <x v="2"/>
    <n v="246.00000000000003"/>
    <n v="600"/>
    <n v="0.59"/>
    <n v="4.2"/>
    <n v="143"/>
    <n v="85800"/>
  </r>
  <r>
    <s v="B0B8XNPQPN"/>
    <s v="Pigeon Healthifry Digital Air Fryer, 360¬∞ High Speed Air Circulation Technology 1200 W with Non-Stick 4.2 L Basket - Green"/>
    <x v="1"/>
    <n v="3577.4999999999995"/>
    <n v="7950"/>
    <n v="0.55000000000000004"/>
    <n v="4.2"/>
    <n v="136"/>
    <n v="1081200"/>
  </r>
  <r>
    <s v="B0B61HYR92"/>
    <s v="Lapster usb 2.0 mantra cable, mantra mfs 100 data cable (black)"/>
    <x v="0"/>
    <n v="199.79999999999995"/>
    <n v="999"/>
    <n v="0.8"/>
    <n v="4.2"/>
    <n v="85"/>
    <n v="84915"/>
  </r>
  <r>
    <s v="B09M3F4HGB"/>
    <s v="Borosil Volcano 13 Fin Oil Filled Radiator Room Heater, 2900 W, Black"/>
    <x v="1"/>
    <n v="9495"/>
    <n v="18990"/>
    <n v="0.5"/>
    <n v="4.2"/>
    <n v="79"/>
    <n v="1500210"/>
  </r>
  <r>
    <s v="B09ZPJT8B2"/>
    <s v="TCL 80 cm (32 inches) HD Ready Certified Android Smart LED TV 32S615 (Black)"/>
    <x v="2"/>
    <n v="11836.3"/>
    <n v="31990"/>
    <n v="0.63"/>
    <n v="4.2"/>
    <n v="64"/>
    <n v="2047360"/>
  </r>
  <r>
    <s v="B0BBMGLQDW"/>
    <s v="Tuarso 8K HDMI 2.1 Cable 48Gbps , 1.5 Meter High-Speed Braided HDMI Cable ( 8K@60HZ„ÄÅ4K@120HZ„ÄÅ2K@240HZ ) HDMI 2.1 Cable Compatible with Monitors , Television , Laptops , Projectors , Game Consoles and more with HDMI Ports Device"/>
    <x v="2"/>
    <n v="599.70000000000005"/>
    <n v="1999"/>
    <n v="0.7"/>
    <n v="4.2"/>
    <n v="47"/>
    <n v="93953"/>
  </r>
  <r>
    <s v="B0BJYSCWFQ"/>
    <s v="Kitchengenix's Mini Waffle Maker 4 Inch- 350 Watts: Stainless Steel Non-Stick Electric Iron Machine for Individual Belgian Waffles, Pan Cakes, Paninis or Other Snacks (Red)"/>
    <x v="1"/>
    <n v="899.55"/>
    <n v="1999"/>
    <n v="0.55000000000000004"/>
    <n v="4.2"/>
    <n v="39"/>
    <n v="77961"/>
  </r>
  <r>
    <s v="B016MDK4F4"/>
    <s v="Technotech High Speed HDMI Cable 5 Meter V1.4 - Supports Full HD 1080p (Color May Vary)"/>
    <x v="2"/>
    <n v="184.63"/>
    <n v="499"/>
    <n v="0.63"/>
    <n v="4.2"/>
    <n v="25"/>
    <n v="12475"/>
  </r>
  <r>
    <s v="B07GPXXNNG"/>
    <s v="boAt Bassheads 100 in Ear Wired Earphones with Mic(Taffy Pink)"/>
    <x v="2"/>
    <n v="349.65"/>
    <n v="999"/>
    <n v="0.65"/>
    <n v="4.0999999999999996"/>
    <n v="363713"/>
    <n v="363349287"/>
  </r>
  <r>
    <s v="B07GQD4K6L"/>
    <s v="boAt Bassheads 100 in Ear Wired Earphones with Mic(Furious Red)"/>
    <x v="2"/>
    <n v="379.62"/>
    <n v="999"/>
    <n v="0.62"/>
    <n v="4.0999999999999996"/>
    <n v="363713"/>
    <n v="363349287"/>
  </r>
  <r>
    <s v="B071Z8M4KX"/>
    <s v="boAt BassHeads 100 in-Ear Wired Headphones with Mic (Black)"/>
    <x v="2"/>
    <n v="369.63"/>
    <n v="999"/>
    <n v="0.63"/>
    <n v="4.0999999999999996"/>
    <n v="363711"/>
    <n v="363347289"/>
  </r>
  <r>
    <s v="B09GFLXVH9"/>
    <s v="Redmi 9A Sport (Coral Green, 2GB RAM, 32GB Storage) | 2GHz Octa-core Helio G25 Processor | 5000 mAh Battery"/>
    <x v="2"/>
    <n v="6459.24"/>
    <n v="8499"/>
    <n v="0.24"/>
    <n v="4.0999999999999996"/>
    <n v="313836"/>
    <n v="2667292164"/>
  </r>
  <r>
    <s v="B09GFPVD9Y"/>
    <s v="Redmi 9 Activ (Carbon Black, 4GB RAM, 64GB Storage) | Octa-core Helio G35 | 5000 mAh Battery"/>
    <x v="2"/>
    <n v="8469.23"/>
    <n v="10999"/>
    <n v="0.23"/>
    <n v="4.0999999999999996"/>
    <n v="313836"/>
    <n v="3451882164"/>
  </r>
  <r>
    <s v="B09GFM8CGS"/>
    <s v="Redmi 9A Sport (Carbon Black, 2GB RAM, 32GB Storage) | 2GHz Octa-core Helio G25 Processor | 5000 mAh Battery"/>
    <x v="2"/>
    <n v="6479.1900000000005"/>
    <n v="7999"/>
    <n v="0.19"/>
    <n v="4.0999999999999996"/>
    <n v="313832"/>
    <n v="2510342168"/>
  </r>
  <r>
    <s v="B09GFPN6TP"/>
    <s v="Redmi 9A Sport (Coral Green, 3GB RAM, 32GB Storage) | 2GHz Octa-core Helio G25 Processor | 5000 mAh Battery"/>
    <x v="2"/>
    <n v="7504.21"/>
    <n v="9499"/>
    <n v="0.21"/>
    <n v="4.0999999999999996"/>
    <n v="313832"/>
    <n v="2981090168"/>
  </r>
  <r>
    <s v="B01MF8MB65"/>
    <s v="boAt Bassheads 225 in Ear Wired Earphones with Mic(Blue)"/>
    <x v="2"/>
    <n v="699.3"/>
    <n v="999"/>
    <n v="0.3"/>
    <n v="4.0999999999999996"/>
    <n v="273189"/>
    <n v="272915811"/>
  </r>
  <r>
    <s v="B01LWYDEQ7"/>
    <s v="Pigeon Polypropylene Mini Handy and Compact Chopper with 3 Blades for Effortlessly Chopping Vegetables and Fruits for Your Kitchen (12420, Green, 400 ml)"/>
    <x v="1"/>
    <n v="198"/>
    <n v="495"/>
    <n v="0.6"/>
    <n v="4.0999999999999996"/>
    <n v="270563"/>
    <n v="133928685"/>
  </r>
  <r>
    <s v="B01DEWVZ2C"/>
    <s v="JBL C100SI Wired In Ear Headphones with Mic, JBL Pure Bass Sound, One Button Multi-function Remote, Angled Buds for Comfort fit (Black)"/>
    <x v="2"/>
    <n v="599.4"/>
    <n v="999"/>
    <n v="0.4"/>
    <n v="4.0999999999999996"/>
    <n v="192590"/>
    <n v="192397410"/>
  </r>
  <r>
    <s v="B01DF26V7A"/>
    <s v="JBL C100SI Wired In Ear Headphones with Mic, JBL Pure Bass Sound, One Button Multi-function Remote, Premium Metallic Finish, Angled Buds for Comfort fit (Red)"/>
    <x v="2"/>
    <n v="597.54"/>
    <n v="1299"/>
    <n v="0.54"/>
    <n v="4.0999999999999996"/>
    <n v="192589"/>
    <n v="250173111"/>
  </r>
  <r>
    <s v="B01DEWVZ2C"/>
    <s v="JBL C100SI Wired In Ear Headphones with Mic, JBL Pure Bass Sound, One Button Multi-function Remote, Angled Buds for Comfort fit (Black)"/>
    <x v="2"/>
    <n v="599.4"/>
    <n v="999"/>
    <n v="0.4"/>
    <n v="4.0999999999999996"/>
    <n v="192587"/>
    <n v="192394413"/>
  </r>
  <r>
    <s v="B07DC4RZPY"/>
    <s v="Amazon Basics USB A to Lightning MFi Certified Charging Cable (White, 1.2 meter)"/>
    <x v="0"/>
    <n v="699.65"/>
    <n v="1999"/>
    <n v="0.65"/>
    <n v="4.0999999999999996"/>
    <n v="178817"/>
    <n v="357455183"/>
  </r>
  <r>
    <s v="B07S9S86BF"/>
    <s v="boAt Bassheads 242 in Ear Wired Earphones with Mic(Active Black)"/>
    <x v="2"/>
    <n v="596"/>
    <n v="1490"/>
    <n v="0.6"/>
    <n v="4.0999999999999996"/>
    <n v="161679"/>
    <n v="240901710"/>
  </r>
  <r>
    <s v="B08H9Z3XQW"/>
    <s v="boAt Bassheads 242 in Ear Wired Earphones with Mic(Blue)"/>
    <x v="2"/>
    <n v="461.90000000000009"/>
    <n v="1490"/>
    <n v="0.69"/>
    <n v="4.0999999999999996"/>
    <n v="161677"/>
    <n v="240898730"/>
  </r>
  <r>
    <s v="B08TV2P1N8"/>
    <s v="boAt Rockerz 255 Pro+ in-Ear Bluetooth Neckband with Upto 40 Hours Playback, ASAP  Charge, IPX7, Dual Pairing, BT v5.0, with Mic (Active Black)"/>
    <x v="2"/>
    <n v="1396.5"/>
    <n v="3990"/>
    <n v="0.65"/>
    <n v="4.0999999999999996"/>
    <n v="141841"/>
    <n v="565945590"/>
  </r>
  <r>
    <s v="B07CD2BN46"/>
    <s v="Xiaomi Mi Wired in Ear Earphones with Mic Basic with Ultra Deep Bass &amp; Aluminum Alloy Sound Chamber (Black)"/>
    <x v="2"/>
    <n v="431.28"/>
    <n v="599"/>
    <n v="0.28000000000000003"/>
    <n v="4.0999999999999996"/>
    <n v="119466"/>
    <n v="71560134"/>
  </r>
  <r>
    <s v="B092X94QNQ"/>
    <s v="boAt Rockerz 330 in-Ear Bluetooth Neckband with Upto 30 Hours Playtime, ASAP  Charge, Signature Sound, Dual Pairing &amp; IPX5 with Mic (Active Black)"/>
    <x v="2"/>
    <n v="1516.2"/>
    <n v="3990"/>
    <n v="0.62"/>
    <n v="4.0999999999999996"/>
    <n v="109864"/>
    <n v="438357360"/>
  </r>
  <r>
    <s v="B07PR1CL3S"/>
    <s v="boAt Rockerz 450 Bluetooth On Ear Headphones with Mic, Upto 15 Hours Playback, 40MM Drivers, Padded Ear Cushions, Integrated Controls and Dual Modes(Luscious Black)"/>
    <x v="2"/>
    <n v="1236.9000000000003"/>
    <n v="3990"/>
    <n v="0.69"/>
    <n v="4.0999999999999996"/>
    <n v="107151"/>
    <n v="427532490"/>
  </r>
  <r>
    <s v="B083T5G5PM"/>
    <s v="Sennheiser CX 80S in-Ear Wired Headphones with in-line One-Button Smart Remote with Microphone Black"/>
    <x v="2"/>
    <n v="1492.5"/>
    <n v="1990"/>
    <n v="0.25"/>
    <n v="4.0999999999999996"/>
    <n v="98250"/>
    <n v="195517500"/>
  </r>
  <r>
    <s v="B01FSYQ2A4"/>
    <s v="boAt Rockerz 400 Bluetooth On Ear Headphones With Mic With Upto 8 Hours Playback &amp; Soft Padded Ear Cushions(Grey/Green)"/>
    <x v="2"/>
    <n v="1405.3"/>
    <n v="2990"/>
    <n v="0.53"/>
    <n v="4.0999999999999996"/>
    <n v="97175"/>
    <n v="290553250"/>
  </r>
  <r>
    <s v="B01FSYQ2A4"/>
    <s v="boAt Rockerz 400 Bluetooth On Ear Headphones With Mic With Upto 8 Hours Playback &amp; Soft Padded Ear Cushions(Grey/Green)"/>
    <x v="2"/>
    <n v="1405.3"/>
    <n v="2990"/>
    <n v="0.53"/>
    <n v="4.0999999999999996"/>
    <n v="97174"/>
    <n v="290550260"/>
  </r>
  <r>
    <s v="B07KY3FNQP"/>
    <s v="boAt Bassheads 152 in Ear Wired Earphones with Mic(Active Black)"/>
    <x v="2"/>
    <n v="451.49999999999994"/>
    <n v="1290"/>
    <n v="0.65"/>
    <n v="4.0999999999999996"/>
    <n v="91770"/>
    <n v="118383300"/>
  </r>
  <r>
    <s v="B07XJWTYM2"/>
    <s v="realme Buds Wireless in Ear Bluetooth Earphones with mic, 11.2mm Bass Boost Driver, Magnetic Fast Pair, Fast Charging and 12 Hrs Playtime (Yellow)"/>
    <x v="2"/>
    <n v="1679.1599999999999"/>
    <n v="1999"/>
    <n v="0.16"/>
    <n v="4.0999999999999996"/>
    <n v="72563"/>
    <n v="145053437"/>
  </r>
  <r>
    <s v="B0BD3T6Z1D"/>
    <s v="Samsung Galaxy M32 Prime Edition (Light Blue, 4GB RAM, 64GB)"/>
    <x v="2"/>
    <n v="12959.039999999999"/>
    <n v="13499"/>
    <n v="0.04"/>
    <n v="4.0999999999999996"/>
    <n v="56098"/>
    <n v="757266902"/>
  </r>
  <r>
    <s v="B0856HY85J"/>
    <s v="boAt Rockerz 550 Over Ear Bluetooth Headphones with Upto 20 Hours Playback, 50MM Drivers, Soft Padded Ear Cushions and Physical Noise Isolation, Without Mic (Black)"/>
    <x v="2"/>
    <n v="1799.6399999999999"/>
    <n v="4999"/>
    <n v="0.64"/>
    <n v="4.0999999999999996"/>
    <n v="55192"/>
    <n v="275904808"/>
  </r>
  <r>
    <s v="B07DFYJRQV"/>
    <s v="JBL C200SI, Premium in Ear Wired Earphones with Mic, Signature Sound, One Button Multi-Function Remote, Angled Earbuds for Comfort fit (Blue)"/>
    <x v="2"/>
    <n v="794.47"/>
    <n v="1499"/>
    <n v="0.47"/>
    <n v="4.0999999999999996"/>
    <n v="53648"/>
    <n v="80418352"/>
  </r>
  <r>
    <s v="B09QS9CWLV"/>
    <s v="Redmi Note 11 (Horizon Blue, 6GB RAM, 64GB Storage)|90Hz FHD+ AMOLED Display | Qualcomm¬Æ Snapdragon‚Ñ¢ 680-6nm | 33W Charger Included"/>
    <x v="2"/>
    <n v="12919.32"/>
    <n v="18999"/>
    <n v="0.32"/>
    <n v="4.0999999999999996"/>
    <n v="50772"/>
    <n v="964617228"/>
  </r>
  <r>
    <s v="B09QS9X16F"/>
    <s v="Redmi Note 11 (Space Black, 6GB RAM, 64GB Storage) | 90Hz FHD+ AMOLED Display | Qualcomm¬Æ Snapdragon‚Ñ¢ 680-6nm | 33W Charger Included"/>
    <x v="2"/>
    <n v="12919.32"/>
    <n v="18999"/>
    <n v="0.32"/>
    <n v="4.0999999999999996"/>
    <n v="50772"/>
    <n v="964617228"/>
  </r>
  <r>
    <s v="B09QS9X9L8"/>
    <s v="Redmi Note 11 (Horizon Blue, 6GB RAM, 64GB Storage)|90Hz FHD+ AMOLED Display | Qualcomm¬Æ Snapdragon‚Ñ¢ 680-6nm | 33W Charger Included"/>
    <x v="2"/>
    <n v="12919.32"/>
    <n v="18999"/>
    <n v="0.32"/>
    <n v="4.0999999999999996"/>
    <n v="50772"/>
    <n v="964617228"/>
  </r>
  <r>
    <s v="B09QS8V5N8"/>
    <s v="Redmi Note 11 (Space Black, 4GB RAM, 64GB Storage)|90Hz FHD+ AMOLED Display | Qualcomm¬Æ Snapdragon‚Ñ¢ 680-6nm | 33W Charger Included"/>
    <x v="2"/>
    <n v="12959.279999999999"/>
    <n v="17999"/>
    <n v="0.28000000000000003"/>
    <n v="4.0999999999999996"/>
    <n v="50772"/>
    <n v="913845228"/>
  </r>
  <r>
    <s v="B096VF5YYF"/>
    <s v="boAt Xtend Smartwatch with Alexa Built-in, 1.69‚Äù HD Display, Multiple Watch Faces, Stress Monitor, Heart &amp; SpO2 Monitoring, 14 Sports Modes, Sleep Monitor, 5 ATM &amp; 7 Days Battery(Pitch Black)"/>
    <x v="2"/>
    <n v="3036.2"/>
    <n v="7990"/>
    <n v="0.62"/>
    <n v="4.0999999999999996"/>
    <n v="48449"/>
    <n v="387107510"/>
  </r>
  <r>
    <s v="B096VF5YYF"/>
    <s v="boAt Xtend Smartwatch with Alexa Built-in, 1.69‚Äù HD Display, Multiple Watch Faces, Stress Monitor, Heart &amp; SpO2 Monitoring, 14 Sports Modes, Sleep Monitor, 5 ATM &amp; 7 Days Battery(Pitch Black)"/>
    <x v="2"/>
    <n v="3036.2"/>
    <n v="7990"/>
    <n v="0.62"/>
    <n v="4.0999999999999996"/>
    <n v="48448"/>
    <n v="387099520"/>
  </r>
  <r>
    <s v="B0972BQ2RS"/>
    <s v="Fire-Boltt India's No 1 Smartwatch Brand Ring Bluetooth Calling with SpO2 &amp; 1.7‚Äù Metal Body with Blood Oxygen Monitoring, Continuous Heart Rate, Full Touch &amp; Multiple Watch Faces"/>
    <x v="2"/>
    <n v="2499.75"/>
    <n v="9999"/>
    <n v="0.75"/>
    <n v="4.0999999999999996"/>
    <n v="42139"/>
    <n v="421347861"/>
  </r>
  <r>
    <s v="B094JB13XL"/>
    <s v="Noise ColorFit Ultra Smart Watch with 1.75&quot; HD Display, Aluminium Alloy Body, 60 Sports Modes, Spo2, Lightweight, Stock Market Info, Calls &amp; SMS Reply (Space Blue)"/>
    <x v="2"/>
    <n v="2519.5800000000004"/>
    <n v="5999"/>
    <n v="0.57999999999999996"/>
    <n v="4.0999999999999996"/>
    <n v="38879"/>
    <n v="233235121"/>
  </r>
  <r>
    <s v="B09BNXQ6BR"/>
    <s v="Noise ColorFit Ultra SE Smart Watch with 1.75&quot;(4.3cm) HD Display, Aluminium Alloy Body, 60 Sports Modes, Spo2, Lightweight, Stock Market Info, Calls &amp; SMS Reply (Vintage Brown)"/>
    <x v="2"/>
    <n v="2794.57"/>
    <n v="6499"/>
    <n v="0.56999999999999995"/>
    <n v="4.0999999999999996"/>
    <n v="38879"/>
    <n v="252674621"/>
  </r>
  <r>
    <s v="B008YW3CYM"/>
    <s v="USHA EI 1602 1000 W Lightweight Dry Iron with Non-Stick Soleplate (Multi-colour)"/>
    <x v="1"/>
    <n v="618.80000000000007"/>
    <n v="1190"/>
    <n v="0.48"/>
    <n v="4.0999999999999996"/>
    <n v="37126"/>
    <n v="44179940"/>
  </r>
  <r>
    <s v="B00ABMASXG"/>
    <s v="Bajaj Immersion Rod Water Heater 1500 Watts, Silver"/>
    <x v="1"/>
    <n v="540"/>
    <n v="720"/>
    <n v="0.25"/>
    <n v="4.0999999999999996"/>
    <n v="36017"/>
    <n v="25932240"/>
  </r>
  <r>
    <s v="B09LHZSMRR"/>
    <s v="Redmi Note 11T 5G (Stardust White, 6GB RAM, 128GB ROM)| Dimensity 810 5G | 33W Pro Fast Charging | Charger Included | Additional Exchange Offers|Get 2 Months of YouTube Premium Free!"/>
    <x v="2"/>
    <n v="17009.190000000002"/>
    <n v="20999"/>
    <n v="0.19"/>
    <n v="4.0999999999999996"/>
    <n v="31822"/>
    <n v="668230178"/>
  </r>
  <r>
    <s v="B09LJ116B5"/>
    <s v="Redmi Note 11T 5G (Aquamarine Blue, 6GB RAM, 128GB ROM)| Dimensity 810 5G | 33W Pro Fast Charging | Charger Included | Additional Exchange Offers| Get 2 Months of YouTube Premium Free!"/>
    <x v="2"/>
    <n v="17009.190000000002"/>
    <n v="20999"/>
    <n v="0.19"/>
    <n v="4.0999999999999996"/>
    <n v="31822"/>
    <n v="668230178"/>
  </r>
  <r>
    <s v="B09LHYZ3GJ"/>
    <s v="Redmi Note 11T 5G (Matte Black, 6GB RAM, 128GB ROM)| Dimensity 810 5G | 33W Pro Fast Charging | Charger Included | Additional Exchange Offers|Get 2 Months of YouTube Premium Free!"/>
    <x v="2"/>
    <n v="17009.190000000002"/>
    <n v="20999"/>
    <n v="0.19"/>
    <n v="4.0999999999999996"/>
    <n v="31822"/>
    <n v="668230178"/>
  </r>
  <r>
    <s v="B00YMJ0OI8"/>
    <s v="Prestige PIC 20 1600 Watt Induction Cooktop with Push button (Black)"/>
    <x v="1"/>
    <n v="2150.5500000000002"/>
    <n v="3645"/>
    <n v="0.41"/>
    <n v="4.0999999999999996"/>
    <n v="31388"/>
    <n v="114409260"/>
  </r>
  <r>
    <s v="B07W6VWZ8C"/>
    <s v="Infinity (JBL Fuze Pint, Wireless Ultra Portable Mini Speaker with Mic, Deep Bass, Dual Equalizer, Bluetooth 5.0 with Voice Assistant Support for Mobiles (Black)"/>
    <x v="2"/>
    <n v="899.55"/>
    <n v="1999"/>
    <n v="0.55000000000000004"/>
    <n v="4.0999999999999996"/>
    <n v="30469"/>
    <n v="60907531"/>
  </r>
  <r>
    <s v="B015OW3M1W"/>
    <s v="AmazonBasics 6-Feet DisplayPort (not USB port) to HDMI Cable Black"/>
    <x v="2"/>
    <n v="799"/>
    <n v="1700"/>
    <n v="0.53"/>
    <n v="4.0999999999999996"/>
    <n v="28638"/>
    <n v="48684600"/>
  </r>
  <r>
    <s v="B01GZSQJPA"/>
    <s v="Philips HL7756/00 Mixer Grinder, 750W, 3 Jars (Black)"/>
    <x v="1"/>
    <n v="3693.7"/>
    <n v="4295"/>
    <n v="0.14000000000000001"/>
    <n v="4.0999999999999996"/>
    <n v="26543"/>
    <n v="114002185"/>
  </r>
  <r>
    <s v="B012MQS060"/>
    <s v="Logitech MK215 Wireless Keyboard and Mouse Combo for Windows, 2.4 GHz Wireless, Compact Design, 2-Year Battery Life(Keyboard),5 Month Battery Life(Mouse) PC/Laptop- Black"/>
    <x v="0"/>
    <n v="1292.3999999999999"/>
    <n v="1795"/>
    <n v="0.28000000000000003"/>
    <n v="4.0999999999999996"/>
    <n v="25771"/>
    <n v="46258945"/>
  </r>
  <r>
    <s v="B017PDR9N0"/>
    <s v="GIZGA Essentials Portable Tabletop Tablet Stand Mobile Holder, Desktop Stand, Cradle, Dock for iPad, Smartphone, Kindle, E-Reader, Fully Foldable, Adjustable Angle, Anti-Slip Pads, Black"/>
    <x v="0"/>
    <n v="149.70000000000002"/>
    <n v="499"/>
    <n v="0.7"/>
    <n v="4.0999999999999996"/>
    <n v="25607"/>
    <n v="12777893"/>
  </r>
  <r>
    <s v="B07W7Z6DVL"/>
    <s v="Infinity (JBL Fuze 100, Wireless Portable Bluetooth Speaker with Mic, Deep Bass, Dual Equalizer, IPX7 Waterproof, Rugged Fabric Design (Black)"/>
    <x v="2"/>
    <n v="1499.5"/>
    <n v="2999"/>
    <n v="0.5"/>
    <n v="4.0999999999999996"/>
    <n v="25262"/>
    <n v="75760738"/>
  </r>
  <r>
    <s v="B0085IATT6"/>
    <s v="D-Link DIR-615 Wi-fi Ethernet-N300 Single_band 300Mbps Router, Mobile App Support, Router | AP | Repeater | Client Modes(Black)"/>
    <x v="0"/>
    <n v="900"/>
    <n v="1800"/>
    <n v="0.5"/>
    <n v="4.0999999999999996"/>
    <n v="22375"/>
    <n v="40275000"/>
  </r>
  <r>
    <s v="B0B14MR9L1"/>
    <s v="Samsung Galaxy M33 5G (Emerald Brown, 6GB, 128GB Storage) | 6000mAh Battery | Upto 12GB RAM with RAM Plus | Travel Adapter to be Purchased Separately"/>
    <x v="2"/>
    <n v="16999.32"/>
    <n v="24999"/>
    <n v="0.32"/>
    <n v="4.0999999999999996"/>
    <n v="22318"/>
    <n v="557927682"/>
  </r>
  <r>
    <s v="B09TWH8YHM"/>
    <s v="Samsung Galaxy M33 5G (Emerald Brown, 6GB, 128GB Storage) | 6000mAh Battery | Upto 12GB RAM with RAM Plus | Travel Adapter to be Purchased Separately"/>
    <x v="2"/>
    <n v="16999.32"/>
    <n v="24999"/>
    <n v="0.32"/>
    <n v="4.0999999999999996"/>
    <n v="22318"/>
    <n v="557927682"/>
  </r>
  <r>
    <s v="B09TWHTBKQ"/>
    <s v="Samsung Galaxy M33 5G (Mystique Green, 8GB, 128GB Storage) | 6000mAh Battery | Upto 16GB RAM with RAM Plus | Travel Adapter to be Purchased Separately"/>
    <x v="2"/>
    <n v="18459.29"/>
    <n v="25999"/>
    <n v="0.28999999999999998"/>
    <n v="4.0999999999999996"/>
    <n v="22318"/>
    <n v="580245682"/>
  </r>
  <r>
    <s v="B097R2V1W8"/>
    <s v="Bajaj Splendora 3 Litre 3KW IWH Instant Water Heater (Geyser), White"/>
    <x v="1"/>
    <n v="2591.6"/>
    <n v="5890"/>
    <n v="0.56000000000000005"/>
    <n v="4.0999999999999996"/>
    <n v="21783"/>
    <n v="128301870"/>
  </r>
  <r>
    <s v="B01M0505SJ"/>
    <s v="Orient Electric Apex-FX 1200mm Ultra High Speed 400 RPM Ceiling Fan (Brown)"/>
    <x v="1"/>
    <n v="1391.6000000000001"/>
    <n v="2485"/>
    <n v="0.44"/>
    <n v="4.0999999999999996"/>
    <n v="19998"/>
    <n v="49695030"/>
  </r>
  <r>
    <s v="B07WGPKMP5"/>
    <s v="iQOO Z6 44W by vivo (Raven Black, 6GB RAM, 128GB Storage) | 6.44&quot; FHD+ AMOLED Display | 50% Charge in just 27 mins | in-Display Fingerprint Scanning"/>
    <x v="2"/>
    <n v="15539.26"/>
    <n v="20999"/>
    <n v="0.26"/>
    <n v="4.0999999999999996"/>
    <n v="19253"/>
    <n v="404293747"/>
  </r>
  <r>
    <s v="B07WGPKTS4"/>
    <s v="iQOO Z6 44W by vivo (Raven Black, 4GB RAM, 128GB Storage) | 6.44&quot; FHD+ AMOLED Display | 50% Charge in just 27 mins | in-Display Fingerprint Scanning"/>
    <x v="2"/>
    <n v="13999.3"/>
    <n v="19999"/>
    <n v="0.3"/>
    <n v="4.0999999999999996"/>
    <n v="19252"/>
    <n v="385020748"/>
  </r>
  <r>
    <s v="B07WDKLRM4"/>
    <s v="iQOO Z6 44W by vivo (Lumina Blue, 4GB RAM, 128GB Storage) | 6.44&quot; FHD+ AMOLED Display | 50% Charge in just 27 mins | in-Display Fingerprint Scanning"/>
    <x v="2"/>
    <n v="13999.3"/>
    <n v="19999"/>
    <n v="0.3"/>
    <n v="4.0999999999999996"/>
    <n v="19252"/>
    <n v="385020748"/>
  </r>
  <r>
    <s v="B07WHQWXL7"/>
    <s v="iQOO Z6 44W by vivo (Lumina Blue, 6GB RAM, 128GB Storage) | 6.44&quot; FHD+ AMOLED Display | 50% Charge in just 27 mins | in-Display Fingerprint Scanning"/>
    <x v="2"/>
    <n v="15539.26"/>
    <n v="20999"/>
    <n v="0.26"/>
    <n v="4.0999999999999996"/>
    <n v="19252"/>
    <n v="404272748"/>
  </r>
  <r>
    <s v="B07WDK3ZS6"/>
    <s v="iQOO Z6 Lite 5G by vivo (Mystic Night, 6GB RAM, 128GB Storage) | World's First Snapdragon 4 Gen 1 | 120Hz Refresh Rate | 5000mAh Battery | Travel Adapter to be Purchased Separately"/>
    <x v="2"/>
    <n v="15579.18"/>
    <n v="18999"/>
    <n v="0.18"/>
    <n v="4.0999999999999996"/>
    <n v="19252"/>
    <n v="365768748"/>
  </r>
  <r>
    <s v="B07WJV6P1R"/>
    <s v="iQOO Z6 Lite 5G by vivo (Stellar Green, 6GB RAM, 128GB Storage) | World's First Snapdragon 4 Gen 1 | 120Hz Refresh Rate | 5000mAh Battery | Travel Adapter to be Purchased Separately"/>
    <x v="2"/>
    <n v="15579.18"/>
    <n v="18999"/>
    <n v="0.18"/>
    <n v="4.0999999999999996"/>
    <n v="19252"/>
    <n v="365768748"/>
  </r>
  <r>
    <s v="B0B4F52B5X"/>
    <s v="Samsung Galaxy M13 (Midnight Blue, 4GB, 64GB Storage) | 6000mAh Battery | Upto 8GB RAM with RAM Plus"/>
    <x v="2"/>
    <n v="10949.27"/>
    <n v="14999"/>
    <n v="0.27"/>
    <n v="4.0999999999999996"/>
    <n v="18998"/>
    <n v="284951002"/>
  </r>
  <r>
    <s v="B0B4F2TTTS"/>
    <s v="Samsung Galaxy M13 (Aqua Green, 4GB, 64GB Storage) | 6000mAh Battery | Upto 8GB RAM with RAM Plus"/>
    <x v="2"/>
    <n v="10949.27"/>
    <n v="14999"/>
    <n v="0.27"/>
    <n v="4.0999999999999996"/>
    <n v="18998"/>
    <n v="284951002"/>
  </r>
  <r>
    <s v="B0B4F2ZWL3"/>
    <s v="Samsung Galaxy M13 (Stardust Brown, 6GB, 128GB Storage) | 6000mAh Battery | Upto 12GB RAM with RAM Plus"/>
    <x v="2"/>
    <n v="12959.279999999999"/>
    <n v="17999"/>
    <n v="0.28000000000000003"/>
    <n v="4.0999999999999996"/>
    <n v="18998"/>
    <n v="341945002"/>
  </r>
  <r>
    <s v="B0B4F2XCK3"/>
    <s v="Samsung Galaxy M13 (Aqua Green, 6GB, 128GB Storage) | 6000mAh Battery | Upto 12GB RAM with RAM Plus"/>
    <x v="2"/>
    <n v="12959.279999999999"/>
    <n v="17999"/>
    <n v="0.28000000000000003"/>
    <n v="4.0999999999999996"/>
    <n v="18998"/>
    <n v="341945002"/>
  </r>
  <r>
    <s v="B0B4F4QZ1H"/>
    <s v="Samsung Galaxy M13 5G (Stardust Brown, 6GB, 128GB Storage) | 5000mAh Battery | Upto 12GB RAM with RAM Plus"/>
    <x v="2"/>
    <n v="14039.279999999999"/>
    <n v="19499"/>
    <n v="0.28000000000000003"/>
    <n v="4.0999999999999996"/>
    <n v="18998"/>
    <n v="370442002"/>
  </r>
  <r>
    <s v="B0B4F1YC3J"/>
    <s v="Samsung Galaxy M13 5G (Aqua Green, 6GB, 128GB Storage) | 5000mAh Battery | Upto 12GB RAM with RAM Plus"/>
    <x v="2"/>
    <n v="14039.279999999999"/>
    <n v="19499"/>
    <n v="0.28000000000000003"/>
    <n v="4.0999999999999996"/>
    <n v="18998"/>
    <n v="370442002"/>
  </r>
  <r>
    <s v="B0B4F5L738"/>
    <s v="Samsung Galaxy M13 5G (Aqua Green, 6GB, 128GB Storage) | 5000mAh Battery | Upto 12GB RAM with RAM Plus"/>
    <x v="2"/>
    <n v="14039.279999999999"/>
    <n v="19499"/>
    <n v="0.28000000000000003"/>
    <n v="4.0999999999999996"/>
    <n v="18998"/>
    <n v="370442002"/>
  </r>
  <r>
    <s v="B0B4F3QNDM"/>
    <s v="Samsung Galaxy M13 5G (Aqua Green, 6GB, 128GB Storage) | 5000mAh Battery | Upto 12GB RAM with RAM Plus"/>
    <x v="2"/>
    <n v="14039.279999999999"/>
    <n v="19499"/>
    <n v="0.28000000000000003"/>
    <n v="4.0999999999999996"/>
    <n v="18998"/>
    <n v="370442002"/>
  </r>
  <r>
    <s v="B07RD611Z8"/>
    <s v="Ambrane 20000mAh Power Bank with 20W Fast Charging, Triple Output, Power Delivery, Type C Input, Made in India, Multi-Layer Protection, Li-Polymer + Type C Cable (Stylo-20k, Black)"/>
    <x v="2"/>
    <n v="1799.28"/>
    <n v="2499"/>
    <n v="0.28000000000000003"/>
    <n v="4.0999999999999996"/>
    <n v="18678"/>
    <n v="46676322"/>
  </r>
  <r>
    <s v="B07RD611Z8"/>
    <s v="Ambrane 20000mAh Power Bank with 20W Fast Charging, Triple Output, Power Delivery, Type C Input, Made in India, Multi-Layer Protection, Li-Polymer + Type C Cable (Stylo-20k, Black)"/>
    <x v="2"/>
    <n v="1799.28"/>
    <n v="2499"/>
    <n v="0.28000000000000003"/>
    <n v="4.0999999999999996"/>
    <n v="18678"/>
    <n v="46676322"/>
  </r>
  <r>
    <s v="B08JD36C6H"/>
    <s v="Kingston DataTraveler Exodia DTX/32 GB Pen Drive USB 3.2 Gen 1 (Multicolor)"/>
    <x v="0"/>
    <n v="351"/>
    <n v="450"/>
    <n v="0.22"/>
    <n v="4.0999999999999996"/>
    <n v="18656"/>
    <n v="8395200"/>
  </r>
  <r>
    <s v="B08JMC1988"/>
    <s v="boAt Stone 180 5W Bluetooth Speaker with Upto 10 Hours Playback, 1.75&quot; Driver, IPX7 &amp; TWS Feature(Black)"/>
    <x v="2"/>
    <n v="996"/>
    <n v="2490"/>
    <n v="0.6"/>
    <n v="4.0999999999999996"/>
    <n v="18331"/>
    <n v="45644190"/>
  </r>
  <r>
    <s v="B01N6IJG0F"/>
    <s v="Morphy Richards Daisy 1000W Dry Iron with American Heritage Non-Stick Coated Soleplate, White"/>
    <x v="1"/>
    <n v="555.5"/>
    <n v="1010"/>
    <n v="0.45"/>
    <n v="4.0999999999999996"/>
    <n v="17325"/>
    <n v="17498250"/>
  </r>
  <r>
    <s v="B07N8RQ6W7"/>
    <s v="Portronics MODESK POR-122 Universal Mobile Tabletop Holder (Black)"/>
    <x v="2"/>
    <n v="132.80999999999997"/>
    <n v="699"/>
    <n v="0.81"/>
    <n v="4.0999999999999996"/>
    <n v="16685"/>
    <n v="11662815"/>
  </r>
  <r>
    <s v="B08WRWPM22"/>
    <s v="boAt Micro USB 55 Tangle-free, Sturdy Micro USB Cable with 3A Fast Charging &amp; 480mbps Data Transmission (Black)"/>
    <x v="0"/>
    <n v="174.64999999999998"/>
    <n v="499"/>
    <n v="0.65"/>
    <n v="4.0999999999999996"/>
    <n v="15189"/>
    <n v="7579311"/>
  </r>
  <r>
    <s v="B08WRWPM22"/>
    <s v="boAt Micro USB 55 Tangle-free, Sturdy Micro USB Cable with 3A Fast Charging &amp; 480mbps Data Transmission (Black)"/>
    <x v="0"/>
    <n v="174.64999999999998"/>
    <n v="499"/>
    <n v="0.65"/>
    <n v="4.0999999999999996"/>
    <n v="15189"/>
    <n v="7579311"/>
  </r>
  <r>
    <s v="B08WRWPM22"/>
    <s v="boAt Micro USB 55 Tangle-free, Sturdy Micro USB Cable with 3A Fast Charging &amp; 480mbps Data Transmission (Black)"/>
    <x v="0"/>
    <n v="174.64999999999998"/>
    <n v="499"/>
    <n v="0.65"/>
    <n v="4.0999999999999996"/>
    <n v="15188"/>
    <n v="7578812"/>
  </r>
  <r>
    <s v="B09WMTJPG7"/>
    <s v="Crompton InstaBliss 3-L Instant Water Heater (Geyser) with Advanced 4 Level Safety"/>
    <x v="1"/>
    <n v="2596.0000000000005"/>
    <n v="4400"/>
    <n v="0.41"/>
    <n v="4.0999999999999996"/>
    <n v="14947"/>
    <n v="65766800"/>
  </r>
  <r>
    <s v="B01LONQBDG"/>
    <s v="AmazonBasics USB Type-C to Micro-B 2.0 Cable - 6 Inches (15.2 Centimeters) - White"/>
    <x v="0"/>
    <n v="350.61"/>
    <n v="899"/>
    <n v="0.61"/>
    <n v="4.0999999999999996"/>
    <n v="14896"/>
    <n v="13391504"/>
  </r>
  <r>
    <s v="B07QCWY5XV"/>
    <s v="Mobilife Bluetooth Extendable Selfie Stick with Tripod Stand and Wireless Remote,3-in-1 Multifunctional Selfie Stick Tripod for iPhone Samsung Mi Realme Oppo Vivo Google More,Black"/>
    <x v="2"/>
    <n v="601.57000000000005"/>
    <n v="1399"/>
    <n v="0.56999999999999995"/>
    <n v="4.0999999999999996"/>
    <n v="14560"/>
    <n v="20369440"/>
  </r>
  <r>
    <s v="B08GSQXLJ2"/>
    <s v="Crompton Arno Neo 15-L 5 Star Rated Storage Water Heater (Geyser) with Advanced 3 Level Safety (Grey)"/>
    <x v="1"/>
    <n v="6240"/>
    <n v="10400"/>
    <n v="0.4"/>
    <n v="4.0999999999999996"/>
    <n v="14391"/>
    <n v="149666400"/>
  </r>
  <r>
    <s v="B09BN2NPBD"/>
    <s v="DIGITEK¬Æ (DRL-14C) Professional (31cm) Dual Temperature LED Ring Light with Tripod Stand &amp; Mini Tripod for YouTube, Photo-Shoot, Video Shoot, Live Stream, Makeup, Vlogging &amp; More"/>
    <x v="2"/>
    <n v="1712.55"/>
    <n v="3495"/>
    <n v="0.51"/>
    <n v="4.0999999999999996"/>
    <n v="14371"/>
    <n v="50226645"/>
  </r>
  <r>
    <s v="B00O24PUO6"/>
    <s v="Orpat OEH-1260 2000-Watt Fan Heater (Grey)"/>
    <x v="1"/>
    <n v="1468.5"/>
    <n v="1650"/>
    <n v="0.11"/>
    <n v="4.0999999999999996"/>
    <n v="14120"/>
    <n v="23298000"/>
  </r>
  <r>
    <s v="B00HZIOGXW"/>
    <s v="Crompton IHL 152 1500-Watt Immersion Water Heater with Copper Heating Element (Black)"/>
    <x v="1"/>
    <n v="610.5"/>
    <n v="825"/>
    <n v="0.26"/>
    <n v="4.0999999999999996"/>
    <n v="13165"/>
    <n v="10861125"/>
  </r>
  <r>
    <s v="B08WRBG3XW"/>
    <s v="boAt Type C A325 Tangle-free, Sturdy Type C Cable with 3A Rapid Charging &amp; 480mbps Data Transmission(Black)"/>
    <x v="0"/>
    <n v="199.60000000000002"/>
    <n v="499"/>
    <n v="0.6"/>
    <n v="4.0999999999999996"/>
    <n v="13045"/>
    <n v="6509455"/>
  </r>
  <r>
    <s v="B08WRBG3XW"/>
    <s v="boAt Type C A325 Tangle-free, Sturdy Type C Cable with 3A Rapid Charging &amp; 480mbps Data Transmission(Black)"/>
    <x v="0"/>
    <n v="199.60000000000002"/>
    <n v="499"/>
    <n v="0.6"/>
    <n v="4.0999999999999996"/>
    <n v="13045"/>
    <n v="6509455"/>
  </r>
  <r>
    <s v="B00O2R38C4"/>
    <s v="Luminous Vento Deluxe 150 mm Exhaust Fan for Kitchen, Bathroom with Strong Air Suction, Rust Proof Body and Dust Protection Shutters (2-Year Warranty, White)"/>
    <x v="1"/>
    <n v="998.29999999999984"/>
    <n v="1490"/>
    <n v="0.33"/>
    <n v="4.0999999999999996"/>
    <n v="12999"/>
    <n v="19368510"/>
  </r>
  <r>
    <s v="B0188KPKB2"/>
    <s v="Preethi Blue Leaf Diamond MG-214 mixer grinder 750 watt (Blue/White), 3 jars &amp; Flexi Lid, FBT motor with 2yr Guarantee &amp; Lifelong Free Service"/>
    <x v="1"/>
    <n v="3592.9"/>
    <n v="9455"/>
    <n v="0.62"/>
    <n v="4.0999999999999996"/>
    <n v="11828"/>
    <n v="111833740"/>
  </r>
  <r>
    <s v="B08HLZ28QC"/>
    <s v="Oakter Mini UPS for 12V WiFi Router Broadband Modem | Backup Upto 4 Hours | WiFi Router UPS Power Backup During Power Cuts | UPS for 12V Router Broadband Modem | Current Surge &amp; Deep Discharge Protection"/>
    <x v="0"/>
    <n v="1186.5999999999999"/>
    <n v="3490"/>
    <n v="0.66"/>
    <n v="4.0999999999999996"/>
    <n v="11716"/>
    <n v="40888840"/>
  </r>
  <r>
    <s v="B09P22HXH6"/>
    <s v="Lenovo 300 FHD Webcam with Full Stereo Dual Built-in mics | FHD 1080P 2.1 Megapixel CMOS Camera |Privacy Shutter | Ultra-Wide 95 Lens | 360 Rotation | Flexible Mount, Plug-n-Play | Cloud Grey"/>
    <x v="0"/>
    <n v="1866.6"/>
    <n v="5490"/>
    <n v="0.66"/>
    <n v="4.0999999999999996"/>
    <n v="10976"/>
    <n v="60258240"/>
  </r>
  <r>
    <s v="B00E9G8KOY"/>
    <s v="HUL Pureit Germkill kit for Classic 23 L water purifier - 1500 L Capacity"/>
    <x v="1"/>
    <n v="600"/>
    <n v="600"/>
    <n v="0"/>
    <n v="4.0999999999999996"/>
    <n v="10907"/>
    <n v="6544200"/>
  </r>
  <r>
    <s v="B08FGNPQ9X"/>
    <s v="Zinq UPS for Router, Mini UPS for 12V WiFi Router Broadband Modem with Upto 4 Hours Power Backup, Upto 2Amp, Works with Existing Adapter, Also Works with Set-top Box, Smart Camera, CCTV (Black)"/>
    <x v="0"/>
    <n v="1199.6000000000001"/>
    <n v="2999"/>
    <n v="0.6"/>
    <n v="4.0999999999999996"/>
    <n v="10725"/>
    <n v="32164275"/>
  </r>
  <r>
    <s v="B0B5LVS732"/>
    <s v="Noise Pulse Go Buzz Smart Watch Bluetooth Calling with 1.69&quot; Display, 550 NITS, 150+ Cloud Watch Face, SPo2, Heart Rate Tracking, 100 Sports Mode with Auto Detection, Longer Battery (Jet Black)"/>
    <x v="2"/>
    <n v="1899.6200000000001"/>
    <n v="4999"/>
    <n v="0.62"/>
    <n v="4.0999999999999996"/>
    <n v="10689"/>
    <n v="53434311"/>
  </r>
  <r>
    <s v="B0B5LVS732"/>
    <s v="Noise Pulse Go Buzz Smart Watch Bluetooth Calling with 1.69&quot; Display, 550 NITS, 150+ Cloud Watch Face, SPo2, Heart Rate Tracking, 100 Sports Mode with Auto Detection, Longer Battery (Jet Black)"/>
    <x v="2"/>
    <n v="1999.6000000000001"/>
    <n v="4999"/>
    <n v="0.6"/>
    <n v="4.0999999999999996"/>
    <n v="10689"/>
    <n v="53434311"/>
  </r>
  <r>
    <s v="B0BHYJ8CVF"/>
    <s v="Portronics Key2 Combo Multimedia USB Wireless Keyboard and Mouse Set with 2.4 GHz Wireless Technology, Soft &amp; Silent Button, Compact Size (Grey)"/>
    <x v="0"/>
    <n v="1154.23"/>
    <n v="1499"/>
    <n v="0.23"/>
    <n v="4.0999999999999996"/>
    <n v="10443"/>
    <n v="15654057"/>
  </r>
  <r>
    <s v="B07JGCGNDG"/>
    <s v="Crompton Amica 15-L 5 Star Rated Storage Water Heater (Geyser) with Free Installation (White)"/>
    <x v="1"/>
    <n v="6785.0000000000009"/>
    <n v="11500"/>
    <n v="0.41"/>
    <n v="4.0999999999999996"/>
    <n v="10308"/>
    <n v="118542000"/>
  </r>
  <r>
    <s v="B0B2X35B1K"/>
    <s v="Noise ColorFit Ultra 2 Buzz 1.78&quot; AMOLED Bluetooth Calling Watch with 368*448px Always On Display, Premium Metallic Finish, 100+ Watch Faces, 100+ Sports Modes, Health Suite (Jet Black)"/>
    <x v="2"/>
    <n v="3989.4300000000003"/>
    <n v="6999"/>
    <n v="0.43"/>
    <n v="4.0999999999999996"/>
    <n v="10229"/>
    <n v="71592771"/>
  </r>
  <r>
    <s v="B01IOZUHRS"/>
    <s v="Gizga Essentials Laptop Power Cable Cord- 3 Pin Adapter Isi Certified(1 Meter/3.3 Feet)"/>
    <x v="0"/>
    <n v="179.64"/>
    <n v="499"/>
    <n v="0.64"/>
    <n v="4.0999999999999996"/>
    <n v="10174"/>
    <n v="5076826"/>
  </r>
  <r>
    <s v="B07SPVMSC6"/>
    <s v="Bajaj Frore 1200 mm Ceiling Fan (Brown)"/>
    <x v="1"/>
    <n v="1409.8000000000002"/>
    <n v="2660"/>
    <n v="0.47"/>
    <n v="4.0999999999999996"/>
    <n v="9349"/>
    <n v="24868340"/>
  </r>
  <r>
    <s v="B00UGZWM2I"/>
    <s v="COI Note Pad/Memo Book with Sticky Notes &amp; Clip Holder with Pen for Gifting"/>
    <x v="3"/>
    <n v="200"/>
    <n v="800"/>
    <n v="0.75"/>
    <n v="4.0999999999999996"/>
    <n v="9344"/>
    <n v="7475200"/>
  </r>
  <r>
    <s v="B07H1S7XW8"/>
    <s v="STRIFF Wall Mount Phone Holder Wall Mount with Adhesive Strips, Charging Holder Compatible with iPhone, Smartphone and Mini Tablet (Pack of 1) (White)"/>
    <x v="2"/>
    <n v="89.820000000000022"/>
    <n v="499"/>
    <n v="0.82"/>
    <n v="4.0999999999999996"/>
    <n v="9340"/>
    <n v="4660660"/>
  </r>
  <r>
    <s v="B0123P3PWE"/>
    <s v="Rico IRPRO 1500 Watt Japanese Technology Electric Water Heater Immersion Rod Shockproof Protection &amp; Stainless Steel Heating Element for Instant Heating| ISI Certified 1 Year Replacement Warranty"/>
    <x v="1"/>
    <n v="999.74999999999989"/>
    <n v="1075"/>
    <n v="7.0000000000000007E-2"/>
    <n v="4.0999999999999996"/>
    <n v="9275"/>
    <n v="9970625"/>
  </r>
  <r>
    <s v="B07N2MGB3G"/>
    <s v="AGARO Marvel 9 Liters Oven Toaster Griller, Cake Baking OTG (Black)"/>
    <x v="1"/>
    <n v="1699.1499999999999"/>
    <n v="1999"/>
    <n v="0.15"/>
    <n v="4.0999999999999996"/>
    <n v="8873"/>
    <n v="17737127"/>
  </r>
  <r>
    <s v="B097XJQZ8H"/>
    <s v="Cookwell Bullet Mixer Grinder (5 Jars, 3 Blades, Silver)"/>
    <x v="1"/>
    <n v="2460"/>
    <n v="6000"/>
    <n v="0.59"/>
    <n v="4.0999999999999996"/>
    <n v="8866"/>
    <n v="53196000"/>
  </r>
  <r>
    <s v="B08W56G1K9"/>
    <s v="LAPSTER Spiral Charger Spiral Charger Cable Protectors for Wires Data Cable Saver Charging Cord Protective Cable Cover Set of 3 (12 Pieces)"/>
    <x v="0"/>
    <n v="99.899999999999977"/>
    <n v="999"/>
    <n v="0.9"/>
    <n v="4.0999999999999996"/>
    <n v="8751"/>
    <n v="8742249"/>
  </r>
  <r>
    <s v="B08VS3YLRK"/>
    <s v="Portronics Adapto 20 Type C 20W Fast PD/Type C Adapter Charger with Fast Charging for iPhone 12/12 Pro/12 Mini/12 Pro Max/11/XS/XR/X/8/Plus, iPad Pro/Air/Mini, Galaxy 10/9/8 (Adapter Only) White"/>
    <x v="2"/>
    <n v="524.65"/>
    <n v="1499"/>
    <n v="0.65"/>
    <n v="4.0999999999999996"/>
    <n v="8599"/>
    <n v="12889901"/>
  </r>
  <r>
    <s v="B002PD61Y4"/>
    <s v="D-Link DWA-131 300 Mbps Wireless Nano USB Adapter (Black)"/>
    <x v="0"/>
    <n v="507.36000000000007"/>
    <n v="1208"/>
    <n v="0.57999999999999996"/>
    <n v="4.0999999999999996"/>
    <n v="8131"/>
    <n v="9822248"/>
  </r>
  <r>
    <s v="B002PD61Y4"/>
    <s v="D-Link DWA-131 300 Mbps Wireless Nano USB Adapter (Black)"/>
    <x v="0"/>
    <n v="507.36000000000007"/>
    <n v="1208"/>
    <n v="0.57999999999999996"/>
    <n v="4.0999999999999996"/>
    <n v="8131"/>
    <n v="9822248"/>
  </r>
  <r>
    <s v="B07QDSN9V6"/>
    <s v="INALSA Electric Kettle 1.5 Litre with Stainless Steel Body - Absa|Auto Shut Off &amp; Boil Dry Protection Safety Features| Cordless Base &amp; Cord Winder|Hot Water Kettle |Water Heater Jug"/>
    <x v="1"/>
    <n v="701.8"/>
    <n v="1595"/>
    <n v="0.56000000000000005"/>
    <n v="4.0999999999999996"/>
    <n v="8090"/>
    <n v="12903550"/>
  </r>
  <r>
    <s v="B00SMFPJG0"/>
    <s v="Kent Gold, Optima, Gold+ Spare Kit"/>
    <x v="1"/>
    <n v="649.9"/>
    <n v="670"/>
    <n v="0.03"/>
    <n v="4.0999999999999996"/>
    <n v="7786"/>
    <n v="5216620"/>
  </r>
  <r>
    <s v="B08235JZFB"/>
    <s v="Crompton InstaGlide 1000-Watts Dry Iron with American Heritage Coating, Pack of 1 Iron"/>
    <x v="1"/>
    <n v="850"/>
    <n v="1000"/>
    <n v="0.15"/>
    <n v="4.0999999999999996"/>
    <n v="7619"/>
    <n v="7619000"/>
  </r>
  <r>
    <s v="B07W14CHV8"/>
    <s v="CARECASE¬Æ Optical Bay 2nd Hard Drive Caddy, 9.5 mm CD/DVD Drive Slot for SSD and HDD"/>
    <x v="0"/>
    <n v="199.75"/>
    <n v="799"/>
    <n v="0.75"/>
    <n v="4.0999999999999996"/>
    <n v="7333"/>
    <n v="5859067"/>
  </r>
  <r>
    <s v="B00P0R95EA"/>
    <s v="Usha IH2415 1500-Watt Immersion Heater (Silver)"/>
    <x v="1"/>
    <n v="512"/>
    <n v="640"/>
    <n v="0.2"/>
    <n v="4.0999999999999996"/>
    <n v="7229"/>
    <n v="4626560"/>
  </r>
  <r>
    <s v="B0B6BLTGTT"/>
    <s v="Noise Pulse 2 Max Advanced Bluetooth Calling Smart Watch with 1.85'' TFT and 550 Nits Brightness, Smart DND, 10 Days Battery, 100 Sports Mode, Smartwatch for Men and Women - (Jet Black)"/>
    <x v="2"/>
    <n v="2999.5"/>
    <n v="5999"/>
    <n v="0.5"/>
    <n v="4.0999999999999996"/>
    <n v="7148"/>
    <n v="42880852"/>
  </r>
  <r>
    <s v="B095JQVC7N"/>
    <s v="OnePlus 138.7 cm (55 inches) U Series 4K LED Smart Android TV 55U1S (Black)"/>
    <x v="2"/>
    <n v="43199.28"/>
    <n v="59999"/>
    <n v="0.28000000000000003"/>
    <n v="4.0999999999999996"/>
    <n v="6753"/>
    <n v="405173247"/>
  </r>
  <r>
    <s v="B095JPKPH3"/>
    <s v="OnePlus 163.8 cm (65 inches) U Series 4K LED Smart Android TV 65U1S (Black)"/>
    <x v="2"/>
    <n v="62299.11"/>
    <n v="69999"/>
    <n v="0.11"/>
    <n v="4.0999999999999996"/>
    <n v="6753"/>
    <n v="472703247"/>
  </r>
  <r>
    <s v="B0162K34H2"/>
    <s v="boAt LTG 500 Apple MFI Certified for iPhone, iPad and iPod 2Mtr Data Cable(Space Grey)"/>
    <x v="0"/>
    <n v="849.15"/>
    <n v="999"/>
    <n v="0.15"/>
    <n v="4.0999999999999996"/>
    <n v="6736"/>
    <n v="6729264"/>
  </r>
  <r>
    <s v="B09MKP344P"/>
    <s v="Tecno Spark 8T (Turquoise Cyan, 4GB RAM,64GB Storage) | 50MP AI Camera | 7GB Expandable RAM"/>
    <x v="2"/>
    <n v="8449.35"/>
    <n v="12999"/>
    <n v="0.35"/>
    <n v="4.0999999999999996"/>
    <n v="6662"/>
    <n v="86599338"/>
  </r>
  <r>
    <s v="B07QHHCB27"/>
    <s v="KENT 16044 Hand Blender Stainless Steel 400 W | Variable Speed Control | Easy to Clean and Store | Low Noise Operation"/>
    <x v="1"/>
    <n v="1491"/>
    <n v="2100"/>
    <n v="0.28999999999999998"/>
    <n v="4.0999999999999996"/>
    <n v="6355"/>
    <n v="13345500"/>
  </r>
  <r>
    <s v="B00S2SEV7K"/>
    <s v="Pilot Frixion Clicker Roller Pen (Blue), (9000019529)"/>
    <x v="3"/>
    <n v="90"/>
    <n v="100"/>
    <n v="0.1"/>
    <n v="4.0999999999999996"/>
    <n v="6199"/>
    <n v="619900"/>
  </r>
  <r>
    <s v="B08MTCKDYN"/>
    <s v="Gizga Essentials Spiral Cable Protector Cord Saver for Mac Charger, iPhone Charger, Wire Protector, Lightweight Durable Flexible Wire Winder for Charging Cables, Data Cables, Earphones, Pack of 10"/>
    <x v="2"/>
    <n v="119.60000000000001"/>
    <n v="299"/>
    <n v="0.6"/>
    <n v="4.0999999999999996"/>
    <n v="5999"/>
    <n v="1793701"/>
  </r>
  <r>
    <s v="B08MTCKDYN"/>
    <s v="Gizga Essentials Spiral Cable Protector Cord Saver for Mac Charger, iPhone Charger, Wire Protector, Lightweight Durable Flexible Wire Winder for Charging Cables, Data Cables, Earphones, Pack of 10"/>
    <x v="2"/>
    <n v="119.60000000000001"/>
    <n v="299"/>
    <n v="0.6"/>
    <n v="4.0999999999999996"/>
    <n v="5999"/>
    <n v="1793701"/>
  </r>
  <r>
    <s v="B07NPBG1B4"/>
    <s v="AmazonBasics High Speed 55 Watt Oscillating Pedestal Fan, 400mm Sweep Length, White (Without Remote)"/>
    <x v="1"/>
    <n v="1980"/>
    <n v="3300"/>
    <n v="0.4"/>
    <n v="4.0999999999999996"/>
    <n v="5873"/>
    <n v="19380900"/>
  </r>
  <r>
    <s v="B09NC2TY11"/>
    <s v="Noise ColorFit Ultra Buzz Bluetooth Calling Smart Watch with 1.75&quot; HD Display, 320x385 px Resolution, 100 Sports Modes, Stock Market Info Smartwatch for Men &amp; Women (Olive Green)"/>
    <x v="2"/>
    <n v="2519.5800000000004"/>
    <n v="5999"/>
    <n v="0.57999999999999996"/>
    <n v="4.0999999999999996"/>
    <n v="5852"/>
    <n v="35106148"/>
  </r>
  <r>
    <s v="B07Z3K96FR"/>
    <s v="Robustrion Tempered Glass Screen Protector for iPad 10.2 inch 9th Gen Generation 2021 8th Gen 2020 7th Gen 2019"/>
    <x v="0"/>
    <n v="404.73"/>
    <n v="1499"/>
    <n v="0.73"/>
    <n v="4.0999999999999996"/>
    <n v="5730"/>
    <n v="8589270"/>
  </r>
  <r>
    <s v="B0162LYSFS"/>
    <s v="boAt LTG 500 Apple MFI Certified for iPhone, iPad and iPod 2Mtr Data Cable(Metallic Silver)"/>
    <x v="0"/>
    <n v="804.54"/>
    <n v="1749"/>
    <n v="0.54"/>
    <n v="4.0999999999999996"/>
    <n v="5626"/>
    <n v="9839874"/>
  </r>
  <r>
    <s v="B07YFWVRCM"/>
    <s v="Imou 360¬∞ 1080P Full HD Security Camera, Human Detection, Motion Tracking, 2-Way Audio, Night Vision, Dome Camera with WiFi &amp; Ethernet Connection, Alexa Google Assistant, Up to 256GB SD Card Support"/>
    <x v="2"/>
    <n v="2325.0000000000005"/>
    <n v="7500"/>
    <n v="0.69"/>
    <n v="4.0999999999999996"/>
    <n v="5554"/>
    <n v="41655000"/>
  </r>
  <r>
    <s v="B08SBH499M"/>
    <s v="ZEBRONICS Zeb-Warrior II 10 watts 2.0 Multimedia Speaker with RGB Lights, USB Powered, AUX Input, Volume Control Pod for PC, Laptops, Desktop"/>
    <x v="0"/>
    <n v="650"/>
    <n v="1300"/>
    <n v="0.5"/>
    <n v="4.0999999999999996"/>
    <n v="5195"/>
    <n v="6753500"/>
  </r>
  <r>
    <s v="B09ZQK9X8G"/>
    <s v="Noise ColorFit Pro 4 Advanced Bluetooth Calling Smart Watch with 1.72&quot; TruView Display, Fully-Functional Digital Crown, 311 PPI, 60Hz Refresh Rate, 500 NITS Brightness (Charcoal Black)"/>
    <x v="2"/>
    <n v="2999.5"/>
    <n v="5999"/>
    <n v="0.5"/>
    <n v="4.0999999999999996"/>
    <n v="5179"/>
    <n v="31068821"/>
  </r>
  <r>
    <s v="B09ZQK9X8G"/>
    <s v="Noise ColorFit Pro 4 Advanced Bluetooth Calling Smart Watch with 1.72&quot; TruView Display, Fully-Functional Digital Crown, 311 PPI, 60Hz Refresh Rate, 500 NITS Brightness (Charcoal Black)"/>
    <x v="2"/>
    <n v="2999.5"/>
    <n v="5999"/>
    <n v="0.5"/>
    <n v="4.0999999999999996"/>
    <n v="5179"/>
    <n v="31068821"/>
  </r>
  <r>
    <s v="B07K2HVKLL"/>
    <s v="Crompton IHL 251 1500-Watt Immersion Water Heater with Copper Heating Element and IP 68 Protection"/>
    <x v="1"/>
    <n v="642.6"/>
    <n v="1020"/>
    <n v="0.37"/>
    <n v="4.0999999999999996"/>
    <n v="5059"/>
    <n v="5160180"/>
  </r>
  <r>
    <s v="B09J2SCVQT"/>
    <s v="NutriPro Juicer Mixer Grinder - Smoothie Maker - 500 Watts (3 Jars 2 Blades)"/>
    <x v="1"/>
    <n v="1950"/>
    <n v="5000"/>
    <n v="0.61"/>
    <n v="4.0999999999999996"/>
    <n v="4927"/>
    <n v="24635000"/>
  </r>
  <r>
    <s v="B01NCVJMKX"/>
    <s v="SHOPTOSHOP Electric Lint Remover, Best Lint Shaver for Clothes,Lint Remover for Woolen Clothes ,Lint Remover for Sweaters"/>
    <x v="1"/>
    <n v="499.5"/>
    <n v="999"/>
    <n v="0.5"/>
    <n v="4.0999999999999996"/>
    <n v="4859"/>
    <n v="4854141"/>
  </r>
  <r>
    <s v="B00LY17RHI"/>
    <s v="Camlin Elegante Fountain Pen - Black/Blue/Red"/>
    <x v="3"/>
    <n v="225"/>
    <n v="225"/>
    <n v="0"/>
    <n v="4.0999999999999996"/>
    <n v="4798"/>
    <n v="1079550"/>
  </r>
  <r>
    <s v="B09KLVMZ3B"/>
    <s v="Portronics Konnect L 1.2M POR-1401 Fast Charging 3A 8 Pin USB Cable with Charge &amp; Sync Function (White)"/>
    <x v="0"/>
    <n v="159.60000000000002"/>
    <n v="399"/>
    <n v="0.6"/>
    <n v="4.0999999999999996"/>
    <n v="4768"/>
    <n v="1902432"/>
  </r>
  <r>
    <s v="B09KLVMZ3B"/>
    <s v="Portronics Konnect L 1.2M POR-1401 Fast Charging 3A 8 Pin USB Cable with Charge &amp; Sync Function (White)"/>
    <x v="0"/>
    <n v="159.60000000000002"/>
    <n v="399"/>
    <n v="0.6"/>
    <n v="4.0999999999999996"/>
    <n v="4768"/>
    <n v="1902432"/>
  </r>
  <r>
    <s v="B09KLVMZ3B"/>
    <s v="Portronics Konnect L 1.2M POR-1401 Fast Charging 3A 8 Pin USB Cable with Charge &amp; Sync Function (White)"/>
    <x v="0"/>
    <n v="159.60000000000002"/>
    <n v="399"/>
    <n v="0.6"/>
    <n v="4.0999999999999996"/>
    <n v="4768"/>
    <n v="1902432"/>
  </r>
  <r>
    <s v="B07GWTWFS2"/>
    <s v="KENT 16025 Sandwich Grill 700W | Non-Toxic Ceramic Coating | Automatic Temperature Cut-off with LED Indicator | Adjustable Height Control, Metallic Silver, Standard"/>
    <x v="1"/>
    <n v="1698.5"/>
    <n v="1975"/>
    <n v="0.14000000000000001"/>
    <n v="4.0999999999999996"/>
    <n v="4716"/>
    <n v="9314100"/>
  </r>
  <r>
    <s v="B0763K5HLQ"/>
    <s v="InstaCuppa Milk Frother for Coffee - Handheld Battery-Operated Electric Milk and Coffee Frother, Stainless Steel Whisk and Stand, Portable Foam Maker for Coffee, Cappuccino, Lattes, and Egg Beaters"/>
    <x v="1"/>
    <n v="1094.27"/>
    <n v="1499"/>
    <n v="0.27"/>
    <n v="4.0999999999999996"/>
    <n v="4401"/>
    <n v="6597099"/>
  </r>
  <r>
    <s v="B08VJFYH6N"/>
    <s v="BAJAJ PYGMY MINI 110 MM 10 W HIGH SPEED OPERATION, USB CHARGING, MULTI-CLIP FUNCTION PERSONAL FAN"/>
    <x v="1"/>
    <n v="955.80000000000018"/>
    <n v="1620"/>
    <n v="0.41"/>
    <n v="4.0999999999999996"/>
    <n v="4370"/>
    <n v="7079400"/>
  </r>
  <r>
    <s v="B07SBGFDX9"/>
    <s v="Pentonic Multicolor Ball Point Pen, Pack of 10"/>
    <x v="3"/>
    <n v="120"/>
    <n v="120"/>
    <n v="0"/>
    <n v="4.0999999999999996"/>
    <n v="4308"/>
    <n v="516960"/>
  </r>
  <r>
    <s v="B00PVT30YI"/>
    <s v="Kitchen Mart Stainless Steel South Indian Filter Coffee Drip Maker, Madras Kappi, Drip Decotion Maker160ml (2 Cup)"/>
    <x v="1"/>
    <n v="294.41000000000003"/>
    <n v="499"/>
    <n v="0.41"/>
    <n v="4.0999999999999996"/>
    <n v="4238"/>
    <n v="2114762"/>
  </r>
  <r>
    <s v="B01L6MT7E0"/>
    <s v="Philips AC1215/20 Air purifier, removes 99.97% airborne pollutants, 4-stage filtration with True HEPA filter (white)"/>
    <x v="1"/>
    <n v="8756.35"/>
    <n v="11995"/>
    <n v="0.27"/>
    <n v="4.0999999999999996"/>
    <n v="4157"/>
    <n v="49863215"/>
  </r>
  <r>
    <s v="B01M6453MB"/>
    <s v="Prestige Delight PRWO Electric Rice Cooker (1 L, White)"/>
    <x v="1"/>
    <n v="2283.75"/>
    <n v="3045"/>
    <n v="0.25"/>
    <n v="4.0999999999999996"/>
    <n v="4118"/>
    <n v="12539310"/>
  </r>
  <r>
    <s v="B06Y36JKC3"/>
    <s v="Abode Kitchen Essential Measuring Cup &amp; Spoon for Spices | for Cooking and Baking Cake | Multipurpose Tablespoon Cups with Ring Holder | (Black)"/>
    <x v="1"/>
    <n v="150"/>
    <n v="300"/>
    <n v="0.5"/>
    <n v="4.0999999999999996"/>
    <n v="4074"/>
    <n v="1222200"/>
  </r>
  <r>
    <s v="B08VGFX2B6"/>
    <s v="Kuber Industries Waterproof Round Non Wovan Laundry Bag/Hamper|Metalic Printed With Handles|Foldable Bin &amp; 45 Liter Capicity|Size 37 x 37 x 49, Pack of 1 (Beige &amp; Brown)-KUBMART11450"/>
    <x v="1"/>
    <n v="177.11"/>
    <n v="199"/>
    <n v="0.11"/>
    <n v="4.0999999999999996"/>
    <n v="3688"/>
    <n v="733912"/>
  </r>
  <r>
    <s v="B09LD3116F"/>
    <s v="Qubo Smart Cam 360 from Hero Group | Made in India | 2MP 1080p Full HD | CCTV Wi-Fi Camera | 360 Degree Coverage| Two Way Talk | Mobile App Connectivity | Night Vision | Cloud &amp; SD Card Recording"/>
    <x v="2"/>
    <n v="2473.8000000000002"/>
    <n v="3990"/>
    <n v="0.38"/>
    <n v="4.0999999999999996"/>
    <n v="3606"/>
    <n v="14387940"/>
  </r>
  <r>
    <s v="B07NCKMXVZ"/>
    <s v="StyleHouse Lint Remover for Woolen Clothes, Electric Lint Remover, Best Lint Shaver for Clothes"/>
    <x v="1"/>
    <n v="459.53999999999996"/>
    <n v="999"/>
    <n v="0.54"/>
    <n v="4.0999999999999996"/>
    <n v="3578"/>
    <n v="3574422"/>
  </r>
  <r>
    <s v="B07RCGTZ4M"/>
    <s v="AGARO Ace 1600 Watts, 21.5 kPa Suction Power, 21 litres Wet &amp; Dry Stainless Steel Vacuum Cleaner with Blower Function and Washable Dust Bag"/>
    <x v="1"/>
    <n v="6199.38"/>
    <n v="9999"/>
    <n v="0.38"/>
    <n v="4.0999999999999996"/>
    <n v="3552"/>
    <n v="35516448"/>
  </r>
  <r>
    <s v="B01CS4A5V4"/>
    <s v="Monitor AC Stand/Heavy Duty Air Conditioner Outdoor Unit Mounting Bracket"/>
    <x v="1"/>
    <n v="692.90000000000009"/>
    <n v="1690"/>
    <n v="0.59"/>
    <n v="4.0999999999999996"/>
    <n v="3524"/>
    <n v="5955560"/>
  </r>
  <r>
    <s v="B083RD1J99"/>
    <s v="HP Wired Mouse 100 with 1600 DPI Optical Sensor, USB Plug-and -Play,ambidextrous Design, Built-in Scrolling and 3 Handy Buttons. 3-Years Warranty (6VY96AA)"/>
    <x v="0"/>
    <n v="327.18"/>
    <n v="399"/>
    <n v="0.18"/>
    <n v="4.0999999999999996"/>
    <n v="3441"/>
    <n v="1372959"/>
  </r>
  <r>
    <s v="B08MV82R99"/>
    <s v="Bajaj Waterproof 1500 Watts Immersion Rod Heater"/>
    <x v="1"/>
    <n v="652.80000000000007"/>
    <n v="1020"/>
    <n v="0.36"/>
    <n v="4.0999999999999996"/>
    <n v="3366"/>
    <n v="3433320"/>
  </r>
  <r>
    <s v="B097R3XH9R"/>
    <s v="Bajaj New Shakti Neo 25L Vertical Storage Water Heater (Geyser 25 Litres) 4 Star BEE Rated Heater For Water Heating with Titanium Armour, Swirl Flow Technology, Glasslined Tank(White), 1 Yr Warranty"/>
    <x v="1"/>
    <n v="6260.7000000000007"/>
    <n v="15270"/>
    <n v="0.59"/>
    <n v="4.0999999999999996"/>
    <n v="3233"/>
    <n v="49367910"/>
  </r>
  <r>
    <s v="B098QXR9X2"/>
    <s v="Ambrane 27000mAh Power Bank, 20W Fast Charging, Triple Output, Type C PD (Input &amp; Output), Quick Charge, Li-Polymer, Multi-Layer Protection for iPhone, Smartphones &amp; Other Devices (Stylo Pro, Black)"/>
    <x v="2"/>
    <n v="2489.17"/>
    <n v="2999"/>
    <n v="0.17"/>
    <n v="4.0999999999999996"/>
    <n v="3156"/>
    <n v="9464844"/>
  </r>
  <r>
    <s v="B00SMJPA9C"/>
    <s v="Bajaj DX-2 600W Dry Iron with Advance Soleplate and Anti-Bacterial German Coating Technology, Grey"/>
    <x v="1"/>
    <n v="498.20000000000005"/>
    <n v="940"/>
    <n v="0.47"/>
    <n v="4.0999999999999996"/>
    <n v="3036"/>
    <n v="2853840"/>
  </r>
  <r>
    <s v="B00GE55L22"/>
    <s v="Storite USB 3.0 Cable A to Micro B high Speed Upto 5 Gbps Data Transfer Cable for Portable External Hard Drive - (20cm), Black"/>
    <x v="0"/>
    <n v="300.57000000000005"/>
    <n v="699"/>
    <n v="0.56999999999999995"/>
    <n v="4.0999999999999996"/>
    <n v="2957"/>
    <n v="2066943"/>
  </r>
  <r>
    <s v="B098JYT4SY"/>
    <s v="Zebronics Zeb-Jaguar Wireless Mouse, 2.4GHz with USB Nano Receiver, High Precision Optical Tracking, 4 Buttons, Plug &amp; Play, Ambidextrous, for PC/Mac/Laptop (Black+Grey)"/>
    <x v="0"/>
    <n v="404.59999999999997"/>
    <n v="1190"/>
    <n v="0.66"/>
    <n v="4.0999999999999996"/>
    <n v="2809"/>
    <n v="3342710"/>
  </r>
  <r>
    <s v="B09B9SPC7F"/>
    <s v="PC SQUARE Laptop Tabletop Stand/ Computer Tablet Stand 6 Angles Adjustable Aluminum Ergonomic Foldable Portable Desktop Holder Compatible with MacBook, HP, Dell, Lenovo &amp; All Other Notebook (Silver)"/>
    <x v="0"/>
    <n v="493.62"/>
    <n v="1299"/>
    <n v="0.62"/>
    <n v="4.0999999999999996"/>
    <n v="2740"/>
    <n v="3559260"/>
  </r>
  <r>
    <s v="B08PSVBB2X"/>
    <s v="Zoul USB C to USB C Fast Charging Cable 65W Type C to Type C Nylon Braided Cord Compatible with Macbook Oneplus 9 10R Samsung Galaxy S22 S21 Ultra Z Flip3 Macbook Air/Pro M1 Google Pixel 11'' iPad Pro 2020/2018 (2M, Grey)"/>
    <x v="0"/>
    <n v="395.64"/>
    <n v="1099"/>
    <n v="0.64"/>
    <n v="4.0999999999999996"/>
    <n v="2685"/>
    <n v="2950815"/>
  </r>
  <r>
    <s v="B08PSQRW2T"/>
    <s v="Zoul Type C to Type C Fast Charging Cable 65W 2M/6ft USB C Nylon Braided Cord Compatible with MacBook Oneplus 9 9R Samsung Galaxy S21 Ultra S20+ (2M, Black)"/>
    <x v="0"/>
    <n v="395.64"/>
    <n v="1099"/>
    <n v="0.64"/>
    <n v="4.0999999999999996"/>
    <n v="2685"/>
    <n v="2950815"/>
  </r>
  <r>
    <s v="B09F6VHQXB"/>
    <s v="Croma 80 cm (32 Inches) HD Ready LED TV (CREL7369, Black) (2021 Model)"/>
    <x v="2"/>
    <n v="7400"/>
    <n v="20000"/>
    <n v="0.63"/>
    <n v="4.0999999999999996"/>
    <n v="2581"/>
    <n v="51620000"/>
  </r>
  <r>
    <s v="B092R48XXB"/>
    <s v="Mi Robot Vacuum-Mop P, Best-in-class Laser Navigation in 10-20K INR price band, Intelligent mapping, Robotic Floor Cleaner with 2 in 1 Mopping and Vacuum, App Control (WiFi, Alexa,GA), Strong suction"/>
    <x v="1"/>
    <n v="18899.37"/>
    <n v="29999"/>
    <n v="0.37"/>
    <n v="4.0999999999999996"/>
    <n v="2536"/>
    <n v="76077464"/>
  </r>
  <r>
    <s v="B07KNM95JK"/>
    <s v="Foxin FTC 12A / Q2612A Black Laser Toner Cartridge Compatible with Laserjet 1020,M1005,1018,1010,1012,1015,1020 Plus,1022,3015,3020,3030,3050, 3050Z, 3052,3055 (Black)"/>
    <x v="0"/>
    <n v="598"/>
    <n v="1150"/>
    <n v="0.48"/>
    <n v="4.0999999999999996"/>
    <n v="2535"/>
    <n v="2915250"/>
  </r>
  <r>
    <s v="B09Y14JLP3"/>
    <s v="STRIFF UPH2W Multi Angle Tablet/Mobile Stand. Holder for iPhone, Android, Samsung, OnePlus, Xiaomi. Portable,Foldable Stand.Perfect for Bed,Office, Home,Gift and Desktop (White)"/>
    <x v="2"/>
    <n v="99.799999999999983"/>
    <n v="499"/>
    <n v="0.8"/>
    <n v="4.0999999999999996"/>
    <n v="2451"/>
    <n v="1223049"/>
  </r>
  <r>
    <s v="B09VZBGL1N"/>
    <s v="STRIFF Multi Angle Tablet/Mobile Stand. Holder for iPhone, Android, Samsung, OnePlus, Xiaomi. Portable,Foldable Stand.Perfect for Bed,Office, Home,Gift and Desktop (Black)"/>
    <x v="2"/>
    <n v="99.799999999999983"/>
    <n v="499"/>
    <n v="0.8"/>
    <n v="4.0999999999999996"/>
    <n v="2451"/>
    <n v="1223049"/>
  </r>
  <r>
    <s v="B07F366Z51"/>
    <s v="Singer Aroma 1.8 Liter Electric Kettle High Grade Stainless Steel with Cool and Touch Body and Cordless Base, 1500 watts, Auto Shut Off with Dry Boiling (Silver/Black)"/>
    <x v="1"/>
    <n v="954"/>
    <n v="2385"/>
    <n v="0.6"/>
    <n v="4.0999999999999996"/>
    <n v="2311"/>
    <n v="5511735"/>
  </r>
  <r>
    <s v="B0949FPSFY"/>
    <s v="Bulfyss Stainless Steel Digital Kitchen Weighing Scale &amp; Food Weight Machine for Diet, Nutrition, Health, Fitness, Baking &amp; Cooking (5Kgs, Stainless Steel, 2 Years Warranty)"/>
    <x v="1"/>
    <n v="799.6"/>
    <n v="1999"/>
    <n v="0.6"/>
    <n v="4.0999999999999996"/>
    <n v="2162"/>
    <n v="4321838"/>
  </r>
  <r>
    <s v="B07NKNBTT3"/>
    <s v="Pick Ur Needs¬Æ Lint Remover for Clothes High Range Rechargeable Lint Shaver for All Types of Clothes, Fabrics, Blanket with 1 Extra Blade Multicolor (Rechargeable)"/>
    <x v="1"/>
    <n v="799.5"/>
    <n v="1230"/>
    <n v="0.35"/>
    <n v="4.0999999999999996"/>
    <n v="2138"/>
    <n v="2629740"/>
  </r>
  <r>
    <s v="B08VGM3YMF"/>
    <s v="Heart Home Waterproof Round Non Wovan Laundry Bag/Hamper|Metalic Printed With Handles|Foldable Bin &amp; 45 Liter Capicity|Size 37 x 37 x 49, Pack of 1 (Grey &amp; Black)-HEARTXY11447"/>
    <x v="1"/>
    <n v="199.60000000000002"/>
    <n v="499"/>
    <n v="0.6"/>
    <n v="4.0999999999999996"/>
    <n v="1996"/>
    <n v="996004"/>
  </r>
  <r>
    <s v="B09ZPL5VYM"/>
    <s v="Ambrane Mobile Holding Stand, 180¬∞ Perfect View, Height Adjustment, Wide Compatibility, Multipurpose, Anti-Skid Design (Twistand, Black)"/>
    <x v="2"/>
    <n v="199.60000000000002"/>
    <n v="499"/>
    <n v="0.6"/>
    <n v="4.0999999999999996"/>
    <n v="1786"/>
    <n v="891214"/>
  </r>
  <r>
    <s v="B09RWZRCP1"/>
    <s v="boAt Type C A750 Stress Resistant, Tangle-free, Sturdy Flat Cable with 6.5A Fast Charging &amp; 480Mbps Data Transmission, 10000+ Bends Lifespan and Extended 1.5m Length(Rebellious Black)"/>
    <x v="0"/>
    <n v="399.6"/>
    <n v="999"/>
    <n v="0.6"/>
    <n v="4.0999999999999996"/>
    <n v="1780"/>
    <n v="1778220"/>
  </r>
  <r>
    <s v="B09RX1FK54"/>
    <s v="boAt Type C A750 Stress Resistant, Tangle-free, Sturdy Flat Cable with 6.5A Fast Charging &amp; 480Mbps Data Transmission, 10000+ Bends Lifespan and Extended 1.5m Length(Radiant Red)"/>
    <x v="0"/>
    <n v="399.6"/>
    <n v="999"/>
    <n v="0.6"/>
    <n v="4.0999999999999996"/>
    <n v="1780"/>
    <n v="1778220"/>
  </r>
  <r>
    <s v="B09RWZRCP1"/>
    <s v="boAt Type C A750 Stress Resistant, Tangle-free, Sturdy Flat Cable with 6.5A Fast Charging &amp; 480Mbps Data Transmission, 10000+ Bends Lifespan and Extended 1.5m Length(Rebellious Black)"/>
    <x v="0"/>
    <n v="399.6"/>
    <n v="999"/>
    <n v="0.6"/>
    <n v="4.0999999999999996"/>
    <n v="1780"/>
    <n v="1778220"/>
  </r>
  <r>
    <s v="B09GFN8WZL"/>
    <s v="Portronics Ruffpad 8.5M Multicolor LCD Writing Pad with Screen 21.5cm (8.5-inch) for Drawing, Playing, Handwriting Gifts for Kids &amp; Adults, India's first notepad to save and share your child's first creatives via Ruffpad app on your Smartphone(Black)"/>
    <x v="0"/>
    <n v="379.62"/>
    <n v="999"/>
    <n v="0.62"/>
    <n v="4.0999999999999996"/>
    <n v="1779"/>
    <n v="1777221"/>
  </r>
  <r>
    <s v="B07B5XJ572"/>
    <s v="iBELL MPK120L Premium Stainless Steel Multi Purpose Kettle/Cooker with Inner Pot 1.2 Litre (Silver)"/>
    <x v="1"/>
    <n v="1467.3999999999999"/>
    <n v="3190"/>
    <n v="0.54"/>
    <n v="4.0999999999999996"/>
    <n v="1776"/>
    <n v="5665440"/>
  </r>
  <r>
    <s v="B08J7VCT12"/>
    <s v="KENT 16068 Zoom Vacuum Cleaner for Home and Car 130 W | Cordless, Hoseless, Rechargeable HEPA Filters Vacuum Cleaner with Cyclonic Technology | Bagless Design and Multi Nozzle Operation | Blue"/>
    <x v="1"/>
    <n v="7049.53"/>
    <n v="14999"/>
    <n v="0.53"/>
    <n v="4.0999999999999996"/>
    <n v="1728"/>
    <n v="25918272"/>
  </r>
  <r>
    <s v="B09KH58JZR"/>
    <s v="Portronics Konnect L POR-1403 Fast Charging 3A Type-C Cable 1.2 Meter with Charge &amp; Sync Function for All Type-C Devices (White)"/>
    <x v="0"/>
    <n v="211.47"/>
    <n v="399"/>
    <n v="0.47"/>
    <n v="4.0999999999999996"/>
    <n v="1717"/>
    <n v="685083"/>
  </r>
  <r>
    <s v="B009P2LITG"/>
    <s v="Bajaj Majesty RX11 2000 Watts Heat Convector Room Heater (White, ISI Approved)"/>
    <x v="1"/>
    <n v="2164.14"/>
    <n v="3279"/>
    <n v="0.34"/>
    <n v="4.0999999999999996"/>
    <n v="1716"/>
    <n v="5626764"/>
  </r>
  <r>
    <s v="B09163Q5CD"/>
    <s v="Verilux¬Æ USB C Hub Multiport Adapter- 6 in 1 Portable Aluminum Type C Hub with 4K HDMI Output, USB 2.0/3.0 Ports, SD/Micro SD Card Reader Compatible for MacBook Pro 2016-2020, MacBook Air 2018-2020, Type-C Devices"/>
    <x v="0"/>
    <n v="1195.98"/>
    <n v="1929"/>
    <n v="0.38"/>
    <n v="4.0999999999999996"/>
    <n v="1662"/>
    <n v="3205998"/>
  </r>
  <r>
    <s v="B07MP21WJD"/>
    <s v="Lint Roller with 40 Paper Sheets, 22 x 5 cm (Grey)"/>
    <x v="1"/>
    <n v="245.18"/>
    <n v="299"/>
    <n v="0.18"/>
    <n v="4.0999999999999996"/>
    <n v="1660"/>
    <n v="496340"/>
  </r>
  <r>
    <s v="B09CKSYBLR"/>
    <s v="InstaCuppa Rechargeable Mini Electric Chopper - Stainless Steel Blades, One Touch Operation, for Mincing Garlic, Ginger, Onion, Vegetable, Meat, Nuts, (White, 250 ML, Pack of 1, 45 Watts)"/>
    <x v="1"/>
    <n v="1004.3299999999999"/>
    <n v="1499"/>
    <n v="0.33"/>
    <n v="4.0999999999999996"/>
    <n v="1646"/>
    <n v="2467354"/>
  </r>
  <r>
    <s v="B0B296NTFV"/>
    <s v="Portronics Toad 23 Wireless Optical Mouse with 2.4GHz, USB Nano Dongle, Optical Orientation, Click Wheel, Adjustable DPI(Black)"/>
    <x v="0"/>
    <n v="299.5"/>
    <n v="599"/>
    <n v="0.5"/>
    <n v="4.0999999999999996"/>
    <n v="1597"/>
    <n v="956603"/>
  </r>
  <r>
    <s v="B0B2C5MJN6"/>
    <s v="Hisense 126 cm (50 inches) Bezelless Series 4K Ultra HD Smart LED Google TV 50A6H (Black)"/>
    <x v="2"/>
    <n v="32994"/>
    <n v="54990"/>
    <n v="0.4"/>
    <n v="4.0999999999999996"/>
    <n v="1555"/>
    <n v="85509450"/>
  </r>
  <r>
    <s v="B09Q8WQ5QJ"/>
    <s v="Portronics Konnect L 60W PD Type C to Type C Mobile Charging Cable, 1.2M, Fast Data Sync, Tangle Resistant, TPE+Nylon Braided(Grey)"/>
    <x v="0"/>
    <n v="249.5"/>
    <n v="499"/>
    <n v="0.5"/>
    <n v="4.0999999999999996"/>
    <n v="1508"/>
    <n v="752492"/>
  </r>
  <r>
    <s v="B096TWZRJC"/>
    <s v="Sounce 360 Adjustable Mobile Phone Holder, Universal Phone Holder Clip Lazy Bracket Flexible Gooseneck Clamp Long Arms Mount for Mobile Tabletop Stand for Bedroom, Office, Bathroom, White"/>
    <x v="2"/>
    <n v="493.74"/>
    <n v="1899"/>
    <n v="0.74"/>
    <n v="4.0999999999999996"/>
    <n v="1475"/>
    <n v="2801025"/>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n v="294.41000000000003"/>
    <n v="499"/>
    <n v="0.41"/>
    <n v="4.0999999999999996"/>
    <n v="1456"/>
    <n v="726544"/>
  </r>
  <r>
    <s v="B01MRARGBW"/>
    <s v="Eco Crystal J 5 inch Cartridge (Pack of 2)"/>
    <x v="1"/>
    <n v="200"/>
    <n v="400"/>
    <n v="0.5"/>
    <n v="4.0999999999999996"/>
    <n v="1379"/>
    <n v="551600"/>
  </r>
  <r>
    <s v="B00P93X2H6"/>
    <s v="Classmate Pulse Spiral Notebook - 240 mm x 180 mm, Soft Cover, 200 Pages, Unruled"/>
    <x v="3"/>
    <n v="66.75"/>
    <n v="75"/>
    <n v="0.11"/>
    <n v="4.0999999999999996"/>
    <n v="1269"/>
    <n v="95175"/>
  </r>
  <r>
    <s v="B099K9ZX65"/>
    <s v="Hisense 108 cm (43 inches) 4K Ultra HD Smart Certified Android LED TV 43A6GE (Black)"/>
    <x v="2"/>
    <n v="21145.3"/>
    <n v="44990"/>
    <n v="0.53"/>
    <n v="4.0999999999999996"/>
    <n v="1259"/>
    <n v="56642410"/>
  </r>
  <r>
    <s v="B091KNVNS9"/>
    <s v="Themisto 350 Watts Egg Boiler-Blue"/>
    <x v="1"/>
    <n v="370.47"/>
    <n v="699"/>
    <n v="0.47"/>
    <n v="4.0999999999999996"/>
    <n v="1240"/>
    <n v="866760"/>
  </r>
  <r>
    <s v="B083GQGT3Z"/>
    <s v="Caprigo Heavy Duty TV Wall Mount Stand for 12 to 27 inches LED/LCD/Monitor Screen's, Full Motion Rotatable Universal TV &amp; Monitor Wall Mount Bracket with Swivel &amp; Tilt Adjustments (Single Arm - M416)"/>
    <x v="2"/>
    <n v="399.5"/>
    <n v="799"/>
    <n v="0.5"/>
    <n v="4.0999999999999996"/>
    <n v="1161"/>
    <n v="927639"/>
  </r>
  <r>
    <s v="B00GHL8VP2"/>
    <s v="USHA 1212 PTC with Adjustable Thermostat Fan Heater (Black/Brown, 1500-Watts)."/>
    <x v="1"/>
    <n v="3493"/>
    <n v="4990"/>
    <n v="0.3"/>
    <n v="4.0999999999999996"/>
    <n v="1127"/>
    <n v="5623730"/>
  </r>
  <r>
    <s v="B00B7GKXMG"/>
    <s v="Wipro Smartlife Super Deluxe Dry Iron- 1000W"/>
    <x v="1"/>
    <n v="697"/>
    <n v="850"/>
    <n v="0.18"/>
    <n v="4.0999999999999996"/>
    <n v="1106"/>
    <n v="940100"/>
  </r>
  <r>
    <s v="B07LFWP97N"/>
    <s v="Gizga Essentials Laptop Bag Sleeve Case Cover Pouch with Handle for 14.1 Inch Laptop for Men &amp; Women, Padded Laptop Compartment, Premium Zipper Closure, Water Repellent Nylon Fabric, Grey"/>
    <x v="0"/>
    <n v="263.76"/>
    <n v="1099"/>
    <n v="0.76"/>
    <n v="4.0999999999999996"/>
    <n v="1092"/>
    <n v="1200108"/>
  </r>
  <r>
    <s v="B08D6RCM3Q"/>
    <s v="PrettyKrafts Folding Laundry Basket for Clothes with Lid &amp; Handle, Toys Organiser, 75 Litre, (Pack of 1), Mushroom Print"/>
    <x v="1"/>
    <n v="350.61"/>
    <n v="899"/>
    <n v="0.61"/>
    <n v="4.0999999999999996"/>
    <n v="1051"/>
    <n v="944849"/>
  </r>
  <r>
    <s v="B09HV71RL1"/>
    <s v="Wayona Type C to Lightning MFI Certified 20W Fast charging Nylon Braided USB C Cable for iPhone 14 Pro, 14 Pro Max, 14, 14 Plus, 13, 13 Pro, 13 Pro Max, 13 Mini, 12, 12 Pro, 11, 11 Pro Max, iPhone 12 Mini (2M, Black)"/>
    <x v="0"/>
    <n v="719.52"/>
    <n v="1499"/>
    <n v="0.52"/>
    <n v="4.0999999999999996"/>
    <n v="1045"/>
    <n v="1566455"/>
  </r>
  <r>
    <s v="B08CHKQ8D4"/>
    <s v="Wayona Type C to Lightning MFI Certified 20W Fast charging Nylon Braided USB C Cable for iPhone 14, 14 Pro, 14 Pro Max, 14 Plus, 13, 13 Pro, 13 Pro Max, 13 Mini, 12, 12 Pro, 11, 11 Pro Max iPhone 12 Mini, X, 8 (2M, Grey)"/>
    <x v="0"/>
    <n v="719.52"/>
    <n v="1499"/>
    <n v="0.52"/>
    <n v="4.0999999999999996"/>
    <n v="1045"/>
    <n v="1566455"/>
  </r>
  <r>
    <s v="B0B5RP43VN"/>
    <s v="iBELL SM1515NEW Sandwich Maker with Floating Hinges, 1000Watt, Panini / Grill / Toast (Black)"/>
    <x v="1"/>
    <n v="1487.9999999999998"/>
    <n v="4650"/>
    <n v="0.68"/>
    <n v="4.0999999999999996"/>
    <n v="1045"/>
    <n v="4859250"/>
  </r>
  <r>
    <s v="B09NTHQRW3"/>
    <s v="InstaCuppa Portable Blender for Smoothie, Milk Shakes, Crushing Ice and Juices, USB Rechargeable Personal Blender Machine for Kitchen with 2000 mAh Rechargeable Battery, 150 Watt Motor, 400 ML"/>
    <x v="1"/>
    <n v="1999.2"/>
    <n v="2499"/>
    <n v="0.2"/>
    <n v="4.0999999999999996"/>
    <n v="1034"/>
    <n v="2583966"/>
  </r>
  <r>
    <s v="B08SKZ2RMG"/>
    <s v="Demokrazy New Nova Lint Cum Fuzz Remover for All Woolens Sweaters, Blankets, Jackets Remover Pill Remover from Carpets, Curtains (Pack of 1)"/>
    <x v="1"/>
    <n v="479.52"/>
    <n v="999"/>
    <n v="0.52"/>
    <n v="4.0999999999999996"/>
    <n v="1021"/>
    <n v="1019979"/>
  </r>
  <r>
    <s v="B01N1XVVLC"/>
    <s v="Bajaj OFR Room Heater, 13 Fin 2900 Watts Oil Filled Room Heater with 400W PTC Ceramic Fan Heater, ISI Approved (Majesty 13F Plus Black)"/>
    <x v="1"/>
    <n v="9599.4"/>
    <n v="15999"/>
    <n v="0.4"/>
    <n v="4.0999999999999996"/>
    <n v="1017"/>
    <n v="16270983"/>
  </r>
  <r>
    <s v="B08C7TYHPB"/>
    <s v="iBELL Castor CTEK15L Premium 1.5 Litre Stainless Steel Electric Kettle,1500W Auto Cut-Off Feature,Silver"/>
    <x v="1"/>
    <n v="670.49999999999989"/>
    <n v="1490"/>
    <n v="0.55000000000000004"/>
    <n v="4.0999999999999996"/>
    <n v="925"/>
    <n v="1378250"/>
  </r>
  <r>
    <s v="B09FPP3R1D"/>
    <s v="Glen 3 in 1 Electric Multi Cooker - Steam, Cook &amp; Egg Boiler with 350 W (SA 3035MC) - 350 Watts"/>
    <x v="1"/>
    <n v="1621.75"/>
    <n v="2495"/>
    <n v="0.35"/>
    <n v="4.0999999999999996"/>
    <n v="827"/>
    <n v="2063365"/>
  </r>
  <r>
    <s v="B08XMG618K"/>
    <s v="Time Office Scanner Replacement Cable for Startek FM220U (Type C) Ivory"/>
    <x v="0"/>
    <n v="224.54999999999998"/>
    <n v="499"/>
    <n v="0.55000000000000004"/>
    <n v="4.0999999999999996"/>
    <n v="789"/>
    <n v="393711"/>
  </r>
  <r>
    <s v="B07F1T31ZZ"/>
    <s v="Raffles Premium Stainless Steel South Indian Coffee Filter/Drip Coffee Maker, 2-3 Cups, 150 ml"/>
    <x v="1"/>
    <n v="248"/>
    <n v="400"/>
    <n v="0.38"/>
    <n v="4.0999999999999996"/>
    <n v="693"/>
    <n v="277200"/>
  </r>
  <r>
    <s v="B0B2CPVXHX"/>
    <s v="Robustrion Anti-Scratch &amp; Smudge Proof Tempered Glass Screen Protector for Xiaomi Mi Pad 5 11 inch"/>
    <x v="0"/>
    <n v="374.75"/>
    <n v="1499"/>
    <n v="0.75"/>
    <n v="4.0999999999999996"/>
    <n v="670"/>
    <n v="1004330"/>
  </r>
  <r>
    <s v="B086GVRP63"/>
    <s v="Amazon Basics 650 Watt Drip Coffee Maker with Borosilicate Carafe"/>
    <x v="1"/>
    <n v="1200"/>
    <n v="2400"/>
    <n v="0.5"/>
    <n v="4.0999999999999996"/>
    <n v="618"/>
    <n v="1483200"/>
  </r>
  <r>
    <s v="B09CMP1SC8"/>
    <s v="Ambrane 2 in 1 Type-C &amp; Micro USB Cable with 60W / 3A Fast Charging, 480 mbps High Data, PD Technology &amp; Quick Charge 3.0, Compatible with All Type-C &amp; Micro USB Devices (ABDC-10, Black)"/>
    <x v="0"/>
    <n v="199.60000000000002"/>
    <n v="499"/>
    <n v="0.6"/>
    <n v="4.0999999999999996"/>
    <n v="602"/>
    <n v="300398"/>
  </r>
  <r>
    <s v="B09CMP1SC8"/>
    <s v="Ambrane 2 in 1 Type-C &amp; Micro USB Cable with 60W / 3A Fast Charging, 480 mbps High Data, PD Technology &amp; Quick Charge 3.0, Compatible with All Type-C &amp; Micro USB Devices (ABDC-10, Black)"/>
    <x v="0"/>
    <n v="199.60000000000002"/>
    <n v="499"/>
    <n v="0.6"/>
    <n v="4.0999999999999996"/>
    <n v="602"/>
    <n v="300398"/>
  </r>
  <r>
    <s v="B09CMP1SC8"/>
    <s v="Ambrane 2 in 1 Type-C &amp; Micro USB Cable with 60W / 3A Fast Charging, 480 mbps High Data, PD Technology &amp; Quick Charge 3.0, Compatible with All Type-C &amp; Micro USB Devices (ABDC-10, Black)"/>
    <x v="0"/>
    <n v="199.60000000000002"/>
    <n v="499"/>
    <n v="0.6"/>
    <n v="4.0999999999999996"/>
    <n v="602"/>
    <n v="300398"/>
  </r>
  <r>
    <s v="B09G2VTHQM"/>
    <s v="AGARO Classic Portable Yogurt Maker, 1.2L Capacity, Electric, Automatic, Grey and White, Medium (33603)"/>
    <x v="1"/>
    <n v="582.74999999999989"/>
    <n v="1295"/>
    <n v="0.55000000000000004"/>
    <n v="4.0999999999999996"/>
    <n v="557"/>
    <n v="721315"/>
  </r>
  <r>
    <s v="B08JV91JTK"/>
    <s v="JM SELLER 180 W 2021 Edition Electric Beater High Speed Hand Mixer Egg Beater for Cake Making and Whipping Cream with 7 Speed Control (White) with Free Spatula and Oil Brush"/>
    <x v="1"/>
    <n v="467.64"/>
    <n v="1299"/>
    <n v="0.64"/>
    <n v="4.0999999999999996"/>
    <n v="550"/>
    <n v="714450"/>
  </r>
  <r>
    <s v="B09C6FML9B"/>
    <s v="Duracell Micro USB 3A Braided Sync &amp; Fast Charging Cable, 3.9 Feet (1.2M). Supports QC 2.0/3.0 Charging, High Speed Data Transmission - Black"/>
    <x v="0"/>
    <n v="317.47000000000003"/>
    <n v="599"/>
    <n v="0.47"/>
    <n v="4.0999999999999996"/>
    <n v="491"/>
    <n v="294109"/>
  </r>
  <r>
    <s v="B09BL2KHQW"/>
    <s v="KENT POWP-Sediment Filter 10'' Thread WCAP"/>
    <x v="1"/>
    <n v="231.4"/>
    <n v="260"/>
    <n v="0.11"/>
    <n v="4.0999999999999996"/>
    <n v="490"/>
    <n v="127400"/>
  </r>
  <r>
    <s v="B09Q8HMKZX"/>
    <s v="Portronics Konnect L 20W PD Quick Charge Type-C to 8-Pin USB Mobile Charging Cable, 1.2M, Tangle Resistant, Fast Data Sync(Grey)"/>
    <x v="0"/>
    <n v="265.62"/>
    <n v="699"/>
    <n v="0.62"/>
    <n v="4.0999999999999996"/>
    <n v="450"/>
    <n v="314550"/>
  </r>
  <r>
    <s v="B09Q8HMKZX"/>
    <s v="Portronics Konnect L 20W PD Quick Charge Type-C to 8-Pin USB Mobile Charging Cable, 1.2M, Tangle Resistant, Fast Data Sync(Grey)"/>
    <x v="0"/>
    <n v="265.62"/>
    <n v="699"/>
    <n v="0.62"/>
    <n v="4.0999999999999996"/>
    <n v="450"/>
    <n v="314550"/>
  </r>
  <r>
    <s v="B09DL9978Y"/>
    <s v="Hindware Atlantic Compacto 3 Litre Instant water heater with Stainless Steel Tank, Robust Construction, Pressure Relief Valve And I-thermostat Feature (White And Grey)"/>
    <x v="1"/>
    <n v="2386.8000000000002"/>
    <n v="4590"/>
    <n v="0.48"/>
    <n v="4.0999999999999996"/>
    <n v="444"/>
    <n v="2037960"/>
  </r>
  <r>
    <s v="B09VT6JKRP"/>
    <s v="Lapster USB 3.0 A to Micro B SuperSpeed for hard disk cable - short cable"/>
    <x v="0"/>
    <n v="199.79999999999995"/>
    <n v="999"/>
    <n v="0.8"/>
    <n v="4.0999999999999996"/>
    <n v="425"/>
    <n v="424575"/>
  </r>
  <r>
    <s v="B09RFB2SJQ"/>
    <s v="10WeRun Id-116 Bluetooth Smartwatch Wireless Fitness Band for Boys, Girls, Men, Women &amp; Kids | Sports Gym Watch for All Smart Phones I Heart Rate and spo2 Monitor"/>
    <x v="2"/>
    <n v="493.74"/>
    <n v="1899"/>
    <n v="0.74"/>
    <n v="4.0999999999999996"/>
    <n v="412"/>
    <n v="782388"/>
  </r>
  <r>
    <s v="B0BBMPH39N"/>
    <s v="Amazon Basics Magic Slate 8.5-inch LCD Writing Tablet with Stylus Pen, for Drawing, Playing, Noting by Kids &amp; Adults, Black"/>
    <x v="0"/>
    <n v="289.71000000000004"/>
    <n v="999"/>
    <n v="0.71"/>
    <n v="4.0999999999999996"/>
    <n v="401"/>
    <n v="400599"/>
  </r>
  <r>
    <s v="B09ZPM4C2C"/>
    <s v="TCL 80 cm (32 inches) HD Ready Certified Android Smart LED TV 32S5205 (Black)"/>
    <x v="2"/>
    <n v="10846.5"/>
    <n v="30990"/>
    <n v="0.65"/>
    <n v="4.0999999999999996"/>
    <n v="398"/>
    <n v="12334020"/>
  </r>
  <r>
    <s v="B09VC2D2WG"/>
    <s v="Portronics Ruffpad 12E Re-Writable LCD Writing Pad with 30.4cm (12 inch) Writing Area, Single Tap Erase, Smart Lock, Long Battery Life, India's first notepad to save and share your child's first creatives via Ruffpad app on your Smartphone(Black)"/>
    <x v="0"/>
    <n v="464.69000000000005"/>
    <n v="1499"/>
    <n v="0.69"/>
    <n v="4.0999999999999996"/>
    <n v="352"/>
    <n v="527648"/>
  </r>
  <r>
    <s v="B08MZNT7GP"/>
    <s v="Havells OFR 13 Wave Fin with PTC Fan Heater 2900 Watts (Black)"/>
    <x v="1"/>
    <n v="12489.75"/>
    <n v="19825"/>
    <n v="0.37"/>
    <n v="4.0999999999999996"/>
    <n v="322"/>
    <n v="6383650"/>
  </r>
  <r>
    <s v="B0BFWGBX61"/>
    <s v="Ambrane Unbreakable 3A Fast Charging Braided Type C Cable    1.5 Meter (RCT15, Blue) Supports QC 2.0/3.0 Charging"/>
    <x v="0"/>
    <n v="198.93000000000004"/>
    <n v="349"/>
    <n v="0.43"/>
    <n v="4.0999999999999996"/>
    <n v="314"/>
    <n v="109586"/>
  </r>
  <r>
    <s v="B0BFWGBX61"/>
    <s v="Ambrane Unbreakable 3A Fast Charging Braided Type C Cable    1.5 Meter (RCT15, Blue) Supports QC 2.0/3.0 Charging"/>
    <x v="0"/>
    <n v="198.93000000000004"/>
    <n v="349"/>
    <n v="0.43"/>
    <n v="4.0999999999999996"/>
    <n v="314"/>
    <n v="109586"/>
  </r>
  <r>
    <s v="B09J2QCKKM"/>
    <s v="Havells Zella Flap Auto Immersion Rod 1500 Watts"/>
    <x v="1"/>
    <n v="1505.0000000000002"/>
    <n v="3500"/>
    <n v="0.56999999999999995"/>
    <n v="4.0999999999999996"/>
    <n v="303"/>
    <n v="1060500"/>
  </r>
  <r>
    <s v="B0BBWJFK5C"/>
    <s v="Shakti Technology S3 High Pressure Car Washer Machine 1800 Watts and Pressure 120 Bar for Cleaning Car, Bike &amp; Home"/>
    <x v="1"/>
    <n v="4859.46"/>
    <n v="8999"/>
    <n v="0.46"/>
    <n v="4.0999999999999996"/>
    <n v="297"/>
    <n v="2672703"/>
  </r>
  <r>
    <s v="B09XHXXCFH"/>
    <s v="AGARO Regal Electric Rice Cooker, 3L Ceramic Inner Bowl, Cooks Up to 600 Gms Raw Rice, SS Steamer, Preset Cooking Functions, Preset Timer, Keep Warm Function, LED Display, Black"/>
    <x v="1"/>
    <n v="3681.6499999999996"/>
    <n v="5495"/>
    <n v="0.33"/>
    <n v="4.0999999999999996"/>
    <n v="290"/>
    <n v="1593550"/>
  </r>
  <r>
    <s v="B0B2DD8BQ8"/>
    <s v="Wipro Vesta Grill 1000 Watt Sandwich Maker |Dual function-SW Maker&amp;Griller|Non stick Coat -BPA&amp;PTFE Free |Auto Temp Cut-off| Height Control -180·∂ø&amp;105·∂ø |2 year warranty|SS Finish|Standard size"/>
    <x v="1"/>
    <n v="2076.33"/>
    <n v="3099"/>
    <n v="0.33"/>
    <n v="4.0999999999999996"/>
    <n v="282"/>
    <n v="873918"/>
  </r>
  <r>
    <s v="B09SB6SJB4"/>
    <s v="Amazon Brand - Solimo Fast Charging Braided Type C Data Cable Seam, Suitable For All Supported Mobile Phones (1 Meter, Black)"/>
    <x v="0"/>
    <n v="131.77999999999997"/>
    <n v="599"/>
    <n v="0.78"/>
    <n v="4.0999999999999996"/>
    <n v="265"/>
    <n v="158735"/>
  </r>
  <r>
    <s v="B09KNMLH4Y"/>
    <s v="R B Nova Lint/Fabric Shaver for Cloths, Lint Remover for Woolen Sweaters, Blankets, Jackets/Burr Remover Pill Remover from Carpets, Pack of 1"/>
    <x v="1"/>
    <n v="399.7999999999999"/>
    <n v="1999"/>
    <n v="0.8"/>
    <n v="4.0999999999999996"/>
    <n v="257"/>
    <n v="513743"/>
  </r>
  <r>
    <s v="B0B8CB7MHW"/>
    <s v="KNOWZA Electric Handheld Milk Wand Mixer Frother for Latte Coffee Hot Milk, Milk Frother for Coffee, Egg Beater, Hand Blender, Coffee Beater (BLACK COFFEE BEATER)"/>
    <x v="1"/>
    <n v="429.57000000000005"/>
    <n v="999"/>
    <n v="0.56999999999999995"/>
    <n v="4.0999999999999996"/>
    <n v="222"/>
    <n v="221778"/>
  </r>
  <r>
    <s v="B09FHHTL8L"/>
    <s v="Empty Mist Trigger Plastic Spray Bottle for Multi use 200ml Pack of 2"/>
    <x v="1"/>
    <n v="85.570000000000007"/>
    <n v="199"/>
    <n v="0.56999999999999995"/>
    <n v="4.0999999999999996"/>
    <n v="212"/>
    <n v="42188"/>
  </r>
  <r>
    <s v="B0BB3CBFBM"/>
    <s v="VU 138 cm (55 inches) Premium Series 4K Ultra HD Smart IPS LED TV 55UT (Black)"/>
    <x v="2"/>
    <n v="29899.999999999996"/>
    <n v="65000"/>
    <n v="0.54"/>
    <n v="4.0999999999999996"/>
    <n v="211"/>
    <n v="13715000"/>
  </r>
  <r>
    <s v="B0B5ZF3NRK"/>
    <s v="CEDO 65W OnePlus Dash Warp Charge Cable, USB A to Type C Data Sync Fast Charging Cable Compatible with One Plus 3 /3T /5 /5T /6 /6T /7 /7T /7 pro &amp; for All Type C Devices - 1 Meter, Red"/>
    <x v="0"/>
    <n v="347.42"/>
    <n v="599"/>
    <n v="0.42"/>
    <n v="4.0999999999999996"/>
    <n v="210"/>
    <n v="125790"/>
  </r>
  <r>
    <s v="B0B5ZF3NRK"/>
    <s v="CEDO 65W OnePlus Dash Warp Charge Cable, USB A to Type C Data Sync Fast Charging Cable Compatible with One Plus 3 /3T /5 /5T /6 /6T /7 /7T /7 pro &amp; for All Type C Devices - 1 Meter, Red"/>
    <x v="0"/>
    <n v="347.42"/>
    <n v="599"/>
    <n v="0.42"/>
    <n v="4.0999999999999996"/>
    <n v="210"/>
    <n v="125790"/>
  </r>
  <r>
    <s v="B099FDW2ZF"/>
    <s v="Maharaja Whiteline Nano Carbon Neo, 500 Watts Room Heater (Black, White), Standard (5200100986)"/>
    <x v="1"/>
    <n v="1229.18"/>
    <n v="1499"/>
    <n v="0.18"/>
    <n v="4.0999999999999996"/>
    <n v="203"/>
    <n v="304297"/>
  </r>
  <r>
    <s v="B0BDG6QDYD"/>
    <s v="Activa Heat-Max 2000 Watts Room Heater (White color ) with ABS body"/>
    <x v="1"/>
    <n v="895.49999999999989"/>
    <n v="1990"/>
    <n v="0.55000000000000004"/>
    <n v="4.0999999999999996"/>
    <n v="185"/>
    <n v="368150"/>
  </r>
  <r>
    <s v="B0BNVBJW2S"/>
    <s v="boAt Newly Launched Wave Electra with 1.81&quot; HD Display, Smart Calling Ultra-Seamless BT Calling Chip, 20 Built-in Watch Faces, 100 + Sports Modes, Menu Personalization, in-Built Games(Cherry Blossom)"/>
    <x v="2"/>
    <n v="2476.9000000000005"/>
    <n v="7990"/>
    <n v="0.69"/>
    <n v="4.0999999999999996"/>
    <n v="154"/>
    <n v="1230460"/>
  </r>
  <r>
    <s v="B0BNV7JM5Y"/>
    <s v="boAt Newly Launched Wave Electra with 1.81&quot; HD Display, Smart Calling with Ultra-Seamless BT Calling Chip,20 Built-In Watch Faces,100 + Sports Modes,Menu Personalization,In-Built Games(Charcoal Black)"/>
    <x v="2"/>
    <n v="3036.2"/>
    <n v="7990"/>
    <n v="0.62"/>
    <n v="4.0999999999999996"/>
    <n v="154"/>
    <n v="1230460"/>
  </r>
  <r>
    <s v="B08MVXPTDG"/>
    <s v="Crompton Insta Delight Fan Circulator Room Heater with 3 Heat Settings (Slate Grey &amp; Black, 2000 Watt)"/>
    <x v="1"/>
    <n v="2604"/>
    <n v="4200"/>
    <n v="0.38"/>
    <n v="4.0999999999999996"/>
    <n v="63"/>
    <n v="264600"/>
  </r>
  <r>
    <s v="B0B7NWGXS6"/>
    <s v="Havells Bero Quartz Heater Black 800w 2 Heat Settings 2 Year Product Warranty"/>
    <x v="1"/>
    <n v="2443.1999999999998"/>
    <n v="2545"/>
    <n v="0.04"/>
    <n v="4.0999999999999996"/>
    <n v="25"/>
    <n v="63625"/>
  </r>
  <r>
    <s v="B07VSG5SXZ"/>
    <s v="ZEBRONICS HAA2021 HDMI version 2.1 cable with 8K @ 60Hz, 4K @ 120Hz, eARC &amp; CEC support, 3D compatible, 2 meters length, 48Gbps max and Gold-plated connectors"/>
    <x v="2"/>
    <n v="629.58000000000004"/>
    <n v="1499"/>
    <n v="0.57999999999999996"/>
    <n v="4.0999999999999996"/>
    <n v="24"/>
    <n v="35976"/>
  </r>
  <r>
    <s v="B07H8W9PB6"/>
    <s v="KLAM LCD Writing Tablet Screenwriting Toys Board Smart Digital E-Note Pad 8.5 Inch Light Weight Magic Slate for Drawing Playing Noting by Kids and Adults Best Birthday Gift Girls Boys, Multicolor"/>
    <x v="0"/>
    <n v="174.64999999999998"/>
    <n v="499"/>
    <n v="0.65"/>
    <n v="4.0999999999999996"/>
    <n v="21"/>
    <n v="10479"/>
  </r>
  <r>
    <s v="B09V2PZDX8"/>
    <s v="Nokia 105 Single SIM, Keypad Mobile Phone with Wireless FM Radio | Blue"/>
    <x v="2"/>
    <n v="1295.19"/>
    <n v="1599"/>
    <n v="0.19"/>
    <n v="4"/>
    <n v="128311"/>
    <n v="205169289"/>
  </r>
  <r>
    <s v="B09V2Q4QVQ"/>
    <s v="Nokia 105 Single SIM, Keypad Mobile Phone with Wireless FM Radio | Charcoal"/>
    <x v="2"/>
    <n v="1295.19"/>
    <n v="1599"/>
    <n v="0.19"/>
    <n v="4"/>
    <n v="128311"/>
    <n v="205169289"/>
  </r>
  <r>
    <s v="B09YDFKJF8"/>
    <s v="Nokia 105 Plus Single SIM, Keypad Mobile Phone with Wireless FM Radio, Memory Card Slot and MP3 Player | Charcoal"/>
    <x v="2"/>
    <n v="1325.22"/>
    <n v="1699"/>
    <n v="0.22"/>
    <n v="4"/>
    <n v="128311"/>
    <n v="218000389"/>
  </r>
  <r>
    <s v="B09YDFDVNS"/>
    <s v="Nokia 105 Plus Single SIM, Keypad Mobile Phone with Wireless FM Radio, Memory Card Slot and MP3 Player | Red"/>
    <x v="2"/>
    <n v="1325.22"/>
    <n v="1699"/>
    <n v="0.22"/>
    <n v="4"/>
    <n v="128311"/>
    <n v="218000389"/>
  </r>
  <r>
    <s v="B07YY1BY5B"/>
    <s v="Noise ColorFit Pro 2 Full Touch Control Smart Watch with 35g Weight &amp; Upgraded LCD Display,IP68 Waterproof,Heart Rate Monitor,Sleep &amp; Step Tracker,Call &amp; Message Alerts &amp; Long Battery Life (Jet Black)"/>
    <x v="2"/>
    <n v="1499.7000000000003"/>
    <n v="4999"/>
    <n v="0.7"/>
    <n v="4"/>
    <n v="92588"/>
    <n v="462847412"/>
  </r>
  <r>
    <s v="B08HV25BBQ"/>
    <s v="Noise ColorFit Pro 2 Full Touch Control Smart Watch with 35g Weight &amp; Upgraded LCD Display (Deep Wine)"/>
    <x v="2"/>
    <n v="1499.7000000000003"/>
    <n v="4999"/>
    <n v="0.7"/>
    <n v="4"/>
    <n v="92588"/>
    <n v="462847412"/>
  </r>
  <r>
    <s v="B076B8G5D8"/>
    <s v="Boya ByM1 Auxiliary Omnidirectional Lavalier Condenser Microphone with 20ft Audio Cable (Black)"/>
    <x v="6"/>
    <n v="798"/>
    <n v="1995"/>
    <n v="0.6"/>
    <n v="4"/>
    <n v="68664"/>
    <n v="136984680"/>
  </r>
  <r>
    <s v="B097R25DP7"/>
    <s v="Noise ColorFit Pulse Smartwatch with 3.56 cm (1.4&quot;) Full Touch HD Display, SpO2, Heart Rate, Sleep Monitors &amp; 10-Day Battery - Jet Black"/>
    <x v="2"/>
    <n v="1599.6799999999998"/>
    <n v="4999"/>
    <n v="0.68"/>
    <n v="4"/>
    <n v="67951"/>
    <n v="339687049"/>
  </r>
  <r>
    <s v="B097R25DP7"/>
    <s v="Noise ColorFit Pulse Smartwatch with 3.56 cm (1.4&quot;) Full Touch HD Display, SpO2, Heart Rate, Sleep Monitors &amp; 10-Day Battery - Jet Black"/>
    <x v="2"/>
    <n v="1599.6799999999998"/>
    <n v="4999"/>
    <n v="0.68"/>
    <n v="4"/>
    <n v="67950"/>
    <n v="339682050"/>
  </r>
  <r>
    <s v="B098NS6PVG"/>
    <s v="Ambrane Unbreakable 60W / 3A Fast Charging 1.5m Braided Type C Cable for Smartphones, Tablets, Laptops &amp; other Type C devices, PD Technology, 480Mbps Data Sync, Quick Charge 3.0 (RCT15A, Black)"/>
    <x v="0"/>
    <n v="198.93000000000004"/>
    <n v="349"/>
    <n v="0.43"/>
    <n v="4"/>
    <n v="43994"/>
    <n v="15353906"/>
  </r>
  <r>
    <s v="B098NS6PVG"/>
    <s v="Ambrane Unbreakable 60W / 3A Fast Charging 1.5m Braided Type C Cable for Smartphones, Tablets, Laptops &amp; other Type C devices, PD Technology, 480Mbps Data Sync, Quick Charge 3.0 (RCT15A, Black)"/>
    <x v="0"/>
    <n v="198.93000000000004"/>
    <n v="349"/>
    <n v="0.43"/>
    <n v="4"/>
    <n v="43994"/>
    <n v="15353906"/>
  </r>
  <r>
    <s v="B082LZGK39"/>
    <s v="Ambrane Unbreakable 60W / 3A Fast Charging 1.5m Braided Micro USB Cable for Smartphones, Tablets, Laptops &amp; Other Micro USB Devices, 480Mbps Data Sync, Quick Charge 3.0 (RCM15, Black)"/>
    <x v="0"/>
    <n v="200.32999999999998"/>
    <n v="299"/>
    <n v="0.33"/>
    <n v="4"/>
    <n v="43994"/>
    <n v="13154206"/>
  </r>
  <r>
    <s v="B082LZGK39"/>
    <s v="Ambrane Unbreakable 60W / 3A Fast Charging 1.5m Braided Micro USB Cable for Smartphones, Tablets, Laptops &amp; Other Micro USB Devices, 480Mbps Data Sync, Quick Charge 3.0 (RCM15, Black)"/>
    <x v="0"/>
    <n v="200.32999999999998"/>
    <n v="299"/>
    <n v="0.33"/>
    <n v="4"/>
    <n v="43994"/>
    <n v="13154206"/>
  </r>
  <r>
    <s v="B082LSVT4B"/>
    <s v="Ambrane Unbreakable 60W / 3A Fast Charging 1.5m Braided Type C to Type C Cable for Smartphones, Tablets, Laptops &amp; Other Type C Devices, PD Technology, 480Mbps Data Sync (RCTT15, Black)"/>
    <x v="0"/>
    <n v="247.38"/>
    <n v="399"/>
    <n v="0.38"/>
    <n v="4"/>
    <n v="43994"/>
    <n v="17553606"/>
  </r>
  <r>
    <s v="B082LSVT4B"/>
    <s v="Ambrane Unbreakable 60W / 3A Fast Charging 1.5m Braided Type C to Type C Cable for Smartphones, Tablets, Laptops &amp; Other Type C Devices, PD Technology, 480Mbps Data Sync (RCTT15, Black)"/>
    <x v="0"/>
    <n v="247.38"/>
    <n v="399"/>
    <n v="0.38"/>
    <n v="4"/>
    <n v="43994"/>
    <n v="17553606"/>
  </r>
  <r>
    <s v="B098NS6PVG"/>
    <s v="Ambrane Unbreakable 60W / 3A Fast Charging 1.5m Braided Type C Cable for Smartphones, Tablets, Laptops &amp; other Type C devices, PD Technology, 480Mbps Data Sync, Quick Charge 3.0 (RCT15A, Black)"/>
    <x v="0"/>
    <n v="198.93000000000004"/>
    <n v="349"/>
    <n v="0.43"/>
    <n v="4"/>
    <n v="43993"/>
    <n v="15353557"/>
  </r>
  <r>
    <s v="B08G28Z33M"/>
    <s v="realme Buds Classic Wired in Ear Earphones with Mic (Black)"/>
    <x v="2"/>
    <n v="398.43000000000006"/>
    <n v="699"/>
    <n v="0.43"/>
    <n v="4"/>
    <n v="37817"/>
    <n v="26434083"/>
  </r>
  <r>
    <s v="B07X963JNS"/>
    <s v="URBN 10000 mAh Lithium Power Bank UPR10K with 12 Watt Fast Charging, Blue"/>
    <x v="2"/>
    <n v="899.64"/>
    <n v="2499"/>
    <n v="0.64"/>
    <n v="4"/>
    <n v="36384"/>
    <n v="90923616"/>
  </r>
  <r>
    <s v="B08HF4W2CT"/>
    <s v="URBN 20000 mAh lithium_polymer Power Bank with 12 Watt Fast Charging, Camo"/>
    <x v="2"/>
    <n v="1609.54"/>
    <n v="3499"/>
    <n v="0.54"/>
    <n v="4"/>
    <n v="36384"/>
    <n v="127307616"/>
  </r>
  <r>
    <s v="B0856HNMR7"/>
    <s v="boAt Rockerz 370 On Ear Bluetooth Headphones with Upto 12 Hours Playtime, Cozy Padded Earcups and Bluetooth v5.0, with Mic (Buoyant Black)"/>
    <x v="2"/>
    <n v="1199.52"/>
    <n v="2499"/>
    <n v="0.52"/>
    <n v="4"/>
    <n v="33584"/>
    <n v="83926416"/>
  </r>
  <r>
    <s v="B07DJLFMPS"/>
    <s v="HP 32GB Class 10 MicroSD Memory Card (U1 TF Card¬†32GB)"/>
    <x v="2"/>
    <n v="368"/>
    <n v="1600"/>
    <n v="0.77"/>
    <n v="4"/>
    <n v="32625"/>
    <n v="52200000"/>
  </r>
  <r>
    <s v="B07DJLFMPS"/>
    <s v="HP 32GB Class 10 MicroSD Memory Card (U1 TF Card¬†32GB)"/>
    <x v="2"/>
    <n v="368"/>
    <n v="1600"/>
    <n v="0.77"/>
    <n v="4"/>
    <n v="32625"/>
    <n v="52200000"/>
  </r>
  <r>
    <s v="B09FKDH6FS"/>
    <s v="realme narzo 50i (Mint Green, 2GB RAM+32GB Storage) Octa Core Processor | 6.5&quot; inch Large Display"/>
    <x v="2"/>
    <n v="7519.0599999999995"/>
    <n v="7999"/>
    <n v="0.06"/>
    <n v="4"/>
    <n v="30907"/>
    <n v="247225093"/>
  </r>
  <r>
    <s v="B09NVPSCQT"/>
    <s v="Noise ColorFit Pulse Grand Smart Watch with 1.69&quot;(4.29cm) HD Display, 60 Sports Modes, 150 Watch Faces, Fast Charge, Spo2, Stress, Sleep, Heart Rate Monitoring &amp; IP68 Waterproof (Jet Black)"/>
    <x v="2"/>
    <n v="1599.6000000000001"/>
    <n v="3999"/>
    <n v="0.6"/>
    <n v="4"/>
    <n v="30254"/>
    <n v="120985746"/>
  </r>
  <r>
    <s v="B09NVPSCQT"/>
    <s v="Noise ColorFit Pulse Grand Smart Watch with 1.69&quot;(4.29cm) HD Display, 60 Sports Modes, 150 Watch Faces, Fast Charge, Spo2, Stress, Sleep, Heart Rate Monitoring &amp; IP68 Waterproof (Jet Black)"/>
    <x v="2"/>
    <n v="1599.6000000000001"/>
    <n v="3999"/>
    <n v="0.6"/>
    <n v="4"/>
    <n v="30254"/>
    <n v="120985746"/>
  </r>
  <r>
    <s v="B09PNKXSKF"/>
    <s v="Noise ColorFit Pulse Grand Smart Watch with 1.69&quot; HD Display, 60 Sports Modes, 150 Watch Faces, Spo2 Monitoring, Call Notification, Quick Replies to Text &amp; Calls (Rose Pink)"/>
    <x v="2"/>
    <n v="1995"/>
    <n v="3990"/>
    <n v="0.5"/>
    <n v="4"/>
    <n v="30254"/>
    <n v="120713460"/>
  </r>
  <r>
    <s v="B09NVPJ3P4"/>
    <s v="Noise ColorFit Pulse Grand Smart Watch with 1.69&quot;(4.29cm) HD Display, 60 Sports Modes, 150 Watch Faces, Fast Charge, Spo2, Stress, Sleep, Heart Rate Monitoring &amp; IP68 Waterproof (Electric Blue)"/>
    <x v="2"/>
    <n v="1999.5"/>
    <n v="3999"/>
    <n v="0.5"/>
    <n v="4"/>
    <n v="30254"/>
    <n v="120985746"/>
  </r>
  <r>
    <s v="B0949SBKMP"/>
    <s v="boAt Flash Edition Smart Watch with Activity Tracker, Multiple Sports Modes, 1.3&quot; Screen, 170+ Watch Faces, Sleep Monitor, Gesture, Camera &amp; Music Control, IP68 &amp; 7 Days Battery Life(Lightning Black)"/>
    <x v="2"/>
    <n v="1817.4"/>
    <n v="6990"/>
    <n v="0.74"/>
    <n v="4"/>
    <n v="26880"/>
    <n v="187891200"/>
  </r>
  <r>
    <s v="B0949SBKMP"/>
    <s v="boAt Flash Edition Smart Watch with Activity Tracker, Multiple Sports Modes, 1.3&quot; Screen, 170+ Watch Faces, Sleep Monitor, Gesture, Camera &amp; Music Control, IP68 &amp; 7 Days Battery Life(Lightning Black)"/>
    <x v="2"/>
    <n v="1817.4"/>
    <n v="6990"/>
    <n v="0.74"/>
    <n v="4"/>
    <n v="26880"/>
    <n v="187891200"/>
  </r>
  <r>
    <s v="B08HQL67D6"/>
    <s v="OFIXO Multi-Purpose Laptop Table/Study Table/Bed Table/Foldable and Portable Wooden/Writing Desk (Wooden)"/>
    <x v="0"/>
    <n v="599"/>
    <n v="599"/>
    <n v="0"/>
    <n v="4"/>
    <n v="26423"/>
    <n v="15827377"/>
  </r>
  <r>
    <s v="B00W56GLOQ"/>
    <s v="Wonderchef Nutri-blend Mixer, Grinder &amp; Blender | Powerful 400W 22000 RPM motor | Stainless steel Blades | 2 unbreakable jars | 2 Years warranty | Online recipe book by Chef Sanjeev Kapoor | Black"/>
    <x v="1"/>
    <n v="2700"/>
    <n v="5000"/>
    <n v="0.46"/>
    <n v="4"/>
    <n v="26164"/>
    <n v="130820000"/>
  </r>
  <r>
    <s v="B07WJWRNVK"/>
    <s v="iQOO vivo Z6 5G (Dynamo Black, 6GB RAM, 128GB Storage) | Snapdragon 695-6nm Processor | 120Hz FHD+ Display | 5000mAh Battery"/>
    <x v="2"/>
    <n v="16582.100000000002"/>
    <n v="20990"/>
    <n v="0.21"/>
    <n v="4"/>
    <n v="21350"/>
    <n v="448136500"/>
  </r>
  <r>
    <s v="B07WGMMQGP"/>
    <s v="iQOO vivo Z6 5G (Chromatic Blue, 6GB RAM, 128GB Storage) | Snapdragon 695-6nm Processor | 120Hz FHD+ Display | 5000mAh Battery"/>
    <x v="2"/>
    <n v="16589.21"/>
    <n v="20999"/>
    <n v="0.21"/>
    <n v="4"/>
    <n v="21350"/>
    <n v="448328650"/>
  </r>
  <r>
    <s v="B07WHQBZLS"/>
    <s v="iQOO vivo Z6 5G (Chromatic Blue, 8GB RAM, 128GB Storage) | Snapdragon 695-6nm Processor | 120Hz FHD+ Display | 5000mAh Battery"/>
    <x v="2"/>
    <n v="18031.800000000003"/>
    <n v="21990"/>
    <n v="0.18"/>
    <n v="4"/>
    <n v="21350"/>
    <n v="469486500"/>
  </r>
  <r>
    <s v="B075JJ5NQC"/>
    <s v="Butterfly Smart Mixer Grinder, 750W, 4 Jars (Grey)"/>
    <x v="1"/>
    <n v="3199.36"/>
    <n v="4999"/>
    <n v="0.36"/>
    <n v="4"/>
    <n v="20869"/>
    <n v="104324131"/>
  </r>
  <r>
    <s v="B08MZQBFLN"/>
    <s v="Callas Multipurpose Foldable Laptop Table with Cup Holder | Drawer | Mac Holder | Table Holder Study Table, Breakfast Table, Foldable and Portable/Ergonomic &amp; Rounded Edges/Non-Slip Legs (WA-27-Black)"/>
    <x v="0"/>
    <n v="849.83000000000015"/>
    <n v="4999"/>
    <n v="0.83"/>
    <n v="4"/>
    <n v="20457"/>
    <n v="102264543"/>
  </r>
  <r>
    <s v="B07GNC2592"/>
    <s v="Portronics CLAMP X Car-Vent Mobile Holder 360 Degree Rotational(Black)"/>
    <x v="2"/>
    <n v="599.4"/>
    <n v="999"/>
    <n v="0.4"/>
    <n v="4"/>
    <n v="18654"/>
    <n v="18635346"/>
  </r>
  <r>
    <s v="B07VX71FZP"/>
    <s v="Amazon Brand - Solimo 2000/1000 Watts Room Heater with Adjustable Thermostat (ISI certified, White colour, Ideal for small to medium room/area)"/>
    <x v="1"/>
    <n v="1200"/>
    <n v="2000"/>
    <n v="0.4"/>
    <n v="4"/>
    <n v="18543"/>
    <n v="37086000"/>
  </r>
  <r>
    <s v="B09YLWT89W"/>
    <s v="Sure From Aquaguard Delight NXT RO+UV+UF+Taste Adjuster(MTDS),6L water purifier,8 stages purification,Suitable for borewell,tanker,municipal water(Black) from Eureka Forbes"/>
    <x v="1"/>
    <n v="9180"/>
    <n v="18000"/>
    <n v="0.49"/>
    <n v="4"/>
    <n v="16020"/>
    <n v="288360000"/>
  </r>
  <r>
    <s v="B07H3WDC4X"/>
    <s v="Simxen Egg Boiler Electric Automatic Off 7 Egg Poacher for Steaming, Cooking Also Boiling and Frying 400 W (Blue, Pink)"/>
    <x v="1"/>
    <n v="349.65"/>
    <n v="999"/>
    <n v="0.65"/>
    <n v="4"/>
    <n v="15646"/>
    <n v="15630354"/>
  </r>
  <r>
    <s v="B095PWLLY6"/>
    <s v="Crompton Hill Briz Deco 1200mm (48 inch) High Speed Designer Ceiling Fan (Smoked Brown)"/>
    <x v="1"/>
    <n v="1808.8"/>
    <n v="2380"/>
    <n v="0.24"/>
    <n v="4"/>
    <n v="15382"/>
    <n v="36609160"/>
  </r>
  <r>
    <s v="B00NM6MO26"/>
    <s v="Prestige PIC 16.0+ 1900W Induction Cooktop with Soft Touch Push Buttons (Black)"/>
    <x v="1"/>
    <n v="2682.6"/>
    <n v="3945"/>
    <n v="0.32"/>
    <n v="4"/>
    <n v="15034"/>
    <n v="59309130"/>
  </r>
  <r>
    <s v="B089WB69Y1"/>
    <s v="USB Charger, Oraimo Elite Dual Port 5V/2.4A Wall Charger, USB Wall Charger Adapter for iPhone 11/Xs/XS Max/XR/X/8/7/6/Plus, iPad Pro/Air 2/Mini 3/Mini 4, Samsung S4/S5, and More"/>
    <x v="2"/>
    <n v="246.62"/>
    <n v="649"/>
    <n v="0.62"/>
    <n v="4"/>
    <n v="14404"/>
    <n v="9348196"/>
  </r>
  <r>
    <s v="B078G6ZF5Z"/>
    <s v="Oraimo 18W USB &amp; Type-C Dual Output Super Fast Charger Wall Adapter PE2.0&amp;Quick Charge 3.0 &amp; Power Delivery 3.0 Compatible for iPhone 13/13 Mini/13 Pro Max/12/12 Pro Max, iPad Mini/Pro, Pixel, Galaxy, Airpods Pro"/>
    <x v="2"/>
    <n v="695.42000000000007"/>
    <n v="1199"/>
    <n v="0.42"/>
    <n v="4"/>
    <n v="14404"/>
    <n v="17270396"/>
  </r>
  <r>
    <s v="B078G6ZF5Z"/>
    <s v="Oraimo 18W USB &amp; Type-C Dual Output Super Fast Charger Wall Adapter PE2.0&amp;Quick Charge 3.0 &amp; Power Delivery 3.0 Compatible for iPhone 13/13 Mini/13 Pro Max/12/12 Pro Max, iPad Mini/Pro, Pixel, Galaxy, Airpods Pro"/>
    <x v="2"/>
    <n v="695.42000000000007"/>
    <n v="1199"/>
    <n v="0.42"/>
    <n v="4"/>
    <n v="14403"/>
    <n v="17269197"/>
  </r>
  <r>
    <s v="B07SRM58TP"/>
    <s v="AGARO Regal 800 Watts Handheld Vacuum Cleaner, Lightweight &amp; Durable Body, Small/Mini Size ( Black)"/>
    <x v="1"/>
    <n v="1658.21"/>
    <n v="2099"/>
    <n v="0.21"/>
    <n v="4"/>
    <n v="14368"/>
    <n v="30158432"/>
  </r>
  <r>
    <s v="B07WG8PDCW"/>
    <s v="pTron Bullet Pro 36W PD Quick Charger, 3 Port Fast Car Charger Adapter - Compatible with All Smartphones &amp; Tablets (Black)"/>
    <x v="2"/>
    <n v="350.73"/>
    <n v="1299"/>
    <n v="0.73"/>
    <n v="4"/>
    <n v="14283"/>
    <n v="18553617"/>
  </r>
  <r>
    <s v="B07WG8PDCW"/>
    <s v="pTron Bullet Pro 36W PD Quick Charger, 3 Port Fast Car Charger Adapter - Compatible with All Smartphones &amp; Tablets (Black)"/>
    <x v="2"/>
    <n v="350.73"/>
    <n v="1299"/>
    <n v="0.73"/>
    <n v="4"/>
    <n v="14282"/>
    <n v="18552318"/>
  </r>
  <r>
    <s v="B07YR26BJ3"/>
    <s v="KENT 16052 Elegant Electric Glass Kettle 1.8L 2000 W | Blue LED Illumination | Borosilicate Glass Body | Boil Drying Protection | Used as Boiler | Milk | Tea | Water &amp; Soup | 1 Year Warranty"/>
    <x v="1"/>
    <n v="1200"/>
    <n v="2000"/>
    <n v="0.4"/>
    <n v="4"/>
    <n v="14030"/>
    <n v="28060000"/>
  </r>
  <r>
    <s v="B00Y4ORQ46"/>
    <s v="Logitech H111 Wired On Ear Headphones With Mic Black"/>
    <x v="2"/>
    <n v="747.3"/>
    <n v="795"/>
    <n v="0.06"/>
    <n v="4"/>
    <n v="13797"/>
    <n v="10968615"/>
  </r>
  <r>
    <s v="B07T9FV9YP"/>
    <s v="Redgear Cloak Wired RGB Wired Over Ear Gaming Headphones with Mic for PC"/>
    <x v="0"/>
    <n v="755.58"/>
    <n v="1799"/>
    <n v="0.57999999999999996"/>
    <n v="4"/>
    <n v="13199"/>
    <n v="23745001"/>
  </r>
  <r>
    <s v="B09XB7SRQ5"/>
    <s v="Redmi 10A (Slate Grey, 4GB RAM, 64GB Storage) | 2 Ghz Octa Core Helio G25 | 5000 mAh Battery | Finger Print Sensor | Upto 5GB RAM with RAM Booster"/>
    <x v="2"/>
    <n v="8999.25"/>
    <n v="11999"/>
    <n v="0.25"/>
    <n v="4"/>
    <n v="12796"/>
    <n v="153539204"/>
  </r>
  <r>
    <s v="B09XB7DPW1"/>
    <s v="Redmi 10A (Sea Blue, 4GB RAM, 64GB Storage) | 2 Ghz Octa Core Helio G25 | 5000 mAh Battery | Finger Print Sensor | Upto 5GB RAM with RAM Booster"/>
    <x v="2"/>
    <n v="8999.25"/>
    <n v="11999"/>
    <n v="0.25"/>
    <n v="4"/>
    <n v="12796"/>
    <n v="153539204"/>
  </r>
  <r>
    <s v="B09XB8GFBQ"/>
    <s v="Redmi 10A (Charcoal Black, 4GB RAM, 64GB Storage) | 2 Ghz Octa Core Helio G25 | 5000 mAh Battery | Finger Print Sensor | Upto 5GB RAM with RAM Booster"/>
    <x v="2"/>
    <n v="8999.25"/>
    <n v="11999"/>
    <n v="0.25"/>
    <n v="4"/>
    <n v="12796"/>
    <n v="153539204"/>
  </r>
  <r>
    <s v="B096NTB9XT"/>
    <s v="Aquaguard Aura RO+UV+UF+Taste Adjuster(MTDS) with Active Copper &amp; Zinc 7L water purifier,8 stages of purification,suitable for borewell,tanker,municipal water(Black) from Eureka Forbes"/>
    <x v="1"/>
    <n v="15925"/>
    <n v="24500"/>
    <n v="0.35"/>
    <n v="4"/>
    <n v="11206"/>
    <n v="274547000"/>
  </r>
  <r>
    <s v="B09MKG4ZCM"/>
    <s v="Xiaomi Mi 4A Dual_Band Ethernet 1200Mbps Speed Router| 2.4GHz &amp; 5GHz Frequency|128MB RAM | DualCore 4 Thread CPU|4 Omni Directional Antenna|Mi Wi-Fi app-Parental Control &amp; Anti Hacking|Repeater, White"/>
    <x v="0"/>
    <n v="1559.48"/>
    <n v="2999"/>
    <n v="0.48"/>
    <n v="4"/>
    <n v="11113"/>
    <n v="33327887"/>
  </r>
  <r>
    <s v="B0B3X2BY3M"/>
    <s v="Crompton Gracee 5-L Instant Water Heater (Geyser)"/>
    <x v="1"/>
    <n v="3576.5099999999998"/>
    <n v="7299"/>
    <n v="0.51"/>
    <n v="4"/>
    <n v="10324"/>
    <n v="75354876"/>
  </r>
  <r>
    <s v="B083J64CBB"/>
    <s v="Kuber Industries Waterproof Canvas Laundry Bag/Hamper|Metalic Printed With Handles|Foldable Bin &amp; 45 Liter Capicity|Size 37 x 37 x 46, Pack of 1 (Brown)"/>
    <x v="1"/>
    <n v="199.60000000000002"/>
    <n v="499"/>
    <n v="0.6"/>
    <n v="4"/>
    <n v="10234"/>
    <n v="5106766"/>
  </r>
  <r>
    <s v="B0B3MQXNFB"/>
    <s v="FLiX (Beetel Flow USB to Micro USB PVC Data Sync &amp; 12W(2.4A) Fast Charging Cable,Made in India,480Mbps Data Sync,Solid Cable,1 Meter Long cable for all Andriod &amp; Micro USB Devices (Black)(XCD-FPM01)"/>
    <x v="0"/>
    <n v="57.710000000000008"/>
    <n v="199"/>
    <n v="0.71"/>
    <n v="4"/>
    <n v="9378"/>
    <n v="1866222"/>
  </r>
  <r>
    <s v="B09NJN8L25"/>
    <s v="FLiX (Beetel USB to Micro USB PVC Data Sync &amp; 2A Fast Charging Cable, Made in India, 480Mbps Data Sync, Solid Cable, 1 Meter Long USB Cable for Micro USB Devices (White)(XCD-M11)"/>
    <x v="0"/>
    <n v="59.70000000000001"/>
    <n v="199"/>
    <n v="0.7"/>
    <n v="4"/>
    <n v="9378"/>
    <n v="1866222"/>
  </r>
  <r>
    <s v="B09NHVCHS9"/>
    <s v="Flix Micro Usb Cable For Smartphone (Black)"/>
    <x v="0"/>
    <n v="59.70000000000001"/>
    <n v="199"/>
    <n v="0.7"/>
    <n v="4"/>
    <n v="9378"/>
    <n v="1866222"/>
  </r>
  <r>
    <s v="B0B3N8VG24"/>
    <s v="FLiX (Beetel USB to Type C PVC Data Sync &amp; 15W(3A) TPE Fast Charging Cable, Made in India, 480Mbps Data Sync, 1 Meter Long cable for all Andriod &amp; all Type C Devices (Black)(XCD - FPC02)"/>
    <x v="0"/>
    <n v="86.710000000000008"/>
    <n v="299"/>
    <n v="0.71"/>
    <n v="4"/>
    <n v="9378"/>
    <n v="2804022"/>
  </r>
  <r>
    <s v="B08P9RYPLR"/>
    <s v="FLiX (Beetel) USB to iPhone Lightning Textured Pattern Data Sync &amp; 2A Fast Charging Cable, Made in India, 480Mbps Data Sync, Tough Cable, 1 Meter Long USB Cable for Apple Devices (Black)(XCD-L102)"/>
    <x v="0"/>
    <n v="129.48000000000002"/>
    <n v="249"/>
    <n v="0.48"/>
    <n v="4"/>
    <n v="9378"/>
    <n v="2335122"/>
  </r>
  <r>
    <s v="B09NKZXMWJ"/>
    <s v="Flix (Beetel) Usb To Type C Pvc Data Sync And 2A 480Mbps Data Sync, Tough Fast Charging Long Cable For Usb Type C Devices, Charging Adapter (White, 1 Meter) - Xcd-C12"/>
    <x v="0"/>
    <n v="139.44000000000003"/>
    <n v="249"/>
    <n v="0.44"/>
    <n v="4"/>
    <n v="9378"/>
    <n v="2335122"/>
  </r>
  <r>
    <s v="B08N1WL9XW"/>
    <s v="FLiX (Beetel) 3in1 (Type C|Micro|Iphone Lightening) Textured Pattern 3A Fast Charging Cable with QC &amp; PD Support for Type C,Micro USB &amp; Lightning Iphone Cable,Made in India,1.5 Meter Long Cable(T101)"/>
    <x v="0"/>
    <n v="179.70000000000002"/>
    <n v="599"/>
    <n v="0.7"/>
    <n v="4"/>
    <n v="9378"/>
    <n v="5617422"/>
  </r>
  <r>
    <s v="B09JS94MBV"/>
    <s v="Motorola a10 Dual Sim keypad Mobile with 1750 mAh Battery, Expandable Storage Upto 32GB, Wireless FM with Recording - Dark Blue"/>
    <x v="2"/>
    <n v="1401.8"/>
    <n v="1630"/>
    <n v="0.14000000000000001"/>
    <n v="4"/>
    <n v="9378"/>
    <n v="15286140"/>
  </r>
  <r>
    <s v="B09JS562TP"/>
    <s v="Motorola a10 Dual Sim keypad Mobile with 1750 mAh Battery, Expandable Storage Upto 32GB, Wireless FM with Recording - Rose Gold"/>
    <x v="2"/>
    <n v="1401.8"/>
    <n v="1630"/>
    <n v="0.14000000000000001"/>
    <n v="4"/>
    <n v="9378"/>
    <n v="15286140"/>
  </r>
  <r>
    <s v="B09NHVCHS9"/>
    <s v="Flix Micro Usb Cable For Smartphone (Black)"/>
    <x v="0"/>
    <n v="59.70000000000001"/>
    <n v="199"/>
    <n v="0.7"/>
    <n v="4"/>
    <n v="9377"/>
    <n v="1866023"/>
  </r>
  <r>
    <s v="B09NHVCHS9"/>
    <s v="Flix Micro Usb Cable For Smartphone (Black)"/>
    <x v="0"/>
    <n v="59.70000000000001"/>
    <n v="199"/>
    <n v="0.7"/>
    <n v="4"/>
    <n v="9377"/>
    <n v="1866023"/>
  </r>
  <r>
    <s v="B09NL4DJ2Z"/>
    <s v="FLiX (Beetel) USB to Type C PVC Data Sync &amp; 2A Smartphone Fast Charging Cable, Made in India, 480Mbps Data Sync, Tough Cable, 1 Meter Long USB Cable for USB Type C Devices Black XCD-C12"/>
    <x v="0"/>
    <n v="139.44000000000003"/>
    <n v="249"/>
    <n v="0.44"/>
    <n v="4"/>
    <n v="9377"/>
    <n v="2334873"/>
  </r>
  <r>
    <s v="B09YV575RK"/>
    <s v="Fire-Boltt Ring Pro Bluetooth Calling, 1.75‚Äù 320*385px High Res, IP68 &amp; SpO2 Monitoring, Pin Code Locking Functionality &amp; Split Screen Access, Built in Mic &amp; Speaker for HD Calls, Black, Free Size"/>
    <x v="2"/>
    <n v="2499.75"/>
    <n v="9999"/>
    <n v="0.75"/>
    <n v="4"/>
    <n v="9090"/>
    <n v="90890910"/>
  </r>
  <r>
    <s v="B08JW1GVS7"/>
    <s v="URBN 20000 mAh Lithium_Polymer 22.5W Super Fast Charging Ultra Compact Power Bank with Quick Charge &amp; Power Delivery, Type C Input/Output, Made in India, Type C Cable Included (Camo)"/>
    <x v="2"/>
    <n v="2159.46"/>
    <n v="3999"/>
    <n v="0.46"/>
    <n v="4"/>
    <n v="8380"/>
    <n v="33511620"/>
  </r>
  <r>
    <s v="B00J5DYCCA"/>
    <s v="Havells Ventil Air DSP 230mm Exhaust Fan (Pista Green)"/>
    <x v="1"/>
    <n v="1398.6"/>
    <n v="1890"/>
    <n v="0.26"/>
    <n v="4"/>
    <n v="8031"/>
    <n v="15178590"/>
  </r>
  <r>
    <s v="B0BBN3WF7V"/>
    <s v="Redmi A1 (Light Green, 2GB RAM 32GB ROM) | Segment Best AI Dual Cam | 5000mAh Battery | Leather Texture Design | Android 12"/>
    <x v="2"/>
    <n v="6479.28"/>
    <n v="8999"/>
    <n v="0.28000000000000003"/>
    <n v="4"/>
    <n v="7807"/>
    <n v="70255193"/>
  </r>
  <r>
    <s v="B0BBN56J5H"/>
    <s v="Redmi A1 (Black, 2GB RAM, 32GB Storage) | Segment Best AI Dual Cam | 5000mAh Battery | Leather Texture Design | Android 12"/>
    <x v="2"/>
    <n v="6479.28"/>
    <n v="8999"/>
    <n v="0.28000000000000003"/>
    <n v="4"/>
    <n v="7807"/>
    <n v="70255193"/>
  </r>
  <r>
    <s v="B0BBN4DZBD"/>
    <s v="Redmi A1 (Light Blue, 2GB RAM, 32GB Storage) | Segment Best AI Dual Cam | 5000mAh Battery | Leather Texture Design | Android 12"/>
    <x v="2"/>
    <n v="6479.28"/>
    <n v="8999"/>
    <n v="0.28000000000000003"/>
    <n v="4"/>
    <n v="7807"/>
    <n v="70255193"/>
  </r>
  <r>
    <s v="B08R69VDHT"/>
    <s v="Pinnaclz Original Combo of 2 Micro USB Fast Charging Cable, USB Charging Cable for Data Transfer Perfect for Android Smart Phones White 1.2 Meter Made in India (Pack of 2)"/>
    <x v="0"/>
    <n v="114.77"/>
    <n v="499"/>
    <n v="0.77"/>
    <n v="4"/>
    <n v="7732"/>
    <n v="3858268"/>
  </r>
  <r>
    <s v="B08R69VDHT"/>
    <s v="Pinnaclz Original Combo of 2 Micro USB Fast Charging Cable, USB Charging Cable for Data Transfer Perfect for Android Smart Phones White 1.2 Meter Made in India (Pack of 2)"/>
    <x v="0"/>
    <n v="114.77"/>
    <n v="499"/>
    <n v="0.77"/>
    <n v="4"/>
    <n v="7732"/>
    <n v="3858268"/>
  </r>
  <r>
    <s v="B08R69VDHT"/>
    <s v="Pinnaclz Original Combo of 2 Micro USB Fast Charging Cable, USB Charging Cable for Data Transfer Perfect for Android Smart Phones White 1.2 Meter Made in India (Pack of 2)"/>
    <x v="0"/>
    <n v="114.77"/>
    <n v="499"/>
    <n v="0.77"/>
    <n v="4"/>
    <n v="7732"/>
    <n v="3858268"/>
  </r>
  <r>
    <s v="B08R69WBN7"/>
    <s v="Pinnaclz Original Combo of 2 USB Type C Fast Charging Cable, USB C Data Cable for Charging and Data Transfer Smart Phones White 1.2 Meter Made in India (Pack of 2)"/>
    <x v="0"/>
    <n v="149.70000000000002"/>
    <n v="499"/>
    <n v="0.7"/>
    <n v="4"/>
    <n v="7732"/>
    <n v="3858268"/>
  </r>
  <r>
    <s v="B07YWS9SP9"/>
    <s v="Zebronics, ZEB-NC3300 USB Powered Laptop Cooling Pad with Dual Fan, Dual USB Port and Blue LED Lights"/>
    <x v="0"/>
    <n v="599.4"/>
    <n v="999"/>
    <n v="0.4"/>
    <n v="4"/>
    <n v="7601"/>
    <n v="7593399"/>
  </r>
  <r>
    <s v="B08K9PX15C"/>
    <s v="Zebronics Zeb Wonderbar 10 USB Powered 2.0 Computer Speaker with RGB Lights"/>
    <x v="0"/>
    <n v="854.43000000000006"/>
    <n v="1499"/>
    <n v="0.43"/>
    <n v="4"/>
    <n v="7352"/>
    <n v="11020648"/>
  </r>
  <r>
    <s v="B09MZCQYHZ"/>
    <s v="Ambrane 10000mAh Slim Power Bank, 20W Fast Charging, Dual Output, Type C PD (Input &amp; Output), Quick Charge, Li-Polymer, Multi-Layer Protection for iPhone, Anrdoid &amp; Other Devices (Stylo 10K, Green)"/>
    <x v="2"/>
    <n v="991.38"/>
    <n v="1599"/>
    <n v="0.38"/>
    <n v="4"/>
    <n v="7222"/>
    <n v="11547978"/>
  </r>
  <r>
    <s v="B0993BB11X"/>
    <s v="Ambrane 10000mAh Slim Power Bank, 20W Fast Charging, Dual Output, Type C PD (Input &amp; Output), Quick Charge, Li-Polymer, Multi-Layer Protection for iPhone, Anrdoid &amp; Other Devices (Stylo 10K, Black)"/>
    <x v="2"/>
    <n v="991.38"/>
    <n v="1599"/>
    <n v="0.38"/>
    <n v="4"/>
    <n v="7222"/>
    <n v="11547978"/>
  </r>
  <r>
    <s v="B08CYPB15D"/>
    <s v="HP 805 Black Original Ink Cartridge"/>
    <x v="0"/>
    <n v="715.33999999999992"/>
    <n v="761"/>
    <n v="0.06"/>
    <n v="4"/>
    <n v="7199"/>
    <n v="5478439"/>
  </r>
  <r>
    <s v="B07V82W5CN"/>
    <s v="HP USB Wireless Spill Resistance Keyboard and Mouse Set with 10m Working Range 2.4G Wireless Technology / 3 Years Warranty (4SC12PA), Black"/>
    <x v="0"/>
    <n v="1340.78"/>
    <n v="2198"/>
    <n v="0.39"/>
    <n v="4"/>
    <n v="7113"/>
    <n v="15634374"/>
  </r>
  <r>
    <s v="B09PNR6F8Q"/>
    <s v="realme 10W Fast Charging Micro-USB Cable (Braided, Black)"/>
    <x v="0"/>
    <n v="247.38"/>
    <n v="399"/>
    <n v="0.38"/>
    <n v="4"/>
    <n v="6558"/>
    <n v="2616642"/>
  </r>
  <r>
    <s v="B08KDBLMQP"/>
    <s v="Croma 500W Mixer Grinder with 3 Stainless Steel Leak-proof Jars, 3 speed &amp; Pulse function, 2 years warranty (CRAK4184, White &amp; Purple)"/>
    <x v="1"/>
    <n v="1300"/>
    <n v="2500"/>
    <n v="0.48"/>
    <n v="4"/>
    <n v="6530"/>
    <n v="16325000"/>
  </r>
  <r>
    <s v="B08PZ6HZLT"/>
    <s v="VW 80 cm (32 inches) HD Ready Android Smart LED TV VW32PRO (Black)"/>
    <x v="2"/>
    <n v="8929.5299999999988"/>
    <n v="18999"/>
    <n v="0.53"/>
    <n v="4"/>
    <n v="6347"/>
    <n v="120586653"/>
  </r>
  <r>
    <s v="B08J4PL1Z3"/>
    <s v="RPM Euro Games Laptop/PC Controller Wired for Windows - 7, 8, 8.1, 10 and XP, Ps3(Upgraded with XYAB Buttons)"/>
    <x v="0"/>
    <n v="700.3"/>
    <n v="1490"/>
    <n v="0.53"/>
    <n v="4"/>
    <n v="5736"/>
    <n v="8546640"/>
  </r>
  <r>
    <s v="B0814P4L98"/>
    <s v="PrettyKrafts Laundry Basket for clothes with Lid &amp; Handles, Toys Organiser, 75 Ltr Black &amp; Grey"/>
    <x v="1"/>
    <n v="349.65"/>
    <n v="999"/>
    <n v="0.65"/>
    <n v="4"/>
    <n v="5380"/>
    <n v="5374620"/>
  </r>
  <r>
    <s v="B07WKB69RS"/>
    <s v="Lifelong LLWH106 Flash 3 Litres Instant Water Heater for Home Use, 8 Bar Pressure,Power On/Off Indicator and Advanced Safety, (3000W, ISI Certified, 2 Years Warranty)"/>
    <x v="1"/>
    <n v="2109"/>
    <n v="5550"/>
    <n v="0.62"/>
    <n v="4"/>
    <n v="5292"/>
    <n v="29370600"/>
  </r>
  <r>
    <s v="B08MXJYB2V"/>
    <s v="USHA RapidMix 500-Watt Copper Motor Mixer Grinder with 3 Jars and 5 Years Warranty(Sea Green/White)"/>
    <x v="1"/>
    <n v="2440.7999999999997"/>
    <n v="3390"/>
    <n v="0.28000000000000003"/>
    <n v="4"/>
    <n v="5206"/>
    <n v="17648340"/>
  </r>
  <r>
    <s v="B07VZH6ZBB"/>
    <s v="Crompton Solarium Qube 15-L 5 Star Rated Storage Water Heater (Geyser) with Free Installation and Connection Pipes (White and Black)"/>
    <x v="1"/>
    <n v="7750"/>
    <n v="12500"/>
    <n v="0.38"/>
    <n v="4"/>
    <n v="5160"/>
    <n v="64500000"/>
  </r>
  <r>
    <s v="B08MWJTST6"/>
    <s v="Tukzer Fully Foldable Tabletop Desktop Tablet Mobile Stand Holder - Angle &amp; Height Adjustable for Desk, Cradle, Dock, Compatible with Smartphones &amp; Tablets (White)"/>
    <x v="2"/>
    <n v="272.78999999999996"/>
    <n v="1299"/>
    <n v="0.79"/>
    <n v="4"/>
    <n v="5072"/>
    <n v="6588528"/>
  </r>
  <r>
    <s v="B07L9FW9GF"/>
    <s v="Zebronics Zeb-Power Wired USB Mouse, 3-Button, 1200 DPI Optical Sensor, Plug &amp; Play, for Windows/Mac"/>
    <x v="0"/>
    <n v="149.4"/>
    <n v="249"/>
    <n v="0.4"/>
    <n v="4"/>
    <n v="5057"/>
    <n v="1259193"/>
  </r>
  <r>
    <s v="B08G8H8DPL"/>
    <s v="Bajaj Rex 750W Mixer Grinder with Nutri Pro Feature, 4 Jars, White"/>
    <x v="1"/>
    <n v="3251.25"/>
    <n v="6375"/>
    <n v="0.49"/>
    <n v="4"/>
    <n v="4978"/>
    <n v="31734750"/>
  </r>
  <r>
    <s v="B07S9M8YTY"/>
    <s v="Usha Aurora 1000 W Dry Iron with Innovative Tail Light Indicator, Weilburger Soleplate (White &amp; Grey)"/>
    <x v="1"/>
    <n v="722.80000000000007"/>
    <n v="1390"/>
    <n v="0.48"/>
    <n v="4"/>
    <n v="4867"/>
    <n v="6765130"/>
  </r>
  <r>
    <s v="B09SJ1FTYV"/>
    <s v="Sounce Protective Case Cover Compatible Boat Xtend Overall Protective Case TPU HD Clear Ultra-Thin Cover with Unbreakable Screen Guard"/>
    <x v="2"/>
    <n v="189.89999999999995"/>
    <n v="1899"/>
    <n v="0.9"/>
    <n v="4"/>
    <n v="4740"/>
    <n v="9001260"/>
  </r>
  <r>
    <s v="B08FN6WGDQ"/>
    <s v="Samsung Galaxy Buds Live Bluetooth Truly Wireless in Ear Earbuds with Mic, Upto 21 Hours Playtime, Mystic Black"/>
    <x v="2"/>
    <n v="4797.0000000000009"/>
    <n v="15990"/>
    <n v="0.7"/>
    <n v="4"/>
    <n v="4390"/>
    <n v="70196100"/>
  </r>
  <r>
    <s v="B09GB5B4BK"/>
    <s v="HP 150 Wireless USB Mouse with Ergonomic and ambidextrous Design, 1600 DPI Optical Tracking, 2.4 GHz Wireless connectivity, Dual-Function Scroll Wheel and 12 Month Long Battery Life. 3-Years Warranty."/>
    <x v="0"/>
    <n v="602.32999999999993"/>
    <n v="899"/>
    <n v="0.33"/>
    <n v="4"/>
    <n v="4018"/>
    <n v="3612182"/>
  </r>
  <r>
    <s v="B01M69WCZ6"/>
    <s v="Allin Exporters J66 Ultrasonic Humidifier Cool Mist Air Purifier for Dryness, Cold &amp; Cough Large Capacity for Room, Baby, Plants, Bedroom (2.4 L) (1 Year Warranty)"/>
    <x v="1"/>
    <n v="2236.5"/>
    <n v="3550"/>
    <n v="0.37"/>
    <n v="4"/>
    <n v="3973"/>
    <n v="14104150"/>
  </r>
  <r>
    <s v="B00LZPQVMK"/>
    <s v="Parker Vector Standard Chrome Trim Ball Pen (Ink - Black)"/>
    <x v="3"/>
    <n v="272"/>
    <n v="320"/>
    <n v="0.15"/>
    <n v="4"/>
    <n v="3686"/>
    <n v="1179520"/>
  </r>
  <r>
    <s v="B07BKSSDR2"/>
    <s v="Dr Trust Electronic Kitchen Digital Scale Weighing Machine (Blue)"/>
    <x v="7"/>
    <n v="893"/>
    <n v="1900"/>
    <n v="0.53"/>
    <n v="4"/>
    <n v="3663"/>
    <n v="6959700"/>
  </r>
  <r>
    <s v="B09P858DK8"/>
    <s v="WeCool C1 Car Mobile Holder with One Click Technology,360¬∞ Rotational, Strong Suction Cup,Compatible with 4 to 6 Inch Devices, Wildshield and Dashboard Mobile Holder for Car, and Use"/>
    <x v="2"/>
    <n v="479.76"/>
    <n v="1999"/>
    <n v="0.76"/>
    <n v="4"/>
    <n v="3626"/>
    <n v="7248374"/>
  </r>
  <r>
    <s v="B07KSB1MLX"/>
    <s v="AmazonBasics Digital Optical Coax to Analog RCA Audio Converter Adapter with Fiber Cable"/>
    <x v="2"/>
    <n v="1088"/>
    <n v="1600"/>
    <n v="0.32"/>
    <n v="4"/>
    <n v="3565"/>
    <n v="5704000"/>
  </r>
  <r>
    <s v="B094YFFSMY"/>
    <s v="Tygot Bluetooth Extendable Selfie Sticks with Wireless Remote and Tripod Stand, 3-in-1 Multifunctional Selfie Stick with Tripod Stand Compatible with iPhone/OnePlus/Samsung/Oppo/Vivo and All Phones"/>
    <x v="2"/>
    <n v="399.7999999999999"/>
    <n v="1999"/>
    <n v="0.8"/>
    <n v="4"/>
    <n v="3382"/>
    <n v="6760618"/>
  </r>
  <r>
    <s v="B094YFFSMY"/>
    <s v="Tygot Bluetooth Extendable Selfie Sticks with Wireless Remote and Tripod Stand, 3-in-1 Multifunctional Selfie Stick with Tripod Stand Compatible with iPhone/OnePlus/Samsung/Oppo/Vivo and All Phones"/>
    <x v="2"/>
    <n v="399.7999999999999"/>
    <n v="1999"/>
    <n v="0.8"/>
    <n v="4"/>
    <n v="3382"/>
    <n v="6760618"/>
  </r>
  <r>
    <s v="B08L4SBJRY"/>
    <s v="Saifsmart Outlet Wall Mount Hanger Holder for Dot 3rd Gen, Compact Bracket Case Plug and Built-in Cable Management for Kitchen Bathroom, Bedroom (Black)"/>
    <x v="2"/>
    <n v="350.73"/>
    <n v="1299"/>
    <n v="0.73"/>
    <n v="4"/>
    <n v="3295"/>
    <n v="4280205"/>
  </r>
  <r>
    <s v="B07YSJ7FF1"/>
    <s v="Crompton Brio 1000-Watts Dry Iron with Weilburger Coating (Sky Blue and White)"/>
    <x v="1"/>
    <n v="649.00000000000011"/>
    <n v="1100"/>
    <n v="0.41"/>
    <n v="4"/>
    <n v="3271"/>
    <n v="3598100"/>
  </r>
  <r>
    <s v="B00LP9RFSU"/>
    <s v="Eureka Forbes Aquasure Amrit Twin Cartridge (Pack of 2), White"/>
    <x v="1"/>
    <n v="825"/>
    <n v="825"/>
    <n v="0"/>
    <n v="4"/>
    <n v="3246"/>
    <n v="2677950"/>
  </r>
  <r>
    <s v="B083M7WPZD"/>
    <s v="AGARO 33398 Rapid 1000-Watt, 10-Litre Wet &amp; Dry Vacuum Cleaner, with Blower Function (Red &amp; Black)"/>
    <x v="1"/>
    <n v="3179.4700000000003"/>
    <n v="5999"/>
    <n v="0.47"/>
    <n v="4"/>
    <n v="3242"/>
    <n v="19448758"/>
  </r>
  <r>
    <s v="B00RGLI0ZS"/>
    <s v="Amkette 30 Pin to USB Charging &amp; Data Sync Cable for iPhone 3G/3GS/4/4s/iPad 1/2/3, iPod Nano 5th/6th Gen and iPod Touch 3rd/4th Gen -1.5m (Black)"/>
    <x v="0"/>
    <n v="449.25"/>
    <n v="599"/>
    <n v="0.25"/>
    <n v="4"/>
    <n v="3231"/>
    <n v="1935369"/>
  </r>
  <r>
    <s v="B09TP5KBN7"/>
    <s v="pTron Volta Dual Port 12W Smart USB Charger Adapter, Multi-Layer Protection, Made in India, BIS Certified, Fast Charging Power Adaptor Without Cable for All iOS &amp; Android Devices (Black)"/>
    <x v="2"/>
    <n v="197.82000000000005"/>
    <n v="1099"/>
    <n v="0.82"/>
    <n v="4"/>
    <n v="3197"/>
    <n v="3513503"/>
  </r>
  <r>
    <s v="B07DZ986Q2"/>
    <s v="Philips EasyTouch Plus Standing Garment Steamer GC523/60 - 1600 Watt, 5 Steam Settings, Up to 32 g/min steam, with Double Pole"/>
    <x v="1"/>
    <n v="7825.65"/>
    <n v="8995"/>
    <n v="0.13"/>
    <n v="4"/>
    <n v="3160"/>
    <n v="28424200"/>
  </r>
  <r>
    <s v="B07NTKGW45"/>
    <s v="SaleOn‚Ñ¢ Portable Storage Organizer Bag for Earphone USB Cable Power Bank Mobile Charger Digital Gadget Hard Disk, Water Resistance Material - Dark Grey"/>
    <x v="0"/>
    <n v="395.55999999999995"/>
    <n v="899"/>
    <n v="0.56000000000000005"/>
    <n v="4"/>
    <n v="3025"/>
    <n v="2719475"/>
  </r>
  <r>
    <s v="B01M5F614J"/>
    <s v="Morphy Richards OFR Room Heater, 09 Fin 2000 Watts Oil Filled Room Heater , ISI Approved (OFR 9 Grey)"/>
    <x v="1"/>
    <n v="6579.53"/>
    <n v="13999"/>
    <n v="0.53"/>
    <n v="4"/>
    <n v="2961"/>
    <n v="41451039"/>
  </r>
  <r>
    <s v="B09G5TSGXV"/>
    <s v="Hi-Mobiler iPhone Charger Lightning Cable,2 Pack Apple MFi Certified USB iPhone Fast Chargering Cord,Data Sync Transfer for 13/12/11 Pro Max Xs X XR 8 7 6 5 5s iPad iPod More Model Cell Phone Cables"/>
    <x v="0"/>
    <n v="255.67999999999995"/>
    <n v="799"/>
    <n v="0.68"/>
    <n v="4"/>
    <n v="2905"/>
    <n v="2321095"/>
  </r>
  <r>
    <s v="B0989W6J2F"/>
    <s v="ENEM Sealing Machine | 12 Inch (300 mm) | 1 Year Warranty | Full Customer Support | Beep Sound Function | Plastic Packing Machine | Plastic Bag Sealing Machine | Heat Sealer Machine | Plastic Sealing Machine | Blue | Made in India"/>
    <x v="1"/>
    <n v="1601.1100000000001"/>
    <n v="1799"/>
    <n v="0.11"/>
    <n v="4"/>
    <n v="2877"/>
    <n v="5175723"/>
  </r>
  <r>
    <s v="B094JNXNPV"/>
    <s v="Ambrane Unbreakable 3 in 1 Fast Charging Braided Multipurpose Cable for Speaker with 2.1 A Speed - 1.25 meter, Black"/>
    <x v="0"/>
    <n v="299.25"/>
    <n v="399"/>
    <n v="0.25"/>
    <n v="4"/>
    <n v="2766"/>
    <n v="1103634"/>
  </r>
  <r>
    <s v="B094JNXNPV"/>
    <s v="Ambrane Unbreakable 3 in 1 Fast Charging Braided Multipurpose Cable for Speaker with 2.1 A Speed - 1.25 meter, Black"/>
    <x v="0"/>
    <n v="299.25"/>
    <n v="399"/>
    <n v="0.25"/>
    <n v="4"/>
    <n v="2766"/>
    <n v="1103634"/>
  </r>
  <r>
    <s v="B07WKBD37W"/>
    <s v="ESnipe Mart Worldwide Travel Adapter with Build in Dual USB Charger Ports with 125V 6A, 250V Protected Electrical Plug for Laptops, Cameras (White)"/>
    <x v="4"/>
    <n v="429.57000000000005"/>
    <n v="999"/>
    <n v="0.56999999999999995"/>
    <n v="4"/>
    <n v="2581"/>
    <n v="2578419"/>
  </r>
  <r>
    <s v="B009P2LK08"/>
    <s v="Bajaj Minor 1000 Watts Radiant Room Heater (Steel, ISI Approved)"/>
    <x v="1"/>
    <n v="745.13999999999987"/>
    <n v="1129"/>
    <n v="0.34"/>
    <n v="4"/>
    <n v="2446"/>
    <n v="2761534"/>
  </r>
  <r>
    <s v="B07JZSG42Y"/>
    <s v="Borosil Prime Grill Sandwich Maker (Grey)"/>
    <x v="1"/>
    <n v="1916.6"/>
    <n v="2590"/>
    <n v="0.26"/>
    <n v="4"/>
    <n v="2377"/>
    <n v="6156430"/>
  </r>
  <r>
    <s v="B07T4D9FNY"/>
    <s v="iBELL SEK15L Premium 1.5 Litre Stainless Steel Electric Kettle,1500W Auto Cut-Off Feature,Silver with Black"/>
    <x v="1"/>
    <n v="670.49999999999989"/>
    <n v="1490"/>
    <n v="0.55000000000000004"/>
    <n v="4"/>
    <n v="2198"/>
    <n v="3275020"/>
  </r>
  <r>
    <s v="B09XX51X2G"/>
    <s v="STRIFF Laptop Tabletop Stand, Fold-Up, Adjustable, Ventilated, Portable Holder for Desk, Aluminum Foldable Laptop Ergonomic Compatibility with up to 15.6-inch Laptop, All Mac, Tab, and Mobile (Silver)"/>
    <x v="0"/>
    <n v="449.54999999999995"/>
    <n v="999"/>
    <n v="0.55000000000000004"/>
    <n v="4"/>
    <n v="2102"/>
    <n v="2099898"/>
  </r>
  <r>
    <s v="B09CMM3VGK"/>
    <s v="Ambrane 60W / 3A Type C Fast Charging Unbreakable 1.5m L Shaped Braided Cable, PD Technology, 480Mbps Data Transfer for Smartphones, Tablet, Laptops &amp; other type c devices (ABLC10, Black)"/>
    <x v="0"/>
    <n v="179.64"/>
    <n v="499"/>
    <n v="0.64"/>
    <n v="4"/>
    <n v="1934"/>
    <n v="965066"/>
  </r>
  <r>
    <s v="B09CMM3VGK"/>
    <s v="Ambrane 60W / 3A Type C Fast Charging Unbreakable 1.5m L Shaped Braided Cable, PD Technology, 480Mbps Data Transfer for Smartphones, Tablet, Laptops &amp; other type c devices (ABLC10, Black)"/>
    <x v="0"/>
    <n v="179.64"/>
    <n v="499"/>
    <n v="0.64"/>
    <n v="4"/>
    <n v="1933"/>
    <n v="964567"/>
  </r>
  <r>
    <s v="B082KVTRW8"/>
    <s v="KENT 16055 Amaze Cool Touch Electric Kettle 1.8 L 1500 W | Plastic Outer &amp; Stainless Steel Inside body | Auto shut off Over heating protection | Multipurpose hot water Kettle | 1 Year Warranty"/>
    <x v="1"/>
    <n v="1197"/>
    <n v="1900"/>
    <n v="0.37"/>
    <n v="4"/>
    <n v="1765"/>
    <n v="3353500"/>
  </r>
  <r>
    <s v="B09KPXTZXN"/>
    <s v="Rico Japanese Technology Rechargeable Wireless Electric Chopper with Replacement Warranty - Stainless Steel Blades, One Touch Operation, 10 Seconds Chopping, Mincing Vegetable, Meat - 250 ML, 30 Watts"/>
    <x v="1"/>
    <n v="939.53"/>
    <n v="1999"/>
    <n v="0.53"/>
    <n v="4"/>
    <n v="1679"/>
    <n v="3356321"/>
  </r>
  <r>
    <s v="B07Q4NJQC5"/>
    <s v="Ionix Jewellery Scale | Weight Scale | Digital Weight Machine | weight machine for gold | Electronic weighing machines for Jewellery 0.01G to 200G Small Weight Machine for Shop - Silver"/>
    <x v="1"/>
    <n v="293.51"/>
    <n v="599"/>
    <n v="0.51"/>
    <n v="4"/>
    <n v="1644"/>
    <n v="984756"/>
  </r>
  <r>
    <s v="B07DL1KC3H"/>
    <s v="Isoelite Remote Compatible for Samsung LED/LCD Remote Control Works with All Samsung LED/LCD TV Model No :- BN59-607A (Please Match The Image with Your Old Remote)"/>
    <x v="2"/>
    <n v="296.66999999999996"/>
    <n v="899"/>
    <n v="0.67"/>
    <n v="4"/>
    <n v="1588"/>
    <n v="1427612"/>
  </r>
  <r>
    <s v="B094DQWV9B"/>
    <s v="Kanget [2 Pack] Type C Female to USB A Male Charger | Charging Cable Adapter Converter compatible for iPhone 14, 13, 12,11 Pro Max/Mini/XR/XS/X/SE, Samsung S20 ultra/S21/S10/S8/S9/MacBook Pro iPad (Grey)"/>
    <x v="0"/>
    <n v="147.63"/>
    <n v="399"/>
    <n v="0.63"/>
    <n v="4"/>
    <n v="1540"/>
    <n v="614460"/>
  </r>
  <r>
    <s v="B09F6KL23R"/>
    <s v="SKYTONE Stainless Steel Electric Meat Grinders with Bowl 700W Heavy for Kitchen Food Chopper, Meat, Vegetables, Onion , Garlic Slicer Dicer, Fruit &amp; Nuts Blender (2L, 700 Watts)"/>
    <x v="1"/>
    <n v="1427.49"/>
    <n v="2799"/>
    <n v="0.49"/>
    <n v="4"/>
    <n v="1498"/>
    <n v="4192902"/>
  </r>
  <r>
    <s v="B09YLYB9PB"/>
    <s v="Ambrane 60W / 3A Fast Charging Output Cable with Micro to USB for Mobile, Neckband, True Wireless Earphone Charging, 480mbps Data Sync Speed, 1m Length (ACM - AZ1, Black)"/>
    <x v="0"/>
    <n v="147.63"/>
    <n v="399"/>
    <n v="0.63"/>
    <n v="4"/>
    <n v="1423"/>
    <n v="567777"/>
  </r>
  <r>
    <s v="B09YLXYP7Y"/>
    <s v="Ambrane 60W / 3A Fast Charging Output Cable with Type-C to USB for Mobile, Neckband, True Wireless Earphone Charging, 480mbps Data Sync Speed, 1m Length (ACT - AZ10, Black)"/>
    <x v="0"/>
    <n v="179.54999999999998"/>
    <n v="399"/>
    <n v="0.55000000000000004"/>
    <n v="4"/>
    <n v="1423"/>
    <n v="567777"/>
  </r>
  <r>
    <s v="B09YLXYP7Y"/>
    <s v="Ambrane 60W / 3A Fast Charging Output Cable with Type-C to USB for Mobile, Neckband, True Wireless Earphone Charging, 480mbps Data Sync Speed, 1m Length (ACT - AZ10, Black)"/>
    <x v="0"/>
    <n v="179.54999999999998"/>
    <n v="399"/>
    <n v="0.55000000000000004"/>
    <n v="4"/>
    <n v="1423"/>
    <n v="567777"/>
  </r>
  <r>
    <s v="B09YLX91QR"/>
    <s v="Ambrane 60W / 3A Fast Charging Output Cable with Type-C to USB for Mobile, Neckband, True Wireless Earphone Charging, 480mbps Data Sync Speed, 1m Length (ACT - AZ10, White)"/>
    <x v="0"/>
    <n v="179.54999999999998"/>
    <n v="399"/>
    <n v="0.55000000000000004"/>
    <n v="4"/>
    <n v="1423"/>
    <n v="567777"/>
  </r>
  <r>
    <s v="B09YLXYP7Y"/>
    <s v="Ambrane 60W / 3A Fast Charging Output Cable with Type-C to USB for Mobile, Neckband, True Wireless Earphone Charging, 480mbps Data Sync Speed, 1m Length (ACT - AZ10, Black)"/>
    <x v="0"/>
    <n v="179.54999999999998"/>
    <n v="399"/>
    <n v="0.55000000000000004"/>
    <n v="4"/>
    <n v="1423"/>
    <n v="567777"/>
  </r>
  <r>
    <s v="B085HY1DGR"/>
    <s v="Sounce Spiral Charger Cable Protector Data Cable Saver Charging Cord Protective Cable Cover Headphone MacBook Laptop Earphone Cell Phone Set of 3 (Cable Protector (12 Units))"/>
    <x v="0"/>
    <n v="99.899999999999977"/>
    <n v="999"/>
    <n v="0.9"/>
    <n v="4"/>
    <n v="1396"/>
    <n v="1394604"/>
  </r>
  <r>
    <s v="B085HY1DGR"/>
    <s v="Sounce Spiral Charger Cable Protector Data Cable Saver Charging Cord Protective Cable Cover Headphone MacBook Laptop Earphone Cell Phone Set of 3 (Cable Protector (12 Units))"/>
    <x v="0"/>
    <n v="99.899999999999977"/>
    <n v="999"/>
    <n v="0.9"/>
    <n v="4"/>
    <n v="1396"/>
    <n v="1394604"/>
  </r>
  <r>
    <s v="B0994GFWBH"/>
    <s v="Lapster 1.5 mtr USB 2.0 Type A Male to USB A Male Cable for computer and laptop"/>
    <x v="0"/>
    <n v="139.86000000000001"/>
    <n v="999"/>
    <n v="0.86"/>
    <n v="4"/>
    <n v="1313"/>
    <n v="1311687"/>
  </r>
  <r>
    <s v="B0994GFWBH"/>
    <s v="Lapster 1.5 mtr USB 2.0 Type A Male to USB A Male Cable for computer and laptop"/>
    <x v="0"/>
    <n v="139.86000000000001"/>
    <n v="999"/>
    <n v="0.86"/>
    <n v="4"/>
    <n v="1313"/>
    <n v="1311687"/>
  </r>
  <r>
    <s v="B0B4G2MWSB"/>
    <s v="Lapster 5 pin mini usb cable, usb b cable,camera cable usb2.0 for External HDDS/Card Readers/Camera etc."/>
    <x v="0"/>
    <n v="149.85000000000002"/>
    <n v="999"/>
    <n v="0.85"/>
    <n v="4"/>
    <n v="1313"/>
    <n v="1311687"/>
  </r>
  <r>
    <s v="B08RDWBYCQ"/>
    <s v="T TOPLINE 180 W Electric Hand Mixer,Hand Blender , Egg Beater, Cake maker , Beater Cream Mix, Food Blender, Beater for Whipping Cream Beater for Cake With 7 -Speed with spatula and oil brush"/>
    <x v="1"/>
    <n v="549.45000000000005"/>
    <n v="999"/>
    <n v="0.45"/>
    <n v="4"/>
    <n v="1313"/>
    <n v="1311687"/>
  </r>
  <r>
    <s v="B08TM71L54"/>
    <s v="PHILIPS Handheld Garment Steamer STH3000/20 - Compact &amp; Foldable, Convenient Vertical Steaming, 1000 Watt Quick Heat Up, up to 20g/min, Kills 99.9%* Bacteria (Reno Blue), Small"/>
    <x v="1"/>
    <n v="3188.2"/>
    <n v="4195"/>
    <n v="0.24"/>
    <n v="4"/>
    <n v="1282"/>
    <n v="5377990"/>
  </r>
  <r>
    <s v="B0758F7KK7"/>
    <s v="Caprigo Heavy Duty TV Wall Mount Bracket for 14 to 32 Inch LED/HD/Smart TV‚Äôs, Universal Fixed TV Wall Mount Stand (M452)"/>
    <x v="2"/>
    <n v="399.6"/>
    <n v="999"/>
    <n v="0.6"/>
    <n v="4"/>
    <n v="1236"/>
    <n v="1234764"/>
  </r>
  <r>
    <s v="B08WD18LJZ"/>
    <s v="TVARA LCD Writing Tablet 8.5 Inch E-Note Pad LCD Writing Tablet, Kids Drawing Pad 8.5 Inch Doodle Board, Toddler Boy and Girl Learning Gift for 3 4 5 6 Years Old, Black"/>
    <x v="0"/>
    <n v="246.00000000000003"/>
    <n v="600"/>
    <n v="0.59"/>
    <n v="4"/>
    <n v="1208"/>
    <n v="724800"/>
  </r>
  <r>
    <s v="B089BDBDGM"/>
    <s v="Kuber Industries Waterproof Round Laundry Bag/Hamper|Polka Dots Print Print with Handles|Foldable Bin &amp; 45 Liter Capicity|Size 37 x 37 x 49, Pack of 1(Black &amp; White)- CTKTC044992"/>
    <x v="1"/>
    <n v="219.12"/>
    <n v="249"/>
    <n v="0.12"/>
    <n v="4"/>
    <n v="1108"/>
    <n v="275892"/>
  </r>
  <r>
    <s v="B08L7J3T31"/>
    <s v="Noir Aqua - 5pcs PP Spun Filter + 1 Spanner | for All Types of RO Water purifiers (5 Piece, White, 10 Inch, 5 Micron) - RO Spun Filter Cartridge Sponge Replacement Water Filter Candle"/>
    <x v="1"/>
    <n v="376.79"/>
    <n v="919"/>
    <n v="0.59"/>
    <n v="4"/>
    <n v="1090"/>
    <n v="1001710"/>
  </r>
  <r>
    <s v="B09939XJX8"/>
    <s v="TVARA LCD Writing Tablet, 8.5&quot; Inch Colorful Toddler Doodle Board Drawing Tablet, Erasable Reusable Electronic Drawing Pads, Educational and Learning Tool for 3-6 Years Old Boy and Girls Mix Colors"/>
    <x v="0"/>
    <n v="360"/>
    <n v="1500"/>
    <n v="0.76"/>
    <n v="4"/>
    <n v="1026"/>
    <n v="1539000"/>
  </r>
  <r>
    <s v="B0B7B9V9QP"/>
    <s v="VU 108 cm (43 inches) Premium Series Full HD Smart LED TV 43GA (Black)"/>
    <x v="2"/>
    <n v="18900"/>
    <n v="35000"/>
    <n v="0.46"/>
    <n v="4"/>
    <n v="1001"/>
    <n v="35035000"/>
  </r>
  <r>
    <s v="B0978V2CP6"/>
    <s v="Cubetek 3 in 1 LCD Display V5.0 Bluetooth Transmitter Receiver, Bypass Audio Adapter with Aux, Optical, Dual Link Support for TV, Home Stereo, PC, Headphones, Speakers, Model: CB-BT27"/>
    <x v="2"/>
    <n v="1984"/>
    <n v="3100"/>
    <n v="0.36"/>
    <n v="4"/>
    <n v="897"/>
    <n v="2780700"/>
  </r>
  <r>
    <s v="B09C635BMM"/>
    <s v="Cotbolt Silicone Case Cover Compatible for Samsung BN59-01312A QLED 8K 4K Smart TV Remote Shockproof Protective Remote Cover (Black)"/>
    <x v="2"/>
    <n v="349.65"/>
    <n v="999"/>
    <n v="0.65"/>
    <n v="4"/>
    <n v="839"/>
    <n v="838161"/>
  </r>
  <r>
    <s v="B09LH32678"/>
    <s v="JIALTO Mini Waffle Maker 4 Inch- 350 Watts: Stainless Steel Non-Stick Electric Iron Machine for Individual Belgian Waffles, Pan Cakes, Paninis or Other Snacks - Aqua blue"/>
    <x v="1"/>
    <n v="899.55"/>
    <n v="1999"/>
    <n v="0.55000000000000004"/>
    <n v="4"/>
    <n v="832"/>
    <n v="1663168"/>
  </r>
  <r>
    <s v="B09MFR93KS"/>
    <s v="Bajaj Rex DLX 750 W 4 Jars Mixer Grinder, White and Blue"/>
    <x v="1"/>
    <n v="3059.4900000000002"/>
    <n v="5999"/>
    <n v="0.49"/>
    <n v="4"/>
    <n v="777"/>
    <n v="4661223"/>
  </r>
  <r>
    <s v="B08HDCWDXD"/>
    <s v="Eureka Forbes Active Clean 700 Watts Powerful Suction &amp; Blower Vacuum Cleaner with Washable HEPA Filter &amp; 6 Accessories,1 Year Warranty,Compact,Light Weight &amp; Easy to use (Red &amp; Black)"/>
    <x v="1"/>
    <n v="3149.5499999999997"/>
    <n v="6999"/>
    <n v="0.55000000000000004"/>
    <n v="4"/>
    <n v="743"/>
    <n v="5200257"/>
  </r>
  <r>
    <s v="B07G147SZD"/>
    <s v="NEXOMS Instant Heating Water Tap Wall Mounted with 3 Pin Indian Plug (16Amp)"/>
    <x v="1"/>
    <n v="2697.29"/>
    <n v="3799"/>
    <n v="0.28999999999999998"/>
    <n v="4"/>
    <n v="727"/>
    <n v="2761873"/>
  </r>
  <r>
    <s v="B09Q3M3WLJ"/>
    <s v="Robustrion [Anti-Scratch] &amp; [Smudge Proof] [Bubble Free] Premium Tempered Glass Screen Protector Guard for Samsung Galaxy Tab A8 10.5 inch [SM-X200/X205/X207] 2022"/>
    <x v="0"/>
    <n v="404.73"/>
    <n v="1499"/>
    <n v="0.73"/>
    <n v="4"/>
    <n v="691"/>
    <n v="1035809"/>
  </r>
  <r>
    <s v="B09NL7LBWT"/>
    <s v="Bulfyss USB Rechargeable Lint Remover Fabric Shaver Pet Hair Remover, Effectively and Quickly Remove Fuzz for Clothes, Sweater, Couch, Sofa, Blanket, Curtain, Wool, Cashmere (Grey, 1 Year Warranty)"/>
    <x v="1"/>
    <n v="1099.45"/>
    <n v="1999"/>
    <n v="0.45"/>
    <n v="4"/>
    <n v="604"/>
    <n v="1207396"/>
  </r>
  <r>
    <s v="B09RZS1NQT"/>
    <s v="Sounce 65W OnePlus Dash Warp Charge Cable, 6.5A Type-C to USB C PD Data Sync Fast Charging Cable Compatible with One Plus 8T/ 9/ 9R/ 9 pro/ 9RT/ 10R/ Nord &amp; for All Type C Devices ‚Äì Red, 1 Meter"/>
    <x v="0"/>
    <n v="199.79999999999995"/>
    <n v="999"/>
    <n v="0.8"/>
    <n v="4"/>
    <n v="576"/>
    <n v="575424"/>
  </r>
  <r>
    <s v="B09RZS1NQT"/>
    <s v="Sounce 65W OnePlus Dash Warp Charge Cable, 6.5A Type-C to USB C PD Data Sync Fast Charging Cable Compatible with One Plus 8T/ 9/ 9R/ 9 pro/ 9RT/ 10R/ Nord &amp; for All Type C Devices ‚Äì Red, 1 Meter"/>
    <x v="0"/>
    <n v="199.79999999999995"/>
    <n v="999"/>
    <n v="0.8"/>
    <n v="4"/>
    <n v="575"/>
    <n v="574425"/>
  </r>
  <r>
    <s v="B08DCVRW98"/>
    <s v="SoniVision SA-D10 SA-D100 SA-D40 Home Theater Systems Remote Compatible with Sony RM-ANU156"/>
    <x v="2"/>
    <n v="209.58"/>
    <n v="499"/>
    <n v="0.57999999999999996"/>
    <n v="4"/>
    <n v="479"/>
    <n v="239021"/>
  </r>
  <r>
    <s v="B09JKNF147"/>
    <s v="Electvision Remote Control Compatible with Kodak/Thomson Smart led tv (Without Voice) Before Placing Order for verification Contact Our coustmer Care 7738090464"/>
    <x v="2"/>
    <n v="339.8300000000001"/>
    <n v="1999"/>
    <n v="0.83"/>
    <n v="4"/>
    <n v="343"/>
    <n v="685657"/>
  </r>
  <r>
    <s v="B08VGDBF3B"/>
    <s v="Kuber Industries Round Non Woven Fabric Foldable Laundry Basket|Toy Storage Basket|Cloth Storage Basket With Handles| Capicity 45 Ltr (Grey &amp; Black)-KUBMART11446"/>
    <x v="1"/>
    <n v="394.21000000000004"/>
    <n v="499"/>
    <n v="0.21"/>
    <n v="4"/>
    <n v="330"/>
    <n v="164670"/>
  </r>
  <r>
    <s v="B0B2RBP83P"/>
    <s v="Lenovo IdeaPad 3 11th Gen Intel Core i3 15.6&quot; FHD Thin &amp; Light Laptop(8GB/512GB SSD/Windows 11/Office 2021/2Yr Warranty/3months Xbox Game Pass/Platinum Grey/1.7Kg), 81X800LGIN"/>
    <x v="0"/>
    <n v="37131.800000000003"/>
    <n v="59890"/>
    <n v="0.38"/>
    <n v="4"/>
    <n v="323"/>
    <n v="19344470"/>
  </r>
  <r>
    <s v="B07YQ5SN4H"/>
    <s v="Cello Non-Stick Aluminium Sandwich Gas Toaster(Black)"/>
    <x v="1"/>
    <n v="297.5"/>
    <n v="595"/>
    <n v="0.5"/>
    <n v="4"/>
    <n v="314"/>
    <n v="186830"/>
  </r>
  <r>
    <s v="B0B5F3YZY4"/>
    <s v="Wayona 3in1 Nylon Braided 66W USB Fast Charging Cable with Type C, Lightening and Micro USB Port, Compatible with iPhone, iPad, Samsung Galaxy, OnePlus, Mi, Oppo, Vivo, iQOO, Xiaomi (1M, Black)"/>
    <x v="0"/>
    <n v="450.59000000000003"/>
    <n v="1099"/>
    <n v="0.59"/>
    <n v="4"/>
    <n v="242"/>
    <n v="265958"/>
  </r>
  <r>
    <s v="B09CGLY5CX"/>
    <s v="Crompton Insta Comfort Heater 2000 Watts Heat Convector with Adjustable Thermostats, Hybrid Cyan, Standard (‚ÄéACGRH- INSTACOMFORT)"/>
    <x v="1"/>
    <n v="1968.0000000000002"/>
    <n v="2400"/>
    <n v="0.18"/>
    <n v="4"/>
    <n v="237"/>
    <n v="568800"/>
  </r>
  <r>
    <s v="B09HN7LD5L"/>
    <s v="PROLEGEND¬Æ PL-T002 Universal TV Stand Table Top for Most 22 to 65 inch LCD Flat Screen TV, VESA up to 800 by 400mm"/>
    <x v="2"/>
    <n v="1845.0000000000002"/>
    <n v="4500"/>
    <n v="0.59"/>
    <n v="4"/>
    <n v="184"/>
    <n v="828000"/>
  </r>
  <r>
    <s v="B09H7JDJCW"/>
    <s v="PHILIPS Drip Coffee Maker HD7432/20, 0.6 L, Ideal for 2-7 cups, Black, Medium"/>
    <x v="1"/>
    <n v="2983.85"/>
    <n v="3595"/>
    <n v="0.17"/>
    <n v="4"/>
    <n v="178"/>
    <n v="639910"/>
  </r>
  <r>
    <s v="B07VJ9ZTXS"/>
    <s v="Aine HDMI Male to VGA Female Video Converter Adapter Cable (Black)"/>
    <x v="2"/>
    <n v="299.5"/>
    <n v="599"/>
    <n v="0.5"/>
    <n v="4"/>
    <n v="171"/>
    <n v="102429"/>
  </r>
  <r>
    <s v="B08G1RW2Q3"/>
    <s v="EYNK Extra Long Micro USB Fast Charging USB Cable | Micro USB Data Cable | Quick Fast Charging Cable | Charger Sync Cable | High Speed Transfer Android Smartphones V8 Cable (2.4 Amp, 3m,) (White)"/>
    <x v="0"/>
    <n v="295.63"/>
    <n v="799"/>
    <n v="0.63"/>
    <n v="4"/>
    <n v="151"/>
    <n v="120649"/>
  </r>
  <r>
    <s v="B0B2DZ5S6R"/>
    <s v="Amazon Basics 1500 W Electric Kettle (Stainless Steel Body, 1.5 L)"/>
    <x v="1"/>
    <n v="753.42000000000007"/>
    <n v="1299"/>
    <n v="0.42"/>
    <n v="4"/>
    <n v="119"/>
    <n v="154581"/>
  </r>
  <r>
    <s v="B0B4PPD89B"/>
    <s v="Kitchenwell 18Pc Plastic Food Snack Bag Pouch Clip Sealer for Keeping Food Fresh for Home, Kitchen, Camping Snack Seal Sealing Bag Clips (Multi-Color) | (Pack of 18)|"/>
    <x v="1"/>
    <n v="79"/>
    <n v="79"/>
    <n v="0"/>
    <n v="4"/>
    <n v="97"/>
    <n v="7663"/>
  </r>
  <r>
    <s v="B0B9RZ4G4W"/>
    <s v="Amazon Basics 300 W Hand Blender with Stainless Steel Stem for Hot/Cold Blending and In-Built Cord Hook, ISI-Marked, Black"/>
    <x v="1"/>
    <n v="798.53"/>
    <n v="1699"/>
    <n v="0.53"/>
    <n v="4"/>
    <n v="97"/>
    <n v="164803"/>
  </r>
  <r>
    <s v="B09Z7YGV3R"/>
    <s v="Anjaney Enterprise Smart Multipurpose Foldable Laptop Table with Cup Holder, Study Table, Bed Table, Breakfast Table, Foldable and Portable/Ergonomic &amp; Rounded Edges/Non-Slip (Black)"/>
    <x v="0"/>
    <n v="265.62"/>
    <n v="699"/>
    <n v="0.62"/>
    <n v="4"/>
    <n v="93"/>
    <n v="65007"/>
  </r>
  <r>
    <s v="B0BHVPTM2C"/>
    <s v="HB Plus Folding Height Adjustable Aluminum Foldable Portable Adjustment Desktop Laptop Holder Riser Stand"/>
    <x v="0"/>
    <n v="389.7999999999999"/>
    <n v="1949"/>
    <n v="0.8"/>
    <n v="4"/>
    <n v="75"/>
    <n v="146175"/>
  </r>
  <r>
    <s v="B0BPCJM7TB"/>
    <s v="WIDEWINGS Electric Handheld Milk Wand Mixer Frother for Latte Coffee Hot Milk, Milk Frother for Coffee, Egg Beater, Hand Blender, Coffee Beater with Stand"/>
    <x v="1"/>
    <n v="259.74"/>
    <n v="999"/>
    <n v="0.74"/>
    <n v="4"/>
    <n v="43"/>
    <n v="42957"/>
  </r>
  <r>
    <s v="B0BCZCQTJX"/>
    <s v="Firestick Remote"/>
    <x v="2"/>
    <n v="1439.6399999999999"/>
    <n v="3999"/>
    <n v="0.64"/>
    <n v="4"/>
    <n v="32"/>
    <n v="127968"/>
  </r>
  <r>
    <s v="B0BLV1GNLN"/>
    <s v="WZATCO Pixel | Portable LED Projector | Native 720p with Full HD 1080P Support | 2000 Lumens (200 ANSI) | 176&quot; Large Screen | Projector for Home and Outdoor | Compatible with TV Stick, PC, PS4"/>
    <x v="2"/>
    <n v="6493.5"/>
    <n v="9990"/>
    <n v="0.35"/>
    <n v="4"/>
    <n v="27"/>
    <n v="269730"/>
  </r>
  <r>
    <s v="B09N3ZNHTY"/>
    <s v="boAt Airdopes 141 Bluetooth Truly Wireless in Ear Earbuds with mic, 42H Playtime, Beast Mode(Low Latency Upto 80ms) for Gaming, ENx Tech, ASAP Charge, IWP, IPX4 Water Resistance (Bold Black)"/>
    <x v="2"/>
    <n v="1481.6999999999998"/>
    <n v="4490"/>
    <n v="0.67"/>
    <n v="3.9"/>
    <n v="136954"/>
    <n v="614923460"/>
  </r>
  <r>
    <s v="B07WMS7TWB"/>
    <s v="Pigeon by Stovekraft Amaze Plus Electric Kettle (14289) with Stainless Steel Body, 1.5 litre, used for boiling Water, making tea and coffee, instant noodles, soup etc. 1500 Watt (Silver)"/>
    <x v="1"/>
    <n v="647.4"/>
    <n v="1245"/>
    <n v="0.48"/>
    <n v="3.9"/>
    <n v="123365"/>
    <n v="153589425"/>
  </r>
  <r>
    <s v="B07JQKQ91F"/>
    <s v="JBL C50HI, Wired in Ear Headphones with Mic, One Button Multi-Function Remote, Lightweight &amp; Comfortable fit (Black)"/>
    <x v="2"/>
    <n v="499.5"/>
    <n v="999"/>
    <n v="0.5"/>
    <n v="3.9"/>
    <n v="92995"/>
    <n v="92902005"/>
  </r>
  <r>
    <s v="B07TCN5VR9"/>
    <s v="Boult Audio BassBuds X1 in-Ear Wired Earphones with 10mm Extra Bass Driver and HD Sound with mic(Black)"/>
    <x v="2"/>
    <n v="329.66999999999996"/>
    <n v="999"/>
    <n v="0.67"/>
    <n v="3.9"/>
    <n v="77027"/>
    <n v="76949973"/>
  </r>
  <r>
    <s v="B07YNTJ8ZM"/>
    <s v="Zebronics ZEB-COUNTY 3W Wireless Bluetooth Portable Speaker With Supporting Carry Handle, USB, SD Card, AUX, FM &amp; Call Function. (Green)"/>
    <x v="2"/>
    <n v="549.45000000000005"/>
    <n v="999"/>
    <n v="0.45"/>
    <n v="3.9"/>
    <n v="64705"/>
    <n v="64640295"/>
  </r>
  <r>
    <s v="B01MQZ7J8K"/>
    <s v="Prestige Electric Kettle PKOSS - 1500watts, Steel (1.5Ltr), Black"/>
    <x v="1"/>
    <n v="751.4"/>
    <n v="1445"/>
    <n v="0.48"/>
    <n v="3.9"/>
    <n v="63350"/>
    <n v="91540750"/>
  </r>
  <r>
    <s v="B08D77XZX5"/>
    <s v="PTron Tangentbeat in-Ear Bluetooth 5.0 Wireless Headphones with Mic, Enhanced Bass, 10mm Drivers, Clear Calls, Snug-Fit, Fast Charging, Magnetic Buds, Voice Assistant &amp; IPX4 Wireless Neckband (Black)"/>
    <x v="2"/>
    <n v="599.76"/>
    <n v="2499"/>
    <n v="0.76"/>
    <n v="3.9"/>
    <n v="58162"/>
    <n v="145346838"/>
  </r>
  <r>
    <s v="B086WMSCN3"/>
    <s v="boAt Airdopes 171 in Ear Bluetooth True Wireless Earbuds with Upto 13 Hours Battery, IPX4, Bluetooth v5.0, Dual Tone Finish with Mic (Mysterious Blue)"/>
    <x v="2"/>
    <n v="1199.7999999999997"/>
    <n v="5999"/>
    <n v="0.8"/>
    <n v="3.9"/>
    <n v="47521"/>
    <n v="285078479"/>
  </r>
  <r>
    <s v="B0746JGVDS"/>
    <s v="ELV Car Mount Adjustable Car Phone Holder Universal Long Arm, Windshield for Smartphones - Black"/>
    <x v="2"/>
    <n v="349.65"/>
    <n v="999"/>
    <n v="0.65"/>
    <n v="3.9"/>
    <n v="46399"/>
    <n v="46352601"/>
  </r>
  <r>
    <s v="B07VQGVL68"/>
    <s v="Glun Multipurpose Portable Electronic Digital Weighing Scale Weight Machine (10 Kg - with Back Light)"/>
    <x v="1"/>
    <n v="294.41000000000003"/>
    <n v="499"/>
    <n v="0.41"/>
    <n v="3.9"/>
    <n v="44994"/>
    <n v="22452006"/>
  </r>
  <r>
    <s v="B0756K5DYZ"/>
    <s v="Prestige Iris 750 Watt Mixer Grinder with 3 Stainless Steel Jar + 1 Juicer Jar (White and Blue)"/>
    <x v="1"/>
    <n v="3273.4"/>
    <n v="6295"/>
    <n v="0.48"/>
    <n v="3.9"/>
    <n v="43070"/>
    <n v="271125650"/>
  </r>
  <r>
    <s v="B00V9NHDI4"/>
    <s v="Eureka Forbes Trendy Zip 1000 Watts powerful suction vacuum cleaner with resuable dust bag &amp; 5 accessories,1 year warrantycompact,light weight &amp; easy to use (Black)"/>
    <x v="1"/>
    <n v="2811.2599999999998"/>
    <n v="3799"/>
    <n v="0.26"/>
    <n v="3.9"/>
    <n v="32931"/>
    <n v="125104869"/>
  </r>
  <r>
    <s v="B07VNFP3C2"/>
    <s v="Prestige 1.5 Litre Kettle 1500-watts, Red"/>
    <x v="1"/>
    <n v="747"/>
    <n v="1245"/>
    <n v="0.4"/>
    <n v="3.9"/>
    <n v="31783"/>
    <n v="39569835"/>
  </r>
  <r>
    <s v="B09T39K9YL"/>
    <s v="Redmi Note 11 Pro + 5G (Stealth Black, 6GB RAM, 128GB Storage) | 67W Turbo Charge | 120Hz Super AMOLED Display | Additional Exchange Offers | Charger Included"/>
    <x v="2"/>
    <n v="19999.2"/>
    <n v="24999"/>
    <n v="0.2"/>
    <n v="3.9"/>
    <n v="25824"/>
    <n v="645574176"/>
  </r>
  <r>
    <s v="B09T2WRLJJ"/>
    <s v="Redmi Note 11 Pro + 5G (Phantom White, 8GB RAM, 128GB Storage) | 67W Turbo Charge | 120Hz Super AMOLED Display | Additional Exchange Offers | Charger Included"/>
    <x v="2"/>
    <n v="21059.22"/>
    <n v="26999"/>
    <n v="0.22"/>
    <n v="3.9"/>
    <n v="25824"/>
    <n v="697222176"/>
  </r>
  <r>
    <s v="B09T2S8X9C"/>
    <s v="Redmi Note 11 Pro + 5G (Stealth Black, 8GB RAM, 256GB Storage) | 67W Turbo Charge | 120Hz Super AMOLED Display | Additional Exchange Offers | Charger Included"/>
    <x v="2"/>
    <n v="22909.210000000003"/>
    <n v="28999"/>
    <n v="0.21"/>
    <n v="3.9"/>
    <n v="25824"/>
    <n v="748870176"/>
  </r>
  <r>
    <s v="B07DGD4Z4C"/>
    <s v="Butterfly Jet Elite Mixer Grinder, 750W, 4 Jars (Grey)"/>
    <x v="1"/>
    <n v="3477"/>
    <n v="5795"/>
    <n v="0.4"/>
    <n v="3.9"/>
    <n v="25340"/>
    <n v="146845300"/>
  </r>
  <r>
    <s v="B08Y5KXR6Z"/>
    <s v="PTron Solero T241 2.4A Type-C Data &amp; Charging USB Cable, Made in India, 480Mbps Data Sync, Durable 1-Meter Long USB Cable for Type-C USB Devices for Charging Adapter (Black)"/>
    <x v="0"/>
    <n v="96"/>
    <n v="800"/>
    <n v="0.88"/>
    <n v="3.9"/>
    <n v="24871"/>
    <n v="19896800"/>
  </r>
  <r>
    <s v="B08Y1SJVV5"/>
    <s v="pTron Solero MB301 3A Micro USB Data &amp; Charging Cable, Made in India, 480Mbps Data Sync, Strong &amp; Durable 1.5-Meter Nylon Braided USB Cable for Micro USB Devices - (Black)"/>
    <x v="0"/>
    <n v="99.999000000000009"/>
    <n v="666.66"/>
    <n v="0.85"/>
    <n v="3.9"/>
    <n v="24871"/>
    <n v="16580500.859999999"/>
  </r>
  <r>
    <s v="B08Y1TFSP6"/>
    <s v="pTron Solero TB301 3A Type-C Data and Fast Charging Cable, Made in India, 480Mbps Data Sync, Strong and Durable 1.5-Meter Nylon Braided USB Cable for Type-C Devices for Charging Adapter (Black)"/>
    <x v="0"/>
    <n v="150.00000000000003"/>
    <n v="1000"/>
    <n v="0.85"/>
    <n v="3.9"/>
    <n v="24871"/>
    <n v="24871000"/>
  </r>
  <r>
    <s v="B08Y1SJVV5"/>
    <s v="pTron Solero MB301 3A Micro USB Data &amp; Charging Cable, Made in India, 480Mbps Data Sync, Strong &amp; Durable 1.5-Meter Nylon Braided USB Cable for Micro USB Devices - (Black)"/>
    <x v="0"/>
    <n v="99.999000000000009"/>
    <n v="666.66"/>
    <n v="0.85"/>
    <n v="3.9"/>
    <n v="24870"/>
    <n v="16579834.199999999"/>
  </r>
  <r>
    <s v="B08Y1TFSP6"/>
    <s v="pTron Solero TB301 3A Type-C Data and Fast Charging Cable, Made in India, 480Mbps Data Sync, Strong and Durable 1.5-Meter Nylon Braided USB Cable for Type-C Devices for Charging Adapter (Black)"/>
    <x v="0"/>
    <n v="150.00000000000003"/>
    <n v="1000"/>
    <n v="0.85"/>
    <n v="3.9"/>
    <n v="24870"/>
    <n v="24870000"/>
  </r>
  <r>
    <s v="B08Y1TFSP6"/>
    <s v="pTron Solero TB301 3A Type-C Data and Fast Charging Cable, Made in India, 480Mbps Data Sync, Strong and Durable 1.5-Meter Nylon Braided USB Cable for Type-C Devices for Charging Adapter (Black)"/>
    <x v="0"/>
    <n v="150.00000000000003"/>
    <n v="1000"/>
    <n v="0.85"/>
    <n v="3.9"/>
    <n v="24870"/>
    <n v="24870000"/>
  </r>
  <r>
    <s v="B09V12K8NT"/>
    <s v="boAt Wave Lite Smartwatch with 1.69&quot; HD Display, Sleek Metal Body, HR &amp; SpO2 Level Monitor, 140+ Watch Faces, Activity Tracker, Multiple Sports Modes, IP68 &amp; 7 Days Battery Life(Active Black)"/>
    <x v="2"/>
    <n v="1467.8999999999999"/>
    <n v="6990"/>
    <n v="0.79"/>
    <n v="3.9"/>
    <n v="21797"/>
    <n v="152361030"/>
  </r>
  <r>
    <s v="B09V175NP7"/>
    <s v="boAt Wave Lite Smartwatch with 1.69 Inches(4.29cm) HD Display, Heart Rate &amp; SpO2 Level Monitor, Multiple Watch Faces, Activity Tracker, Multiple Sports Modes &amp; IP68 (Scarlet Red)"/>
    <x v="2"/>
    <n v="1467.8999999999999"/>
    <n v="6990"/>
    <n v="0.79"/>
    <n v="3.9"/>
    <n v="21796"/>
    <n v="152354040"/>
  </r>
  <r>
    <s v="B09V17S2BG"/>
    <s v="boAt Wave Lite Smartwatch with 1.69&quot; HD Display, Heart Rate &amp; SpO2 Level Monitor, Multiple Watch Faces, Activity Tracker, Multiple Sports Modes &amp; IP68 (Deep Blue)"/>
    <x v="2"/>
    <n v="1467.8999999999999"/>
    <n v="6990"/>
    <n v="0.79"/>
    <n v="3.9"/>
    <n v="21796"/>
    <n v="152354040"/>
  </r>
  <r>
    <s v="B09V12K8NT"/>
    <s v="boAt Wave Lite Smartwatch with 1.69&quot; HD Display, Sleek Metal Body, HR &amp; SpO2 Level Monitor, 140+ Watch Faces, Activity Tracker, Multiple Sports Modes, IP68 &amp; 7 Days Battery Life(Active Black)"/>
    <x v="2"/>
    <n v="1467.8999999999999"/>
    <n v="6990"/>
    <n v="0.79"/>
    <n v="3.9"/>
    <n v="21796"/>
    <n v="152354040"/>
  </r>
  <r>
    <s v="B08LPJZSSW"/>
    <s v="DIGITEK¬Æ (DTR 260 GT) Gorilla Tripod/Mini 33 cm (13 Inch) Tripod for Mobile Phone with Phone Mount &amp; Remote, Flexible Gorilla Stand for DSLR &amp; Action Cameras"/>
    <x v="2"/>
    <n v="398"/>
    <n v="995"/>
    <n v="0.6"/>
    <n v="3.9"/>
    <n v="21372"/>
    <n v="21265140"/>
  </r>
  <r>
    <s v="B07YC8JHMB"/>
    <s v="Aquasure From Aquaguard Amaze RO+UV+MTDS,7L storage water purifier,suitable for borewell,tanker,municipal water (Grey) from Eureka Forbes"/>
    <x v="1"/>
    <n v="8160"/>
    <n v="16000"/>
    <n v="0.49"/>
    <n v="3.9"/>
    <n v="18497"/>
    <n v="295952000"/>
  </r>
  <r>
    <s v="B07WGPBXY9"/>
    <s v="Pigeon by Stovekraft Quartz Electric Kettle (14299) 1.7 Litre with Stainless Steel Body, used for boiling Water, making tea and coffee, instant noodles, soup etc. 1500 Watt (Silver)"/>
    <x v="1"/>
    <n v="899.28"/>
    <n v="1249"/>
    <n v="0.28000000000000003"/>
    <n v="3.9"/>
    <n v="17424"/>
    <n v="21762576"/>
  </r>
  <r>
    <s v="B07KR5P3YD"/>
    <s v="Zebronics Wired Keyboard and Mouse Combo with 104 Keys and a USB Mouse with 1200 DPI - JUDWAA 750"/>
    <x v="0"/>
    <n v="447.36"/>
    <n v="699"/>
    <n v="0.36"/>
    <n v="3.9"/>
    <n v="17348"/>
    <n v="12126252"/>
  </r>
  <r>
    <s v="B0883KDSXC"/>
    <s v="USHA Armor AR1100WB 1100 W Dry Iron with Black Weilburger Soleplate (Purple)"/>
    <x v="1"/>
    <n v="603.9"/>
    <n v="990"/>
    <n v="0.39"/>
    <n v="3.9"/>
    <n v="16166"/>
    <n v="16004340"/>
  </r>
  <r>
    <s v="B016XVRKZM"/>
    <s v="APC Back-UPS BX600C-IN 600VA / 360W, 230V, UPS System, an Ideal Power Backup &amp; Protection for Home Office, Desktop PC &amp; Home Electronics"/>
    <x v="0"/>
    <n v="3280"/>
    <n v="4100"/>
    <n v="0.2"/>
    <n v="3.9"/>
    <n v="15783"/>
    <n v="64710300"/>
  </r>
  <r>
    <s v="B08SCCG9D4"/>
    <s v="JBL Commercial CSLM20B Auxiliary Omnidirectional Lavalier Microphone with Battery for Content Creation, Voiceover/Dubbing, Recording (Black,Small)"/>
    <x v="0"/>
    <n v="940"/>
    <n v="2000"/>
    <n v="0.53"/>
    <n v="3.9"/>
    <n v="14969"/>
    <n v="29938000"/>
  </r>
  <r>
    <s v="B00N1U9AJS"/>
    <s v="3M Scotch Double Sided Heavy Duty Tape(1m holds 4.5Kgs) for indoor hanging applications (Photo frames, Mirrors, Key Holders, Car Interiors, Extension Boards, Wall decoration, etc)(L: 3m, W: 24mm)"/>
    <x v="1"/>
    <n v="130.35"/>
    <n v="165"/>
    <n v="0.21"/>
    <n v="3.9"/>
    <n v="14778"/>
    <n v="2438370"/>
  </r>
  <r>
    <s v="B01I1LDZGA"/>
    <s v="Pigeon Kessel Multipurpose Kettle (12173) 1.2 litres with Stainless Steel Body, used for boiling Water and milk, Tea, Coffee, Oats, Noodles, Soup etc. 600 Watt (Black &amp; Silver)"/>
    <x v="1"/>
    <n v="1491"/>
    <n v="1775"/>
    <n v="0.16"/>
    <n v="3.9"/>
    <n v="14667"/>
    <n v="26033925"/>
  </r>
  <r>
    <s v="B08H21B6V7"/>
    <s v="Nokia 150 (2020) (Cyan)"/>
    <x v="2"/>
    <n v="2609.13"/>
    <n v="2999"/>
    <n v="0.13"/>
    <n v="3.9"/>
    <n v="14266"/>
    <n v="42783734"/>
  </r>
  <r>
    <s v="B00BN5SNF0"/>
    <s v="ENVIE¬Æ (AA10004PLNi-CD) AA Rechargeable Batteries, Low Self Discharge, AA 1000mAh Ni-CD (Pack of 4)"/>
    <x v="2"/>
    <n v="250"/>
    <n v="250"/>
    <n v="0"/>
    <n v="3.9"/>
    <n v="13971"/>
    <n v="3492750"/>
  </r>
  <r>
    <s v="B07RX42D3D"/>
    <s v="Tosaa T2STSR Sandwich Gas Toaster Regular (Black)"/>
    <x v="1"/>
    <n v="259"/>
    <n v="350"/>
    <n v="0.26"/>
    <n v="3.9"/>
    <n v="13127"/>
    <n v="4594450"/>
  </r>
  <r>
    <s v="B08FY4FG5X"/>
    <s v="Boult Audio Bass Buds Q2 Lightweight Stereo Wired Over Ear Headphones Set with Mic with Deep Bass, Comfortable Ear Cushions, &amp; Long Cord (Black)"/>
    <x v="2"/>
    <n v="649.74"/>
    <n v="2499"/>
    <n v="0.74"/>
    <n v="3.9"/>
    <n v="13049"/>
    <n v="32609451"/>
  </r>
  <r>
    <s v="B078HG2ZPS"/>
    <s v="Butterfly Smart Wet Grinder, 2L (White) with Coconut Scrapper Attachment, Output - 150 W, Input 260 W"/>
    <x v="1"/>
    <n v="3660.7599999999998"/>
    <n v="5156"/>
    <n v="0.28999999999999998"/>
    <n v="3.9"/>
    <n v="12837"/>
    <n v="66187572"/>
  </r>
  <r>
    <s v="B09Y5MP7C4"/>
    <s v="Noise Buds Vs104 Bluetooth Truly Wireless in Ear Earbuds with Mic, 30-Hours of Playtime, Instacharge, 13Mm Driver and Hyper Sync (Charcoal Black)"/>
    <x v="2"/>
    <n v="1294.6299999999999"/>
    <n v="3499"/>
    <n v="0.63"/>
    <n v="3.9"/>
    <n v="12452"/>
    <n v="43569548"/>
  </r>
  <r>
    <s v="B07TXCY3YK"/>
    <s v="Butterfly Hero Mixer Grinder, 500W, 3 Jars (Grey)"/>
    <x v="1"/>
    <n v="2222.4300000000003"/>
    <n v="3899"/>
    <n v="0.43"/>
    <n v="3.9"/>
    <n v="11004"/>
    <n v="42904596"/>
  </r>
  <r>
    <s v="B088Z1YWBC"/>
    <s v="EGate i9 Pro-Max 1080p Native Full HD Projector 4k Support | 3600 L (330 ANSI ) | 150&quot; (381 cm) Large Screen | VGA, AV, HDMI, SD Card, USB, Audio Out | (E03i31 / E04i32) Black"/>
    <x v="2"/>
    <n v="9434.1000000000022"/>
    <n v="15990"/>
    <n v="0.41"/>
    <n v="3.9"/>
    <n v="10480"/>
    <n v="167575200"/>
  </r>
  <r>
    <s v="B0B31BYXQQ"/>
    <s v="Boult Audio Airbass Z20 True Wireless, 40H Battery Life, Zen ENC Mic, Type-C Lightning Boult Fast Charging (10Mins=100Mins), BoomX Tech Bass, ENC, IPX5 in Ear Earbuds with mic (Green)"/>
    <x v="2"/>
    <n v="1374.75"/>
    <n v="5499"/>
    <n v="0.75"/>
    <n v="3.9"/>
    <n v="9504"/>
    <n v="52262496"/>
  </r>
  <r>
    <s v="B09SPTNG58"/>
    <s v="Crompton Sea Sapphira 1200 mm Ultra High Speed 3 Blade Ceiling Fan (Lustre Brown, Pack of 1)"/>
    <x v="1"/>
    <n v="1456.3799999999999"/>
    <n v="2349"/>
    <n v="0.38"/>
    <n v="3.9"/>
    <n v="9019"/>
    <n v="21185631"/>
  </r>
  <r>
    <s v="B09XJ5LD6L"/>
    <s v="Samsung Galaxy M53 5G (Deep Ocean Blue, 6GB, 128GB Storage) | 108MP | sAmoled+ 120Hz | 12GB RAM with RAM Plus | Travel Adapter to be Purchased Separately"/>
    <x v="2"/>
    <n v="24089.27"/>
    <n v="32999"/>
    <n v="0.27"/>
    <n v="3.9"/>
    <n v="8866"/>
    <n v="292569134"/>
  </r>
  <r>
    <s v="B07WJXCTG9"/>
    <s v="Pigeon by Stovekraft Amaze Plus Electric Kettle (14313) with Stainless Steel Body, 1.8 litre, used for boiling Water, making tea and coffee, instant noodles, soup etc. 1500 Watt (Silver)"/>
    <x v="1"/>
    <n v="699.4"/>
    <n v="1345"/>
    <n v="0.48"/>
    <n v="3.9"/>
    <n v="8446"/>
    <n v="11359870"/>
  </r>
  <r>
    <s v="B07HZ2QCGR"/>
    <s v="POPIO Type C Dash Charging USB Data Cable for OnePlus Devices"/>
    <x v="0"/>
    <n v="347.42"/>
    <n v="599"/>
    <n v="0.42"/>
    <n v="3.9"/>
    <n v="8314"/>
    <n v="4980086"/>
  </r>
  <r>
    <s v="B01JOFKL0A"/>
    <s v="Canon PIXMA E477 All-in-One Wireless Ink Efficient Colour Printer (White/Blue)"/>
    <x v="0"/>
    <n v="5274.65"/>
    <n v="6355"/>
    <n v="0.17"/>
    <n v="3.9"/>
    <n v="8280"/>
    <n v="52619400"/>
  </r>
  <r>
    <s v="B07SLNG3LW"/>
    <s v="Inalsa Vacuum Cleaner Wet and Dry Micro WD10 with 3in1 Multifunction Wet/Dry/Blowing| 14KPA Suction and Impact Resistant Polymer Tank,(Yellow/Black)"/>
    <x v="1"/>
    <n v="3809.15"/>
    <n v="10295"/>
    <n v="0.63"/>
    <n v="3.9"/>
    <n v="8095"/>
    <n v="83338025"/>
  </r>
  <r>
    <s v="B096MSW6CT"/>
    <s v="Sounce Fast Phone Charging Cable &amp; Data Sync USB Cable Compatible for iPhone 13, 12,11, X, 8, 7, 6, 5, iPad Air, Pro, Mini &amp; iOS Devices"/>
    <x v="0"/>
    <n v="189.89999999999995"/>
    <n v="1899"/>
    <n v="0.9"/>
    <n v="3.9"/>
    <n v="7928"/>
    <n v="15055272"/>
  </r>
  <r>
    <s v="B096MSW6CT"/>
    <s v="Sounce Fast Phone Charging Cable &amp; Data Sync USB Cable Compatible for iPhone 13, 12,11, X, 8, 7, 6, 5, iPad Air, Pro, Mini &amp; iOS Devices"/>
    <x v="0"/>
    <n v="199.79999999999995"/>
    <n v="999"/>
    <n v="0.8"/>
    <n v="3.9"/>
    <n v="7928"/>
    <n v="7920072"/>
  </r>
  <r>
    <s v="B096MSW6CT"/>
    <s v="Sounce Fast Phone Charging Cable &amp; Data Sync USB Cable Compatible for iPhone 13, 12,11, X, 8, 7, 6, 5, iPad Air, Pro, Mini &amp; iOS Devices"/>
    <x v="0"/>
    <n v="199.79999999999995"/>
    <n v="999"/>
    <n v="0.8"/>
    <n v="3.9"/>
    <n v="7928"/>
    <n v="7920072"/>
  </r>
  <r>
    <s v="B09PLFJ7ZW"/>
    <s v="Noise Pulse Buzz 1.69&quot; Bluetooth Calling Smart Watch with Call Function, 150 Watch Faces, 60 Sports Modes, Spo2 &amp; Heart Rate Monitoring, Calling Smart Watch for Men &amp; Women - Rose Pink"/>
    <x v="2"/>
    <n v="1999.6000000000001"/>
    <n v="4999"/>
    <n v="0.6"/>
    <n v="3.9"/>
    <n v="7571"/>
    <n v="37847429"/>
  </r>
  <r>
    <s v="B09P18XVW6"/>
    <s v="Noise Pulse Buzz 1.69&quot; Bluetooth Calling Smart Watch with Call Function, 150 Watch Faces, 60 Sports Modes, Spo2 &amp; Heart Rate Monitoring, Calling Smart Watch for Men &amp; Women - Jet Black"/>
    <x v="2"/>
    <n v="2499.5"/>
    <n v="4999"/>
    <n v="0.5"/>
    <n v="3.9"/>
    <n v="7571"/>
    <n v="37847429"/>
  </r>
  <r>
    <s v="B07L3NDN24"/>
    <s v="ZEBRONICS Zeb-Fame 5watts 2.0 Multi Media Speakers with AUX, USB and Volume Control (Black)"/>
    <x v="2"/>
    <n v="495.38"/>
    <n v="799"/>
    <n v="0.38"/>
    <n v="3.9"/>
    <n v="6742"/>
    <n v="5386858"/>
  </r>
  <r>
    <s v="B08BCKN299"/>
    <s v="Sounce Gold Plated 3.5 mm Headphone Splitter for Computer 2 Male to 1 Female 3.5mm Headphone Mic Audio Y Splitter Cable Smartphone Headset to PC Adapter ‚Äì (Black,20cm)"/>
    <x v="2"/>
    <n v="119.88"/>
    <n v="999"/>
    <n v="0.88"/>
    <n v="3.9"/>
    <n v="6491"/>
    <n v="6484509"/>
  </r>
  <r>
    <s v="B08BCKN299"/>
    <s v="Sounce Gold Plated 3.5 mm Headphone Splitter for Computer 2 Male to 1 Female 3.5mm Headphone Mic Audio Y Splitter Cable Smartphone Headset to PC Adapter ‚Äì (Black,20cm)"/>
    <x v="2"/>
    <n v="119.88"/>
    <n v="999"/>
    <n v="0.88"/>
    <n v="3.9"/>
    <n v="6491"/>
    <n v="6484509"/>
  </r>
  <r>
    <s v="B07ZJND9B9"/>
    <s v="ACTIVA 1200 MM HIGH SPEED 390 RPM BEE APPROVED 5 STAR RATED APSRA CEILING FAN BROWN 2 Years Warranty"/>
    <x v="1"/>
    <n v="1094.5"/>
    <n v="1990"/>
    <n v="0.45"/>
    <n v="3.9"/>
    <n v="5911"/>
    <n v="11762890"/>
  </r>
  <r>
    <s v="B06XMZV7RH"/>
    <s v="ATOM Selves-MH 200 GM Digital Pocket Scale"/>
    <x v="1"/>
    <n v="309.38"/>
    <n v="499"/>
    <n v="0.38"/>
    <n v="3.9"/>
    <n v="4584"/>
    <n v="2287416"/>
  </r>
  <r>
    <s v="B008P7IF02"/>
    <s v="Morphy Richards New Europa 800-Watt Espresso and Cappuccino 4-Cup Coffee Maker (Black)"/>
    <x v="1"/>
    <n v="4809.8499999999995"/>
    <n v="5795"/>
    <n v="0.17"/>
    <n v="3.9"/>
    <n v="3815"/>
    <n v="22107925"/>
  </r>
  <r>
    <s v="B014HDJ7ZE"/>
    <s v="Bajaj Majesty Duetto Gas 6 Ltr Vertical Water Heater ( LPG), White"/>
    <x v="1"/>
    <n v="5360.4"/>
    <n v="7445"/>
    <n v="0.28000000000000003"/>
    <n v="3.9"/>
    <n v="3584"/>
    <n v="26682880"/>
  </r>
  <r>
    <s v="B087JWLZ2K"/>
    <s v="AmazonBasics 108 cm (43 inches) 4K Ultra HD Smart LED Fire TV AB43U20PS (Black)"/>
    <x v="2"/>
    <n v="24500"/>
    <n v="50000"/>
    <n v="0.51"/>
    <n v="3.9"/>
    <n v="3518"/>
    <n v="175900000"/>
  </r>
  <r>
    <s v="B0B217Z5VK"/>
    <s v="Noise Buds VS402 Truly Wireless in Ear Earbuds, 35-Hours of Playtime, Instacharge, Quad Mic with ENC, Hyper Sync, Low Latency, 10mm Driver, Bluetooth v5.3 and Breathing LED Lights (Neon Black)"/>
    <x v="2"/>
    <n v="1799.5499999999997"/>
    <n v="3999"/>
    <n v="0.55000000000000004"/>
    <n v="3.9"/>
    <n v="3517"/>
    <n v="14064483"/>
  </r>
  <r>
    <s v="B07GLSKXS1"/>
    <s v="KENT 16026 Electric Kettle Stainless Steel 1.8 L | 1500W | Superfast Boiling | Auto Shut-Off | Boil Dry Protection | 360¬∞ Rotating Base | Water Level Indicator"/>
    <x v="1"/>
    <n v="1189.5"/>
    <n v="1950"/>
    <n v="0.39"/>
    <n v="3.9"/>
    <n v="2832"/>
    <n v="5522400"/>
  </r>
  <r>
    <s v="B00LUGTJGO"/>
    <s v="Bajaj RHX-2 800-Watt Room Heater (White)"/>
    <x v="1"/>
    <n v="1394.1000000000001"/>
    <n v="1549"/>
    <n v="0.1"/>
    <n v="3.9"/>
    <n v="2602"/>
    <n v="4030498"/>
  </r>
  <r>
    <s v="B08YRMBK9R"/>
    <s v="Candes 10 Litre Perfecto 5 Star Rated Automatic Instant Storage Electric Water Heater with Special Metal Body Anti Rust Coating With Installation Kit, 2KW Geyser (Ivory)"/>
    <x v="1"/>
    <n v="3275.48"/>
    <n v="6299"/>
    <n v="0.48"/>
    <n v="3.9"/>
    <n v="2569"/>
    <n v="16182131"/>
  </r>
  <r>
    <s v="B0BBFJLP21"/>
    <s v="Redmi 11 Prime 5G (Thunder Black, 4GB RAM, 64GB Storage) | Prime Design | MTK Dimensity 700 | 50 MP Dual Cam | 5000mAh | 7 Band 5G"/>
    <x v="2"/>
    <n v="13919.13"/>
    <n v="15999"/>
    <n v="0.13"/>
    <n v="3.9"/>
    <n v="2180"/>
    <n v="34877820"/>
  </r>
  <r>
    <s v="B0BBFJ9M3X"/>
    <s v="Redmi 11 Prime 5G (Meadow Green, 4GB RAM 64GB ROM) | Prime Design | MTK Dimensity 700 | 50 MP Dual Cam | 5000mAh | 7 Band 5G"/>
    <x v="2"/>
    <n v="13919.13"/>
    <n v="15999"/>
    <n v="0.13"/>
    <n v="3.9"/>
    <n v="2180"/>
    <n v="34877820"/>
  </r>
  <r>
    <s v="B085LPT5F4"/>
    <s v="Solidaire 550-Watt Mixer Grinder with 3 Jars (Black) (SLD-550-B)"/>
    <x v="1"/>
    <n v="1652.0000000000002"/>
    <n v="2800"/>
    <n v="0.41"/>
    <n v="3.9"/>
    <n v="2162"/>
    <n v="6053600"/>
  </r>
  <r>
    <s v="B09T37CKQ5"/>
    <s v="FLiX Usb Charger,Flix (Beetel) Bolt 2.4 Dual Poart,5V/2.4A/12W Usb Wall Charger Fast Charging,Adapter For Android/Iphone 11/Xs/Xs Max/Xr/X/8/7/6/Plus,Ipad Pro/Air 2/Mini 3/4,Samsung S4/S5 &amp; More-Black"/>
    <x v="2"/>
    <n v="239.60000000000002"/>
    <n v="599"/>
    <n v="0.6"/>
    <n v="3.9"/>
    <n v="2147"/>
    <n v="1286053"/>
  </r>
  <r>
    <s v="B09NL4DCXK"/>
    <s v="Flix (Beetel) Bolt 2.4 12W Dual USB Smart Charger, Made in India, Bis Certified, Fast Charging Power Adaptor with 1 Meter USB to Type C Cable for Cellular Phones (White)(Xwc-64D)"/>
    <x v="2"/>
    <n v="251.58"/>
    <n v="599"/>
    <n v="0.57999999999999996"/>
    <n v="3.9"/>
    <n v="2147"/>
    <n v="1286053"/>
  </r>
  <r>
    <s v="B071VMP1Z4"/>
    <s v="LRIPL Compatible Sony Bravia LCD/led Remote Works with Almost All Sony led/LCD tv's"/>
    <x v="2"/>
    <n v="399"/>
    <n v="399"/>
    <n v="0"/>
    <n v="3.9"/>
    <n v="1951"/>
    <n v="778449"/>
  </r>
  <r>
    <s v="B0762HXMTF"/>
    <s v="KENT 11054 Alkaline Water Filter Pitcher 3.5 L | Chemical-Free Water with Balanced pH Levels 8.0 to 9.5 | Solves Acidity Issue | Equipped with Carbon and Sediment Filter - Grey"/>
    <x v="1"/>
    <n v="1794"/>
    <n v="1950"/>
    <n v="0.08"/>
    <n v="3.9"/>
    <n v="1888"/>
    <n v="3681600"/>
  </r>
  <r>
    <s v="B0B12K5BPM"/>
    <s v="ZEBRONICS Zeb-Astra 20 Wireless BT v5.0 Portable Speaker with 10W RMS Output, TWS, 10H Backup Approx, Built in Rechargeable Battery FM Radio, AUX, mSD, USB, Call Function and Dual 52mm Drivers Multi"/>
    <x v="2"/>
    <n v="1057.54"/>
    <n v="2299"/>
    <n v="0.54"/>
    <n v="3.9"/>
    <n v="1779"/>
    <n v="4089921"/>
  </r>
  <r>
    <s v="B08LVVTGZK"/>
    <s v="Lifelong LLSM120G Sandwich Griller , Classic Pro 750 W Sandwich Maker with 4 Slice Non-Stick Fixed Plates for Sandwiches at Home with 1 Year Warranty (Black)"/>
    <x v="1"/>
    <n v="923"/>
    <n v="1300"/>
    <n v="0.28999999999999998"/>
    <n v="3.9"/>
    <n v="1672"/>
    <n v="2173600"/>
  </r>
  <r>
    <s v="B08CZHGHKH"/>
    <s v="BESTOR¬Æ LCD Writing Tablet/pad 12 inches | Electronic Writing Scribble Board for Kids | Kids Learning Toy | Portable Ruff for LCD Paperless Memo Digital Tablet Notepad E-Writer/Writing/Drawing Pad Home/School/Office (Black)"/>
    <x v="0"/>
    <n v="503.64"/>
    <n v="1399"/>
    <n v="0.64"/>
    <n v="3.9"/>
    <n v="1462"/>
    <n v="2045338"/>
  </r>
  <r>
    <s v="B00GGGOYEU"/>
    <s v="Storite USB 2.0 A to Mini 5 pin B Cable for External HDDS/Camera/Card Readers (150cm - 1.5M)"/>
    <x v="0"/>
    <n v="300.57000000000005"/>
    <n v="699"/>
    <n v="0.56999999999999995"/>
    <n v="3.9"/>
    <n v="1454"/>
    <n v="1016346"/>
  </r>
  <r>
    <s v="B0BNDRK886"/>
    <s v="IONIX Activated Carbon Faucet Water Filters Universal Interface Home Kitchen Faucet Tap Water | Tap filter Multilayer | Clean Purifier Filter Cartridge Five Layer Water Filter-Pack of 1"/>
    <x v="1"/>
    <n v="185.69000000000003"/>
    <n v="599"/>
    <n v="0.69"/>
    <n v="3.9"/>
    <n v="1306"/>
    <n v="782294"/>
  </r>
  <r>
    <s v="B015GX9Y0W"/>
    <s v="Lifelong LLWM105 750-Watt Belgian Waffle Maker for Home| Makes 2 Square Shape Waffles| Non-stick Plates| Easy to Use¬†with Indicator Lights (1 Year Warranty, Black)"/>
    <x v="1"/>
    <n v="1200"/>
    <n v="2400"/>
    <n v="0.5"/>
    <n v="3.9"/>
    <n v="1202"/>
    <n v="2884800"/>
  </r>
  <r>
    <s v="B081NHWT6Z"/>
    <s v="LOHAYA Television Remote Compatible with Samsung Smart LED/LCD/HD TV Remote Control [ Compatible for All Samsung Tv Remote Control ]"/>
    <x v="2"/>
    <n v="299.75"/>
    <n v="1199"/>
    <n v="0.75"/>
    <n v="3.9"/>
    <n v="1193"/>
    <n v="1430407"/>
  </r>
  <r>
    <s v="B091JF2TFD"/>
    <s v="Boult Audio BassBuds Oak in-Ear Wired Earphones with 10mm Extra Bass Driver and HD Sound with mic(Brown)"/>
    <x v="2"/>
    <n v="493.62"/>
    <n v="1299"/>
    <n v="0.62"/>
    <n v="3.9"/>
    <n v="1173"/>
    <n v="1523727"/>
  </r>
  <r>
    <s v="B09Z28BQZT"/>
    <s v="Amazon Basics Multipurpose Foldable Laptop Table with Cup Holder, Brown"/>
    <x v="0"/>
    <n v="599.85000000000014"/>
    <n v="3999"/>
    <n v="0.85"/>
    <n v="3.9"/>
    <n v="1087"/>
    <n v="4346913"/>
  </r>
  <r>
    <s v="B09ZDVL7L8"/>
    <s v="TTK Prestige Limited Orion Mixer Grinder 500 Watts, 3 Jars (1200ml, 1000ml, 500ml) (Red)"/>
    <x v="1"/>
    <n v="2181.2000000000003"/>
    <n v="3895"/>
    <n v="0.44"/>
    <n v="3.9"/>
    <n v="1085"/>
    <n v="4226075"/>
  </r>
  <r>
    <s v="B0B4T6MR8N"/>
    <s v="pTron Solero M241 2.4A Micro USB Data &amp; Charging Cable, Made in India, 480Mbps Data Sync, Durable 1-Meter Long USB Cable for Micro USB Devices (White)"/>
    <x v="0"/>
    <n v="87.999999999999986"/>
    <n v="800"/>
    <n v="0.89"/>
    <n v="3.9"/>
    <n v="1075"/>
    <n v="860000"/>
  </r>
  <r>
    <s v="B0B4T8RSJ1"/>
    <s v="pTron Solero T241 2.4A Type-C Data &amp; Charging USB Cable, Made in India, 480Mbps Data Sync, Durable 1-Meter Long USB Cable for Smartphone, Type-C USB Devices (White)"/>
    <x v="0"/>
    <n v="96"/>
    <n v="800"/>
    <n v="0.88"/>
    <n v="3.9"/>
    <n v="1075"/>
    <n v="860000"/>
  </r>
  <r>
    <s v="B0B4HJNPV4"/>
    <s v="pTron Solero T351 3.5Amps Fast Charging Type-C to Type-C PD Data &amp; Charging USB Cable, Made in India, 480Mbps Data Sync, Durable 1 Meter Long Cable for Type-C Smartphones, Tablets &amp; Laptops (Black)"/>
    <x v="0"/>
    <n v="199.79999999999995"/>
    <n v="999"/>
    <n v="0.8"/>
    <n v="3.9"/>
    <n v="1075"/>
    <n v="1073925"/>
  </r>
  <r>
    <s v="B0B4HJNPV4"/>
    <s v="pTron Solero T351 3.5Amps Fast Charging Type-C to Type-C PD Data &amp; Charging USB Cable, Made in India, 480Mbps Data Sync, Durable 1 Meter Long Cable for Type-C Smartphones, Tablets &amp; Laptops (Black)"/>
    <x v="0"/>
    <n v="199.79999999999995"/>
    <n v="999"/>
    <n v="0.8"/>
    <n v="3.9"/>
    <n v="1075"/>
    <n v="1073925"/>
  </r>
  <r>
    <s v="B0B4HKH19N"/>
    <s v="pTron Solero 331 3.4Amps Multifunction Fast Charging Cable, 3-in-1 USB Cable Micro USB/Type-C/iOS, Made in India, Durable &amp; Strong &amp; Tangle-free 118cm in Length (Black)"/>
    <x v="0"/>
    <n v="251.37"/>
    <n v="931"/>
    <n v="0.73"/>
    <n v="3.9"/>
    <n v="1075"/>
    <n v="1000825"/>
  </r>
  <r>
    <s v="B09DSQXCM8"/>
    <s v="House of Quirk Reusable Sticky Picker Cleaner Easy-Tear Sheets Travel Pet Hair Lint Rollers Brush (10cm Sheet, Set of 3 Rolls, 180 Sheets, 60 Sheets Each roll Lint Roller Remover, Multicolour)"/>
    <x v="1"/>
    <n v="299.39999999999998"/>
    <n v="499"/>
    <n v="0.4"/>
    <n v="3.9"/>
    <n v="1015"/>
    <n v="506485"/>
  </r>
  <r>
    <s v="B09JFR8H3Q"/>
    <s v="Macmillan Aquafresh 5 Micron PS-05 10&quot; in PP Spun Filter Candle Set for All Type RO Water Purifier 10 inch (4)"/>
    <x v="1"/>
    <n v="209.86"/>
    <n v="1499"/>
    <n v="0.86"/>
    <n v="3.9"/>
    <n v="1004"/>
    <n v="1504996"/>
  </r>
  <r>
    <s v="B09N3BFP4M"/>
    <s v="Bajaj New Shakti Neo Plus 15 Litre 4 Star Rated Storage Water Heater (Geyser) with Multiple Safety System, White"/>
    <x v="1"/>
    <n v="5520"/>
    <n v="11500"/>
    <n v="0.52"/>
    <n v="3.9"/>
    <n v="959"/>
    <n v="11028500"/>
  </r>
  <r>
    <s v="B0BCKJJN8R"/>
    <s v="Hindware Atlantic Xceed 5L 3kW Instant Water Heater with Copper Heating Element and High Grade Stainless Steel Tank"/>
    <x v="1"/>
    <n v="3572.1"/>
    <n v="7290"/>
    <n v="0.51"/>
    <n v="3.9"/>
    <n v="942"/>
    <n v="6867180"/>
  </r>
  <r>
    <s v="B08WWKM5HQ"/>
    <s v="Crompton Highspeed Markle Prime 1200 mm (48 inch) Anti-Dust Ceiling Fan with Energy Efficient 55W Motor (Burgundy)"/>
    <x v="1"/>
    <n v="2581.2000000000003"/>
    <n v="4780"/>
    <n v="0.46"/>
    <n v="3.9"/>
    <n v="898"/>
    <n v="4292440"/>
  </r>
  <r>
    <s v="B09F3PDDRF"/>
    <s v="Lapster USB 3.0 sata Cable for 2.5 inch SSD and HDD , USB 3.0 to SATA III Hard Driver Adapter , sata to USB Cable-(Blue)"/>
    <x v="0"/>
    <n v="349.65"/>
    <n v="999"/>
    <n v="0.65"/>
    <n v="3.9"/>
    <n v="817"/>
    <n v="816183"/>
  </r>
  <r>
    <s v="B07SYYVP69"/>
    <s v="iBELL SEK170BM Premium Electric Kettle, 1.7 Litre, Stainless Steel with Coating,1500W Auto Cut-Off, Silver with Black"/>
    <x v="1"/>
    <n v="799.50000000000011"/>
    <n v="1950"/>
    <n v="0.59"/>
    <n v="3.9"/>
    <n v="710"/>
    <n v="1384500"/>
  </r>
  <r>
    <s v="B077BTLQ67"/>
    <s v="Orient Electric Aura Neo Instant 3L Water Heater (Geyser), 5-level Safety Shield, Stainless Steel Tank (White &amp; Turquoise)"/>
    <x v="1"/>
    <n v="2787.3"/>
    <n v="4890"/>
    <n v="0.43"/>
    <n v="3.9"/>
    <n v="588"/>
    <n v="2875320"/>
  </r>
  <r>
    <s v="B09H3BXWTK"/>
    <s v="Venus Digital Kitchen Weighing Scale &amp; Food Weight Machine for Health, Fitness, Home Baking &amp; Cooking Scale, 2 Year Warranty &amp; Battery Included (Weighing Scale Without Bowl) Capacity 10 Kg, 1 Gm"/>
    <x v="1"/>
    <n v="587.78999999999985"/>
    <n v="2799"/>
    <n v="0.79"/>
    <n v="3.9"/>
    <n v="578"/>
    <n v="1617822"/>
  </r>
  <r>
    <s v="B0B2DJDCPX"/>
    <s v="SWAPKART Fast Charging Cable and Data Sync USB Cable Compatible for iPhone 6/6S/7/7+/8/8+/10/11, 12, 13 Pro max iPad Air/Mini, iPod and iOS Devices (White)"/>
    <x v="0"/>
    <n v="209.58"/>
    <n v="499"/>
    <n v="0.57999999999999996"/>
    <n v="3.9"/>
    <n v="536"/>
    <n v="267464"/>
  </r>
  <r>
    <s v="B0B2DJDCPX"/>
    <s v="SWAPKART Fast Charging Cable and Data Sync USB Cable Compatible for iPhone 6/6S/7/7+/8/8+/10/11, 12, 13 Pro max iPad Air/Mini, iPod and iOS Devices (White)"/>
    <x v="0"/>
    <n v="209.58"/>
    <n v="499"/>
    <n v="0.57999999999999996"/>
    <n v="3.9"/>
    <n v="536"/>
    <n v="267464"/>
  </r>
  <r>
    <s v="B09PTT8DZF"/>
    <s v="Lenovo USB A to Type-C Tangle-free¬†¬†Aramid fiber braided¬†1.2m cable with 4A Fast charging &amp; 480 MBPS data transmission, certified 10000+ bend lifespan, Metallic Grey"/>
    <x v="0"/>
    <n v="415.4"/>
    <n v="670"/>
    <n v="0.38"/>
    <n v="3.9"/>
    <n v="523"/>
    <n v="350410"/>
  </r>
  <r>
    <s v="B09SZ5TWHW"/>
    <s v="Swiss Military VC03 Wireless Car Vacuum Cleaner | Wireless Vacuum Cleaner for Home, Car, Living Room | Wireless Vacuum Cleaner Dust Collection/Lighting Car Pet Hair Vacuum with Powerful Motor"/>
    <x v="1"/>
    <n v="1560.6000000000001"/>
    <n v="2890"/>
    <n v="0.46"/>
    <n v="3.9"/>
    <n v="463"/>
    <n v="1338070"/>
  </r>
  <r>
    <s v="B09GBBJV72"/>
    <s v="HP 330 Wireless Black Keyboard and Mouse Set with Numeric Keypad, 2.4GHz Wireless Connection and 1600 DPI, USB Receiver, LED Indicators , Black(2V9E6AA)"/>
    <x v="0"/>
    <n v="1407.3600000000001"/>
    <n v="2199"/>
    <n v="0.36"/>
    <n v="3.9"/>
    <n v="427"/>
    <n v="938973"/>
  </r>
  <r>
    <s v="B09JSW16QD"/>
    <s v="boAt LTG 550v3 Lightning Apple MFi Certified Cable with Spaceship Grade Aluminium Housing,Stress Resistance, Rapid 2.4A Charging &amp; 480mbps Data Sync, 1m Length &amp; 10000+ Bends Lifespan(Mercurial Black)"/>
    <x v="0"/>
    <n v="849.30000000000007"/>
    <n v="1490"/>
    <n v="0.43"/>
    <n v="3.9"/>
    <n v="356"/>
    <n v="530440"/>
  </r>
  <r>
    <s v="B0B466C3G4"/>
    <s v="Karbonn 80 cm (32 inches) Millenium Bezel-Less Series HD Ready Smart LED TV KJW32SKHD (Phantom Black)"/>
    <x v="2"/>
    <n v="8925.2999999999993"/>
    <n v="18990"/>
    <n v="0.53"/>
    <n v="3.9"/>
    <n v="350"/>
    <n v="6646500"/>
  </r>
  <r>
    <s v="B0B1MDZV9C"/>
    <s v="INALSA Upright Vacuum Cleaner, 2-in-1,Handheld &amp; Stick for Home &amp; Office Use,800W- with 16KPA Strong Suction &amp; HEPA Filtration|0.8L Dust Tank|Includes Multiple Accessories,(Grey/Black)"/>
    <x v="1"/>
    <n v="2292.4499999999998"/>
    <n v="4495"/>
    <n v="0.49"/>
    <n v="3.9"/>
    <n v="326"/>
    <n v="1465370"/>
  </r>
  <r>
    <s v="B09KRHXTLN"/>
    <s v="Candes Gloster All in One Silent Blower Fan Room Heater Ideal for Small and Medium Area, 2000 Watts (White)"/>
    <x v="1"/>
    <n v="1070.3700000000001"/>
    <n v="1699"/>
    <n v="0.37"/>
    <n v="3.9"/>
    <n v="313"/>
    <n v="531787"/>
  </r>
  <r>
    <s v="B08W9BK4MD"/>
    <s v="Tom &amp; Jerry Folding Laundry Basket for Clothes with Lid &amp; Handle, Toys Organiser, 75 Litre, Green"/>
    <x v="1"/>
    <n v="350.61"/>
    <n v="899"/>
    <n v="0.61"/>
    <n v="3.9"/>
    <n v="296"/>
    <n v="266104"/>
  </r>
  <r>
    <s v="B09BW2GP18"/>
    <s v="Croma 3A Fast charge 1m Type-C to All Type-C Phones sync and charge cable, Made in India, 480Mbps Data transfer rate, Tested Durability with 8000+ bends (12 months warranty) - CRCMA0106sTC10, Black"/>
    <x v="0"/>
    <n v="130"/>
    <n v="1000"/>
    <n v="0.87"/>
    <n v="3.9"/>
    <n v="295"/>
    <n v="295000"/>
  </r>
  <r>
    <s v="B09NY6TRXG"/>
    <s v="POCO C31 (Royal Blue, 64 GB) (4 GB RAM)"/>
    <x v="2"/>
    <n v="8519.2899999999991"/>
    <n v="11999"/>
    <n v="0.28999999999999998"/>
    <n v="3.9"/>
    <n v="276"/>
    <n v="3311724"/>
  </r>
  <r>
    <s v="B09XTQFFCG"/>
    <s v="FYA Handheld Vacuum Cleaner Cordless, Wireless Hand Vacuum&amp;Air Blower 2-in-1, Mini Portable Car Vacuum Cleaner with Powerful Suction, USB Rechargeable Vacuum for Pet Hair, Home and Car"/>
    <x v="1"/>
    <n v="2655.17"/>
    <n v="3199"/>
    <n v="0.17"/>
    <n v="3.9"/>
    <n v="260"/>
    <n v="831740"/>
  </r>
  <r>
    <s v="B08RWCZ6SY"/>
    <s v="7SEVEN¬Æ Compatible for Sony Bravia LCD LED UHD OLED QLED 4K Ultra HD TV remote control with YouTube and NETFLIX Hotkeys. Universal Replacement for Original Sony Smart Android tv Remote Control"/>
    <x v="2"/>
    <n v="395.55999999999995"/>
    <n v="899"/>
    <n v="0.56000000000000005"/>
    <n v="3.9"/>
    <n v="254"/>
    <n v="228346"/>
  </r>
  <r>
    <s v="B09MMD1FDN"/>
    <s v="7SEVEN¬Æ Suitable Sony Tv Remote Original Bravia for Smart Android Television Compatible for Any Model of LCD LED OLED UHD 4K Universal Sony Remote Control"/>
    <x v="2"/>
    <n v="349.5"/>
    <n v="699"/>
    <n v="0.5"/>
    <n v="3.9"/>
    <n v="214"/>
    <n v="149586"/>
  </r>
  <r>
    <s v="B08YXJJW8H"/>
    <s v="LUNAGARIYA¬Æ, Protective Case Compatible with JIO Settop Box Remote Control,PU Leather Cover Holder (Before Placing Order,Please Compare The Dimensions of The Product with Your Remote)"/>
    <x v="2"/>
    <n v="247.38"/>
    <n v="399"/>
    <n v="0.38"/>
    <n v="3.9"/>
    <n v="200"/>
    <n v="79800"/>
  </r>
  <r>
    <s v="B09MQ9PDHR"/>
    <s v="SaiEllin Room Heater For Home 2000 Watts Room Heater For Bedroom | ISI Approved With 1 Year Warranty | For 250 Sq. Feet Blower Heater &amp; Room Heaters Home For Winters"/>
    <x v="1"/>
    <n v="979.51"/>
    <n v="1999"/>
    <n v="0.51"/>
    <n v="3.9"/>
    <n v="157"/>
    <n v="313843"/>
  </r>
  <r>
    <s v="B08QHLXWV3"/>
    <s v="Kenstar 2400 Watts 9 Fins Oil Filled Radiator with PTC Fan Heater (BLACK GOLD)"/>
    <x v="1"/>
    <n v="6834.3000000000011"/>
    <n v="11990"/>
    <n v="0.43"/>
    <n v="3.9"/>
    <n v="144"/>
    <n v="1726560"/>
  </r>
  <r>
    <s v="B081RLM75M"/>
    <s v="LACOPINE Mini Pocket Size Lint Roller (White)"/>
    <x v="1"/>
    <n v="371.38"/>
    <n v="599"/>
    <n v="0.38"/>
    <n v="3.9"/>
    <n v="82"/>
    <n v="49118"/>
  </r>
  <r>
    <s v="B09X79PP8F"/>
    <s v="MI 2-in-1 USB Type C Cable (Micro USB to Type C) 30cm for Smartphone, Headphone, Laptop (White)"/>
    <x v="0"/>
    <n v="179.4"/>
    <n v="299"/>
    <n v="0.4"/>
    <n v="3.9"/>
    <n v="81"/>
    <n v="24219"/>
  </r>
  <r>
    <s v="B0BHNHMR3H"/>
    <s v="LONAXA Mini Travel Rechargeable Fruit Juicer - USB Electric Fruit &amp; Vegetable Juice Blender/Grinder for Home and Office Use (Multicolor)‚Ä¶"/>
    <x v="1"/>
    <n v="493.62"/>
    <n v="1299"/>
    <n v="0.62"/>
    <n v="3.9"/>
    <n v="65"/>
    <n v="84435"/>
  </r>
  <r>
    <s v="B0B65P827P"/>
    <s v="Zebronics CU3100V Fast charging Type C cable with QC 18W support, 3A max capacity, 1 meter braided cable, Data transfer and Superior durability (Braided Black )"/>
    <x v="0"/>
    <n v="126.27"/>
    <n v="549"/>
    <n v="0.77"/>
    <n v="3.9"/>
    <n v="61"/>
    <n v="33489"/>
  </r>
  <r>
    <s v="B0B65MJ45G"/>
    <s v="Zebronics CU3100V Fast charging Type C cable with QC 18W support, 3A max capacity, 1 meter braided cable, Data transfer and Superior durability (Braided Black + White)"/>
    <x v="0"/>
    <n v="137.25"/>
    <n v="549"/>
    <n v="0.75"/>
    <n v="3.9"/>
    <n v="61"/>
    <n v="33489"/>
  </r>
  <r>
    <s v="B0B3RHX6B6"/>
    <s v="Ambrane BCL-15 Lightning Cable for Smartphone (1.5m Black)"/>
    <x v="0"/>
    <n v="147.63"/>
    <n v="399"/>
    <n v="0.63"/>
    <n v="3.9"/>
    <n v="57"/>
    <n v="22743"/>
  </r>
  <r>
    <s v="B08JQN8DGZ"/>
    <s v="boAt Airdopes 121v2 in-Ear True Wireless Earbuds with Upto 14 Hours Playback, 8MM Drivers, Battery Indicators, Lightweight Earbuds &amp; Multifunction Controls (Active Black, with Mic)"/>
    <x v="2"/>
    <n v="1285.7"/>
    <n v="2990"/>
    <n v="0.56999999999999995"/>
    <n v="3.8"/>
    <n v="180998"/>
    <n v="541184020"/>
  </r>
  <r>
    <s v="B07LG59NPV"/>
    <s v="Boult Audio Probass Curve Bluetooth Wireless in Ear Earphones with Mic with Ipx5 Water Resistant, 12H Battery Life &amp; Extra Bass (Black)"/>
    <x v="2"/>
    <n v="899.79999999999984"/>
    <n v="4499"/>
    <n v="0.8"/>
    <n v="3.8"/>
    <n v="103052"/>
    <n v="463630948"/>
  </r>
  <r>
    <s v="B07L8KNP5F"/>
    <s v="ZEBRONICS Zeb-Thunder Bluetooth Wireless Over Ear Headphone FM, mSD, 9 hrs Playback with Mic (Black)"/>
    <x v="2"/>
    <n v="601.57000000000005"/>
    <n v="1399"/>
    <n v="0.56999999999999995"/>
    <n v="3.8"/>
    <n v="60026"/>
    <n v="83976374"/>
  </r>
  <r>
    <s v="B01GFTEV5Y"/>
    <s v="Pigeon by Stovekraft Cruise 1800 watt Induction Cooktop (Black)"/>
    <x v="1"/>
    <n v="1692.2900000000002"/>
    <n v="3193"/>
    <n v="0.47"/>
    <n v="3.8"/>
    <n v="54032"/>
    <n v="172524176"/>
  </r>
  <r>
    <s v="B09X5C9VLK"/>
    <s v="Lifelong LLMG23 Power Pro 500-Watt Mixer Grinder with 3 Jars (Liquidizing, Wet Grinding and Chutney Jar), Stainless Steel blades, 1 Year Warranty (Black)"/>
    <x v="1"/>
    <n v="1295"/>
    <n v="3500"/>
    <n v="0.63"/>
    <n v="3.8"/>
    <n v="44050"/>
    <n v="154175000"/>
  </r>
  <r>
    <s v="B00N3XLDW0"/>
    <s v="ENVIE ECR-20 Charger for AA &amp; AAA Rechargeable Batteries"/>
    <x v="2"/>
    <n v="300"/>
    <n v="400"/>
    <n v="0.25"/>
    <n v="3.8"/>
    <n v="40895"/>
    <n v="16358000"/>
  </r>
  <r>
    <s v="B07JF9B592"/>
    <s v="MAONO AU-400 Lavalier Auxiliary Omnidirectional Microphone (Black)"/>
    <x v="6"/>
    <n v="475.31999999999994"/>
    <n v="699"/>
    <n v="0.32"/>
    <n v="3.8"/>
    <n v="20218"/>
    <n v="14132382"/>
  </r>
  <r>
    <s v="B0B5B6PQCT"/>
    <s v="boAt Wave Call Smart Watch, Smart Talk with Advanced Dedicated Bluetooth Calling Chip, 1.69‚Äù HD Display with 550 NITS &amp; 70% Color Gamut, 150+ Watch Faces, Multi-Sport Modes,HR,SpO2, IP68(Active Black)"/>
    <x v="2"/>
    <n v="1837.6999999999998"/>
    <n v="7990"/>
    <n v="0.77"/>
    <n v="3.8"/>
    <n v="17833"/>
    <n v="142485670"/>
  </r>
  <r>
    <s v="B0B5CGTBKV"/>
    <s v="boAt Wave Call Smart Watch, Smart Talk with Advanced Dedicated Bluetooth Calling Chip, 1.69‚Äù HD Display with 550 NITS &amp; 70% Color Gamut, 150+ Watch Faces, Multi-Sport Modes,HR,SpO2(Caribbean Green)"/>
    <x v="2"/>
    <n v="1997.5"/>
    <n v="7990"/>
    <n v="0.75"/>
    <n v="3.8"/>
    <n v="17833"/>
    <n v="142485670"/>
  </r>
  <r>
    <s v="B0B5D39BCD"/>
    <s v="boAt Wave Call Smart Watch, Smart Talk with Advanced Dedicated Bluetooth Calling Chip, 1.69‚Äù HD Display with 550 NITS &amp; 70% Color Gamut, 150+ Watch Faces, Multi-Sport Modes, HR, SpO2, IP68(Deep Blue)"/>
    <x v="2"/>
    <n v="1997.5"/>
    <n v="7990"/>
    <n v="0.75"/>
    <n v="3.8"/>
    <n v="17831"/>
    <n v="142469690"/>
  </r>
  <r>
    <s v="B0B5DDJNH4"/>
    <s v="boAt Wave Call Smart Watch, Smart Talk with Advanced Dedicated Bluetooth Calling Chip, 1.69‚Äù HD Display with 550 NITS &amp; 70% Color Gamut, 150+ Watch Faces, Multi-Sport Modes, HR, SpO2, IP68(Mauve)"/>
    <x v="2"/>
    <n v="1997.5"/>
    <n v="7990"/>
    <n v="0.75"/>
    <n v="3.8"/>
    <n v="17831"/>
    <n v="142469690"/>
  </r>
  <r>
    <s v="B0B5B6PQCT"/>
    <s v="boAt Wave Call Smart Watch, Smart Talk with Advanced Dedicated Bluetooth Calling Chip, 1.69‚Äù HD Display with 550 NITS &amp; 70% Color Gamut, 150+ Watch Faces, Multi-Sport Modes,HR,SpO2, IP68(Active Black)"/>
    <x v="2"/>
    <n v="1997.5"/>
    <n v="7990"/>
    <n v="0.75"/>
    <n v="3.8"/>
    <n v="17831"/>
    <n v="142469690"/>
  </r>
  <r>
    <s v="B08K4PSZ3V"/>
    <s v="Tukzer Capacitive Stylus Pen for Touch Screens Devices, Fine Point, Lightweight Metal Body with Magnetism Cover Cap for Smartphones/Tablets/iPad/iPad Pro/iPhone (Grey)"/>
    <x v="2"/>
    <n v="349.65"/>
    <n v="999"/>
    <n v="0.65"/>
    <n v="3.8"/>
    <n v="16557"/>
    <n v="16540443"/>
  </r>
  <r>
    <s v="B08K4RDQ71"/>
    <s v="Tukzer Capacitive Stylus Pen for Touch Screens Devices, Fine Point, Lightweight Metal Body with Magnetism Cover Cap for Smartphones/Tablets/iPad/iPad Pro/iPhone (White)"/>
    <x v="2"/>
    <n v="349.65"/>
    <n v="999"/>
    <n v="0.65"/>
    <n v="3.8"/>
    <n v="16557"/>
    <n v="16540443"/>
  </r>
  <r>
    <s v="B08K4PSZ3V"/>
    <s v="Tukzer Capacitive Stylus Pen for Touch Screens Devices, Fine Point, Lightweight Metal Body with Magnetism Cover Cap for Smartphones/Tablets/iPad/iPad Pro/iPhone (Grey)"/>
    <x v="2"/>
    <n v="349.65"/>
    <n v="999"/>
    <n v="0.65"/>
    <n v="3.8"/>
    <n v="16557"/>
    <n v="16540443"/>
  </r>
  <r>
    <s v="B00NW4UWN6"/>
    <s v="Prestige PKGSS 1.7L 1500W Electric Kettle (Stainless Steel)"/>
    <x v="1"/>
    <n v="1049.1000000000001"/>
    <n v="1345"/>
    <n v="0.22"/>
    <n v="3.8"/>
    <n v="15592"/>
    <n v="20971240"/>
  </r>
  <r>
    <s v="B09NR6G588"/>
    <s v="Boult Audio ZCharge Bluetooth Wireless in Ear Earphones with Mic, 40H Playtime and Super Fast Charging, Environmental Noise Cancellation for Pro+ Calling and IPX5 Water Resistant (Black)"/>
    <x v="2"/>
    <n v="1199.76"/>
    <n v="4999"/>
    <n v="0.76"/>
    <n v="3.8"/>
    <n v="14961"/>
    <n v="74790039"/>
  </r>
  <r>
    <s v="B08ZN4B121"/>
    <s v="WeCool Bluetooth Extendable Selfie Sticks with Wireless Remote and Tripod Stand, 3-in-1 Multifunctional Selfie Stick with Tripod Stand Compatible with iPhone/OnePlus/Samsung/Oppo/Vivo and All Phones"/>
    <x v="2"/>
    <n v="543.66"/>
    <n v="1599"/>
    <n v="0.66"/>
    <n v="3.8"/>
    <n v="14648"/>
    <n v="23422152"/>
  </r>
  <r>
    <s v="B098R25TGC"/>
    <s v="Noise Buds VS201 V2 in-Ear Truly Wireless Earbuds with Dual Equalizer | with Mic | Total 14-Hour Playtime | Full Touch Control | IPX5 Water Resistance and Bluetooth v5.1 (Olive Green)"/>
    <x v="2"/>
    <n v="1289.5700000000002"/>
    <n v="2999"/>
    <n v="0.56999999999999995"/>
    <n v="3.8"/>
    <n v="14629"/>
    <n v="43872371"/>
  </r>
  <r>
    <s v="B08CFJBZRK"/>
    <s v="Prestige IRIS Plus 750 watt mixer grinder"/>
    <x v="1"/>
    <n v="3273.4"/>
    <n v="6295"/>
    <n v="0.48"/>
    <n v="3.8"/>
    <n v="14062"/>
    <n v="88520290"/>
  </r>
  <r>
    <s v="B08MCD9JFY"/>
    <s v="Tygot 10 Inches Big LED Ring Light for Camera, Phone tiktok YouTube Video Shooting and Makeup, 10&quot; inch Ring Light with 7 Feet Long Foldable and Lightweight Tripod Stand"/>
    <x v="2"/>
    <n v="799.6"/>
    <n v="1999"/>
    <n v="0.6"/>
    <n v="3.8"/>
    <n v="12958"/>
    <n v="25903042"/>
  </r>
  <r>
    <s v="B08KHM9VBJ"/>
    <s v="Airtel AMF-311WW Data Card (Black), 4g Hotspot Support with 2300 Mah Battery"/>
    <x v="0"/>
    <n v="2112.5"/>
    <n v="3250"/>
    <n v="0.35"/>
    <n v="3.8"/>
    <n v="11213"/>
    <n v="36442250"/>
  </r>
  <r>
    <s v="B09PL79D2X"/>
    <s v="boAt Airdopes 181 in-Ear True Wireless Earbuds with ENx  Tech, Beast  Mode(Low Latency Upto 60ms) for Gaming, with Mic, ASAP  Charge, 20H Playtime, Bluetooth v5.2, IPX4 &amp; IWP (Cool Grey)"/>
    <x v="2"/>
    <n v="1584.7"/>
    <n v="2990"/>
    <n v="0.47"/>
    <n v="3.8"/>
    <n v="11015"/>
    <n v="32934850"/>
  </r>
  <r>
    <s v="B0814ZY6FP"/>
    <s v="Zebronics ZEB-VITA Wireless Bluetooth 10W Portable Bar Speaker With Supporting USB, SD Card, AUX, FM, TWS &amp; Call Function"/>
    <x v="2"/>
    <n v="899.25"/>
    <n v="1199"/>
    <n v="0.25"/>
    <n v="3.8"/>
    <n v="10751"/>
    <n v="12890449"/>
  </r>
  <r>
    <s v="B0832W3B7Q"/>
    <s v="Pigeon By Stovekraft ABS Plastic Acer Plus Induction Cooktop 1800 Watts With Feather Touch Control - Black"/>
    <x v="1"/>
    <n v="1797.5"/>
    <n v="3595"/>
    <n v="0.5"/>
    <n v="3.8"/>
    <n v="9791"/>
    <n v="35198645"/>
  </r>
  <r>
    <s v="B071R3LHFM"/>
    <s v="Wonderchef Nutri-blend Mixer, Grinder &amp; Blender | Powerful 400W 22000 RPM motor | Stainless steel Blades | 3 unbreakable jars | 2 Years warranty | Online recipe book by Chef Sanjeev Kapoor | Black"/>
    <x v="1"/>
    <n v="2915"/>
    <n v="5500"/>
    <n v="0.47"/>
    <n v="3.8"/>
    <n v="8958"/>
    <n v="49269000"/>
  </r>
  <r>
    <s v="B08CNLYKW5"/>
    <s v="Lifelong Power - Pro 500 Watt 3 Jar Mixer Grinder with 3 Speed Control and 1100 Watt Dry Non-Stick soleplate Iron Super Combo (White and Grey, 1 Year Warranty)"/>
    <x v="1"/>
    <n v="1699"/>
    <n v="3398"/>
    <n v="0.5"/>
    <n v="3.8"/>
    <n v="7988"/>
    <n v="27143224"/>
  </r>
  <r>
    <s v="B09CTRPSJR"/>
    <s v="Storio Kids Toys LCD Writing Tablet 8.5Inch E-Note Pad Best Birthday Gift for Girls Boys, Multicolor (SC1667)"/>
    <x v="0"/>
    <n v="218.04000000000002"/>
    <n v="237"/>
    <n v="0.08"/>
    <n v="3.8"/>
    <n v="7354"/>
    <n v="1742898"/>
  </r>
  <r>
    <s v="B08TDJNM3G"/>
    <s v="E-COSMOS 5V 1.2W Portable Flexible USB LED Light (Colors May Vary, Small) - Set of 2 Pieces"/>
    <x v="0"/>
    <n v="59"/>
    <n v="59"/>
    <n v="0"/>
    <n v="3.8"/>
    <n v="5958"/>
    <n v="351522"/>
  </r>
  <r>
    <s v="B09GYBZPHF"/>
    <s v="Lifelong LLMG93 500 Watt Duos Mixer Grinder, 2 Stainless Steel Jar (Liquidizing and Chutney Jar)| ABS Body, Stainless Steel Blades, 3 Speed Options with Whip (1 Year Warranty, Black)"/>
    <x v="1"/>
    <n v="1149.54"/>
    <n v="2499"/>
    <n v="0.54"/>
    <n v="3.8"/>
    <n v="4383"/>
    <n v="10953117"/>
  </r>
  <r>
    <s v="B07Z51CGGH"/>
    <s v="Eureka Forbes Wet &amp; Dry Ultimo 1400 Watts Multipurpose Vacuum Cleaner,Power Suction &amp; Blower with 20 litres Tank Capacity,6 Accessories,1 Year Warranty,Compact,Light Weight &amp; Easy to use (Red)"/>
    <x v="1"/>
    <n v="5499.4500000000007"/>
    <n v="9999"/>
    <n v="0.45"/>
    <n v="3.8"/>
    <n v="4353"/>
    <n v="43525647"/>
  </r>
  <r>
    <s v="B07W4HTS8Q"/>
    <s v="ACTIVA Instant 3 LTR 3 KVA SPECIAL Anti Rust Coated Tank Geyser with Full ABS Body with 5 Year Warranty Premium (White)"/>
    <x v="1"/>
    <n v="1895"/>
    <n v="3790"/>
    <n v="0.5"/>
    <n v="3.8"/>
    <n v="3842"/>
    <n v="14561180"/>
  </r>
  <r>
    <s v="B09F5Z694W"/>
    <s v="Canon E4570 All-in-One Wi-Fi Ink Efficient Colour Printer with FAX/ADF/Duplex Printing (Black)- Smart Speaker Compatible, Standard"/>
    <x v="0"/>
    <n v="8373.75"/>
    <n v="9625"/>
    <n v="0.13"/>
    <n v="3.8"/>
    <n v="3652"/>
    <n v="35150500"/>
  </r>
  <r>
    <s v="B0B1F6GQPS"/>
    <s v="Boult Audio FXCharge with ENC, 32H Playtime, 5min=7H Type C Fast Charging, Zen ENC, 14.2 mm BoomX Rich Bass, IPX5, Bluetooth Wireless in Ear Earphones Neckband with mic (Black)"/>
    <x v="2"/>
    <n v="989.77999999999986"/>
    <n v="4499"/>
    <n v="0.78"/>
    <n v="3.8"/>
    <n v="3390"/>
    <n v="15251610"/>
  </r>
  <r>
    <s v="B08TDJ5BVF"/>
    <s v="E-COSMOS 5V 1.2W Portable Flexible USB LED Light (Colours May Vary, Small, EC-POF1)"/>
    <x v="0"/>
    <n v="39"/>
    <n v="39"/>
    <n v="0"/>
    <n v="3.8"/>
    <n v="3344"/>
    <n v="130416"/>
  </r>
  <r>
    <s v="B07LG96SDB"/>
    <s v="ESN 999 Supreme Quality 1500W Immersion Water Heater Rod (Black)"/>
    <x v="1"/>
    <n v="336.59999999999997"/>
    <n v="510"/>
    <n v="0.34"/>
    <n v="3.8"/>
    <n v="3195"/>
    <n v="1629450"/>
  </r>
  <r>
    <s v="B0B56YRBNT"/>
    <s v="Tecno Spark 9 (Sky Mirror, 6GB RAM,128GB Storage) | 11GB Expandable RAM | Helio G37 Gaming Processor"/>
    <x v="2"/>
    <n v="9044.33"/>
    <n v="13499"/>
    <n v="0.33"/>
    <n v="3.8"/>
    <n v="3145"/>
    <n v="42454355"/>
  </r>
  <r>
    <s v="B08CF4SCNP"/>
    <s v="Quantum QHM-7406 Full-Sized Keyboard with () Rupee Symbol, Hotkeys and 3-pieces LED function for Desktop/Laptop/Smart TV Spill-Resistant Wired USB Keyboard with 10 million keystrokes lifespan (Black)"/>
    <x v="0"/>
    <n v="299.5"/>
    <n v="599"/>
    <n v="0.5"/>
    <n v="3.8"/>
    <n v="3066"/>
    <n v="1836534"/>
  </r>
  <r>
    <s v="B079Y6JZC8"/>
    <s v="ZEBRONICS Zeb-Comfort Wired USB Mouse, 3-Button, 1000 DPI Optical Sensor, Plug &amp; Play, for Windows/Mac, Black"/>
    <x v="0"/>
    <n v="137.54"/>
    <n v="299"/>
    <n v="0.54"/>
    <n v="3.8"/>
    <n v="3044"/>
    <n v="910156"/>
  </r>
  <r>
    <s v="B06XGWRKYT"/>
    <s v="Kodak 80 cm (32 Inches) HD Ready LED TV Kodak 32HDX900S (Black)"/>
    <x v="2"/>
    <n v="7999.5"/>
    <n v="15999"/>
    <n v="0.5"/>
    <n v="3.8"/>
    <n v="3022"/>
    <n v="48348978"/>
  </r>
  <r>
    <s v="B078KRFWQB"/>
    <s v="Havells Cista Room Heater, White, 2000 Watts"/>
    <x v="1"/>
    <n v="2485.35"/>
    <n v="3945"/>
    <n v="0.37"/>
    <n v="3.8"/>
    <n v="2732"/>
    <n v="10777740"/>
  </r>
  <r>
    <s v="B078XFKBZL"/>
    <s v="Prestige Clean Home Water Purifier Cartridge"/>
    <x v="1"/>
    <n v="601.59999999999991"/>
    <n v="640"/>
    <n v="0.06"/>
    <n v="3.8"/>
    <n v="2593"/>
    <n v="1659520"/>
  </r>
  <r>
    <s v="B091V8HK8Z"/>
    <s v="Milton Go Electro 2.0 Stainless Steel Electric Kettle, 1 Piece, 2 Litres, Silver | Power Indicator | 1500 Watts | Auto Cut-off | Detachable 360 Degree Connector | Boiler for Water"/>
    <x v="1"/>
    <n v="1347.5"/>
    <n v="1750"/>
    <n v="0.23"/>
    <n v="3.8"/>
    <n v="2466"/>
    <n v="4315500"/>
  </r>
  <r>
    <s v="B00GGGOYEK"/>
    <s v="Storite USB 2.0 A to Mini 5 pin B Cable for External HDDS/Camera/Card Readers 35cm"/>
    <x v="0"/>
    <n v="258.63"/>
    <n v="699"/>
    <n v="0.63"/>
    <n v="3.8"/>
    <n v="2399"/>
    <n v="1676901"/>
  </r>
  <r>
    <s v="B09BF8JBWX"/>
    <s v="Lava A1 Josh 21(Blue Silver) -Dual Sim,Call Blink Notification,Military Grade Certified with 4 Day Battery Backup, Keypad Mobile"/>
    <x v="2"/>
    <n v="1049.1599999999999"/>
    <n v="1249"/>
    <n v="0.16"/>
    <n v="3.8"/>
    <n v="2352"/>
    <n v="2937648"/>
  </r>
  <r>
    <s v="B07NRTCDS5"/>
    <s v="Brayden Fito Atom Rechargeable Smoothie Blender with 2000 mAh Battery and 3.7V Motor with 400ml Tritan Jar (Blue)"/>
    <x v="1"/>
    <n v="1199.2"/>
    <n v="1499"/>
    <n v="0.2"/>
    <n v="3.8"/>
    <n v="2206"/>
    <n v="3306794"/>
  </r>
  <r>
    <s v="B07DXRGWDJ"/>
    <s v="Philips Handheld Garment Steamer GC360/30 - Vertical &amp; Horizontal Steaming, 1200 Watt, up to 22g/min"/>
    <x v="1"/>
    <n v="4256.45"/>
    <n v="5995"/>
    <n v="0.28999999999999998"/>
    <n v="3.8"/>
    <n v="2112"/>
    <n v="12661440"/>
  </r>
  <r>
    <s v="B09MDCZJXS"/>
    <s v="Wings Phantom Pro Earphones Gaming Earbuds with LED Battery Indicator, 50ms Low Latency, Bluetooth 5.3, 40 Hours Playtime, MEMs Mic, IPX4 Resist, 12mm Driver, 500mah case, Headphones, (Black TWS)"/>
    <x v="0"/>
    <n v="1209.7799999999997"/>
    <n v="5499"/>
    <n v="0.78"/>
    <n v="3.8"/>
    <n v="2043"/>
    <n v="11234457"/>
  </r>
  <r>
    <s v="B00KRCBA6E"/>
    <s v="Maharaja Whiteline Lava Neo 1200-Watts Halogen Heater (White and Red)"/>
    <x v="1"/>
    <n v="2500"/>
    <n v="5000"/>
    <n v="0.5"/>
    <n v="3.8"/>
    <n v="1889"/>
    <n v="9445000"/>
  </r>
  <r>
    <s v="B09NNHFSSF"/>
    <s v="CP PLUS 2MP Full HD Smart Wi-fi CCTV Security Camera | 360¬∞ with Pan Tilt | Two Way Talk | Cloud Monitor | Motion Detect | Night Vision | Supports SD Card (Up to 128 GB) | Alexa &amp; Ok Google | CP-E21A"/>
    <x v="2"/>
    <n v="2021.0000000000002"/>
    <n v="4700"/>
    <n v="0.56999999999999995"/>
    <n v="3.8"/>
    <n v="1880"/>
    <n v="8836000"/>
  </r>
  <r>
    <s v="B07TTSS5MP"/>
    <s v="Lifelong LLMG74 750 Watt Mixer Grinder with 3 Jars (White and Grey)"/>
    <x v="1"/>
    <n v="1814.45"/>
    <n v="3299"/>
    <n v="0.45"/>
    <n v="3.8"/>
    <n v="1846"/>
    <n v="6089954"/>
  </r>
  <r>
    <s v="B00H0B29DI"/>
    <s v="USHA Heat Convector 812 T 2000-Watt with Instant Heating Feature (Black)"/>
    <x v="1"/>
    <n v="2212.6"/>
    <n v="2990"/>
    <n v="0.26"/>
    <n v="3.8"/>
    <n v="1558"/>
    <n v="4658420"/>
  </r>
  <r>
    <s v="B07WVQG8WZ"/>
    <s v="Black+Decker Handheld Portable Garment Steamer 1500 Watts with Anti Calc (Violet)"/>
    <x v="1"/>
    <n v="3296.7"/>
    <n v="4995"/>
    <n v="0.34"/>
    <n v="3.8"/>
    <n v="1393"/>
    <n v="6958035"/>
  </r>
  <r>
    <s v="B07Y1RCCW5"/>
    <s v="ZIGMA WinoteK WinoteK Sun Instant Water Geyser, Water Heater, Portable Water Heater, Geysers Made of First Class ABS Plastic, automatic Reset Model, AE10-3 W (Yellow)"/>
    <x v="1"/>
    <n v="1198.5"/>
    <n v="2550"/>
    <n v="0.53"/>
    <n v="3.8"/>
    <n v="1181"/>
    <n v="3011550"/>
  </r>
  <r>
    <s v="B09P564ZTJ"/>
    <s v="Wembley LCD Writing Pad/Tab | Writing, Drawing, Reusable, Portable Pad with Colorful Letters | 9 Inch Graphic Tablet (Assorted)"/>
    <x v="0"/>
    <n v="239.85000000000002"/>
    <n v="1599"/>
    <n v="0.85"/>
    <n v="3.8"/>
    <n v="1173"/>
    <n v="1875627"/>
  </r>
  <r>
    <s v="B09LQH3SD9"/>
    <s v="Lifelong LLQH922 Regalia 800 W (ISI Certified) Quartz Room Heater with 2 Power settings, Overheating Protection, 2 Rod Heater (1 Year Warranty, White)"/>
    <x v="1"/>
    <n v="1000"/>
    <n v="2000"/>
    <n v="0.5"/>
    <n v="3.8"/>
    <n v="1163"/>
    <n v="2326000"/>
  </r>
  <r>
    <s v="B0912WJ87V"/>
    <s v="Reffair AX30 [MAX] Portable Air Purifier for Car, Home &amp; Office | Smart Ionizer Function | H13 Grade True HEPA Filter [Internationally Tested] Aromabuds Fragrance Option - Black"/>
    <x v="8"/>
    <n v="2320.0000000000005"/>
    <n v="4000"/>
    <n v="0.42"/>
    <n v="3.8"/>
    <n v="1118"/>
    <n v="4472000"/>
  </r>
  <r>
    <s v="B093ZNQZ2Y"/>
    <s v="LOHAYA Remote Compatible for Mi Smart LED TV 4A Remote Control (32&quot;/43&quot;) [ Compatible for Mi Tv Remote Control ] [ Compatible for Mi Smart LED Tv Remote Control ]"/>
    <x v="2"/>
    <n v="247.69000000000005"/>
    <n v="799"/>
    <n v="0.69"/>
    <n v="3.8"/>
    <n v="1079"/>
    <n v="862121"/>
  </r>
  <r>
    <s v="B0841KQR1Z"/>
    <s v="Crypo‚Ñ¢ Universal Remote Compatible with Tata Sky Universal HD &amp; SD Set top Box (Also Works with All TV)"/>
    <x v="2"/>
    <n v="299.70000000000005"/>
    <n v="999"/>
    <n v="0.7"/>
    <n v="3.8"/>
    <n v="928"/>
    <n v="927072"/>
  </r>
  <r>
    <s v="B0BD92GDQH"/>
    <s v="OnePlus Nord Watch with 1.78‚Äù AMOLED Display, 60 Hz Refresh Rate, 105 Fitness Modes, 10 Days Battery, SPO2, Heart Rate, Stress Monitor, Women Health Tracker &amp; Multiple Watch Face [Midnight Black]"/>
    <x v="2"/>
    <n v="4969.29"/>
    <n v="6999"/>
    <n v="0.28999999999999998"/>
    <n v="3.8"/>
    <n v="758"/>
    <n v="5305242"/>
  </r>
  <r>
    <s v="B09SDDQQKP"/>
    <s v="INALSA Vaccum Cleaner Handheld 800W High Powerful Motor- Dura Clean with HEPA Filtration &amp; Strong Powerful 16KPA Suction| Lightweight, Compact &amp; Durable Body|Includes Multiple Accessories,(Grey/Black)"/>
    <x v="1"/>
    <n v="1812.2500000000002"/>
    <n v="3295"/>
    <n v="0.45"/>
    <n v="3.8"/>
    <n v="687"/>
    <n v="2263665"/>
  </r>
  <r>
    <s v="B08X77LM8C"/>
    <s v="Silicone Rubber Earbuds Tips, Eartips, Earpads, Earplugs, for Replacement in Earphones and Bluetooth Medium Size (10 Pcs Black)"/>
    <x v="2"/>
    <n v="99.899999999999977"/>
    <n v="999"/>
    <n v="0.9"/>
    <n v="3.8"/>
    <n v="594"/>
    <n v="593406"/>
  </r>
  <r>
    <s v="B08BG4M4N7"/>
    <s v="PRUSHTI COVER AND BAGS, Protective Case for Airtel Xstream settop Box Remote Remote Control Pouch Cover Holder PU Leather Cover Holder(only Cover for Selling Purpose)"/>
    <x v="2"/>
    <n v="199.60000000000002"/>
    <n v="499"/>
    <n v="0.6"/>
    <n v="3.8"/>
    <n v="538"/>
    <n v="268462"/>
  </r>
  <r>
    <s v="B0B935YNR7"/>
    <s v="KENT Electric Chopper-B for Kitchen 250 Watt | Chop, Mince, Puree, Whisk, 400 ml Capacity | Stainless Steel Double Chopping Blades | Transparent Chopping Bowl | Anti-Skid | One Touch Operation | Black"/>
    <x v="1"/>
    <n v="1349.55"/>
    <n v="2999"/>
    <n v="0.55000000000000004"/>
    <n v="3.8"/>
    <n v="441"/>
    <n v="1322559"/>
  </r>
  <r>
    <s v="B09127FZCK"/>
    <s v="Astigo Compatible Remote for Airtel Digital Set Top Box (Pairing Required with TV Remote)"/>
    <x v="2"/>
    <n v="296.66999999999996"/>
    <n v="899"/>
    <n v="0.67"/>
    <n v="3.8"/>
    <n v="425"/>
    <n v="382075"/>
  </r>
  <r>
    <s v="B09VL9KFDB"/>
    <s v="Havells Gatik Neo 400mm Pedestal Fan (Aqua Blue)"/>
    <x v="1"/>
    <n v="2394.0000000000005"/>
    <n v="4200"/>
    <n v="0.43"/>
    <n v="3.8"/>
    <n v="397"/>
    <n v="1667400"/>
  </r>
  <r>
    <s v="B09L8DT7D6"/>
    <s v="Sony TV - Remote Compatible for Sony LED Remote Control Works with Sony LED TV by Trend Trail Speed tech &amp; Remote hi Remote &amp; REO India only"/>
    <x v="2"/>
    <n v="204.59"/>
    <n v="499"/>
    <n v="0.59"/>
    <n v="3.8"/>
    <n v="313"/>
    <n v="156187"/>
  </r>
  <r>
    <s v="B0B2CZTCL2"/>
    <s v="Wipro Vesta 1.8 litre Cool touch electric Kettle with Auto cut off | Double Layer outer body | Triple Protection - Dry Boil, Steam &amp; Over Heat |Stainless Steel Inner Body | (Black, 1500 Watt)"/>
    <x v="1"/>
    <n v="1299.3500000000001"/>
    <n v="1999"/>
    <n v="0.35"/>
    <n v="3.8"/>
    <n v="311"/>
    <n v="621689"/>
  </r>
  <r>
    <s v="B094G9L9LT"/>
    <s v="KENT 16088 Vogue Electric Kettle 1.8 Litre 1500 W | Stainless Steel body | Auto shut off over heating protection | 1 Year Warranty"/>
    <x v="1"/>
    <n v="994.5"/>
    <n v="1950"/>
    <n v="0.49"/>
    <n v="3.8"/>
    <n v="305"/>
    <n v="594750"/>
  </r>
  <r>
    <s v="B09HS1NDRQ"/>
    <s v="PrettyKrafts Laundry Square Shape Basket Bag/Foldable/Multipurpose/Carry Handles/Slanting Lid for Home, Cloth Storage,(Single) Jute Grey"/>
    <x v="1"/>
    <n v="391.51"/>
    <n v="799"/>
    <n v="0.51"/>
    <n v="3.8"/>
    <n v="287"/>
    <n v="229313"/>
  </r>
  <r>
    <s v="B09LRZYBH1"/>
    <s v="KRISONS Thunder Speaker, Multimedia Home Theatre, Floor Standing Speaker, LED Display with Bluetooth, FM, USB, Micro SD Card, AUX Connectivity"/>
    <x v="2"/>
    <n v="2279.4300000000003"/>
    <n v="3999"/>
    <n v="0.43"/>
    <n v="3.8"/>
    <n v="282"/>
    <n v="1127718"/>
  </r>
  <r>
    <s v="B0B84KSH3X"/>
    <s v="Wipro Vesta 1200 Watt GD203 Heavyweight Automatic Dry Iron| Quick Heat Up| Anti bacterial German Weilburger Double Coated Black Soleplate |2 Years Warranty"/>
    <x v="1"/>
    <n v="1053"/>
    <n v="1950"/>
    <n v="0.46"/>
    <n v="3.8"/>
    <n v="250"/>
    <n v="487500"/>
  </r>
  <r>
    <s v="B098TV3L96"/>
    <s v="Electvision Remote Control for led Smart tv Compatible with VU Smart Led (Without Voice)"/>
    <x v="2"/>
    <n v="339.8300000000001"/>
    <n v="1999"/>
    <n v="0.83"/>
    <n v="3.8"/>
    <n v="197"/>
    <n v="393803"/>
  </r>
  <r>
    <s v="B07K19NYZ8"/>
    <s v="Usha Hc 812 T Thermo Fan Room Heater"/>
    <x v="1"/>
    <n v="2335.9"/>
    <n v="3290"/>
    <n v="0.28999999999999998"/>
    <n v="3.8"/>
    <n v="195"/>
    <n v="641550"/>
  </r>
  <r>
    <s v="B09H34V36W"/>
    <s v="Inalsa Electric Fan Heater Hotty - 2000 Watts Variable Temperature Control Cool/Warm/Hot Air Selector | Over Heat Protection | ISI Certification, White"/>
    <x v="1"/>
    <n v="1347.3000000000002"/>
    <n v="2495"/>
    <n v="0.46"/>
    <n v="3.8"/>
    <n v="166"/>
    <n v="414170"/>
  </r>
  <r>
    <s v="B09VPH38JS"/>
    <s v="SaleOn Instant Coal Heater 500W Charcoal Burner Electric Stove Hot Plate - Mix Colors - Pack of 1 - Only Charcoal Heater"/>
    <x v="1"/>
    <n v="689.54"/>
    <n v="1499"/>
    <n v="0.54"/>
    <n v="3.8"/>
    <n v="144"/>
    <n v="215856"/>
  </r>
  <r>
    <s v="B08PKBMJKS"/>
    <s v="Airtel DigitalTV HD Setup Box Remote"/>
    <x v="2"/>
    <n v="194.61"/>
    <n v="499"/>
    <n v="0.61"/>
    <n v="3.8"/>
    <n v="136"/>
    <n v="67864"/>
  </r>
  <r>
    <s v="B0BDZWMGZ1"/>
    <s v="Activa Easy Mix Nutri Mixer Grinder 500 Watt | Long Lasting Shock Proof ABS Body | Heavy Duty Motor With Nano - Grinding Technology"/>
    <x v="1"/>
    <n v="1196"/>
    <n v="2990"/>
    <n v="0.6"/>
    <n v="3.8"/>
    <n v="133"/>
    <n v="397670"/>
  </r>
  <r>
    <s v="B0B21C4BMX"/>
    <s v="Portronics Konnect Spydr 31 3-in-1 Multi Functional Cable with 3.0A Output, Tangle Resistant, 1.2M Length, Nylon Braided(Zebra)"/>
    <x v="0"/>
    <n v="224.75"/>
    <n v="899"/>
    <n v="0.75"/>
    <n v="3.8"/>
    <n v="132"/>
    <n v="118668"/>
  </r>
  <r>
    <s v="B09NY7W8YD"/>
    <s v="POCO C31 (Shadow Gray, 64 GB) (4 GB RAM)"/>
    <x v="2"/>
    <n v="8039.329999999999"/>
    <n v="11999"/>
    <n v="0.33"/>
    <n v="3.8"/>
    <n v="125"/>
    <n v="1499875"/>
  </r>
  <r>
    <s v="B0B54Y2SNX"/>
    <s v="iPhone Original 20W C Type Fast PD Charger Compatible with I-Phone13/13 mini/13pro/13 pro Max I-Phone 12/12 Pro/12mini/12 Pro Max, I-Phone11/11 Pro/11 Pro Max 2020 (Only Adapter)"/>
    <x v="2"/>
    <n v="797.99999999999977"/>
    <n v="3990"/>
    <n v="0.8"/>
    <n v="3.8"/>
    <n v="119"/>
    <n v="474810"/>
  </r>
  <r>
    <s v="B0B467CCB9"/>
    <s v="Karbonn 80 cm (32 Inches) Millennium Series HD Ready LED TV KJW32NSHDF (Phantom Black) with Bezel-Less Design"/>
    <x v="2"/>
    <n v="6965.9000000000005"/>
    <n v="16990"/>
    <n v="0.59"/>
    <n v="3.8"/>
    <n v="110"/>
    <n v="1868900"/>
  </r>
  <r>
    <s v="B08MVSGXMY"/>
    <s v="Crompton Insta Comfy 800 Watt Room Heater with 2 Heat Settings(Grey Blue)"/>
    <x v="1"/>
    <n v="1495"/>
    <n v="2300"/>
    <n v="0.35"/>
    <n v="3.8"/>
    <n v="95"/>
    <n v="218500"/>
  </r>
  <r>
    <s v="B09VH568H7"/>
    <s v="Amazon Brand - Solimo 3A Fast Charging Tough Type C USB Data Cable¬† ‚Äì 1 Meter"/>
    <x v="0"/>
    <n v="119.60000000000001"/>
    <n v="299"/>
    <n v="0.6"/>
    <n v="3.8"/>
    <n v="51"/>
    <n v="15249"/>
  </r>
  <r>
    <s v="B099PR2GQJ"/>
    <s v="HOMEPACK 750W Radiant Room Home Office Heaters For Winter"/>
    <x v="1"/>
    <n v="649.35"/>
    <n v="999"/>
    <n v="0.35"/>
    <n v="3.8"/>
    <n v="49"/>
    <n v="48951"/>
  </r>
  <r>
    <s v="B0BGPN4GGH"/>
    <s v="Lifelong LLQH925 Dyno Quartz Heater 2 Power settings Tip Over Cut-off Switch 800 Watt Silent operation Power Indicator 2 Rod Room Heater (1 Year Warranty, Grey)"/>
    <x v="1"/>
    <n v="1104"/>
    <n v="2400"/>
    <n v="0.54"/>
    <n v="3.8"/>
    <n v="4"/>
    <n v="9600"/>
  </r>
  <r>
    <s v="B08FB2LNSZ"/>
    <s v="JBL Tune 215BT, 16 Hrs Playtime with Quick Charge, in Ear Bluetooth Wireless Earphones with Mic, 12.5mm Premium Earbuds with Pure Bass, BT 5.0, Dual Pairing, Type C &amp; Voice Assistant Support (Black)"/>
    <x v="2"/>
    <n v="1499.5"/>
    <n v="2999"/>
    <n v="0.5"/>
    <n v="3.7"/>
    <n v="87798"/>
    <n v="263306202"/>
  </r>
  <r>
    <s v="B08D11DZ2W"/>
    <s v="Boult Audio AirBass PowerBuds with Inbuilt Powerbank, 120H Total Playtime, IPX7 Fully Waterproof, Lightning Boult Type-C Fast Charging, Low Latency Gaming, TWS Earbuds with Pro+ Calling Mic (Black)"/>
    <x v="2"/>
    <n v="1529.8300000000004"/>
    <n v="8999"/>
    <n v="0.83"/>
    <n v="3.7"/>
    <n v="28324"/>
    <n v="254887676"/>
  </r>
  <r>
    <s v="B00935MD1C"/>
    <s v="Prestige PRWO 1.8-2 700-Watts Delight Electric Rice Cooker with 2 Aluminium Cooking Pans - 1.8 Liters, White"/>
    <x v="1"/>
    <n v="2722.0499999999997"/>
    <n v="3945"/>
    <n v="0.31"/>
    <n v="3.7"/>
    <n v="13406"/>
    <n v="52886670"/>
  </r>
  <r>
    <s v="B07FL3WRX5"/>
    <s v="Wonderchef Nutri-blend Complete Kitchen Machine | 22000 RPM Mixer Grinder, Blender, Chopper, Juicer | 400W Powerful motor | SS Blades | 4 Unbreakable Jars | 2 Years Warranty | Online Recipe Book By Chef Sanjeev Kapoor | Black"/>
    <x v="1"/>
    <n v="3315"/>
    <n v="6500"/>
    <n v="0.49"/>
    <n v="3.7"/>
    <n v="11217"/>
    <n v="72910500"/>
  </r>
  <r>
    <s v="B085194JFL"/>
    <s v="tizum HDMI to VGA Adapter Cable 1080P for Projector, Computer, Laptop, TV, Projectors &amp; TV"/>
    <x v="2"/>
    <n v="279.44000000000005"/>
    <n v="499"/>
    <n v="0.44"/>
    <n v="3.7"/>
    <n v="10962"/>
    <n v="5470038"/>
  </r>
  <r>
    <s v="B085194JFL"/>
    <s v="tizum HDMI to VGA Adapter Cable 1080P for Projector, Computer, Laptop, TV, Projectors &amp; TV"/>
    <x v="2"/>
    <n v="279.44000000000005"/>
    <n v="499"/>
    <n v="0.44"/>
    <n v="3.7"/>
    <n v="10962"/>
    <n v="5470038"/>
  </r>
  <r>
    <s v="B07GLNJC25"/>
    <s v="ZEBRONICS Zeb-100HB 4 Ports USB Hub for Laptop, PC Computers, Plug &amp; Play, Backward Compatible - Black"/>
    <x v="0"/>
    <n v="329.34"/>
    <n v="499"/>
    <n v="0.34"/>
    <n v="3.7"/>
    <n v="8566"/>
    <n v="4274434"/>
  </r>
  <r>
    <s v="B07J2BQZD6"/>
    <s v="Kuber Industries Nylon Mesh Laundry Basket|Sturdy Material &amp; Durable Handles|Netted Lightweight Laundry Bag, Size 36 x 36 x 58, Capicity 30 Ltr (Pink)"/>
    <x v="1"/>
    <n v="199.5"/>
    <n v="399"/>
    <n v="0.5"/>
    <n v="3.7"/>
    <n v="7945"/>
    <n v="3170055"/>
  </r>
  <r>
    <s v="B086199CWG"/>
    <s v="Maharaja Whiteline Odacio Plus 550-Watt Juicer Mixer Grinder with 3 Jars (Black/Silver)"/>
    <x v="1"/>
    <n v="3359.2999999999997"/>
    <n v="4799"/>
    <n v="0.3"/>
    <n v="3.7"/>
    <n v="4200"/>
    <n v="20155800"/>
  </r>
  <r>
    <s v="B08FTFXNNB"/>
    <s v="HP w100 480P 30 FPS Digital Webcam with Built-in Mic, Plug and Play Setup, Wide-Angle View for Video Calling on Skype, Zoom, Microsoft Teams and Other Apps (Black)"/>
    <x v="2"/>
    <n v="499.75"/>
    <n v="1999"/>
    <n v="0.75"/>
    <n v="3.7"/>
    <n v="3369"/>
    <n v="6734631"/>
  </r>
  <r>
    <s v="B092JHPL72"/>
    <s v="SWAPKART Flexible Mobile Tabletop Stand, Metal Built, Heavy Duty Foldable Lazy Bracket Clip Mount Multi Angle Clamp for All Smartphones (Pack of 1), Multi Color"/>
    <x v="2"/>
    <n v="249.75"/>
    <n v="999"/>
    <n v="0.75"/>
    <n v="3.7"/>
    <n v="3234"/>
    <n v="3230766"/>
  </r>
  <r>
    <s v="B01N90RZ4M"/>
    <s v="Tata Sky Universal Remote"/>
    <x v="2"/>
    <n v="229.54"/>
    <n v="499"/>
    <n v="0.54"/>
    <n v="3.7"/>
    <n v="2960"/>
    <n v="1477040"/>
  </r>
  <r>
    <s v="B095244Q22"/>
    <s v="MYVN LTG to USB for¬†Fast Charging &amp; Data Sync USB Cable Compatible for iPhone 5/5s/6/6S/7/7+/8/8+/10/11, iPad Air/Mini, iPod and iOS Devices (1 M)"/>
    <x v="0"/>
    <n v="249.75"/>
    <n v="999"/>
    <n v="0.75"/>
    <n v="3.7"/>
    <n v="2249"/>
    <n v="2246751"/>
  </r>
  <r>
    <s v="B07B275VN9"/>
    <s v="Airtel DigitalTV DTH Television, Setup Box Remote Compatible for SD and HD Recording (Black)"/>
    <x v="2"/>
    <n v="175.77999999999997"/>
    <n v="799"/>
    <n v="0.78"/>
    <n v="3.7"/>
    <n v="2201"/>
    <n v="1758599"/>
  </r>
  <r>
    <s v="B0B61DSF17"/>
    <s v="beatXP Kitchen Scale Multipurpose Portable Electronic Digital Weighing Scale | Weight Machine With Back light LCD Display | White |10 kg | 2 Year Warranty |"/>
    <x v="1"/>
    <n v="199.89999999999995"/>
    <n v="1999"/>
    <n v="0.9"/>
    <n v="3.7"/>
    <n v="2031"/>
    <n v="4059969"/>
  </r>
  <r>
    <s v="B0B31FR4Y2"/>
    <s v="Boult Audio Omega with 30dB ANC+ ENC, 32H Playtime, 45ms Latency Gaming Mode, Quad Mic Zen ENC, 3 Equalizer Modes, ANC, Type-C Fast Charging, IPX5 True Wireless in Ear Bluetooth Earbuds (Black)"/>
    <x v="2"/>
    <n v="1999.7999999999995"/>
    <n v="9999"/>
    <n v="0.8"/>
    <n v="3.7"/>
    <n v="1986"/>
    <n v="19858014"/>
  </r>
  <r>
    <s v="B093QCY6YJ"/>
    <s v="ZEBRONICS ZEB-USB150WF1 WiFi USB Mini Adapter Supports 150 Mbps Wireless Data, Comes with Advanced Security WPA/WPA2 encryption Standards"/>
    <x v="0"/>
    <n v="289.66999999999996"/>
    <n v="349"/>
    <n v="0.17"/>
    <n v="3.7"/>
    <n v="1977"/>
    <n v="689973"/>
  </r>
  <r>
    <s v="B082ZQ4479"/>
    <s v="Prestige PWG 07 Wet Grinder, 2L (Multicolor) with Coconut Scraper and Atta Kneader Attachments, 200 Watt"/>
    <x v="1"/>
    <n v="3723.7999999999997"/>
    <n v="4330"/>
    <n v="0.14000000000000001"/>
    <n v="3.7"/>
    <n v="1662"/>
    <n v="7196460"/>
  </r>
  <r>
    <s v="B0814LP6S9"/>
    <s v="PrettyKrafts Laundry Basket for clothes with Lid &amp; Handles, Toys Organiser, 75 Ltr Grey"/>
    <x v="1"/>
    <n v="351.67999999999995"/>
    <n v="1099"/>
    <n v="0.68"/>
    <n v="3.7"/>
    <n v="1470"/>
    <n v="1615530"/>
  </r>
  <r>
    <s v="B00RFWNJMC"/>
    <s v="Airtel DigitalTV DTH Remote SD/HD/HD Recording Compatible for Television (Shining Black )"/>
    <x v="2"/>
    <n v="194.61"/>
    <n v="499"/>
    <n v="0.61"/>
    <n v="3.7"/>
    <n v="1383"/>
    <n v="690117"/>
  </r>
  <r>
    <s v="B08LKS3LSP"/>
    <s v="Gilary Multi Charging Cable, 3 in 1 Nylon Braided Fast Charging Cable for iPhone Micro USB Type C Mobile Phone | Colour May Vary |"/>
    <x v="0"/>
    <n v="349.65"/>
    <n v="999"/>
    <n v="0.65"/>
    <n v="3.7"/>
    <n v="1097"/>
    <n v="1095903"/>
  </r>
  <r>
    <s v="B09R83SFYV"/>
    <s v="Akiara¬Æ - Makes life easy Mini Sewing Machine with Table Set | Tailoring Machine | Hand Sewing Machine with extension table, foot pedal, adapter"/>
    <x v="1"/>
    <n v="1474.4100000000003"/>
    <n v="2499"/>
    <n v="0.41"/>
    <n v="3.7"/>
    <n v="1067"/>
    <n v="2666433"/>
  </r>
  <r>
    <s v="B09Y5FZK9N"/>
    <s v="Pigeon 1.5 litre Hot Kettle and Stainless Steel Water Bottle Combo used for boiling Water, Making Tea and Coffee, Instant Noodles, Soup, 1500 Watt with Auto Shut- off Feature - (Silver)"/>
    <x v="1"/>
    <n v="803.4"/>
    <n v="1545"/>
    <n v="0.48"/>
    <n v="3.7"/>
    <n v="976"/>
    <n v="1507920"/>
  </r>
  <r>
    <s v="B0B5GF6DQD"/>
    <s v="Noise Agile 2 Buzz Bluetooth Calling Smart Watch with 1.28&quot; TFT Display,Dual Button,in-Built Mic &amp; Speaker,AI Voice Assistant, Health Suite,in-Built Games, 100 Watch Faces-(Jet Black)"/>
    <x v="2"/>
    <n v="2519.5800000000004"/>
    <n v="5999"/>
    <n v="0.57999999999999996"/>
    <n v="3.7"/>
    <n v="828"/>
    <n v="4967172"/>
  </r>
  <r>
    <s v="B009P2LK80"/>
    <s v="Bajaj Deluxe 2000 Watts Halogen Room Heater (Steel, ISI Approved), Multicolor"/>
    <x v="1"/>
    <n v="1409.54"/>
    <n v="1639"/>
    <n v="0.14000000000000001"/>
    <n v="3.7"/>
    <n v="787"/>
    <n v="1289893"/>
  </r>
  <r>
    <s v="B08TZD7FQN"/>
    <s v="Astigo Compatible Remote Control for Mi Smart LED 4A (43&quot;/32&quot;)"/>
    <x v="2"/>
    <n v="299.5"/>
    <n v="599"/>
    <n v="0.5"/>
    <n v="3.7"/>
    <n v="708"/>
    <n v="424092"/>
  </r>
  <r>
    <s v="B09X76VL5L"/>
    <s v="boAt Airdopes 191G True Wireless Earbuds with ENx‚Ñ¢ Tech Equipped Quad Mics, Beast‚Ñ¢ Mode(Low Latency- 65ms) for Gaming, 2x6mm Dual Drivers, 30H Playtime, IPX5, IWP‚Ñ¢, Appealing Case LEDs(Sport Blue)"/>
    <x v="2"/>
    <n v="1605.3999999999999"/>
    <n v="3490"/>
    <n v="0.54"/>
    <n v="3.7"/>
    <n v="676"/>
    <n v="2359240"/>
  </r>
  <r>
    <s v="B081B1JL35"/>
    <s v="CSI INTERNATIONAL¬Æ Instant Water Geyser, Water Heater, Portable Water Heater, Geyser Made of First Class ABS Plastic 3KW (Red)"/>
    <x v="1"/>
    <n v="1049.5800000000002"/>
    <n v="2499"/>
    <n v="0.57999999999999996"/>
    <n v="3.7"/>
    <n v="638"/>
    <n v="1594362"/>
  </r>
  <r>
    <s v="B09LHXNZLR"/>
    <s v="Skadioo WiFi Adapter for pc | Car Accessories, WiFi Dongle for pc | USB WiFi Adapter for pc | Wi-Fi Receiver 2.4GHz, 802.11b/g/n UNano Size WiFi Dongle Compatible Adapter,WiFi dongle for pc"/>
    <x v="0"/>
    <n v="199.60000000000002"/>
    <n v="499"/>
    <n v="0.6"/>
    <n v="3.7"/>
    <n v="612"/>
    <n v="305388"/>
  </r>
  <r>
    <s v="B08GJNM9N7"/>
    <s v="LOHAYA Television Remote Compatible for VU LED LCD HD Tv Remote Control Model No :- EN2B27V"/>
    <x v="2"/>
    <n v="299.75"/>
    <n v="1199"/>
    <n v="0.75"/>
    <n v="3.7"/>
    <n v="490"/>
    <n v="587510"/>
  </r>
  <r>
    <s v="B0B298D54H"/>
    <s v="Prolet Classic Bumper Case Cover for Samsung Galaxy Watch 4 44mm TPU Plated Full Screen Protector (Black)"/>
    <x v="2"/>
    <n v="269.73"/>
    <n v="999"/>
    <n v="0.73"/>
    <n v="3.7"/>
    <n v="465"/>
    <n v="464535"/>
  </r>
  <r>
    <s v="B0B5KZ3C53"/>
    <s v="KENT Smart Multi Cooker Cum Kettle 1.2 Liter 800 Watts, Electric Cooker with Steamer &amp; Boiler for Idlis, Instant Noodles, Momos, Eggs, &amp; Steam Vegetables, Inner Stainless Steel &amp; Cool Touch Outer Body"/>
    <x v="1"/>
    <n v="1595.0000000000002"/>
    <n v="2900"/>
    <n v="0.45"/>
    <n v="3.7"/>
    <n v="441"/>
    <n v="1278900"/>
  </r>
  <r>
    <s v="B08S74GTBT"/>
    <s v="Zebronics Astra 10 Portable Wireless BT v5.0 Speaker, 10W RMS Power, 15* Hours Backup, 2.25&quot; Drive Size, up to 6.4&quot; Mobile Holder Support, Carry Handle, USB, mSD, AUX Input and FM Radio with Antenna"/>
    <x v="2"/>
    <n v="799.6"/>
    <n v="1999"/>
    <n v="0.6"/>
    <n v="3.7"/>
    <n v="418"/>
    <n v="835582"/>
  </r>
  <r>
    <s v="B09H39KTTB"/>
    <s v="Remote Compatible for Samsung LED/LCD Remote Control Works with Samsung LED/LCD TV by Trend Trail"/>
    <x v="2"/>
    <n v="214.57000000000002"/>
    <n v="499"/>
    <n v="0.56999999999999995"/>
    <n v="3.7"/>
    <n v="246"/>
    <n v="122754"/>
  </r>
  <r>
    <s v="B09RQRZW2X"/>
    <s v="7SEVEN¬Æ Compatible Vu Smart Tv Remote Control Suitable for Original 4K Android LED Ultra HD UHD Vu Tv Remote with Non Voice Feature without google assistant"/>
    <x v="2"/>
    <n v="503.44000000000005"/>
    <n v="899"/>
    <n v="0.44"/>
    <n v="3.7"/>
    <n v="185"/>
    <n v="166315"/>
  </r>
  <r>
    <s v="B09NNJ9WYM"/>
    <s v="Sansui 80cm (32 inches) HD Ready Smart LED TV JSY32SKHD (BLACK) With Bezel-less Design"/>
    <x v="2"/>
    <n v="10994.5"/>
    <n v="19990"/>
    <n v="0.45"/>
    <n v="3.7"/>
    <n v="129"/>
    <n v="2578710"/>
  </r>
  <r>
    <s v="B098T9CJVQ"/>
    <s v="Sui Generis Electric Handheld Milk Wand Mixer Frother for Latte Coffee Hot Milk, Milk Frother, Electric Coffee Beater, Egg Beater, Latte Maker, Mini Hand Blender Cappuccino Maker (Multicolor)"/>
    <x v="1"/>
    <n v="209.70000000000002"/>
    <n v="699"/>
    <n v="0.7"/>
    <n v="3.7"/>
    <n v="74"/>
    <n v="51726"/>
  </r>
  <r>
    <s v="B0BNQMF152"/>
    <s v="ROYAL STEP Portable Electric USB Juice Maker Juicer Bottle Blender Grinder Mixer,6 Blades Rechargeable Bottle with (MULTII) (MULTI COLOUR 6 BLED JUICER MIXER)"/>
    <x v="1"/>
    <n v="505.77"/>
    <n v="2199"/>
    <n v="0.77"/>
    <n v="3.7"/>
    <n v="53"/>
    <n v="116547"/>
  </r>
  <r>
    <s v="B0941392C8"/>
    <s v="Lava Charging Adapter Elements D3 2A Fast Charging Speed Usb Type C Data Cable, White"/>
    <x v="0"/>
    <n v="130.21"/>
    <n v="449"/>
    <n v="0.71"/>
    <n v="3.7"/>
    <n v="41"/>
    <n v="18409"/>
  </r>
  <r>
    <s v="B0BHZCNC4P"/>
    <s v="Remote Control Compatible for Amazon Fire Tv Stick Remote Control [ 3rd Gen ](Not Compatible for Fire TV Edition Smart TV) from basesailor"/>
    <x v="2"/>
    <n v="1479.6299999999999"/>
    <n v="3999"/>
    <n v="0.63"/>
    <n v="3.7"/>
    <n v="37"/>
    <n v="147963"/>
  </r>
  <r>
    <s v="B0BN2576GQ"/>
    <s v="C (DEVICE) Lint Remover for Woolen Clothes, Electric Lint Remover, Best Lint Shaver for Clothes Pack of 1"/>
    <x v="1"/>
    <n v="463.71000000000004"/>
    <n v="1599"/>
    <n v="0.71"/>
    <n v="3.7"/>
    <n v="6"/>
    <n v="9594"/>
  </r>
  <r>
    <s v="B0BNLFQDG2"/>
    <s v="Longway Blaze 2 Rod Quartz Room Heater (White, Gray, 800 watts)"/>
    <x v="1"/>
    <n v="923.58"/>
    <n v="2199"/>
    <n v="0.57999999999999996"/>
    <n v="3.7"/>
    <n v="4"/>
    <n v="8796"/>
  </r>
  <r>
    <s v="B077T3BG5L"/>
    <s v="Zebronics ZEB-KM2100 Multimedia USB Keyboard Comes with 114 Keys Including 12 Dedicated Multimedia Keys &amp; with Rupee Key"/>
    <x v="0"/>
    <n v="327.18"/>
    <n v="399"/>
    <n v="0.18"/>
    <n v="3.6"/>
    <n v="33735"/>
    <n v="13460265"/>
  </r>
  <r>
    <s v="B08CFCK6CW"/>
    <s v="Boult Audio Truebuds with 30H Playtime, IPX7 Waterproof, Lightning Boult‚Ñ¢ Type C Fast Charging (10 Min=100Mins), BoomX‚Ñ¢ Tech Rich Bass, Pro+ Calling HD Mic, Touch Controls in Ear Earbuds TWS (Grey)"/>
    <x v="2"/>
    <n v="1199.8500000000001"/>
    <n v="7999"/>
    <n v="0.85"/>
    <n v="3.6"/>
    <n v="25910"/>
    <n v="207254090"/>
  </r>
  <r>
    <s v="B08D75R3Z1"/>
    <s v="PTron Boom Ultima 4D Dual Driver, in-Ear Gaming Wired Headphones with in-line Mic, Volume Control &amp; Passive Noise Cancelling Boom 3 Earphones - (Dark Blue)"/>
    <x v="2"/>
    <n v="304.00000000000006"/>
    <n v="1900"/>
    <n v="0.84"/>
    <n v="3.6"/>
    <n v="18202"/>
    <n v="34583800"/>
  </r>
  <r>
    <s v="B00URH5E34"/>
    <s v="Inventis 5V 1.2W Portable Flexible USB LED Light Lamp (Colors may vary)"/>
    <x v="0"/>
    <n v="39"/>
    <n v="39"/>
    <n v="0"/>
    <n v="3.6"/>
    <n v="13572"/>
    <n v="529308"/>
  </r>
  <r>
    <s v="B00H47GVGY"/>
    <s v="USHA Quartz Room Heater with Overheating Protection (3002, Ivory, 800 Watts)"/>
    <x v="1"/>
    <n v="1203.45"/>
    <n v="1695"/>
    <n v="0.28999999999999998"/>
    <n v="3.6"/>
    <n v="13300"/>
    <n v="22543500"/>
  </r>
  <r>
    <s v="B009DA69W6"/>
    <s v="KENT Gold Optima Gravity Water Purifier (11016) | UF Technology Based | Non-Electric &amp; Chemical Free | Counter Top | 10L Storage | White"/>
    <x v="1"/>
    <n v="1691"/>
    <n v="1900"/>
    <n v="0.11"/>
    <n v="3.6"/>
    <n v="11456"/>
    <n v="21766400"/>
  </r>
  <r>
    <s v="B0141EZMAI"/>
    <s v="Gizga Essentials USB WiFi Adapter for PC, 150 Mbps Wireless Network Adapter for Desktop - Nano Size WiFi Dongle Compatible with Windows, Mac OS &amp; Linux Kernel | WPA/WPA2 Encryption Standards| Black"/>
    <x v="0"/>
    <n v="272"/>
    <n v="800"/>
    <n v="0.66"/>
    <n v="3.6"/>
    <n v="10134"/>
    <n v="8107200"/>
  </r>
  <r>
    <s v="B0141EZMAI"/>
    <s v="Gizga Essentials USB WiFi Adapter for PC, 150 Mbps Wireless Network Adapter for Desktop - Nano Size WiFi Dongle Compatible with Windows, Mac OS &amp; Linux Kernel | WPA/WPA2 Encryption Standards| Black"/>
    <x v="0"/>
    <n v="272"/>
    <n v="800"/>
    <n v="0.66"/>
    <n v="3.6"/>
    <n v="10134"/>
    <n v="8107200"/>
  </r>
  <r>
    <s v="B09GFWJDY1"/>
    <s v="ZEBRONICS Zeb-Evolve Wireless in Ear Neckband Earphone with Supporting Bluetooth v5.0, Voice Assistant, Rapid Charge, Call Function &amp; Magnetic Earpiece, with mic (Metallic Blue)"/>
    <x v="2"/>
    <n v="494.66999999999996"/>
    <n v="1499"/>
    <n v="0.67"/>
    <n v="3.6"/>
    <n v="9169"/>
    <n v="13744331"/>
  </r>
  <r>
    <s v="B07L1N3TJX"/>
    <s v="Artis AR-45W-MG2 45 Watts MG2 Laptop Adapter/Charger Compatible with MB Air 13‚Äù &amp; MB Air 11‚Äù (14.5 V, 3.1 A) Connector: MG2 (T Tip Connector)"/>
    <x v="0"/>
    <n v="1714.51"/>
    <n v="3499"/>
    <n v="0.51"/>
    <n v="3.6"/>
    <n v="7689"/>
    <n v="26903811"/>
  </r>
  <r>
    <s v="B07MSLTW8Z"/>
    <s v="Gizga Essentials Multi-Purpose Portable &amp; Foldable Wooden Desk for Bed Tray, Laptop Table, Study Table (Black)"/>
    <x v="0"/>
    <n v="539.73"/>
    <n v="1999"/>
    <n v="0.73"/>
    <n v="3.6"/>
    <n v="6422"/>
    <n v="12837578"/>
  </r>
  <r>
    <s v="B07989VV5K"/>
    <s v="Usha Steam Pro SI 3713, 1300 W Steam Iron, Powerful steam Output up to 18 g/min, Non-Stick Soleplate (White &amp; Blue)"/>
    <x v="1"/>
    <n v="998.4"/>
    <n v="1560"/>
    <n v="0.36"/>
    <n v="3.6"/>
    <n v="4881"/>
    <n v="7614360"/>
  </r>
  <r>
    <s v="B08D9MNH4B"/>
    <s v="HP Deskjet 2723 AIO Printer, Copy, Scan, WiFi, Bluetooth, USB, Simple Setup Smart App, Ideal for Home."/>
    <x v="0"/>
    <n v="5884.2"/>
    <n v="7005"/>
    <n v="0.16"/>
    <n v="3.6"/>
    <n v="4199"/>
    <n v="29413995"/>
  </r>
  <r>
    <s v="B09SGGRKV8"/>
    <s v="ZEBRONICS Zeb-Buds 30 3.5Mm Stereo Wired in Ear Earphones with Mic for Calling, Volume Control, Multifunction Button, 14Mm Drivers, Stylish Eartip,1.2 Meter Durable Cable and Lightweight Design(Red)"/>
    <x v="2"/>
    <n v="199.60000000000002"/>
    <n v="499"/>
    <n v="0.6"/>
    <n v="3.6"/>
    <n v="2492"/>
    <n v="1243508"/>
  </r>
  <r>
    <s v="B09YLFHFDW"/>
    <s v="Sony WI-C100 Wireless Headphones with Customizable Equalizer for Deep Bass &amp; 25 Hrs Battery, DSEE-Upscale, Splash Proof, 360RA, Fast Pair, in-Ear Bluetooth Headset with mic for Phone Calls (Black)"/>
    <x v="2"/>
    <n v="1590.3000000000002"/>
    <n v="2790"/>
    <n v="0.43"/>
    <n v="3.6"/>
    <n v="2272"/>
    <n v="6338880"/>
  </r>
  <r>
    <s v="B08CGW4GYR"/>
    <s v="Milk Frother, Immersion Blender Cordlesss Foam Maker USB Rechargeable Small Mixer Handheld with 2 Stainless WhisksÔºåWisker for Stirring 3-Speed Adjustable Mini Frother for Cappuccino Latte Coffee Egg"/>
    <x v="1"/>
    <n v="379.62"/>
    <n v="999"/>
    <n v="0.62"/>
    <n v="3.6"/>
    <n v="1988"/>
    <n v="1986012"/>
  </r>
  <r>
    <s v="B07VVXJ2P5"/>
    <s v="SVM Products Unbreakable Set Top Box Stand with Dual Remote Holder (Black)"/>
    <x v="2"/>
    <n v="95.759999999999991"/>
    <n v="399"/>
    <n v="0.76"/>
    <n v="3.6"/>
    <n v="1796"/>
    <n v="716604"/>
  </r>
  <r>
    <s v="B096YCN3SD"/>
    <s v="Lifelong LLEK15 Electric Kettle 1.5L with Stainless Steel Body, Easy and Fast Boiling of Water for Instant Noodles, Soup, Tea etc. (1 Year Warranty, Silver)"/>
    <x v="1"/>
    <n v="550"/>
    <n v="1000"/>
    <n v="0.45"/>
    <n v="3.6"/>
    <n v="1074"/>
    <n v="1074000"/>
  </r>
  <r>
    <s v="B09WF4Q7B3"/>
    <s v="Wipro Vesta 1380W Cordless Steam Iron Quick heat up with 20gm/ min Steam Burst, Scratch resistant Ceramic soleplate ,Vertical and Horizontal Ironing, Steam burst of upto .8g/ shot"/>
    <x v="1"/>
    <n v="1793.31"/>
    <n v="2599"/>
    <n v="0.31"/>
    <n v="3.6"/>
    <n v="771"/>
    <n v="2003829"/>
  </r>
  <r>
    <s v="B09DDCQFMT"/>
    <s v="Electvision Remote Control Compatible with Amazon Fire tv Stick (Pairing Manual Will be Back Side Remote Control)(P)"/>
    <x v="2"/>
    <n v="1299.3500000000001"/>
    <n v="1999"/>
    <n v="0.35"/>
    <n v="3.6"/>
    <n v="590"/>
    <n v="1179410"/>
  </r>
  <r>
    <s v="B07J9KXQCC"/>
    <s v="Libra Room Heater for Home, Room Heaters Home for Winter, Electric Heater with 2000 Watts Power as per IS Specification for Small to Medium Rooms - FH12 (Grey)"/>
    <x v="1"/>
    <n v="942.59"/>
    <n v="2299"/>
    <n v="0.59"/>
    <n v="3.6"/>
    <n v="550"/>
    <n v="1264450"/>
  </r>
  <r>
    <s v="B09L8DSSFH"/>
    <s v="7SEVEN¬Æ Compatible for Samsung Smart 4K Ultra HD TV Monitor Remote Control Replacement of Original Samsung TV Remote for LED OLED UHD QLED and Suitable for 6 7 8 Series Samsung TV with Hot Keys BN59-01259E"/>
    <x v="2"/>
    <n v="399.6"/>
    <n v="999"/>
    <n v="0.6"/>
    <n v="3.6"/>
    <n v="493"/>
    <n v="492507"/>
  </r>
  <r>
    <s v="B009P2LIL4"/>
    <s v="Bajaj Majesty RX10 2000 Watts Heat Convector Room Heater (White, ISI Approved)"/>
    <x v="1"/>
    <n v="2217.6"/>
    <n v="3080"/>
    <n v="0.28000000000000003"/>
    <n v="3.6"/>
    <n v="468"/>
    <n v="1441440"/>
  </r>
  <r>
    <s v="B09LMMFW3S"/>
    <s v="IKEA Milk Frother for Your Milk, Coffee,(Cold and hot Drinks), Black"/>
    <x v="1"/>
    <n v="227.43000000000004"/>
    <n v="399"/>
    <n v="0.43"/>
    <n v="3.6"/>
    <n v="451"/>
    <n v="179949"/>
  </r>
  <r>
    <s v="B08CKW1KH9"/>
    <s v="Tata Sky Universal Remote Compatible for SD/HD"/>
    <x v="2"/>
    <n v="203.65999999999997"/>
    <n v="599"/>
    <n v="0.66"/>
    <n v="3.6"/>
    <n v="339"/>
    <n v="203061"/>
  </r>
  <r>
    <s v="B0836JGZ74"/>
    <s v="CSI INTERNATIONAL¬Æ Instant Water Geyser, Water Heater, Portable Water Heater, Geyser Made of First Class ABS Plastic 3KW (White)"/>
    <x v="1"/>
    <n v="1049.5800000000002"/>
    <n v="2499"/>
    <n v="0.57999999999999996"/>
    <n v="3.6"/>
    <n v="328"/>
    <n v="819672"/>
  </r>
  <r>
    <s v="B09B125CFJ"/>
    <s v="7SEVEN¬Æ Compatible for Mi tv Remote Control Original Suitable with Smart Android 4K LED Non Voice Command Xiaomi Redmi Remote of 4A Model 32 43 55 65 inches"/>
    <x v="2"/>
    <n v="351.55999999999995"/>
    <n v="799"/>
    <n v="0.56000000000000005"/>
    <n v="3.6"/>
    <n v="323"/>
    <n v="258077"/>
  </r>
  <r>
    <s v="B09LV1CMGH"/>
    <s v="Lifelong LLFH921 Regalia 2000 W Fan Heater, 3 Air Settings, Room Heater with Overheating Protection, 1 Year Warranty ( White, (ISI Certified, Ideal for small to medium room/area)"/>
    <x v="1"/>
    <n v="899.99999999999989"/>
    <n v="2000"/>
    <n v="0.55000000000000004"/>
    <n v="3.6"/>
    <n v="291"/>
    <n v="582000"/>
  </r>
  <r>
    <s v="B0B97D658R"/>
    <s v="Larrito wooden Cool Mist Humidifiers Essential Oil Diffuser Aroma Air Humidifier with Colorful Change for Car, Office, Babies, humidifiers for home, air humidifier for room (WOODEN HUMIDIFIRE-A)"/>
    <x v="1"/>
    <n v="495.38"/>
    <n v="799"/>
    <n v="0.38"/>
    <n v="3.6"/>
    <n v="212"/>
    <n v="169388"/>
  </r>
  <r>
    <s v="B0B3DV7S9B"/>
    <s v="EN LIGNE Adjustable Cell Phone Stand, Foldable Portable Phone Stand Phone Holder for Desk, Desktop Tablet Stand Compatible with Mobile Phone/iPad/Tablet (Black)"/>
    <x v="2"/>
    <n v="209.58"/>
    <n v="499"/>
    <n v="0.57999999999999996"/>
    <n v="3.6"/>
    <n v="104"/>
    <n v="51896"/>
  </r>
  <r>
    <s v="B0B59K1C8F"/>
    <s v="Wolpin 1 Lint Roller with 60 Sheets Remove Clothes Lint Dog Hair Dust (19 x 13 cm) Orange"/>
    <x v="1"/>
    <n v="175.77999999999997"/>
    <n v="799"/>
    <n v="0.78"/>
    <n v="3.6"/>
    <n v="101"/>
    <n v="80699"/>
  </r>
  <r>
    <s v="B0B84QN4CN"/>
    <s v="Wipro Vesta 1200 Watt GD201 Lightweight Automatic Dry Iron| Quick Heat Up| Stylish &amp; Sleek |Anti bacterial German Weilburger Double Coated Soleplate |2 Years Warranty"/>
    <x v="1"/>
    <n v="660"/>
    <n v="1100"/>
    <n v="0.4"/>
    <n v="3.6"/>
    <n v="91"/>
    <n v="100100"/>
  </r>
  <r>
    <s v="B08T8KWNQ9"/>
    <s v="TE‚Ñ¢ Instant Electric Heating Hot and Cold Water Geyser Tap Water with Digital Display (White)"/>
    <x v="1"/>
    <n v="1449.7100000000003"/>
    <n v="4999"/>
    <n v="0.71"/>
    <n v="3.6"/>
    <n v="63"/>
    <n v="314937"/>
  </r>
  <r>
    <s v="B0BHYLCL19"/>
    <s v="AVNISH Tap Water Purifier Filter Faucet 6 Layer Carbon Activated Dust Chlorine Remover Water Softener for Drinking Cartridge Alkaline Taps for Kitchen Sink Bathroom Wash Basin (6-Layer Filtration)"/>
    <x v="1"/>
    <n v="191.51999999999998"/>
    <n v="399"/>
    <n v="0.52"/>
    <n v="3.6"/>
    <n v="37"/>
    <n v="14763"/>
  </r>
  <r>
    <s v="B0BL3R4RGS"/>
    <s v="VAPJA¬Æ Portable Mini Juicer Cup Blender USB Rechargeable with 4 Blades for Shakes and Smoothies Fruits Vegetables Juice Maker Grinder Mixer Strong Cutting Bottle Sports Travel Outdoors Gym (BOTTLE)"/>
    <x v="1"/>
    <n v="649.35"/>
    <n v="999"/>
    <n v="0.35"/>
    <n v="3.6"/>
    <n v="4"/>
    <n v="3996"/>
  </r>
  <r>
    <s v="B085W8CFLH"/>
    <s v="PTron Tangent Lite Bluetooth 5.0 Earphones with Mic, Hi-Fi Stereo Sound Neckband, 8Hrs Playtime, Lightweight Snug-fit in-Ear Headphones, IPX4 Water Resistant, Fast Charge &amp; Voice Assistant (Black)"/>
    <x v="2"/>
    <n v="593.99999999999989"/>
    <n v="1800"/>
    <n v="0.67"/>
    <n v="3.5"/>
    <n v="83996"/>
    <n v="151192800"/>
  </r>
  <r>
    <s v="B07T5DKR5D"/>
    <s v="ZEBRONICS Zeb-Bro in Ear Wired Earphones with Mic, 3.5mm Audio Jack, 10mm Drivers, Phone/Tablet Compatible(Black)"/>
    <x v="2"/>
    <n v="147.63"/>
    <n v="399"/>
    <n v="0.63"/>
    <n v="3.5"/>
    <n v="21764"/>
    <n v="8683836"/>
  </r>
  <r>
    <s v="B08D9NDZ1Y"/>
    <s v="HP Deskjet 2331 Colour Printer, Scanner and Copier for Home/Small Office, Compact Size, Reliable, Easy Set-Up Through Smart App On Your Pc Connected Through USB, Ideal for Home."/>
    <x v="0"/>
    <n v="3986.3232000000003"/>
    <n v="4332.96"/>
    <n v="0.08"/>
    <n v="3.5"/>
    <n v="21762"/>
    <n v="94293875.519999996"/>
  </r>
  <r>
    <s v="B087FXHB6J"/>
    <s v="Zebronics Zeb-Companion 107 USB Wireless Keyboard and Mouse Set with Nano Receiver (Black)"/>
    <x v="0"/>
    <n v="699.3"/>
    <n v="999"/>
    <n v="0.3"/>
    <n v="3.5"/>
    <n v="15295"/>
    <n v="15279705"/>
  </r>
  <r>
    <s v="B00MFPCY5C"/>
    <s v="GIZGA essentials Universal Silicone Keyboard Protector Skin for 15.6-inches Laptop (5 x 6 x 3 inches)"/>
    <x v="0"/>
    <n v="38.870000000000005"/>
    <n v="299"/>
    <n v="0.87"/>
    <n v="3.5"/>
    <n v="15233"/>
    <n v="4554667"/>
  </r>
  <r>
    <s v="B09ND94ZRG"/>
    <s v="Boult Audio Airbass Propods X TWS Bluetooth Truly Wireless in Ear Earbuds with Mic, 32H Playtime, Fast Charging Type-C, Ipx5 Water Resistant, Touch Controls and Voice Assistant (Red)"/>
    <x v="2"/>
    <n v="1079.8200000000004"/>
    <n v="5999"/>
    <n v="0.82"/>
    <n v="3.5"/>
    <n v="12966"/>
    <n v="77783034"/>
  </r>
  <r>
    <s v="B08YDFX7Y1"/>
    <s v="ZEBRONICS Zeb-Dash Plus 2.4GHz High Precision Wireless Mouse with up to 1600 DPI, Power Saving Mode, Nano Receiver and Plug &amp; Play Usage - USB"/>
    <x v="0"/>
    <n v="300.83"/>
    <n v="449"/>
    <n v="0.33"/>
    <n v="3.5"/>
    <n v="11827"/>
    <n v="5310323"/>
  </r>
  <r>
    <s v="B07PLHTTB4"/>
    <s v="Zodo 8. 5 inch LCD E-Writer Electronic Writing Pad/Tablet Drawing Board (Paperless Memo Digital Tablet)"/>
    <x v="0"/>
    <n v="99.799999999999983"/>
    <n v="499"/>
    <n v="0.8"/>
    <n v="3.5"/>
    <n v="9638"/>
    <n v="4809362"/>
  </r>
  <r>
    <s v="B009LJ2BXA"/>
    <s v="Hp Wired On Ear Headphones With Mic With 3.5 Mm Drivers, In-Built Noise Cancelling, Foldable And Adjustable For Laptop/Pc/Office/Home/ 1 Year Warranty (B4B09Pa)"/>
    <x v="0"/>
    <n v="649.35"/>
    <n v="999"/>
    <n v="0.35"/>
    <n v="3.5"/>
    <n v="7222"/>
    <n v="7214778"/>
  </r>
  <r>
    <s v="B084BR3QX8"/>
    <s v="LAPSTER Accessories Power Cable Cord 2 Pin Laptop Adapter and Tape Recorder 1.5M"/>
    <x v="0"/>
    <n v="149.85000000000002"/>
    <n v="999"/>
    <n v="0.85"/>
    <n v="3.5"/>
    <n v="2523"/>
    <n v="2520477"/>
  </r>
  <r>
    <s v="B08ZXZ362Z"/>
    <s v="akiara - Makes life easy Mini Sewing Machine for Home Tailoring use | Mini Silai Machine with Sewing Kit Set Sewing Box with Thread Scissors, Needle All in One Sewing Accessories (White &amp; Purple)"/>
    <x v="1"/>
    <n v="1549"/>
    <n v="3098"/>
    <n v="0.5"/>
    <n v="3.5"/>
    <n v="2283"/>
    <n v="7072734"/>
  </r>
  <r>
    <s v="B0B2931FCV"/>
    <s v="ZEBRONICS Zeb-Sound Bomb N1 True Wireless in Ear Earbuds with Mic ENC, Gaming Mode (up to 50ms), up to 18H Playback, BT V5.2, Fidget Case, Voice Assistant, Splash Proof, Type C (Midnight Black)"/>
    <x v="2"/>
    <n v="1007.76"/>
    <n v="4199"/>
    <n v="0.76"/>
    <n v="3.5"/>
    <n v="1913"/>
    <n v="8032687"/>
  </r>
  <r>
    <s v="B0B7DHSKS7"/>
    <s v="Nokia 8210 4G Volte keypad Phone with Dual SIM, Big Display, inbuilt MP3 Player &amp; Wireless FM Radio | Blue"/>
    <x v="2"/>
    <n v="3815.2799999999997"/>
    <n v="5299"/>
    <n v="0.28000000000000003"/>
    <n v="3.5"/>
    <n v="1641"/>
    <n v="8695659"/>
  </r>
  <r>
    <s v="B07HK53XM4"/>
    <s v="Bulfyss Plastic Sticky Lint Roller Hair Remover Cleaner Set of 5 Rolls 150 Sheets, 30 Sheets Each roll Lint Roller Remover for Clothes, Furniture, Carpet, Dog Fur, Sweater, Dust &amp; Dirt"/>
    <x v="1"/>
    <n v="281.52999999999997"/>
    <n v="599"/>
    <n v="0.53"/>
    <n v="3.5"/>
    <n v="1367"/>
    <n v="818833"/>
  </r>
  <r>
    <s v="B08RP2L2NL"/>
    <s v="King Shine Multi Retractable 3.0A Fast Charger Cord, Multiple Charging Cable 4Ft/1.2m 3-in-1 USB Charge Cord Compatible with Phone/Type C/Micro USB for All Android and iOS Smartphones (Random Colour)"/>
    <x v="0"/>
    <n v="349.65"/>
    <n v="999"/>
    <n v="0.65"/>
    <n v="3.5"/>
    <n v="1121"/>
    <n v="1119879"/>
  </r>
  <r>
    <s v="B0B72BSW7K"/>
    <s v="SKE Bed Study Table Portable Wood Multifunction Laptop-Table Lapdesk for Children Bed Foldabe Table Work with Tablet Slot &amp; Cup Holder Brown Black"/>
    <x v="0"/>
    <n v="265.62"/>
    <n v="699"/>
    <n v="0.62"/>
    <n v="3.5"/>
    <n v="690"/>
    <n v="482310"/>
  </r>
  <r>
    <s v="B097JVLW3L"/>
    <s v="Irusu Play VR Plus Virtual Reality Headset with Headphones for Gaming (Black)"/>
    <x v="2"/>
    <n v="2695"/>
    <n v="3500"/>
    <n v="0.23"/>
    <n v="3.5"/>
    <n v="621"/>
    <n v="2173500"/>
  </r>
  <r>
    <s v="B07V5YF4ND"/>
    <s v="LOHAYA LCD/LED Remote Compatible for Sony Bravia Smart LCD LED UHD OLED QLED 4K Ultra HD TV Remote Control with YouTube &amp; Netflix Function [ Compatible for Sony Tv Remote Control ]"/>
    <x v="2"/>
    <n v="299.75"/>
    <n v="1199"/>
    <n v="0.75"/>
    <n v="3.5"/>
    <n v="466"/>
    <n v="558734"/>
  </r>
  <r>
    <s v="B09MB3DKG1"/>
    <s v="KHAITAN AVAANTE KA-2013 1200 Watt 3-Rod Halogen Heater (1200 Watts, Grey)"/>
    <x v="1"/>
    <n v="2199.4500000000003"/>
    <n v="3999"/>
    <n v="0.45"/>
    <n v="3.5"/>
    <n v="340"/>
    <n v="1359660"/>
  </r>
  <r>
    <s v="B08RHPDNVV"/>
    <s v="7SEVEN¬Æ Compatible Tata Sky Remote Control Replacement of Original dth SD HD tata Play Set top Box Remote - IR Learning Universal Remote for Any Brand TV - Pairing Must"/>
    <x v="2"/>
    <n v="233.61"/>
    <n v="599"/>
    <n v="0.61"/>
    <n v="3.5"/>
    <n v="197"/>
    <n v="118003"/>
  </r>
  <r>
    <s v="B09X5HD5T1"/>
    <s v="Ikea Little Loved Corner PRODUKT Milk-frother, Coffee/Tea Frother, Handheld Milk Wand Mixer Frother, Black"/>
    <x v="1"/>
    <n v="229.54"/>
    <n v="499"/>
    <n v="0.54"/>
    <n v="3.5"/>
    <n v="185"/>
    <n v="92315"/>
  </r>
  <r>
    <s v="B09XB1R2F3"/>
    <s v="Portable Lint Remover Pet Fur Remover Clothes Fuzz Remover Pet Hairball Quick Epilator Shaver Removing Dust Pet Hair from Clothing Furniture Perfect for Clothing,Furniture,Couch,Carpet (Standard)"/>
    <x v="1"/>
    <n v="175.77999999999997"/>
    <n v="799"/>
    <n v="0.78"/>
    <n v="3.5"/>
    <n v="132"/>
    <n v="105468"/>
  </r>
  <r>
    <s v="B08RZ12GKR"/>
    <s v="Tata Sky Digital TV HD Setup Box Remote"/>
    <x v="2"/>
    <n v="214.57000000000002"/>
    <n v="499"/>
    <n v="0.56999999999999995"/>
    <n v="3.5"/>
    <n v="121"/>
    <n v="60379"/>
  </r>
  <r>
    <s v="B09R1YFL6S"/>
    <s v="Candes BlowHot All in One Silent Blower Fan Room Heater (ABS Body, White, Brown) 2000 Watts"/>
    <x v="1"/>
    <n v="1079.6399999999999"/>
    <n v="2999"/>
    <n v="0.64"/>
    <n v="3.5"/>
    <n v="57"/>
    <n v="170943"/>
  </r>
  <r>
    <s v="B0BGSV43WY"/>
    <s v="Noise ColorFit Pro 4 Alpha Bluetooth Calling Smart Watch with 1.78 AMOLED Display, Tru Sync, 60hz Refresh Rate, instacharge, Gesture Control, Functional 360 Digital Crown (Jet Black)"/>
    <x v="2"/>
    <n v="4479.4400000000005"/>
    <n v="7999"/>
    <n v="0.44"/>
    <n v="3.5"/>
    <n v="37"/>
    <n v="295963"/>
  </r>
  <r>
    <s v="B09NFSHCWN"/>
    <s v="Hilton Quartz Heater 400/800-Watt ISI 2 Rods Multi Mode Heater Long Lasting Quick Heating Extremely Warm (Grey)"/>
    <x v="1"/>
    <n v="1158.3899999999999"/>
    <n v="1899"/>
    <n v="0.39"/>
    <n v="3.5"/>
    <n v="24"/>
    <n v="45576"/>
  </r>
  <r>
    <s v="B01EJ5MM5M"/>
    <s v="Canon PIXMA MG2577s All-in-One Inkjet Colour Printer with 1 Additional Colour Cartridge"/>
    <x v="0"/>
    <n v="3487.5"/>
    <n v="3875"/>
    <n v="0.1"/>
    <n v="3.4"/>
    <n v="12185"/>
    <n v="47216875"/>
  </r>
  <r>
    <s v="B097JQ1J5G"/>
    <s v="Zebronics ZEB-90HB USB Hub, 4 Ports, Pocket Sized, Plug &amp; Play, for Laptop &amp; Computers"/>
    <x v="0"/>
    <n v="179.64"/>
    <n v="499"/>
    <n v="0.64"/>
    <n v="3.4"/>
    <n v="9385"/>
    <n v="4683115"/>
  </r>
  <r>
    <s v="B0117H7GZ6"/>
    <s v="GENERIC Ultra-Mini Bluetooth CSR 4.0 USB Dongle Adapter for Windows Computer ( Black:Golden)"/>
    <x v="0"/>
    <n v="247.38"/>
    <n v="399"/>
    <n v="0.38"/>
    <n v="3.4"/>
    <n v="4642"/>
    <n v="1852158"/>
  </r>
  <r>
    <s v="B08VRMK55F"/>
    <s v="Zebronics Zeb Buds C2 in Ear Type C Wired Earphones with Mic, Braided 1.2 Metre Cable, Metallic Design, 10mm Drivers, in Line Mic &amp; Volume Controller (Blue)"/>
    <x v="2"/>
    <n v="398.43000000000006"/>
    <n v="699"/>
    <n v="0.43"/>
    <n v="3.4"/>
    <n v="3454"/>
    <n v="2414346"/>
  </r>
  <r>
    <s v="B097RN7BBK"/>
    <s v="Kitchen Kit Electric Kettle, 1.8L Stainless Steel Tea Kettle, Fast Boil Water Warmer with Auto Shut Off and Boil Dry Protection Tech"/>
    <x v="1"/>
    <n v="479.76"/>
    <n v="1999"/>
    <n v="0.76"/>
    <n v="3.4"/>
    <n v="1066"/>
    <n v="2130934"/>
  </r>
  <r>
    <s v="B08QX1CC14"/>
    <s v="SKYWALL 81.28 cm (32 inches) HD Ready Smart LED TV 32SWELS-PRO (Black)"/>
    <x v="2"/>
    <n v="7267.5"/>
    <n v="19125"/>
    <n v="0.62"/>
    <n v="3.4"/>
    <n v="902"/>
    <n v="17250750"/>
  </r>
  <r>
    <s v="B097ZQTDVZ"/>
    <s v="7SEVEN¬Æ TCL Remote Control Smart TV RC802V Remote Compatible for TCL TV Remote Original 55EP680 40A325 49S6500 55P8S 55P8 50P8 65P8 40S6500 43S6500FS 49S6800FS 49S6800 49S6510FS(Without Voice Function/Google Assistant and Non-Bluetooth remote)"/>
    <x v="2"/>
    <n v="395.55999999999995"/>
    <n v="899"/>
    <n v="0.56000000000000005"/>
    <n v="3.4"/>
    <n v="431"/>
    <n v="387469"/>
  </r>
  <r>
    <s v="B09Y358DZQ"/>
    <s v="Pigeon Zest Mixer Grinder 3 Speed Control 750 Watt Powerful Copper Motor with 3 Stainless Steel Jars for Dry Grinding, Wet Grinding and Making Chutney and 3 Polycarbonate lids - Blue"/>
    <x v="1"/>
    <n v="2018.6499999999999"/>
    <n v="4295"/>
    <n v="0.53"/>
    <n v="3.4"/>
    <n v="422"/>
    <n v="1812490"/>
  </r>
  <r>
    <s v="B07H5PBN54"/>
    <s v="INDIAS¬Æ‚Ñ¢ Electro-Instant Water Geyser A.B.S. Body Shock Proof Can be Used in Bathroom, Kitchen, wash Area, Hotels, Hospital etc."/>
    <x v="1"/>
    <n v="988"/>
    <n v="2600"/>
    <n v="0.62"/>
    <n v="3.4"/>
    <n v="252"/>
    <n v="655200"/>
  </r>
  <r>
    <s v="B0BMZ6SY89"/>
    <s v="!!HANEUL!!1000 Watt/2000-Watt Room Heater!! Fan Heater!!Pure White!!HN-2500!!Made in India!!Thermoset!!"/>
    <x v="1"/>
    <n v="895.44"/>
    <n v="1599"/>
    <n v="0.44"/>
    <n v="3.4"/>
    <n v="15"/>
    <n v="23985"/>
  </r>
  <r>
    <s v="B07XJYYH7L"/>
    <s v="Wecool Nylon Braided Multifunction Fast Charging Cable For Android Smartphone, Ios And Type C Usb Devices, 3 In 1 Charging Cable, 3A, (3 Feet) (Black)"/>
    <x v="0"/>
    <n v="329.66999999999996"/>
    <n v="999"/>
    <n v="0.67"/>
    <n v="3.3"/>
    <n v="9792"/>
    <n v="9782208"/>
  </r>
  <r>
    <s v="B07XJYYH7L"/>
    <s v="Wecool Nylon Braided Multifunction Fast Charging Cable For Android Smartphone, Ios And Type C Usb Devices, 3 In 1 Charging Cable, 3A, (3 Feet) (Black)"/>
    <x v="0"/>
    <n v="329.66999999999996"/>
    <n v="999"/>
    <n v="0.67"/>
    <n v="3.3"/>
    <n v="9792"/>
    <n v="9782208"/>
  </r>
  <r>
    <s v="B07GXPDLYQ"/>
    <s v="PRO365 Indo Mocktails/Coffee Foamer/Cappuccino/Lemonade/Milk Frother (6 Months Warranty)"/>
    <x v="1"/>
    <n v="249.5"/>
    <n v="499"/>
    <n v="0.5"/>
    <n v="3.3"/>
    <n v="8427"/>
    <n v="4205073"/>
  </r>
  <r>
    <s v="B0994GP1CX"/>
    <s v="LS LAPSTER Quality Assured Universal Silicone 15.6&quot; Keyboard Protector Skin|| Keyboard Dust Cover|| Keyboard Skin for 15.6&quot; Laptop| 15.6&quot; Keyguard| (3.93 x 11.81 x 0.39 inches)"/>
    <x v="0"/>
    <n v="119.88"/>
    <n v="999"/>
    <n v="0.88"/>
    <n v="3.3"/>
    <n v="5692"/>
    <n v="5686308"/>
  </r>
  <r>
    <s v="B0B53QLB9H"/>
    <s v="PTron Newly Launched Force X10 Bluetooth Calling Smartwatch with 1.7&quot; Full Touch Color Display, Real Heart Rate Monitor, SpO2, Watch Faces, 5 Days Runtime, Fitness Trackers &amp; IP68 Waterproof (Blue)"/>
    <x v="2"/>
    <n v="1319.7799999999997"/>
    <n v="5999"/>
    <n v="0.78"/>
    <n v="3.3"/>
    <n v="4415"/>
    <n v="26485585"/>
  </r>
  <r>
    <s v="B0B53QFZPY"/>
    <s v="PTron Newly Launched Force X10 Bluetooth Calling Smartwatch with 1.7&quot; Full Touch Color Display, Real Heart Rate Monitor, SpO2, Watch Faces, 5 Days Runtime, Fitness Trackers &amp; IP68 Waterproof (Pink)"/>
    <x v="2"/>
    <n v="1319.7799999999997"/>
    <n v="5999"/>
    <n v="0.78"/>
    <n v="3.3"/>
    <n v="4415"/>
    <n v="26485585"/>
  </r>
  <r>
    <s v="B0B53NXFFR"/>
    <s v="PTron Newly Launched Force X10 Bluetooth Calling Smartwatch with 1.7&quot; Full Touch Display, Real Heart Rate Monitor, SpO2, Watch Faces, 5 Days Runtime, Health/Fitness Trackers &amp; IP68 Waterproof (Black)"/>
    <x v="2"/>
    <n v="1379.77"/>
    <n v="5999"/>
    <n v="0.77"/>
    <n v="3.3"/>
    <n v="4415"/>
    <n v="26485585"/>
  </r>
  <r>
    <s v="B08HD7JQHX"/>
    <s v="HUMBLE Dynamic Lapel Collar Mic Voice Recording Filter Microphone for Singing Youtube SmartPhones, Black"/>
    <x v="0"/>
    <n v="199.60000000000002"/>
    <n v="499"/>
    <n v="0.6"/>
    <n v="3.3"/>
    <n v="2804"/>
    <n v="1399196"/>
  </r>
  <r>
    <s v="B08XMSKKMM"/>
    <s v="7SEVEN¬Æ Bluetooth Voice Command Remote for Xiaomi Redmi Mi Smart TV with Netflix &amp; Prime Video Hot Keys XMRM-00A"/>
    <x v="2"/>
    <n v="799.6"/>
    <n v="1999"/>
    <n v="0.6"/>
    <n v="3.3"/>
    <n v="576"/>
    <n v="1151424"/>
  </r>
  <r>
    <s v="B0B4KPCBSH"/>
    <s v="IKEA Frother for Milk"/>
    <x v="1"/>
    <n v="244.51"/>
    <n v="499"/>
    <n v="0.51"/>
    <n v="3.3"/>
    <n v="478"/>
    <n v="238522"/>
  </r>
  <r>
    <s v="B09P8M18QM"/>
    <s v="7SEVEN¬Æ Compatible with Fire Tv Stick Remote with Voice Command Feature Suitable for Second Generation Amazon Fire Tv Stick Remote Only - Pairing Must"/>
    <x v="2"/>
    <n v="1379.54"/>
    <n v="2999"/>
    <n v="0.54"/>
    <n v="3.3"/>
    <n v="227"/>
    <n v="680773"/>
  </r>
  <r>
    <s v="B09TY4MSH3"/>
    <s v="Firestick Remote"/>
    <x v="2"/>
    <n v="1299.48"/>
    <n v="2499"/>
    <n v="0.48"/>
    <n v="3.3"/>
    <n v="73"/>
    <n v="182427"/>
  </r>
  <r>
    <s v="B0B9F9PT8R"/>
    <s v="Eopora PTC Ceramic Fast Heating Room Heater for Bedroom, 1500/1000 Watts Room Heater for Home, Electric Heater, Electric Fan Heater for Home Office Bedroom (White)"/>
    <x v="1"/>
    <n v="1529.49"/>
    <n v="2999"/>
    <n v="0.49"/>
    <n v="3.3"/>
    <n v="29"/>
    <n v="86971"/>
  </r>
  <r>
    <s v="B09LV13JFB"/>
    <s v="LOHAYA Voice Assistant Remote Compatible for Airtel Xstream Set-Top Box Remote Control with Netflix Function (Black) (Non - Voice)"/>
    <x v="2"/>
    <n v="399.6"/>
    <n v="999"/>
    <n v="0.6"/>
    <n v="3.3"/>
    <n v="23"/>
    <n v="22977"/>
  </r>
  <r>
    <s v="B0BMFD94VD"/>
    <s v="White Feather Portable Heat Sealer Mini Sealing Machine for Food Storage Vacuum Bag, Chip, Plastic, Snack Bags, Package Home Closer Storage Tool (Multicolor) Random Colour"/>
    <x v="1"/>
    <n v="199.60000000000002"/>
    <n v="499"/>
    <n v="0.6"/>
    <n v="3.3"/>
    <n v="12"/>
    <n v="5988"/>
  </r>
  <r>
    <s v="B09ZVJXN5L"/>
    <s v="KNYUC MART Mini Electric Handy Room Heater Compact Plug-in, The Wall Outlet 400 Watts, Handy Air Warmer Blower Adjustable Timer Digital Display"/>
    <x v="1"/>
    <n v="779.22"/>
    <n v="999"/>
    <n v="0.22"/>
    <n v="3.3"/>
    <n v="8"/>
    <n v="7992"/>
  </r>
  <r>
    <s v="B08RX8G496"/>
    <s v="LRIPL Mi Remote Control with Netflix &amp; Prime Video Button Compatible for Mi 4X LED Android Smart TV 4A Remote Control (32&quot;/43&quot;) with Voice Command (Pairing Required)"/>
    <x v="2"/>
    <n v="659.4"/>
    <n v="1099"/>
    <n v="0.4"/>
    <n v="3.2"/>
    <n v="285"/>
    <n v="313215"/>
  </r>
  <r>
    <s v="B0B9JZW1SQ"/>
    <s v="4 in 1 Handheld Electric Vegetable Cutter Set,Wireless Food Processor Electric Food Chopper for Garlic Chili Pepper Onion Ginger Celery Meat with Brush"/>
    <x v="1"/>
    <n v="492.00000000000006"/>
    <n v="1200"/>
    <n v="0.59"/>
    <n v="3.2"/>
    <n v="113"/>
    <n v="135600"/>
  </r>
  <r>
    <s v="B08TT63N58"/>
    <s v="ROYAL STEP - AMAZON'S BRAND - Portable Electric USB Juice Maker Juicer Bottle Blender Grinder Mixer,4 Blades Rechargeable Bottle with (Multi color) (MULTI)"/>
    <x v="1"/>
    <n v="505.77"/>
    <n v="2199"/>
    <n v="0.77"/>
    <n v="3.1"/>
    <n v="3527"/>
    <n v="7755873"/>
  </r>
  <r>
    <s v="B08XLR6DSB"/>
    <s v="akiara - Makes life easy Electric Handy Sewing/Stitch Handheld Cordless Portable White Sewing Machine for Home Tailoring, Hand Machine | Mini Silai | White Hand Machine with Adapter"/>
    <x v="1"/>
    <n v="719.52"/>
    <n v="1499"/>
    <n v="0.52"/>
    <n v="3.1"/>
    <n v="2449"/>
    <n v="3671051"/>
  </r>
  <r>
    <s v="B09ZTZ9N3Q"/>
    <s v="Amazon Basics 2000/1000 Watt Room Heater with Adjustable Thermostat (ISI certified, White color, Ideal for small to medium room/area)"/>
    <x v="1"/>
    <n v="1053.3799999999999"/>
    <n v="1699"/>
    <n v="0.38"/>
    <n v="3.1"/>
    <n v="111"/>
    <n v="188589"/>
  </r>
  <r>
    <s v="B0B3JSWG81"/>
    <s v="NGI Store 2 Pieces Pet Hair Removers for Your Laundry Catcher Lint Remover for Washing Machine Lint Remover Reusable Portable Silica Gel Clothes Washer Dryer Floating Ball"/>
    <x v="1"/>
    <n v="199.79999999999995"/>
    <n v="999"/>
    <n v="0.8"/>
    <n v="3.1"/>
    <n v="2"/>
    <n v="1998"/>
  </r>
  <r>
    <s v="B0B82YGCF6"/>
    <s v="Tokdis MX-1 Pro Bluetooth Calling Smartwatch - 1.69‚Äù LCD Display, Multiple Watch Faces, Sleep Monitor, Heart &amp; SpO2 Monitoring, Multiple Sports Modes, Water Resistant"/>
    <x v="2"/>
    <n v="909.74"/>
    <n v="3499"/>
    <n v="0.74"/>
    <n v="3"/>
    <n v="681"/>
    <n v="2382819"/>
  </r>
  <r>
    <s v="B08YK7BBD2"/>
    <s v="Nirdambhay Mini Bag Sealer, 2 in 1 Heat Sealer and Cutter Handheld Sealing Machine Portable Bag Resealer Sealer for Plastic Bags Food Storage Snack Fresh Bag Sealer (Including 2 AA Battery)"/>
    <x v="1"/>
    <n v="429.57000000000005"/>
    <n v="999"/>
    <n v="0.56999999999999995"/>
    <n v="3"/>
    <n v="617"/>
    <n v="616383"/>
  </r>
  <r>
    <s v="B09F6D21BY"/>
    <s v="7SEVEN Compatible LG TV Remote Suitable for LG Non Magic Smart tv Remote Control (Mouse &amp; Voice Non-Support) MR20GA Prime Video and Netflix Hotkeys"/>
    <x v="2"/>
    <n v="799.6"/>
    <n v="1999"/>
    <n v="0.6"/>
    <n v="3"/>
    <n v="103"/>
    <n v="205897"/>
  </r>
  <r>
    <s v="B0B94JPY2N"/>
    <s v="Amazon Brand - Solimo 65W Fast Charging Braided Type C to C Data Cable | Suitable For All Supported Mobile Phones (1 Meter, Black)"/>
    <x v="0"/>
    <n v="199.79999999999995"/>
    <n v="999"/>
    <n v="0.8"/>
    <n v="3"/>
    <n v="0"/>
    <n v="0"/>
  </r>
  <r>
    <s v="B0BBLHTRM9"/>
    <s v="IONIX Tap filter Multilayer | Activated Carbon Faucet Water Filters Universal Interface Home Kitchen Faucet Tap Water Clean Purifier Filter Cartridge Five Layer Water Filter-Pack of 1"/>
    <x v="1"/>
    <n v="195.72000000000003"/>
    <n v="699"/>
    <n v="0.72"/>
    <n v="2.9"/>
    <n v="159"/>
    <n v="111141"/>
  </r>
  <r>
    <s v="B0BNDGL26T"/>
    <s v="MR. BRAND Portable USB Juicer Electric USB Juice Maker Mixer Bottle Blender Grinder Mixer,6 Blades Rechargeable Bottle with (Multi color) (MULTI MIXER 6 BLED)"/>
    <x v="1"/>
    <n v="505.77"/>
    <n v="2199"/>
    <n v="0.77"/>
    <n v="2.8"/>
    <n v="109"/>
    <n v="239691"/>
  </r>
  <r>
    <s v="B0BBVKRP7B"/>
    <s v="SHREENOVA ID116 Plus Bluetooth Fitness Smart Watch for Men Women and Kids Activity Tracker (Black)"/>
    <x v="2"/>
    <n v="279.86"/>
    <n v="1999"/>
    <n v="0.86"/>
    <n v="2.8"/>
    <n v="87"/>
    <n v="173913"/>
  </r>
  <r>
    <s v="B0B7L86YCB"/>
    <s v="Green Tales Heat Seal Mini Food Sealer-Impulse Machine for Sealing Plastic Bags Packaging"/>
    <x v="1"/>
    <n v="162"/>
    <n v="300"/>
    <n v="0.46"/>
    <n v="2.6"/>
    <n v="24"/>
    <n v="7200"/>
  </r>
  <r>
    <s v="B0BFBNXS94"/>
    <s v="Personal Size Blender, Portable Blender, Battery Powered USB Blender, with Four Blades, Mini Blender Travel Bottle for Juice, Shakes, and Smoothies (Pink)"/>
    <x v="1"/>
    <n v="674.55"/>
    <n v="1499"/>
    <n v="0.55000000000000004"/>
    <n v="2.2999999999999998"/>
    <n v="13"/>
    <n v="19487"/>
  </r>
  <r>
    <s v="B0BPJBTB3F"/>
    <s v="Khaitan ORFin Fan heater for Home and kitchen-K0 2215"/>
    <x v="1"/>
    <n v="1297.4000000000001"/>
    <n v="2495"/>
    <n v="0.48"/>
    <n v="2"/>
    <n v="2"/>
    <n v="4990"/>
  </r>
  <r>
    <s v="B08L12N5H1"/>
    <s v="Eureka Forbes car Vac 100 Watts Powerful Suction Vacuum Cleaner with Washable HEPA Filter, 3 Accessories,Compact,Light Weight &amp; Easy to use (Black and Red)"/>
    <x v="1"/>
    <n v="2099.16"/>
    <n v="2499"/>
    <n v="0.16"/>
    <n v="0"/>
    <n v="992"/>
    <n v="247900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ZHCJDP1"/>
    <s v="Amazon Basics Wireless Mouse | 2.4 GHz Connection, 1600 DPI | Type - C Adapter | Upto 12 Months of Battery Life | Ambidextrous Design | Suitable for PC/Mac/Laptop"/>
    <s v="Computers&amp;Accessories"/>
    <n v="500"/>
    <n v="1000"/>
    <n v="0.5"/>
    <n v="5"/>
    <n v="23"/>
    <n v="23000"/>
    <s v="&lt; ₹1,000"/>
    <x v="0"/>
  </r>
  <r>
    <s v="B0BP7XLX48"/>
    <s v="Syncwire LTG to USB Cable for Fast Charging Compatible with Phone 5/ 5C/ 5S/ 6/ 6S/ 7/8/ X/XR/XS Max/ 11/12/ 13 Series and Pad Air/Mini, Pod &amp; Other Devices (1.1 Meter, White)"/>
    <s v="Computers&amp;Accessories"/>
    <n v="399.7999999999999"/>
    <n v="1999"/>
    <n v="0.8"/>
    <n v="5"/>
    <n v="5"/>
    <n v="9995"/>
    <s v="&lt; ₹1,000"/>
    <x v="1"/>
  </r>
  <r>
    <s v="B0BQRJ3C47"/>
    <s v="REDTECH USB-C to Lightning Cable 3.3FT, [Apple MFi Certified] Lightning to Type C Fast Charging Cord Compatible with iPhone 14/13/13 pro/Max/12/11/X/XS/XR/8, Supports Power Delivery - White"/>
    <s v="Computers&amp;Accessories"/>
    <n v="249.75"/>
    <n v="999"/>
    <n v="0.75"/>
    <n v="5"/>
    <n v="0"/>
    <n v="0"/>
    <s v="&lt; ₹1,000"/>
    <x v="1"/>
  </r>
  <r>
    <s v="B0BR4F878Q"/>
    <s v="Swiffer Instant Electric Water Heater Faucet Tap Home-Kitchen Instantaneous Water Heater Tank less for Tap, LED Electric Head Water Heaters Tail Gallon Comfort(3000W) ((Pack of 1))"/>
    <s v="Home&amp;Kitchen"/>
    <n v="1439.28"/>
    <n v="1999"/>
    <n v="0.28000000000000003"/>
    <n v="4.8"/>
    <n v="53803"/>
    <n v="107552197"/>
    <s v="₹1,000 - ₹5,000"/>
    <x v="2"/>
  </r>
  <r>
    <s v="B0B53DS4TF"/>
    <s v="Instant Pot Air Fryer, Vortex 2QT, Touch Control Panel, 360¬∞ EvenCrisp‚Ñ¢ Technology, Uses 95 % less Oil, 4-in-1 Appliance: Air Fry, Roast, Bake, Reheat (Vortex 1.97Litre, Black)"/>
    <s v="Home&amp;Kitchen"/>
    <n v="5012.25"/>
    <n v="20049"/>
    <n v="0.75"/>
    <n v="4.8"/>
    <n v="3964"/>
    <n v="79474236"/>
    <s v="₹5,001 - ₹10,000"/>
    <x v="1"/>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n v="279.44000000000005"/>
    <n v="499"/>
    <n v="0.44"/>
    <n v="4.8"/>
    <n v="28"/>
    <n v="13972"/>
    <s v="&lt; ₹1,000"/>
    <x v="0"/>
  </r>
  <r>
    <s v="B0B23LW7NV"/>
    <s v="Spigen EZ Fit Tempered Glass Screen Protector for iPhone 14 Pro Max - 2 Pack (Sensor Protection)"/>
    <s v="Electronics"/>
    <n v="985.65999999999985"/>
    <n v="2899"/>
    <n v="0.66"/>
    <n v="4.7"/>
    <n v="7779"/>
    <n v="22551321"/>
    <s v="&lt; ₹1,000"/>
    <x v="1"/>
  </r>
  <r>
    <s v="B09WN3SRC7"/>
    <s v="Sony Bravia 164 cm (65 inches) 4K Ultra HD Smart LED Google TV KD-65X74K (Black)"/>
    <s v="Electronics"/>
    <n v="78344.000000000015"/>
    <n v="139900"/>
    <n v="0.44"/>
    <n v="4.7"/>
    <n v="5935"/>
    <n v="830306500"/>
    <s v="₹50,001 - ₹100,000"/>
    <x v="0"/>
  </r>
  <r>
    <s v="B0BP89YBC1"/>
    <s v="Campfire Spring Chef Prolix Instant Portable Water Heater Geyser 1Ltr. for Use Home Stainless Steel Baking Rack | Restaurant | Office | Labs | Clinics | Saloon | with Installation Kit (With MCB)"/>
    <s v="Home&amp;Kitchen"/>
    <n v="1505.0000000000002"/>
    <n v="3500"/>
    <n v="0.56999999999999995"/>
    <n v="4.7"/>
    <n v="2591"/>
    <n v="9068500"/>
    <s v="₹1,000 - ₹5,000"/>
    <x v="0"/>
  </r>
  <r>
    <s v="B0BM9H2NY9"/>
    <s v="Multifunctional 2 in 1 Electric Egg Boiling Steamer Egg Frying Pan Egg Boiler Electric Automatic Off with Egg Boiler Machine Non-Stick Electric Egg Frying Pan-Tiger Woods (Multy)"/>
    <s v="Home&amp;Kitchen"/>
    <n v="703.56"/>
    <n v="1599"/>
    <n v="0.56000000000000005"/>
    <n v="4.7"/>
    <n v="2300"/>
    <n v="3677700"/>
    <s v="&lt; ₹1,000"/>
    <x v="0"/>
  </r>
  <r>
    <s v="B0BM4KTNL1"/>
    <s v="FIGMENT Handheld Milk Frother Rechargeable, 3-Speed Electric Frother for Coffee with 2 Whisks and Coffee Decoration Tool, Coffee Frother Mixer, CRESCENT ENTERPRISES VRW0.50BK (A1)"/>
    <s v="Home&amp;Kitchen"/>
    <n v="703.56"/>
    <n v="1599"/>
    <n v="0.56000000000000005"/>
    <n v="4.7"/>
    <n v="1729"/>
    <n v="2764671"/>
    <s v="&lt; ₹1,000"/>
    <x v="0"/>
  </r>
  <r>
    <s v="B0BLC2BYPX"/>
    <s v="Zuvexa USB Rechargeable Electric Foam Maker - Handheld Milk Wand Mixer Frother for Hot Milk, Hand Blender Coffee, Egg Beater (Black)"/>
    <s v="Home&amp;Kitchen"/>
    <n v="493.62"/>
    <n v="1299"/>
    <n v="0.62"/>
    <n v="4.7"/>
    <n v="54"/>
    <n v="70146"/>
    <s v="&lt; ₹1,000"/>
    <x v="1"/>
  </r>
  <r>
    <s v="B01J1CFO5I"/>
    <s v="Redgear MP35 Speed-Type Gaming Mousepad (Black/Red)"/>
    <s v="Computers&amp;Accessories"/>
    <n v="297"/>
    <n v="550"/>
    <n v="0.46"/>
    <n v="4.5999999999999996"/>
    <n v="33434"/>
    <n v="18388700"/>
    <s v="&lt; ₹1,000"/>
    <x v="0"/>
  </r>
  <r>
    <s v="B095RTJH1M"/>
    <s v="Spigen EZ Fit Tempered Glass Screen Protector Guard for iPhone 14/13/13 Pro - 2 Pack"/>
    <s v="Electronics"/>
    <n v="985.65999999999985"/>
    <n v="2899"/>
    <n v="0.66"/>
    <n v="4.5999999999999996"/>
    <n v="26603"/>
    <n v="77122097"/>
    <s v="&lt; ₹1,000"/>
    <x v="1"/>
  </r>
  <r>
    <s v="B01MQ2A86A"/>
    <s v="Logitech M331 Silent Plus Wireless Mouse, 2.4GHz with USB Nano Receiver, 1000 DPI Optical Tracking, 3 Buttons, 24 Month Life Battery, PC/Mac/Laptop - Black"/>
    <s v="Computers&amp;Accessories"/>
    <n v="1299.55"/>
    <n v="1645"/>
    <n v="0.21"/>
    <n v="4.5999999999999996"/>
    <n v="12375"/>
    <n v="20356875"/>
    <s v="₹1,000 - ₹5,000"/>
    <x v="2"/>
  </r>
  <r>
    <s v="B00NFD0ETQ"/>
    <s v="Logitech G402 Hyperion Fury USB Wired Gaming Mouse, 4,000 DPI, Lightweight, 8 Programmable Buttons, Compatible for PC/Mac - Black"/>
    <s v="Computers&amp;Accessories"/>
    <n v="1997.55"/>
    <n v="2895"/>
    <n v="0.31"/>
    <n v="4.5999999999999996"/>
    <n v="10760"/>
    <n v="31150200"/>
    <s v="₹1,000 - ₹5,000"/>
    <x v="0"/>
  </r>
  <r>
    <s v="B07X2L5Z8C"/>
    <s v="Logitech Pebble M350 Wireless Mouse with Bluetooth or USB - Silent, Slim Computer Mouse with Quiet Click for Laptop, Notebook, PC and Mac - Graphite"/>
    <s v="Computers&amp;Accessories"/>
    <n v="1491.75"/>
    <n v="2295"/>
    <n v="0.35"/>
    <n v="4.5999999999999996"/>
    <n v="10652"/>
    <n v="24446340"/>
    <s v="₹1,000 - ₹5,000"/>
    <x v="0"/>
  </r>
  <r>
    <s v="B00K57MR22"/>
    <s v="Sujata Dynamix DX Mixer Grinder, 900W, 3 Jars (White)"/>
    <s v="Home&amp;Kitchen"/>
    <n v="6104.16"/>
    <n v="8478"/>
    <n v="0.28000000000000003"/>
    <n v="4.5999999999999996"/>
    <n v="6550"/>
    <n v="55530900"/>
    <s v="₹5,001 - ₹10,000"/>
    <x v="2"/>
  </r>
  <r>
    <s v="B0B244R4KB"/>
    <s v="Spigen EZ Fit Tempered Glass Screen Protector for iPhone 14 Pro - 2 Pack (Sensor Protection)"/>
    <s v="Electronics"/>
    <n v="985.65999999999985"/>
    <n v="2899"/>
    <n v="0.66"/>
    <n v="4.5999999999999996"/>
    <n v="6129"/>
    <n v="17767971"/>
    <s v="&lt; ₹1,000"/>
    <x v="1"/>
  </r>
  <r>
    <s v="B08TGG316Z"/>
    <s v="10k 8k 4k HDMI Cable, Certified 48Gbps 1ms Ultra High Speed HDMI 2.1 Cable 4k 120Hz 144Hz 2k 165Hz 8k 60Hz Dynamic HDR ARC eARC DTS:X Compatible for Mac Gaming PC Soundbar TV Monitor Laptop PS5 4 Xbox"/>
    <s v="Electronics"/>
    <n v="1007.58"/>
    <n v="2399"/>
    <n v="0.57999999999999996"/>
    <n v="4.5999999999999996"/>
    <n v="3664"/>
    <n v="8789936"/>
    <s v="₹1,000 - ₹5,000"/>
    <x v="0"/>
  </r>
  <r>
    <s v="B09XXZXQC1"/>
    <s v="Xiaomi Pad 5| Qualcomm Snapdragon 860| 120Hz Refresh Rate| 6GB, 128GB| 2.5K+ Display (10.95-inch/27.81cm)|1 Billion Colours| Dolby Vision Atmos| Quad Speakers| Wi-Fi| Gray"/>
    <s v="Computers&amp;Accessories"/>
    <n v="26979.289999999997"/>
    <n v="37999"/>
    <n v="0.28999999999999998"/>
    <n v="4.5999999999999996"/>
    <n v="2886"/>
    <n v="109665114"/>
    <s v="₹20,001 - ₹50,000"/>
    <x v="2"/>
  </r>
  <r>
    <s v="B00SH18114"/>
    <s v="Ikea 903.391.72 Polypropylene Plastic Solid Bevara Sealing Clip (Multicolour) - 30 Pack, Adjustable"/>
    <s v="Home&amp;Kitchen"/>
    <n v="161.46"/>
    <n v="299"/>
    <n v="0.46"/>
    <n v="4.5999999999999996"/>
    <n v="2781"/>
    <n v="831519"/>
    <s v="&lt; ₹1,000"/>
    <x v="0"/>
  </r>
  <r>
    <s v="B078JT7LTD"/>
    <s v="Sujata Dynamix, Mixer Grinder, 900 Watts, 3 Jars (White)"/>
    <s v="Home&amp;Kitchen"/>
    <n v="6135.4800000000005"/>
    <n v="8073"/>
    <n v="0.24"/>
    <n v="4.5999999999999996"/>
    <n v="2751"/>
    <n v="22208823"/>
    <s v="₹5,001 - ₹10,000"/>
    <x v="2"/>
  </r>
  <r>
    <s v="B0B9BXKBC7"/>
    <s v="WeCool S5 Long Selfie Stick, with Large Reinforced Tripod Stand up to 61 Inch / 156 Cms, Ultra Long Multi Function Bluetooth Selfie Stick with 1/4 Screw Compatible with Gopro, Camera, and Ring Light"/>
    <s v="Electronics"/>
    <n v="1799.5499999999997"/>
    <n v="3999"/>
    <n v="0.55000000000000004"/>
    <n v="4.5999999999999996"/>
    <n v="245"/>
    <n v="979755"/>
    <s v="₹1,000 - ₹5,000"/>
    <x v="0"/>
  </r>
  <r>
    <s v="B0B9BXKBC7"/>
    <s v="WeCool S5 Long Selfie Stick, with Large Reinforced Tripod Stand up to 61 Inch / 156 Cms, Ultra Long Multi Function Bluetooth Selfie Stick with 1/4 Screw Compatible with Gopro, Camera, and Ring Light"/>
    <s v="Electronics"/>
    <n v="1799.5499999999997"/>
    <n v="3999"/>
    <n v="0.55000000000000004"/>
    <n v="4.5999999999999996"/>
    <n v="245"/>
    <n v="979755"/>
    <s v="₹1,000 - ₹5,000"/>
    <x v="0"/>
  </r>
  <r>
    <s v="B09JN37WBX"/>
    <s v="Lint Remover Woolen Clothes Lint Extractor Battery Lint Removing Machine Bhur Remover"/>
    <s v="Home&amp;Kitchen"/>
    <n v="322.07000000000005"/>
    <n v="749"/>
    <n v="0.56999999999999995"/>
    <n v="4.5999999999999996"/>
    <n v="124"/>
    <n v="92876"/>
    <s v="&lt; ₹1,000"/>
    <x v="0"/>
  </r>
  <r>
    <s v="B0BJ966M5K"/>
    <s v="Aquadpure Copper + Mineral RO+UV+UF 10 to 12 Liter RO + UV + TDS ADJUSTER Water Purifier with Copper Charge Technology black &amp; copper Best For Home and Office (Made In India)"/>
    <s v="Home&amp;Kitchen"/>
    <n v="4999.7999999999993"/>
    <n v="24999"/>
    <n v="0.8"/>
    <n v="4.5999999999999996"/>
    <n v="124"/>
    <n v="3099876"/>
    <s v="₹1,000 - ₹5,000"/>
    <x v="1"/>
  </r>
  <r>
    <s v="B0BN6M3TCM"/>
    <s v="VRPRIME Lint Roller Lint Remover for Clothes, Pet | 360 Sheets Reusable Sticky Easy-Tear Sheet Brush for Clothes, Furniture, Carpet, Dog Fur, Sweater, Dust &amp; Dirt (4 Rolls - 90 Sheet Each Roll)"/>
    <s v="Home&amp;Kitchen"/>
    <n v="499.5"/>
    <n v="999"/>
    <n v="0.5"/>
    <n v="4.5999999999999996"/>
    <n v="79"/>
    <n v="78921"/>
    <s v="&lt; ₹1,000"/>
    <x v="0"/>
  </r>
  <r>
    <s v="B09P1MFKG1"/>
    <s v="Melbon VM-905 2000-Watt Room Heater (ISI Certified, White Color) Ideal Electric Fan Heater for Small to Medium Room/Area (Plastic Body)"/>
    <s v="Home&amp;Kitchen"/>
    <n v="989.66999999999985"/>
    <n v="2999"/>
    <n v="0.67"/>
    <n v="4.5999999999999996"/>
    <n v="9"/>
    <n v="26991"/>
    <s v="&lt; ₹1,000"/>
    <x v="1"/>
  </r>
  <r>
    <s v="B09X7DY7Q4"/>
    <s v="SanDisk Extreme SD UHS I 64GB Card for 4K Video for DSLR and Mirrorless Cameras 170MB/s Read &amp; 80MB/s Write"/>
    <s v="Electronics"/>
    <n v="936"/>
    <n v="1800"/>
    <n v="0.48"/>
    <n v="4.5"/>
    <n v="205052"/>
    <n v="369093600"/>
    <s v="&lt; ₹1,000"/>
    <x v="0"/>
  </r>
  <r>
    <s v="B00NH11KIK"/>
    <s v="AmazonBasics USB 2.0 Cable - A-Male to B-Male - for Personal Computer, Printer- 6 Feet (1.8 Meters), Black"/>
    <s v="Computers&amp;Accessories"/>
    <n v="208.50000000000003"/>
    <n v="695"/>
    <n v="0.7"/>
    <n v="4.5"/>
    <n v="107687"/>
    <n v="74842465"/>
    <s v="&lt; ₹1,000"/>
    <x v="1"/>
  </r>
  <r>
    <s v="B00NH11KIK"/>
    <s v="AmazonBasics USB 2.0 Cable - A-Male to B-Male - for Personal Computer, Printer- 6 Feet (1.8 Meters), Black"/>
    <s v="Computers&amp;Accessories"/>
    <n v="208.50000000000003"/>
    <n v="695"/>
    <n v="0.7"/>
    <n v="4.5"/>
    <n v="107686"/>
    <n v="74841770"/>
    <s v="&lt; ₹1,000"/>
    <x v="1"/>
  </r>
  <r>
    <s v="B07G3YNLJB"/>
    <s v="Crucial BX500 240GB 3D NAND SATA 6.35 cm (2.5-inch) SSD (CT240BX500SSD1)"/>
    <s v="Computers&amp;Accessories"/>
    <n v="1829.0000000000002"/>
    <n v="3100"/>
    <n v="0.41"/>
    <n v="4.5"/>
    <n v="92925"/>
    <n v="288067500"/>
    <s v="₹1,000 - ₹5,000"/>
    <x v="0"/>
  </r>
  <r>
    <s v="B00NH13Q8W"/>
    <s v="AmazonBasics USB 2.0 Extension Cable for Personal Computer, Printer, 2-Pack - A-Male to A-Female - 3.3 Feet (1 Meter, Black)"/>
    <s v="Computers&amp;Accessories"/>
    <n v="296"/>
    <n v="800"/>
    <n v="0.63"/>
    <n v="4.5"/>
    <n v="74977"/>
    <n v="59981600"/>
    <s v="&lt; ₹1,000"/>
    <x v="1"/>
  </r>
  <r>
    <s v="B00NH11PEY"/>
    <s v="AmazonBasics USB 2.0 - A-Male to A-Female Extension Cable for Personal Computer, Printer (Black, 9.8 Feet/3 Meters)"/>
    <s v="Computers&amp;Accessories"/>
    <n v="202.5"/>
    <n v="750"/>
    <n v="0.73"/>
    <n v="4.5"/>
    <n v="74976"/>
    <n v="56232000"/>
    <s v="&lt; ₹1,000"/>
    <x v="1"/>
  </r>
  <r>
    <s v="B00NH11PEY"/>
    <s v="AmazonBasics USB 2.0 - A-Male to A-Female Extension Cable for Personal Computer, Printer (Black, 9.8 Feet/3 Meters)"/>
    <s v="Computers&amp;Accessories"/>
    <n v="202.5"/>
    <n v="750"/>
    <n v="0.73"/>
    <n v="4.5"/>
    <n v="74976"/>
    <n v="56232000"/>
    <s v="&lt; ₹1,000"/>
    <x v="1"/>
  </r>
  <r>
    <s v="B004IO5BMQ"/>
    <s v="Logitech M235 Wireless Mouse, 1000 DPI Optical Tracking, 12 Month Life Battery, Compatible with Windows, Mac, Chromebook/PC/Laptop"/>
    <s v="Computers&amp;Accessories"/>
    <n v="696.5"/>
    <n v="995"/>
    <n v="0.3"/>
    <n v="4.5"/>
    <n v="54405"/>
    <n v="54132975"/>
    <s v="&lt; ₹1,000"/>
    <x v="0"/>
  </r>
  <r>
    <s v="B08ZJDWTJ1"/>
    <s v="Seagate Expansion 1TB External HDD - USB 3.0 for Windows and Mac with 3 yr Data Recovery Services, Portable Hard Drive (STKM1000400)"/>
    <s v="Computers&amp;Accessories"/>
    <n v="4099.18"/>
    <n v="4999"/>
    <n v="0.18"/>
    <n v="4.5"/>
    <n v="50810"/>
    <n v="253999190"/>
    <s v="₹1,000 - ₹5,000"/>
    <x v="2"/>
  </r>
  <r>
    <s v="B094QZLJQ6"/>
    <s v="Seagate One Touch 2TB External HDD with Password Protection ‚Äì Black, for Windows and Mac, with 3 yr Data Recovery Services, and 4 Months Adobe CC Photography (STKY2000400)"/>
    <s v="Computers&amp;Accessories"/>
    <n v="5759.28"/>
    <n v="7999"/>
    <n v="0.28000000000000003"/>
    <n v="4.5"/>
    <n v="50273"/>
    <n v="402133727"/>
    <s v="₹5,001 - ₹10,000"/>
    <x v="2"/>
  </r>
  <r>
    <s v="B01HJI0FS2"/>
    <s v="Dell MS116 1000Dpi USB Wired Optical Mouse, Led Tracking, Scrolling Wheel, Plug and Play."/>
    <s v="Computers&amp;Accessories"/>
    <n v="299"/>
    <n v="650"/>
    <n v="0.54"/>
    <n v="4.5"/>
    <n v="33176"/>
    <n v="21564400"/>
    <s v="&lt; ₹1,000"/>
    <x v="0"/>
  </r>
  <r>
    <s v="B07Q4QV1DL"/>
    <s v="ELV Aluminum Adjustable Mobile Phone Foldable Tabletop Stand Dock Mount for All Smartphones, Tabs, Kindle, iPad (Black)"/>
    <s v="Electronics"/>
    <n v="269.82000000000005"/>
    <n v="1499"/>
    <n v="0.82"/>
    <n v="4.5"/>
    <n v="28978"/>
    <n v="43438022"/>
    <s v="&lt; ₹1,000"/>
    <x v="1"/>
  </r>
  <r>
    <s v="B088ZFJY82"/>
    <s v="Elv Aluminium Adjustable Mobile Phone Foldable Holder Tabletop Stand Dock Mount for All Smartphones, Tabs, Kindle, iPad (Moonlight Silver)"/>
    <s v="Electronics"/>
    <n v="314.78999999999996"/>
    <n v="1499"/>
    <n v="0.79"/>
    <n v="4.5"/>
    <n v="28978"/>
    <n v="43438022"/>
    <s v="&lt; ₹1,000"/>
    <x v="1"/>
  </r>
  <r>
    <s v="B014SZO90Y"/>
    <s v="Duracell Ultra Alkaline AA Battery, 8 Pcs"/>
    <s v="Electronics"/>
    <n v="264.59999999999997"/>
    <n v="315"/>
    <n v="0.16"/>
    <n v="4.5"/>
    <n v="28030"/>
    <n v="8829450"/>
    <s v="&lt; ₹1,000"/>
    <x v="2"/>
  </r>
  <r>
    <s v="B08C4Z69LN"/>
    <s v="Crucial RAM 8GB DDR4 3200MHz CL22 (or 2933MHz or 2666MHz) Laptop Memory CT8G4SFRA32A"/>
    <s v="Computers&amp;Accessories"/>
    <n v="1785"/>
    <n v="3500"/>
    <n v="0.49"/>
    <n v="4.5"/>
    <n v="26194"/>
    <n v="91679000"/>
    <s v="₹1,000 - ₹5,000"/>
    <x v="0"/>
  </r>
  <r>
    <s v="B083GKDRKR"/>
    <s v="Havells Aqua Plus 1.2 litre Double Wall Kettle / 304 Stainless Steel Inner Body / Cool touch outer body / Wider mouth/ 2 Year warranty (Black, 1500 Watt)"/>
    <s v="Home&amp;Kitchen"/>
    <n v="1617.3000000000002"/>
    <n v="2995"/>
    <n v="0.46"/>
    <n v="4.5"/>
    <n v="23484"/>
    <n v="70334580"/>
    <s v="₹1,000 - ₹5,000"/>
    <x v="0"/>
  </r>
  <r>
    <s v="B00V4BGDKU"/>
    <s v="TP-Link UE300 USB 3.0 to RJ45 Gigabit Ethernet Network Adapter - Plug and Play"/>
    <s v="Computers&amp;Accessories"/>
    <n v="1101.42"/>
    <n v="1899"/>
    <n v="0.42"/>
    <n v="4.5"/>
    <n v="22420"/>
    <n v="42575580"/>
    <s v="₹1,000 - ₹5,000"/>
    <x v="0"/>
  </r>
  <r>
    <s v="B08FYB5HHK"/>
    <s v="TP-Link UE300C USB Type-C to RJ45 Gigabit Ethernet Network Adapter/RJ45 LAN Wired Adapter for Ultrabook, Chromebook, Laptop, Desktop, Plug &amp; Play, USB 3.0, Foldable and Portable Design"/>
    <s v="Computers&amp;Accessories"/>
    <n v="1199.3999999999999"/>
    <n v="1999"/>
    <n v="0.4"/>
    <n v="4.5"/>
    <n v="22420"/>
    <n v="44817580"/>
    <s v="₹1,000 - ₹5,000"/>
    <x v="0"/>
  </r>
  <r>
    <s v="B00NNQMYNE"/>
    <s v="AirCase Rugged Hard Drive Case for 2.5-inch Western Digital, Seagate, Toshiba, Portable Storage Shell for Gadget Hard Disk USB Cable Power Bank Mobile Charger Earphone, Waterproof (Black)"/>
    <s v="Computers&amp;Accessories"/>
    <n v="299.39999999999998"/>
    <n v="499"/>
    <n v="0.4"/>
    <n v="4.5"/>
    <n v="21010"/>
    <n v="10483990"/>
    <s v="&lt; ₹1,000"/>
    <x v="0"/>
  </r>
  <r>
    <s v="B0083T231O"/>
    <s v="Belkin Essential Series 4-Socket Surge Protector Universal Socket with 5ft Heavy Duty Cable (Grey)"/>
    <s v="Electronics"/>
    <n v="1289.1399999999999"/>
    <n v="1499"/>
    <n v="0.14000000000000001"/>
    <n v="4.5"/>
    <n v="20668"/>
    <n v="30981332"/>
    <s v="₹1,000 - ₹5,000"/>
    <x v="2"/>
  </r>
  <r>
    <s v="B0B2DD66GS"/>
    <s v="SanDisk Extreme microSD UHS I Card 128GB for 4K Video on Smartphones,Action Cams 190MB/s Read,90MB/s Write"/>
    <s v="Electronics"/>
    <n v="1334"/>
    <n v="2900"/>
    <n v="0.54"/>
    <n v="4.5"/>
    <n v="19624"/>
    <n v="56909600"/>
    <s v="₹1,000 - ₹5,000"/>
    <x v="0"/>
  </r>
  <r>
    <s v="B01DJJVFPC"/>
    <s v="Duracell Ultra Alkaline AAA Battery, 8 Pcs"/>
    <s v="Electronics"/>
    <n v="267.75"/>
    <n v="315"/>
    <n v="0.15"/>
    <n v="4.5"/>
    <n v="17810"/>
    <n v="5610150"/>
    <s v="&lt; ₹1,000"/>
    <x v="2"/>
  </r>
  <r>
    <s v="B07TMCXRFV"/>
    <s v="ESR Screen Protector Compatible with iPad Pro 11 Inch (2022/2021/2020/2018) and iPad Air 5/4 (2022/2020, 10.9 Inch), Tempered-Glass Film with Alignment Frame, Scratch Resistant, HD Clarity, 2 Pack"/>
    <s v="Computers&amp;Accessories"/>
    <n v="1231.23"/>
    <n v="1599"/>
    <n v="0.23"/>
    <n v="4.5"/>
    <n v="16680"/>
    <n v="26671320"/>
    <s v="₹1,000 - ₹5,000"/>
    <x v="2"/>
  </r>
  <r>
    <s v="B0148NPH9I"/>
    <s v="Logitech K380 Wireless Multi-Device Keyboard for Windows, Apple iOS, Apple TV Android or Chrome, Bluetooth, Compact Space-Saving Design, PC/Mac/Laptop/Smartphone/Tablet (Dark Grey)"/>
    <s v="Computers&amp;Accessories"/>
    <n v="2651.85"/>
    <n v="3195"/>
    <n v="0.17"/>
    <n v="4.5"/>
    <n v="16146"/>
    <n v="51586470"/>
    <s v="₹1,000 - ₹5,000"/>
    <x v="2"/>
  </r>
  <r>
    <s v="B0765B3TH7"/>
    <s v="Gizga Essentials Hard Drive Case Shell, 6.35cm/2.5-inch, Portable Storage Organizer Bag for Earphone USB Cable Power Bank Mobile Charger Digital Gadget Hard Disk, Water Resistance Material, Black"/>
    <s v="Computers&amp;Accessories"/>
    <n v="197.67"/>
    <n v="599"/>
    <n v="0.67"/>
    <n v="4.5"/>
    <n v="13568"/>
    <n v="8127232"/>
    <s v="&lt; ₹1,000"/>
    <x v="1"/>
  </r>
  <r>
    <s v="B0116MIKKC"/>
    <s v="Goldmedal Curve Plus 202042 Plastic Spice 3-Pin 240V Universal Travel Adaptor (White)"/>
    <s v="Electronics"/>
    <n v="99.18"/>
    <n v="171"/>
    <n v="0.42"/>
    <n v="4.5"/>
    <n v="11339"/>
    <n v="1938969"/>
    <s v="&lt; ₹1,000"/>
    <x v="0"/>
  </r>
  <r>
    <s v="B08LT9BMPP"/>
    <s v="Logitech G102 USB Light Sync Gaming Mouse with Customizable RGB Lighting, 6 Programmable Buttons, Gaming Grade Sensor, 8K DPI Tracking, 16.8mn Color, Light Weight - Black"/>
    <s v="Computers&amp;Accessories"/>
    <n v="1496.25"/>
    <n v="1995"/>
    <n v="0.25"/>
    <n v="4.5"/>
    <n v="10541"/>
    <n v="21029295"/>
    <s v="₹1,000 - ₹5,000"/>
    <x v="2"/>
  </r>
  <r>
    <s v="B00LY12TH6"/>
    <s v="Camel Oil Pastel with Reusable Plastic Box - 50 Shades"/>
    <s v="Home&amp;Kitchen"/>
    <n v="230"/>
    <n v="230"/>
    <n v="0"/>
    <n v="4.5"/>
    <n v="9427"/>
    <n v="2168210"/>
    <s v="&lt; ₹1,000"/>
    <x v="2"/>
  </r>
  <r>
    <s v="B07ZKD8T1Q"/>
    <s v="Cuzor 12V Mini ups for WiFi Router | Power Backup up to 4 Hours | Replaceable Battery | Ups for Wi-Fi Router and Modem | Ups for Router up to 2A | ups for uninterrupted wi-fi"/>
    <s v="Computers&amp;Accessories"/>
    <n v="1499.5"/>
    <n v="2999"/>
    <n v="0.5"/>
    <n v="4.5"/>
    <n v="8656"/>
    <n v="25959344"/>
    <s v="₹1,000 - ₹5,000"/>
    <x v="0"/>
  </r>
  <r>
    <s v="B00LZLQ624"/>
    <s v="Classmate Soft Cover 6 Subject Spiral Binding Notebook, Single Line, 300 Pages"/>
    <s v="OfficeProducts"/>
    <n v="156.80000000000001"/>
    <n v="160"/>
    <n v="0.02"/>
    <n v="4.5"/>
    <n v="8618"/>
    <n v="1378880"/>
    <s v="&lt; ₹1,000"/>
    <x v="2"/>
  </r>
  <r>
    <s v="B0752LL57V"/>
    <s v="Casio MJ-12D 150 Steps Check and Correct Desktop Calculator"/>
    <s v="OfficeProducts"/>
    <n v="440"/>
    <n v="440"/>
    <n v="0"/>
    <n v="4.5"/>
    <n v="8610"/>
    <n v="3788400"/>
    <s v="&lt; ₹1,000"/>
    <x v="2"/>
  </r>
  <r>
    <s v="B071VNHMX2"/>
    <s v="Philips Daily Collection HD2582/00 830-Watt 2-Slice Pop-up Toaster (White)"/>
    <s v="Home&amp;Kitchen"/>
    <n v="2095"/>
    <n v="2095"/>
    <n v="0"/>
    <n v="4.5"/>
    <n v="7949"/>
    <n v="16653155"/>
    <s v="₹1,000 - ₹5,000"/>
    <x v="2"/>
  </r>
  <r>
    <s v="B08461VC1Z"/>
    <s v="Scarters Mouse Pad, Desk Mat Extended for Work from Home/Office/Gaming | Vegan PU Leather | Anti-Skid, Anti-Slip, Reversible Splash-Proof ‚Äì Deskspread ~ Navy Blue &amp; Yellow"/>
    <s v="Computers&amp;Accessories"/>
    <n v="997.5"/>
    <n v="1995"/>
    <n v="0.5"/>
    <n v="4.5"/>
    <n v="7317"/>
    <n v="14597415"/>
    <s v="&lt; ₹1,000"/>
    <x v="0"/>
  </r>
  <r>
    <s v="B071113J7M"/>
    <s v="Sujata Powermatic Plus 900 Watts Juicer Mixer Grinder"/>
    <s v="Home&amp;Kitchen"/>
    <n v="5854.68"/>
    <n v="7506"/>
    <n v="0.22"/>
    <n v="4.5"/>
    <n v="7241"/>
    <n v="54350946"/>
    <s v="₹5,001 - ₹10,000"/>
    <x v="2"/>
  </r>
  <r>
    <s v="B07R99NBVB"/>
    <s v="Gizga Essentials Cable Organiser, Cord Management System for PC, TV, Home Theater, Speaker &amp; Cables, Reusable Cable Organizer for Desk, WFH Accessories, Organizer Tape Roll, Reusable Cable Ties Strap"/>
    <s v="HomeImprovement"/>
    <n v="251.58"/>
    <n v="599"/>
    <n v="0.57999999999999996"/>
    <n v="4.5"/>
    <n v="5985"/>
    <n v="3585015"/>
    <s v="&lt; ₹1,000"/>
    <x v="0"/>
  </r>
  <r>
    <s v="B00KIE28X0"/>
    <s v="Camel Artist Acrylic Color Box - 9ml Tubes, 12 Shades"/>
    <s v="Home&amp;Kitchen"/>
    <n v="310"/>
    <n v="310"/>
    <n v="0"/>
    <n v="4.5"/>
    <n v="5882"/>
    <n v="1823420"/>
    <s v="&lt; ₹1,000"/>
    <x v="2"/>
  </r>
  <r>
    <s v="B0846D5CBP"/>
    <s v="Casio FX-991ES Plus-2nd Edition Scientific Calculator, Black"/>
    <s v="OfficeProducts"/>
    <n v="1295"/>
    <n v="1295"/>
    <n v="0"/>
    <n v="4.5"/>
    <n v="5760"/>
    <n v="7459200"/>
    <s v="₹1,000 - ₹5,000"/>
    <x v="2"/>
  </r>
  <r>
    <s v="B082T6GXS5"/>
    <s v="AmazonBasics New Release Nylon USB-A to Lightning Cable Cord, MFi Certified Charger for Apple iPhone, iPad, Silver, 6-Ft"/>
    <s v="Computers&amp;Accessories"/>
    <n v="1008"/>
    <n v="2100"/>
    <n v="0.52"/>
    <n v="4.5"/>
    <n v="5492"/>
    <n v="11533200"/>
    <s v="₹1,000 - ₹5,000"/>
    <x v="0"/>
  </r>
  <r>
    <s v="B07Y9PY6Y1"/>
    <s v="Sujata Powermatic Plus, Juicer Mixer Grinder with Chutney Jar, 900 Watts, 3 Jars (White)"/>
    <s v="Home&amp;Kitchen"/>
    <n v="6526.8"/>
    <n v="8820"/>
    <n v="0.26"/>
    <n v="4.5"/>
    <n v="5137"/>
    <n v="45308340"/>
    <s v="₹5,001 - ₹10,000"/>
    <x v="2"/>
  </r>
  <r>
    <s v="B086Q3QMFS"/>
    <s v="Classmate Drawing Book - Unruled, 40 Pages, 210 mm x 297 mm - Pack Of 4"/>
    <s v="OfficeProducts"/>
    <n v="120"/>
    <n v="120"/>
    <n v="0"/>
    <n v="4.5"/>
    <n v="4951"/>
    <n v="594120"/>
    <s v="&lt; ₹1,000"/>
    <x v="2"/>
  </r>
  <r>
    <s v="B00R1P3B4O"/>
    <s v="Fujifilm Instax Mini Single Pack 10 Sheets Instant Film for Fuji Instant Cameras"/>
    <s v="Electronics"/>
    <n v="549"/>
    <n v="549"/>
    <n v="0"/>
    <n v="4.5"/>
    <n v="4875"/>
    <n v="2676375"/>
    <s v="&lt; ₹1,000"/>
    <x v="2"/>
  </r>
  <r>
    <s v="B00P93X6EK"/>
    <s v="Classmate Soft Cover 6 Subject Spiral Binding Notebook, Unruled, 300 Pages"/>
    <s v="OfficeProducts"/>
    <n v="156.80000000000001"/>
    <n v="160"/>
    <n v="0.02"/>
    <n v="4.5"/>
    <n v="4428"/>
    <n v="708480"/>
    <s v="&lt; ₹1,000"/>
    <x v="2"/>
  </r>
  <r>
    <s v="B08WLY8V9S"/>
    <s v="Tukzer Gel Mouse Pad Wrist Rest Memory-Foam Ergonomic Mousepad| Cushion Wrist Support &amp; Pain Relief| Suitable for Gaming, Computer, Laptop, Home &amp; Office Non-Slip Rubber Base (Blue)"/>
    <s v="Computers&amp;Accessories"/>
    <n v="422.53"/>
    <n v="899"/>
    <n v="0.53"/>
    <n v="4.5"/>
    <n v="4219"/>
    <n v="3792881"/>
    <s v="&lt; ₹1,000"/>
    <x v="0"/>
  </r>
  <r>
    <s v="B08LW31NQ6"/>
    <s v="Lenovo 600 Bluetooth 5.0 Silent Mouse: Compact, Portable, Dongle-Free Multi-Device connectivity with Microsoft Swift Pair | 3-Level Adjustable DPI up to 2400 | Battery Life: up to 1 yr"/>
    <s v="Computers&amp;Accessories"/>
    <n v="1445"/>
    <n v="2890"/>
    <n v="0.5"/>
    <n v="4.5"/>
    <n v="4099"/>
    <n v="11846110"/>
    <s v="₹1,000 - ₹5,000"/>
    <x v="0"/>
  </r>
  <r>
    <s v="B00LHZWD0C"/>
    <s v="Luxor 5 Subject Single Ruled Notebook - A4, 70 GSM, 300 pages"/>
    <s v="OfficeProducts"/>
    <n v="252"/>
    <n v="315"/>
    <n v="0.2"/>
    <n v="4.5"/>
    <n v="3785"/>
    <n v="1192275"/>
    <s v="&lt; ₹1,000"/>
    <x v="2"/>
  </r>
  <r>
    <s v="B08N6P8G5K"/>
    <s v="INALSA Air Fryer Digital 4L Nutri Fry - 1400W with Smart AirCrisp Technology| 8-Preset Menu, Touch Control &amp; Digital Display|Variable Temperature &amp; Timer Control|Free Recipe book|2 Yr Warranty (Black)"/>
    <s v="Home&amp;Kitchen"/>
    <n v="6816.9"/>
    <n v="10995"/>
    <n v="0.38"/>
    <n v="4.5"/>
    <n v="3192"/>
    <n v="35096040"/>
    <s v="₹5,001 - ₹10,000"/>
    <x v="0"/>
  </r>
  <r>
    <s v="B08WJ86PV2"/>
    <s v="RPM Euro Games Gaming Mousepad Speed Type Extended Large (Size - 800 mm x 300 mm x 3 mm)"/>
    <s v="Computers&amp;Accessories"/>
    <n v="297.00000000000006"/>
    <n v="990"/>
    <n v="0.7"/>
    <n v="4.5"/>
    <n v="2453"/>
    <n v="2428470"/>
    <s v="&lt; ₹1,000"/>
    <x v="1"/>
  </r>
  <r>
    <s v="B01MUAUOCX"/>
    <s v="Sujata Chutney Steel Jar, 400 ml, (White), Stainless Steel"/>
    <s v="Home&amp;Kitchen"/>
    <n v="687.24"/>
    <n v="747"/>
    <n v="0.08"/>
    <n v="4.5"/>
    <n v="2280"/>
    <n v="1703160"/>
    <s v="&lt; ₹1,000"/>
    <x v="2"/>
  </r>
  <r>
    <s v="B086PXQ2R4"/>
    <s v="Classmate Long Book - Unruled, 160 Pages, 314 mm x 194 mm - Pack Of 3"/>
    <s v="OfficeProducts"/>
    <n v="165"/>
    <n v="165"/>
    <n v="0"/>
    <n v="4.5"/>
    <n v="1674"/>
    <n v="276210"/>
    <s v="&lt; ₹1,000"/>
    <x v="2"/>
  </r>
  <r>
    <s v="B0B9BD2YL4"/>
    <s v="KINGONE Wireless Charging Pencil (2nd Generation) for iPad with Magnetic and Tilt Sensitive, Palm Rejection, Compatible with Apple iPad Pro 11 inch 1/2/3/4, iPad Pro 12.9 Inch 3/4/5/6, iPad Air 4/5, mini6"/>
    <s v="Electronics"/>
    <n v="2589.63"/>
    <n v="6999"/>
    <n v="0.63"/>
    <n v="4.5"/>
    <n v="1526"/>
    <n v="10680474"/>
    <s v="₹1,000 - ₹5,000"/>
    <x v="1"/>
  </r>
  <r>
    <s v="B0B9BD2YL4"/>
    <s v="KINGONE Wireless Charging Pencil (2nd Generation) for iPad with Magnetic and Tilt Sensitive, Palm Rejection, Compatible with Apple iPad Pro 11 inch 1/2/3/4, iPad Pro 12.9 Inch 3/4/5/6, iPad Air 4/5, mini6"/>
    <s v="Electronics"/>
    <n v="2589.63"/>
    <n v="6999"/>
    <n v="0.63"/>
    <n v="4.5"/>
    <n v="1526"/>
    <n v="10680474"/>
    <s v="₹1,000 - ₹5,000"/>
    <x v="1"/>
  </r>
  <r>
    <s v="B075S9FVRY"/>
    <s v="Sujata Supermix, Mixer Grinder, 900 Watts, 3 Jars (White)"/>
    <s v="Home&amp;Kitchen"/>
    <n v="5472"/>
    <n v="7200"/>
    <n v="0.24"/>
    <n v="4.5"/>
    <n v="1408"/>
    <n v="10137600"/>
    <s v="₹5,001 - ₹10,000"/>
    <x v="2"/>
  </r>
  <r>
    <s v="B09BVCVTBC"/>
    <s v="Redragon K617 Fizz 60% Wired RGB Gaming Keyboard, 61 Keys Compact Mechanical Keyboard w/White and Grey Color Keycaps, Linear Red Switch, Pro Driver/Software Supported"/>
    <s v="Computers&amp;Accessories"/>
    <n v="2659.2400000000002"/>
    <n v="3499"/>
    <n v="0.24"/>
    <n v="4.5"/>
    <n v="1271"/>
    <n v="4447229"/>
    <s v="₹1,000 - ₹5,000"/>
    <x v="2"/>
  </r>
  <r>
    <s v="B088WCFPQF"/>
    <s v="Cafe JEI French Press Coffee and Tea Maker 600ml with 4 Level Filtration System, Heat Resistant Borosilicate Glass (Black, 600ml)"/>
    <s v="Home&amp;Kitchen"/>
    <n v="1095"/>
    <n v="1500"/>
    <n v="0.27"/>
    <n v="4.5"/>
    <n v="1065"/>
    <n v="1597500"/>
    <s v="₹1,000 - ₹5,000"/>
    <x v="2"/>
  </r>
  <r>
    <s v="B07RY2X9MP"/>
    <s v="AmazonBasics 10.2 Gbps High-Speed 4K HDMI Cable with Braided Cord (10-Foot, Dark Grey)"/>
    <s v="Electronics"/>
    <n v="615"/>
    <n v="1500"/>
    <n v="0.59"/>
    <n v="4.5"/>
    <n v="1029"/>
    <n v="1543500"/>
    <s v="&lt; ₹1,000"/>
    <x v="0"/>
  </r>
  <r>
    <s v="B09C6HXFC1"/>
    <s v="Duracell USB Lightning Apple Certified (Mfi) Braided Sync &amp; Charge Cable For Iphone, Ipad And Ipod. Fast Charging Lightning Cable, 3.9 Feet (1.2M) - Black"/>
    <s v="Computers&amp;Accessories"/>
    <n v="971.46"/>
    <n v="1799"/>
    <n v="0.46"/>
    <n v="4.5"/>
    <n v="815"/>
    <n v="1466185"/>
    <s v="&lt; ₹1,000"/>
    <x v="0"/>
  </r>
  <r>
    <s v="B09C6HXFC1"/>
    <s v="Duracell USB Lightning Apple Certified (Mfi) Braided Sync &amp; Charge Cable For Iphone, Ipad And Ipod. Fast Charging Lightning Cable, 3.9 Feet (1.2M) - Black"/>
    <s v="Computers&amp;Accessories"/>
    <n v="971.46"/>
    <n v="1799"/>
    <n v="0.46"/>
    <n v="4.5"/>
    <n v="815"/>
    <n v="1466185"/>
    <s v="&lt; ₹1,000"/>
    <x v="0"/>
  </r>
  <r>
    <s v="B09C6HXFC1"/>
    <s v="Duracell USB Lightning Apple Certified (Mfi) Braided Sync &amp; Charge Cable For Iphone, Ipad And Ipod. Fast Charging Lightning Cable, 3.9 Feet (1.2M) - Black"/>
    <s v="Computers&amp;Accessories"/>
    <n v="971.46"/>
    <n v="1799"/>
    <n v="0.46"/>
    <n v="4.5"/>
    <n v="815"/>
    <n v="1466185"/>
    <s v="&lt; ₹1,000"/>
    <x v="0"/>
  </r>
  <r>
    <s v="B0B8CHJLWJ"/>
    <s v="Kyosei Advanced Tempered Glass Compatible with Google Pixel 6a with Military-Grade Anti-Explosion Edge-to-Edge Coverage Screen Protector Guard"/>
    <s v="Electronics"/>
    <n v="299.75"/>
    <n v="1199"/>
    <n v="0.75"/>
    <n v="4.5"/>
    <n v="596"/>
    <n v="714604"/>
    <s v="&lt; ₹1,000"/>
    <x v="1"/>
  </r>
  <r>
    <s v="B084N18QZY"/>
    <s v="Belkin USB C to USB-C Fast Charging Type C Cable, 60W PD, 3.3 feet (1 meter) for Laptop, Personal Computer, Tablet, Smartphone - Black, USB-IF Certified"/>
    <s v="Computers&amp;Accessories"/>
    <n v="602.79"/>
    <n v="849"/>
    <n v="0.28999999999999998"/>
    <n v="4.5"/>
    <n v="577"/>
    <n v="489873"/>
    <s v="&lt; ₹1,000"/>
    <x v="2"/>
  </r>
  <r>
    <s v="B0B3G5XZN5"/>
    <s v="InstaCuppa Portable Blender for Smoothie, Milk Shakes, Crushing Ice and Juices, USB Rechargeable Personal Blender Machine for Kitchen with 4000 mAh Rechargeable Battery, 230 Watt Motor, 500 ML"/>
    <s v="Home&amp;Kitchen"/>
    <n v="2799.2000000000003"/>
    <n v="3499"/>
    <n v="0.2"/>
    <n v="4.5"/>
    <n v="546"/>
    <n v="1910454"/>
    <s v="₹1,000 - ₹5,000"/>
    <x v="2"/>
  </r>
  <r>
    <s v="B09TT6BFDX"/>
    <s v="Cotbolt Silicone Protective Case Cover for LG an MR21GA Magic Remote Shockproof for LG Smart TV Remote 2021 Protective Skin Waterproof Anti Lost (Black) (Remote Not Included)"/>
    <s v="Electronics"/>
    <n v="399.7999999999999"/>
    <n v="1999"/>
    <n v="0.8"/>
    <n v="4.5"/>
    <n v="505"/>
    <n v="1009495"/>
    <s v="&lt; ₹1,000"/>
    <x v="1"/>
  </r>
  <r>
    <s v="B084MZYBTV"/>
    <s v="Belkin USB C to USB-C Fast Charging Type C Cable, 60W PD, 3.3 feet (1 meter) for Laptop, Personal Computer, Tablet, Smartphone - White, USB-IF Certified"/>
    <s v="Computers&amp;Accessories"/>
    <n v="602.79"/>
    <n v="849"/>
    <n v="0.28999999999999998"/>
    <n v="4.5"/>
    <n v="474"/>
    <n v="402426"/>
    <s v="&lt; ₹1,000"/>
    <x v="2"/>
  </r>
  <r>
    <s v="B0BCVJ3PVP"/>
    <s v="SupCares Laptop Stand 7 Height Adjustable, Aluminium, Ventilated, Foldable, Portable Laptop Holder for Desk &amp; Table Mount Upto 15.6 inch Laptop with Carry Pouch (Silver)"/>
    <s v="Computers&amp;Accessories"/>
    <n v="493.62"/>
    <n v="1299"/>
    <n v="0.62"/>
    <n v="4.5"/>
    <n v="434"/>
    <n v="563766"/>
    <s v="&lt; ₹1,000"/>
    <x v="1"/>
  </r>
  <r>
    <s v="B0BJ6P3LSK"/>
    <s v="Aqua d pure Active Copper 12-L RO+UV Water Filter Purifier for Home, Kitchen Fully Automatic UF+TDS Controller"/>
    <s v="Home&amp;Kitchen"/>
    <n v="4999.7999999999993"/>
    <n v="24999"/>
    <n v="0.8"/>
    <n v="4.5"/>
    <n v="287"/>
    <n v="7174713"/>
    <s v="₹1,000 - ₹5,000"/>
    <x v="1"/>
  </r>
  <r>
    <s v="B09LQQYNZQ"/>
    <s v="Realme Smart TV Stick 4K"/>
    <s v="Electronics"/>
    <n v="4699"/>
    <n v="4699"/>
    <n v="0"/>
    <n v="4.5"/>
    <n v="224"/>
    <n v="1052576"/>
    <s v="₹1,000 - ₹5,000"/>
    <x v="2"/>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n v="350.61"/>
    <n v="899"/>
    <n v="0.61"/>
    <n v="4.5"/>
    <n v="149"/>
    <n v="133951"/>
    <s v="&lt; ₹1,000"/>
    <x v="1"/>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n v="350.61"/>
    <n v="899"/>
    <n v="0.61"/>
    <n v="4.5"/>
    <n v="149"/>
    <n v="133951"/>
    <s v="&lt; ₹1,000"/>
    <x v="1"/>
  </r>
  <r>
    <s v="B0BMXMLSMM"/>
    <s v="Lapster 65W compatible for OnePlus Dash Warp Charge Cable , type c to c cable fast charging Data Sync Cable Compatible with One Plus 10R / 9RT/ 9 pro/ 9R/ 8T/ 9/ Nord &amp; for All Type C Devices ‚Äì Red, 1 Meter"/>
    <s v="Computers&amp;Accessories"/>
    <n v="199.79999999999995"/>
    <n v="999"/>
    <n v="0.8"/>
    <n v="4.5"/>
    <n v="127"/>
    <n v="126873"/>
    <s v="&lt; ₹1,000"/>
    <x v="1"/>
  </r>
  <r>
    <s v="B0BMXMLSMM"/>
    <s v="Lapster 65W compatible for OnePlus Dash Warp Charge Cable , type c to c cable fast charging Data Sync Cable Compatible with One Plus 10R / 9RT/ 9 pro/ 9R/ 8T/ 9/ Nord &amp; for All Type C Devices ‚Äì Red, 1 Meter"/>
    <s v="Computers&amp;Accessories"/>
    <n v="199.79999999999995"/>
    <n v="999"/>
    <n v="0.8"/>
    <n v="4.5"/>
    <n v="127"/>
    <n v="126873"/>
    <s v="&lt; ₹1,000"/>
    <x v="1"/>
  </r>
  <r>
    <s v="B0B694PXQJ"/>
    <s v="Gadgetronics Digital Kitchen Weighing Scale &amp; Food Weight Machine for Health, Fitness, Home Baking &amp; Cooking (10 KGs,1 Year Warranty &amp; Batteries Included)"/>
    <s v="Home&amp;Kitchen"/>
    <n v="809.73"/>
    <n v="2999"/>
    <n v="0.73"/>
    <n v="4.5"/>
    <n v="63"/>
    <n v="188937"/>
    <s v="&lt; ₹1,000"/>
    <x v="1"/>
  </r>
  <r>
    <s v="B0BMM7R92G"/>
    <s v="Noise_Colorfit Smart Watch Charger 2 Pin USB Fast Charger Magnetic Charging Cable Adapter (Smart Watch Charger 2 pin)"/>
    <s v="Electronics"/>
    <n v="249.75"/>
    <n v="999"/>
    <n v="0.75"/>
    <n v="4.5"/>
    <n v="38"/>
    <n v="37962"/>
    <s v="&lt; ₹1,000"/>
    <x v="1"/>
  </r>
  <r>
    <s v="B08QW937WV"/>
    <s v="Homeistic Applience‚Ñ¢ Instant Electric Water Heater Faucet Tap For Kitchen And Bathroom Sink Digital Water Heating Tap with Shower Head ABS Body- Shock Proof (Pack Of 1. White)"/>
    <s v="Home&amp;Kitchen"/>
    <n v="1439.52"/>
    <n v="2999"/>
    <n v="0.52"/>
    <n v="4.5"/>
    <n v="19"/>
    <n v="56981"/>
    <s v="₹1,000 - ₹5,000"/>
    <x v="0"/>
  </r>
  <r>
    <s v="B0BMTZ4T1D"/>
    <s v="!!1000 Watt/2000-Watt Room Heater!! Fan Heater!!Pure White!!HN-2500!!Made in India!!"/>
    <s v="Home&amp;Kitchen"/>
    <n v="783.51"/>
    <n v="1599"/>
    <n v="0.51"/>
    <n v="4.5"/>
    <n v="11"/>
    <n v="17589"/>
    <s v="&lt; ₹1,000"/>
    <x v="0"/>
  </r>
  <r>
    <s v="B0BNDD9TN6"/>
    <s v="WANBO X1 Pro (Upgraded) | Native 1080P Full HD | Android 9 | Projector for Home | LED Cinema | 350ANSI | 3900 lumens | WiFi Bluetooth | HDMI ARC | Dolby DTS | 4D Keystone Correction (Global Version)"/>
    <s v="Electronics"/>
    <n v="13872"/>
    <n v="28900"/>
    <n v="0.52"/>
    <n v="4.5"/>
    <n v="7"/>
    <n v="202300"/>
    <s v="₹10,001 - ₹20,000"/>
    <x v="0"/>
  </r>
  <r>
    <s v="B07KSMBL2H"/>
    <s v="AmazonBasics Flexible Premium HDMI Cable (Black, 4K@60Hz, 18Gbps), 3-Foot"/>
    <s v="Electronics"/>
    <n v="217.00000000000003"/>
    <n v="700"/>
    <n v="0.69"/>
    <n v="4.4000000000000004"/>
    <n v="426973"/>
    <n v="298881100"/>
    <s v="&lt; ₹1,000"/>
    <x v="1"/>
  </r>
  <r>
    <s v="B014I8SX4Y"/>
    <s v="Amazon Basics High-Speed HDMI Cable, 6 Feet (2-Pack),Black"/>
    <s v="Electronics"/>
    <n v="307.99999999999994"/>
    <n v="1400"/>
    <n v="0.78"/>
    <n v="4.4000000000000004"/>
    <n v="426973"/>
    <n v="597762200"/>
    <s v="&lt; ₹1,000"/>
    <x v="1"/>
  </r>
  <r>
    <s v="B014I8SSD0"/>
    <s v="Amazon Basics High-Speed HDMI Cable, 6 Feet - Supports Ethernet, 3D, 4K video,Black"/>
    <s v="Electronics"/>
    <n v="308.75"/>
    <n v="475"/>
    <n v="0.35"/>
    <n v="4.4000000000000004"/>
    <n v="426973"/>
    <n v="202812175"/>
    <s v="&lt; ₹1,000"/>
    <x v="0"/>
  </r>
  <r>
    <s v="B07KSMBL2H"/>
    <s v="AmazonBasics Flexible Premium HDMI Cable (Black, 4K@60Hz, 18Gbps), 3-Foot"/>
    <s v="Electronics"/>
    <n v="217.00000000000003"/>
    <n v="700"/>
    <n v="0.69"/>
    <n v="4.4000000000000004"/>
    <n v="426972"/>
    <n v="298880400"/>
    <s v="&lt; ₹1,000"/>
    <x v="1"/>
  </r>
  <r>
    <s v="B07VTFN6HM"/>
    <s v="Western Digital WD 2TB My Passport Portable Hard Disk Drive, USB 3.0 with¬† Automatic Backup, 256 Bit AES Hardware Encryption,Password Protection,Compatible with Windows and Mac, External HDD-Black"/>
    <s v="Computers&amp;Accessories"/>
    <n v="5586"/>
    <n v="7350"/>
    <n v="0.24"/>
    <n v="4.4000000000000004"/>
    <n v="73005"/>
    <n v="536586750"/>
    <s v="₹5,001 - ₹10,000"/>
    <x v="2"/>
  </r>
  <r>
    <s v="B08GYG6T12"/>
    <s v="SanDisk Ultra SDHC UHS-I Card 32GB 120MB/s R for DSLR Cameras, for Full HD Recording, 10Y Warranty"/>
    <s v="Electronics"/>
    <n v="448.00000000000006"/>
    <n v="800"/>
    <n v="0.44"/>
    <n v="4.4000000000000004"/>
    <n v="69585"/>
    <n v="55668000"/>
    <s v="&lt; ₹1,000"/>
    <x v="0"/>
  </r>
  <r>
    <s v="B01D5H8LDM"/>
    <s v="AmazonBasics 3.5mm to 2-Male RCA Adapter Cable For Tablet, Smartphone (Black, 15 feet)"/>
    <s v="Electronics"/>
    <n v="492.00000000000006"/>
    <n v="1200"/>
    <n v="0.59"/>
    <n v="4.4000000000000004"/>
    <n v="69538"/>
    <n v="83445600"/>
    <s v="&lt; ₹1,000"/>
    <x v="0"/>
  </r>
  <r>
    <s v="B0BDRVFDKP"/>
    <s v="SanDisk Ultra¬Æ microSDXC‚Ñ¢ UHS-I Card, 64GB, 140MB/s R, 10 Y Warranty, for Smartphones"/>
    <s v="Electronics"/>
    <n v="570.00000000000011"/>
    <n v="1000"/>
    <n v="0.43"/>
    <n v="4.4000000000000004"/>
    <n v="67262"/>
    <n v="67262000"/>
    <s v="&lt; ₹1,000"/>
    <x v="0"/>
  </r>
  <r>
    <s v="B08L5FM4JC"/>
    <s v="SanDisk Ultra microSD UHS-I Card 64GB, 120MB/s R"/>
    <s v="Electronics"/>
    <n v="648"/>
    <n v="2400"/>
    <n v="0.73"/>
    <n v="4.4000000000000004"/>
    <n v="67260"/>
    <n v="161424000"/>
    <s v="&lt; ₹1,000"/>
    <x v="1"/>
  </r>
  <r>
    <s v="B0BDYW3RN3"/>
    <s v="SanDisk Ultra¬Æ microSDXC‚Ñ¢ UHS-I Card, 256GB, 150MB/s R, 10 Y Warranty, for Smartphones"/>
    <s v="Electronics"/>
    <n v="1995.0000000000002"/>
    <n v="3500"/>
    <n v="0.43"/>
    <n v="4.4000000000000004"/>
    <n v="67260"/>
    <n v="235410000"/>
    <s v="₹1,000 - ₹5,000"/>
    <x v="0"/>
  </r>
  <r>
    <s v="B08L5HMJVW"/>
    <s v="SanDisk Ultra microSD UHS-I Card 32GB, 120MB/s R"/>
    <s v="Electronics"/>
    <n v="371"/>
    <n v="700"/>
    <n v="0.47"/>
    <n v="4.4000000000000004"/>
    <n v="67259"/>
    <n v="47081300"/>
    <s v="&lt; ₹1,000"/>
    <x v="0"/>
  </r>
  <r>
    <s v="B0BDRVFDKP"/>
    <s v="SanDisk Ultra¬Æ microSDXC‚Ñ¢ UHS-I Card, 64GB, 140MB/s R, 10 Y Warranty, for Smartphones"/>
    <s v="Electronics"/>
    <n v="570.00000000000011"/>
    <n v="1000"/>
    <n v="0.43"/>
    <n v="4.4000000000000004"/>
    <n v="67259"/>
    <n v="67259000"/>
    <s v="&lt; ₹1,000"/>
    <x v="0"/>
  </r>
  <r>
    <s v="B0BDYVC5TD"/>
    <s v="SanDisk Ultra¬Æ microSDXC‚Ñ¢ UHS-I Card, 128GB, 140MB/s R, 10 Y Warranty, for Smartphones"/>
    <s v="Electronics"/>
    <n v="954"/>
    <n v="1800"/>
    <n v="0.47"/>
    <n v="4.4000000000000004"/>
    <n v="67259"/>
    <n v="121066200"/>
    <s v="&lt; ₹1,000"/>
    <x v="0"/>
  </r>
  <r>
    <s v="B01J0XWYKQ"/>
    <s v="Logitech B170 Wireless Mouse, 2.4 GHz with USB Nano Receiver, Optical Tracking, 12-Months Battery Life, Ambidextrous, PC/Mac/Laptop - Black"/>
    <s v="Computers&amp;Accessories"/>
    <n v="599.65"/>
    <n v="895"/>
    <n v="0.33"/>
    <n v="4.4000000000000004"/>
    <n v="61314"/>
    <n v="54876030"/>
    <s v="&lt; ₹1,000"/>
    <x v="0"/>
  </r>
  <r>
    <s v="B00GG59HU2"/>
    <s v="BlueRigger High Speed HDMI Cable with Ethernet - Supports 3D, 4K 60Hz and Audio Return - Latest Version (3 Feet / 0.9 Meter)"/>
    <s v="Electronics"/>
    <n v="467.22"/>
    <n v="599"/>
    <n v="0.22"/>
    <n v="4.4000000000000004"/>
    <n v="44054"/>
    <n v="26388346"/>
    <s v="&lt; ₹1,000"/>
    <x v="2"/>
  </r>
  <r>
    <s v="B08GTYFC37"/>
    <s v="SanDisk 1TB Extreme Portable SSD 1050MB/s R, 1000MB/s W,Upto 2 Meter Drop Protection with IP55 Water/dust Resistance, HW Encryption, PC,MAC &amp; TypeC Smartphone Compatible, 5Y Warranty, External SSD"/>
    <s v="Computers&amp;Accessories"/>
    <n v="10239.999999999998"/>
    <n v="32000"/>
    <n v="0.68"/>
    <n v="4.4000000000000004"/>
    <n v="41398"/>
    <n v="1324736000"/>
    <s v="₹10,001 - ₹20,000"/>
    <x v="1"/>
  </r>
  <r>
    <s v="B075ZTJ9XR"/>
    <s v="AmazonBasics High-Speed Braided HDMI Cable - 3 Feet - Supports Ethernet, 3D, 4K and Audio Return (Black)"/>
    <s v="Electronics"/>
    <n v="266.5"/>
    <n v="650"/>
    <n v="0.59"/>
    <n v="4.4000000000000004"/>
    <n v="35877"/>
    <n v="23320050"/>
    <s v="&lt; ₹1,000"/>
    <x v="0"/>
  </r>
  <r>
    <s v="B07GVR9TG7"/>
    <s v="TP-Link Archer AC1200 Archer C6 Wi-Fi Speed Up to 867 Mbps/5 GHz + 400 Mbps/2.4 GHz, 5 Gigabit Ports, 4 External Antennas, MU-MIMO, Dual Band, WiFi Coverage with Access Point Mode, Black"/>
    <s v="Computers&amp;Accessories"/>
    <n v="2499.5"/>
    <n v="4999"/>
    <n v="0.5"/>
    <n v="4.4000000000000004"/>
    <n v="35024"/>
    <n v="175084976"/>
    <s v="₹1,000 - ₹5,000"/>
    <x v="0"/>
  </r>
  <r>
    <s v="B01M72LILF"/>
    <s v="Logitech M221 Wireless Mouse, Silent Buttons, 2.4 GHz with USB Mini Receiver, 1000 DPI Optical Tracking, 18-Month Battery Life, Ambidextrous PC / Mac / Laptop - Charcoal Grey"/>
    <s v="Computers&amp;Accessories"/>
    <n v="802.9"/>
    <n v="1295"/>
    <n v="0.38"/>
    <n v="4.4000000000000004"/>
    <n v="34852"/>
    <n v="45133340"/>
    <s v="&lt; ₹1,000"/>
    <x v="0"/>
  </r>
  <r>
    <s v="B00E3DVQFS"/>
    <s v="Duracell Rechargeable AA 2500mAh Batteries, 4 Pcs"/>
    <s v="Electronics"/>
    <n v="876.11"/>
    <n v="1109"/>
    <n v="0.21"/>
    <n v="4.4000000000000004"/>
    <n v="31599"/>
    <n v="35043291"/>
    <s v="&lt; ₹1,000"/>
    <x v="2"/>
  </r>
  <r>
    <s v="B08NCKT9FG"/>
    <s v="Boat A 350 Type C Cable 1.5m(Jet Black)"/>
    <s v="Computers&amp;Accessories"/>
    <n v="295.26"/>
    <n v="798"/>
    <n v="0.63"/>
    <n v="4.4000000000000004"/>
    <n v="28791"/>
    <n v="22975218"/>
    <s v="&lt; ₹1,000"/>
    <x v="1"/>
  </r>
  <r>
    <s v="B0974H97TJ"/>
    <s v="boAt A 350 Type C Cable for Smartphone, Charging Adapter (1.5m, Carbon Black)"/>
    <s v="Computers&amp;Accessories"/>
    <n v="295.63"/>
    <n v="799"/>
    <n v="0.63"/>
    <n v="4.4000000000000004"/>
    <n v="28791"/>
    <n v="23004009"/>
    <s v="&lt; ₹1,000"/>
    <x v="1"/>
  </r>
  <r>
    <s v="B00LVMTA2A"/>
    <s v="Panasonic CR-2032/5BE Lithium Coin Battery - Pack of 5"/>
    <s v="Electronics"/>
    <n v="225"/>
    <n v="250"/>
    <n v="0.1"/>
    <n v="4.4000000000000004"/>
    <n v="26556"/>
    <n v="6639000"/>
    <s v="&lt; ₹1,000"/>
    <x v="2"/>
  </r>
  <r>
    <s v="B075DB1F13"/>
    <s v="Panasonic Eneloop BQ-CC55N Advanced, Smart and Quick Charger for AA &amp; AAA Rechargeable Batteries, White"/>
    <s v="Electronics"/>
    <n v="1500"/>
    <n v="1500"/>
    <n v="0"/>
    <n v="4.4000000000000004"/>
    <n v="25996"/>
    <n v="38994000"/>
    <s v="₹1,000 - ₹5,000"/>
    <x v="2"/>
  </r>
  <r>
    <s v="B073BRXPZX"/>
    <s v="Lenovo 300 Wired Plug &amp; Play USB Mouse, High Resolution 1600 DPI Optical Sensor, 3-Button Design with clickable Scroll Wheel, Ambidextrous, Ergonomic Mouse for Comfortable All-Day Grip (GX30M39704)"/>
    <s v="Computers&amp;Accessories"/>
    <n v="289.10000000000002"/>
    <n v="590"/>
    <n v="0.51"/>
    <n v="4.4000000000000004"/>
    <n v="25886"/>
    <n v="15272740"/>
    <s v="&lt; ₹1,000"/>
    <x v="0"/>
  </r>
  <r>
    <s v="B01J8S6X2I"/>
    <s v="AmazonBasics 6 Feet DisplayPort to DisplayPort Cable - (Not HDMI Cable) (Gold)"/>
    <s v="Computers&amp;Accessories"/>
    <n v="494.99999999999994"/>
    <n v="1100"/>
    <n v="0.55000000000000004"/>
    <n v="4.4000000000000004"/>
    <n v="25177"/>
    <n v="27694700"/>
    <s v="&lt; ₹1,000"/>
    <x v="0"/>
  </r>
  <r>
    <s v="B06XDKWLJH"/>
    <s v="Western Digital WD 1.5TB Elements Portable Hard Disk Drive, USB 3.0, Compatible with PC, PS4 and Xbox, External HDD (WDBU6Y0015BBK-WESN)"/>
    <s v="Computers&amp;Accessories"/>
    <n v="4472.5200000000004"/>
    <n v="5734"/>
    <n v="0.22"/>
    <n v="4.4000000000000004"/>
    <n v="25006"/>
    <n v="143384404"/>
    <s v="₹1,000 - ₹5,000"/>
    <x v="2"/>
  </r>
  <r>
    <s v="B07P681N66"/>
    <s v="TP-Link AC600 600 Mbps WiFi Wireless Network USB Adapter for Desktop PC with 2.4GHz/5GHz High Gain Dual Band 5dBi Antenna Wi-Fi, Supports Windows 11/10/8.1/8/7/XP, Mac OS 10.15 and earlier (Archer T2U Plus)"/>
    <s v="Computers&amp;Accessories"/>
    <n v="1209.45"/>
    <n v="2199"/>
    <n v="0.45"/>
    <n v="4.4000000000000004"/>
    <n v="24780"/>
    <n v="54491220"/>
    <s v="₹1,000 - ₹5,000"/>
    <x v="0"/>
  </r>
  <r>
    <s v="B07P681N66"/>
    <s v="TP-Link AC600 600 Mbps WiFi Wireless Network USB Adapter for Desktop PC with 2.4GHz/5GHz High Gain Dual Band 5dBi Antenna Wi-Fi, Supports Windows 11/10/8.1/8/7/XP, Mac OS 10.15 and earlier (Archer T2U Plus)"/>
    <s v="Computers&amp;Accessories"/>
    <n v="1209.45"/>
    <n v="2199"/>
    <n v="0.45"/>
    <n v="4.4000000000000004"/>
    <n v="24780"/>
    <n v="54491220"/>
    <s v="₹1,000 - ₹5,000"/>
    <x v="0"/>
  </r>
  <r>
    <s v="B0859M539M"/>
    <s v="TP-LINK AC1300 Archer T3U Plus High Gain USB 3.0 Wi-Fi Dongle, Wireless Dual Band MU-MIMO WiFi Adapter with High Gain Antenna, Supports Windows 11/10/8.1/8/7/XP/MacOS"/>
    <s v="Computers&amp;Accessories"/>
    <n v="1709.4300000000003"/>
    <n v="2999"/>
    <n v="0.43"/>
    <n v="4.4000000000000004"/>
    <n v="24780"/>
    <n v="74315220"/>
    <s v="₹1,000 - ₹5,000"/>
    <x v="0"/>
  </r>
  <r>
    <s v="B07M69276N"/>
    <s v="TP-Link AC1300 USB WiFi Adapter (Archer T3U) - 2.4G/5G Dual Band Mini Wireless Network Adapter for PC Desktop, MU-MIMO Wi-Fi Dongle, USB 3.0, Supports Windows 11,10, 8.1, 8, 7, XP/Mac OS 10.15 and earlier"/>
    <s v="Computers&amp;Accessories"/>
    <n v="1399.44"/>
    <n v="2499"/>
    <n v="0.44"/>
    <n v="4.4000000000000004"/>
    <n v="23169"/>
    <n v="57899331"/>
    <s v="₹1,000 - ₹5,000"/>
    <x v="0"/>
  </r>
  <r>
    <s v="B00MUTWLW4"/>
    <s v="Logitech K480 Wireless Multi-Device Keyboard for Windows, macOS, iPadOS, Android or Chrome OS, Bluetooth, Compact, Compatible with PC, Mac, Laptop, Smartphone, Tablet - Black"/>
    <s v="Computers&amp;Accessories"/>
    <n v="2603.0500000000002"/>
    <n v="3295"/>
    <n v="0.21"/>
    <n v="4.4000000000000004"/>
    <n v="22618"/>
    <n v="74526310"/>
    <s v="₹1,000 - ₹5,000"/>
    <x v="2"/>
  </r>
  <r>
    <s v="B07WDKLDRX"/>
    <s v="iQOO Neo 6 5G (Dark Nova, 8GB RAM, 128GB Storage) | Snapdragon¬Æ 870 5G | 80W FlashCharge"/>
    <s v="Electronics"/>
    <n v="29049.17"/>
    <n v="34999"/>
    <n v="0.17"/>
    <n v="4.4000000000000004"/>
    <n v="20311"/>
    <n v="710864689"/>
    <s v="₹20,001 - ₹50,000"/>
    <x v="2"/>
  </r>
  <r>
    <s v="B086JTMRYL"/>
    <s v="ESR USB C to Lightning Cable, 10 ft (3 m), MFi-Certified, Braided Nylon Power Delivery Fast Charging for iPhone 14/14 Plus/14 Pro/14 Pro Max, iPhone 13/12/11/X/8 Series, Use with Type-C Chargers, Black"/>
    <s v="Computers&amp;Accessories"/>
    <n v="1519.2"/>
    <n v="1899"/>
    <n v="0.2"/>
    <n v="4.4000000000000004"/>
    <n v="19763"/>
    <n v="37529937"/>
    <s v="₹1,000 - ₹5,000"/>
    <x v="2"/>
  </r>
  <r>
    <s v="B06XR9PR5X"/>
    <s v="Amazon Basics HDMI Coupler,Black"/>
    <s v="Electronics"/>
    <n v="210"/>
    <n v="600"/>
    <n v="0.65"/>
    <n v="4.4000000000000004"/>
    <n v="18872"/>
    <n v="11323200"/>
    <s v="&lt; ₹1,000"/>
    <x v="1"/>
  </r>
  <r>
    <s v="B083342NKJ"/>
    <s v="MI Braided USB Type-C Cable for Charging Adapter (Red)"/>
    <s v="Computers&amp;Accessories"/>
    <n v="347.13"/>
    <n v="399"/>
    <n v="0.13"/>
    <n v="4.4000000000000004"/>
    <n v="18757"/>
    <n v="7484043"/>
    <s v="&lt; ₹1,000"/>
    <x v="2"/>
  </r>
  <r>
    <s v="B083342NKJ"/>
    <s v="MI Braided USB Type-C Cable for Charging Adapter (Red)"/>
    <s v="Computers&amp;Accessories"/>
    <n v="347.13"/>
    <n v="399"/>
    <n v="0.13"/>
    <n v="4.4000000000000004"/>
    <n v="18757"/>
    <n v="7484043"/>
    <s v="&lt; ₹1,000"/>
    <x v="2"/>
  </r>
  <r>
    <s v="B083342NKJ"/>
    <s v="MI Braided USB Type-C Cable for Charging Adapter (Red)"/>
    <s v="Computers&amp;Accessories"/>
    <n v="347.13"/>
    <n v="399"/>
    <n v="0.13"/>
    <n v="4.4000000000000004"/>
    <n v="18757"/>
    <n v="7484043"/>
    <s v="&lt; ₹1,000"/>
    <x v="2"/>
  </r>
  <r>
    <s v="B0819HZPXL"/>
    <s v="Zebronics Zeb-Transformer-M Optical USB Gaming Mouse with LED Effect(Black)"/>
    <s v="Computers&amp;Accessories"/>
    <n v="400.77"/>
    <n v="549"/>
    <n v="0.27"/>
    <n v="4.4000000000000004"/>
    <n v="18139"/>
    <n v="9958311"/>
    <s v="&lt; ₹1,000"/>
    <x v="2"/>
  </r>
  <r>
    <s v="B072J83V9W"/>
    <s v="Philips PowerPro FC9352/01 Compact Bagless Vacuum Cleaner (Blue)"/>
    <s v="Home&amp;Kitchen"/>
    <n v="8995.5"/>
    <n v="9995"/>
    <n v="0.1"/>
    <n v="4.4000000000000004"/>
    <n v="17994"/>
    <n v="179850030"/>
    <s v="₹5,001 - ₹10,000"/>
    <x v="2"/>
  </r>
  <r>
    <s v="B074CWD7MS"/>
    <s v="Digitek DTR 550 LW (67 Inch) Tripod For DSLR, Camera |Operating Height: 5.57 Feet | Maximum Load Capacity up to 4.5kg | Portable Lightweight Aluminum Tripod with 360 Degree Ball Head | Carry Bag Included (Black) (DTR 550LW)"/>
    <s v="Electronics"/>
    <n v="1546.9"/>
    <n v="2495"/>
    <n v="0.38"/>
    <n v="4.4000000000000004"/>
    <n v="15137"/>
    <n v="37766815"/>
    <s v="₹1,000 - ₹5,000"/>
    <x v="0"/>
  </r>
  <r>
    <s v="B07XLCFSSN"/>
    <s v="Amazonbasics Nylon Braided Usb-C To Lightning Cable, Fast Charging Mfi Certified Smartphone, Iphone Charger (6-Foot, Dark Grey)"/>
    <s v="Computers&amp;Accessories"/>
    <n v="893"/>
    <n v="1900"/>
    <n v="0.53"/>
    <n v="4.4000000000000004"/>
    <n v="13552"/>
    <n v="25748800"/>
    <s v="&lt; ₹1,000"/>
    <x v="0"/>
  </r>
  <r>
    <s v="B07XLCFSSN"/>
    <s v="Amazonbasics Nylon Braided Usb-C To Lightning Cable, Fast Charging Mfi Certified Smartphone, Iphone Charger (6-Foot, Dark Grey)"/>
    <s v="Computers&amp;Accessories"/>
    <n v="893"/>
    <n v="1900"/>
    <n v="0.53"/>
    <n v="4.4000000000000004"/>
    <n v="13552"/>
    <n v="25748800"/>
    <s v="&lt; ₹1,000"/>
    <x v="0"/>
  </r>
  <r>
    <s v="B07XLCFSSN"/>
    <s v="Amazonbasics Nylon Braided Usb-C To Lightning Cable, Fast Charging Mfi Certified Smartphone, Iphone Charger (6-Foot, Dark Grey)"/>
    <s v="Computers&amp;Accessories"/>
    <n v="893"/>
    <n v="1900"/>
    <n v="0.53"/>
    <n v="4.4000000000000004"/>
    <n v="13552"/>
    <n v="25748800"/>
    <s v="&lt; ₹1,000"/>
    <x v="0"/>
  </r>
  <r>
    <s v="B0B8SSC5D9"/>
    <s v="AmazonBasics USB C to Lightning Aluminum with Nylon Braided MFi Certified Charging Cable (Grey, 1.8 meter)"/>
    <s v="Computers&amp;Accessories"/>
    <n v="939.53"/>
    <n v="1999"/>
    <n v="0.53"/>
    <n v="4.4000000000000004"/>
    <n v="13552"/>
    <n v="27090448"/>
    <s v="&lt; ₹1,000"/>
    <x v="0"/>
  </r>
  <r>
    <s v="B0B8SRZ5SV"/>
    <s v="AmazonBasics USB C to Lightning Aluminum with Nylon Braided MFi Certified Charging Cable (Grey, 1.2 meter)"/>
    <s v="Computers&amp;Accessories"/>
    <n v="939.53"/>
    <n v="1999"/>
    <n v="0.53"/>
    <n v="4.4000000000000004"/>
    <n v="13552"/>
    <n v="27090448"/>
    <s v="&lt; ₹1,000"/>
    <x v="0"/>
  </r>
  <r>
    <s v="B078HRR1XV"/>
    <s v="Wacom One by CTL-472/K0-CX Digital Drawing Graphics Pen Tablet (Red &amp; Black) Small (6-inch x 3.5-inch)(15x8cm) | Battery Free Cordless Pen with 2048 Pressure Level"/>
    <s v="Computers&amp;Accessories"/>
    <n v="3289.2999999999997"/>
    <n v="4699"/>
    <n v="0.3"/>
    <n v="4.4000000000000004"/>
    <n v="13544"/>
    <n v="63643256"/>
    <s v="₹1,000 - ₹5,000"/>
    <x v="0"/>
  </r>
  <r>
    <s v="B07W9KYT62"/>
    <s v="TP-Link AC1200 Archer A6 Smart WiFi, 5GHz Gigabit Dual Band MU-MIMO Wireless Internet Router, Long Range Coverage by 4 Antennas, Qualcomm Chipset"/>
    <s v="Computers&amp;Accessories"/>
    <n v="2479.38"/>
    <n v="3999"/>
    <n v="0.38"/>
    <n v="4.4000000000000004"/>
    <n v="12679"/>
    <n v="50703321"/>
    <s v="₹1,000 - ₹5,000"/>
    <x v="0"/>
  </r>
  <r>
    <s v="B00AXHBBXU"/>
    <s v="Casio FX-82MS 2nd Gen Non-Programmable Scientific Calculator, 240 Functions and 2-line Display, Black"/>
    <s v="OfficeProducts"/>
    <n v="522.5"/>
    <n v="550"/>
    <n v="0.05"/>
    <n v="4.4000000000000004"/>
    <n v="12179"/>
    <n v="6698450"/>
    <s v="&lt; ₹1,000"/>
    <x v="2"/>
  </r>
  <r>
    <s v="B006LW0WDQ"/>
    <s v="Amazon Basics 16-Gauge Speaker Wire - 50 Feet"/>
    <s v="Electronics"/>
    <n v="397.5"/>
    <n v="795"/>
    <n v="0.5"/>
    <n v="4.4000000000000004"/>
    <n v="12091"/>
    <n v="9612345"/>
    <s v="&lt; ₹1,000"/>
    <x v="0"/>
  </r>
  <r>
    <s v="B07MKMFKPG"/>
    <s v="Bosch Pro 1000W Mixer Grinder MGM8842MIN - Black"/>
    <s v="Home&amp;Kitchen"/>
    <n v="6989.3999999999987"/>
    <n v="10590"/>
    <n v="0.34"/>
    <n v="4.4000000000000004"/>
    <n v="11499"/>
    <n v="121774410"/>
    <s v="₹5,001 - ₹10,000"/>
    <x v="0"/>
  </r>
  <r>
    <s v="B0747VDH9L"/>
    <s v="INALSA Hand Blender 1000 Watt with Chopper, Whisker, 600 ml Multipurpose Jar|Variable Speed And Turbo Speed Function |100% Copper Motor |Low Noise |ANTI-SPLASH TECHNOLOGY|2 Year Warranty"/>
    <s v="Home&amp;Kitchen"/>
    <n v="2756.5499999999997"/>
    <n v="3995"/>
    <n v="0.31"/>
    <n v="4.4000000000000004"/>
    <n v="11148"/>
    <n v="44536260"/>
    <s v="₹1,000 - ₹5,000"/>
    <x v="0"/>
  </r>
  <r>
    <s v="B07RZZ1QSW"/>
    <s v="SLOVIC¬Æ Tripod Mount Adapter| Tripod Mobile Holder|Tripod Phone Mount(Made in India)| Smartphone Clip Clipper 360 Degree for Taking Magic Video Shots &amp; Pictures."/>
    <s v="Electronics"/>
    <n v="327.59000000000003"/>
    <n v="799"/>
    <n v="0.59"/>
    <n v="4.4000000000000004"/>
    <n v="10773"/>
    <n v="8607627"/>
    <s v="&lt; ₹1,000"/>
    <x v="0"/>
  </r>
  <r>
    <s v="B07JB2Y4SR"/>
    <s v="Classmate Octane Colour Burst-Multicolour Gel Pens (Pack of 10) | Gold &amp; Silver Glitter Sparkle Pens|10 colour ink shades for art lovers and kids|Fun at home essentials"/>
    <s v="Home&amp;Kitchen"/>
    <n v="90"/>
    <n v="100"/>
    <n v="0.1"/>
    <n v="4.4000000000000004"/>
    <n v="10718"/>
    <n v="1071800"/>
    <s v="&lt; ₹1,000"/>
    <x v="2"/>
  </r>
  <r>
    <s v="B00LY1FN1K"/>
    <s v="Camel Fabrica Acrylic Ultra Color - 15ml each, 10 Shades"/>
    <s v="Home&amp;Kitchen"/>
    <n v="200.1"/>
    <n v="230"/>
    <n v="0.13"/>
    <n v="4.4000000000000004"/>
    <n v="10170"/>
    <n v="2339100"/>
    <s v="&lt; ₹1,000"/>
    <x v="2"/>
  </r>
  <r>
    <s v="B07Z1X6VFC"/>
    <s v="AirCase Protective Laptop Bag Sleeve fits Upto 13.3&quot; Laptop/ MacBook, Wrinkle Free, Padded, Waterproof Light Neoprene case Cover Pouch, for Men &amp; Women, Black- 6 Months Warranty"/>
    <s v="Computers&amp;Accessories"/>
    <n v="449.54999999999995"/>
    <n v="999"/>
    <n v="0.55000000000000004"/>
    <n v="4.4000000000000004"/>
    <n v="9940"/>
    <n v="9930060"/>
    <s v="&lt; ₹1,000"/>
    <x v="0"/>
  </r>
  <r>
    <s v="B07P1BR7L8"/>
    <s v="Philips HD6975/00 25 Litre Digital Oven Toaster Grill, Grey, 25 liter"/>
    <s v="Home&amp;Kitchen"/>
    <n v="8635.1999999999989"/>
    <n v="8995"/>
    <n v="0.04"/>
    <n v="4.4000000000000004"/>
    <n v="9734"/>
    <n v="87557330"/>
    <s v="₹5,001 - ₹10,000"/>
    <x v="2"/>
  </r>
  <r>
    <s v="B07JPX9CR7"/>
    <s v="Dell WM118 Wireless Mouse, 2.4 Ghz with USB Nano Receiver, Optical Tracking, 12-Months Battery Life, Ambidextrous, Pc/Mac/Laptop - Black."/>
    <s v="Computers&amp;Accessories"/>
    <n v="571.55999999999995"/>
    <n v="1299"/>
    <n v="0.56000000000000005"/>
    <n v="4.4000000000000004"/>
    <n v="9275"/>
    <n v="12048225"/>
    <s v="&lt; ₹1,000"/>
    <x v="0"/>
  </r>
  <r>
    <s v="B08BJN4MP3"/>
    <s v="HUL Pureit Eco Water Saver Mineral RO+UV+MF AS wall mounted/Counter top Black 10L Water Purifier"/>
    <s v="Home&amp;Kitchen"/>
    <n v="13916.000000000002"/>
    <n v="24850"/>
    <n v="0.44"/>
    <n v="4.4000000000000004"/>
    <n v="8948"/>
    <n v="222357800"/>
    <s v="₹10,001 - ₹20,000"/>
    <x v="0"/>
  </r>
  <r>
    <s v="B08VFF6JQ8"/>
    <s v="Samsung 25W USB Travel Adapter for Cellular Phones - White"/>
    <s v="Electronics"/>
    <n v="1223.28"/>
    <n v="1699"/>
    <n v="0.28000000000000003"/>
    <n v="4.4000000000000004"/>
    <n v="8891"/>
    <n v="15105809"/>
    <s v="₹1,000 - ₹5,000"/>
    <x v="2"/>
  </r>
  <r>
    <s v="B01D5H90L4"/>
    <s v="AmazonBasics - High-Speed Male to Female HDMI Extension Cable - 6 Feet"/>
    <s v="Electronics"/>
    <n v="301.00000000000006"/>
    <n v="700"/>
    <n v="0.56999999999999995"/>
    <n v="4.4000000000000004"/>
    <n v="8714"/>
    <n v="6099800"/>
    <s v="&lt; ₹1,000"/>
    <x v="0"/>
  </r>
  <r>
    <s v="B07L5L4GTB"/>
    <s v="Epson 003 65 ml for EcoTank L1110/L3100/L3101/L3110/L3115/L3116/L3150/L3151/L3152/L3156/L5190 Black Ink Bottle"/>
    <s v="Computers&amp;Accessories"/>
    <n v="307.04000000000002"/>
    <n v="404"/>
    <n v="0.24"/>
    <n v="4.4000000000000004"/>
    <n v="8614"/>
    <n v="3480056"/>
    <s v="&lt; ₹1,000"/>
    <x v="2"/>
  </r>
  <r>
    <s v="B00GZLB57U"/>
    <s v="Quantum RJ45 Ethernet Patch Cable/LAN Router Cable with Heavy Duty Gold Plated Connectors Supports Hi-Speed Gigabit Upto 1000Mbps, Waterproof and Durable,1-Year Warranty-32.8 Feet (10 Meters)(White)"/>
    <s v="Computers&amp;Accessories"/>
    <n v="237.65999999999997"/>
    <n v="699"/>
    <n v="0.66"/>
    <n v="4.4000000000000004"/>
    <n v="8372"/>
    <n v="5852028"/>
    <s v="&lt; ₹1,000"/>
    <x v="1"/>
  </r>
  <r>
    <s v="B01DGVKBC6"/>
    <s v="FEDUS Cat6 Ethernet Cable, 10 Meter High Speed 550MHZ / 10 Gigabit Speed UTP LAN Cable, Network Cable Internet Cable RJ45 Cable LAN Wire, Patch Computer Cord Gigabit Category 6 Wires for Modem, Router"/>
    <s v="Computers&amp;Accessories"/>
    <n v="289.42"/>
    <n v="499"/>
    <n v="0.42"/>
    <n v="4.4000000000000004"/>
    <n v="8076"/>
    <n v="4029924"/>
    <s v="&lt; ₹1,000"/>
    <x v="0"/>
  </r>
  <r>
    <s v="B00LHZW3XY"/>
    <s v="Luxor 5 Subject Single Ruled Notebook - A5 Size, 70 GSM, 300 Pages"/>
    <s v="OfficeProducts"/>
    <n v="124.19999999999999"/>
    <n v="180"/>
    <n v="0.31"/>
    <n v="4.4000000000000004"/>
    <n v="8053"/>
    <n v="1449540"/>
    <s v="&lt; ₹1,000"/>
    <x v="0"/>
  </r>
  <r>
    <s v="B01M5B0TPW"/>
    <s v="Borosil Chef Delite BCH20DBB21 300-Watt Chopper (Black)"/>
    <s v="Home&amp;Kitchen"/>
    <n v="1817.7"/>
    <n v="2490"/>
    <n v="0.27"/>
    <n v="4.4000000000000004"/>
    <n v="7946"/>
    <n v="19785540"/>
    <s v="₹1,000 - ₹5,000"/>
    <x v="2"/>
  </r>
  <r>
    <s v="B08VF8V79P"/>
    <s v="Samsung Original 25W USB Travel Lightning Adapter for Cellular Phones, Black"/>
    <s v="Electronics"/>
    <n v="1070.3700000000001"/>
    <n v="1699"/>
    <n v="0.37"/>
    <n v="4.4000000000000004"/>
    <n v="7462"/>
    <n v="12677938"/>
    <s v="₹1,000 - ₹5,000"/>
    <x v="0"/>
  </r>
  <r>
    <s v="B00N1U7JXM"/>
    <s v="3M Post-it Sticky Note Cube, 200 Sheets (4 Colors x 50 Sheets) | 3&quot; x 3&quot; Size | For notes, reminders, study, school and organizing"/>
    <s v="OfficeProducts"/>
    <n v="89.25"/>
    <n v="175"/>
    <n v="0.49"/>
    <n v="4.4000000000000004"/>
    <n v="7429"/>
    <n v="1300075"/>
    <s v="&lt; ₹1,000"/>
    <x v="0"/>
  </r>
  <r>
    <s v="B084MZXJN6"/>
    <s v="Belkin Apple Certified Lightning to USB Charge and Sync Cable for iPhone, iPad, Air Pods, 39.6 inch (100cm) ‚Äì Black"/>
    <s v="Computers&amp;Accessories"/>
    <n v="1002.4100000000001"/>
    <n v="1699"/>
    <n v="0.41"/>
    <n v="4.4000000000000004"/>
    <n v="7318"/>
    <n v="12433282"/>
    <s v="₹1,000 - ₹5,000"/>
    <x v="0"/>
  </r>
  <r>
    <s v="B084N1BM9L"/>
    <s v="Belkin Apple Certified Lightning to USB Charge and Sync Tough Braided Cable for iPhone, iPad, Air Pods, 3.3 feet (1 meters) ‚Äì Black"/>
    <s v="Computers&amp;Accessories"/>
    <n v="1299.3500000000001"/>
    <n v="1999"/>
    <n v="0.35"/>
    <n v="4.4000000000000004"/>
    <n v="7318"/>
    <n v="14628682"/>
    <s v="₹1,000 - ₹5,000"/>
    <x v="0"/>
  </r>
  <r>
    <s v="B00LXTFMRS"/>
    <s v="PIDILITE Fevicryl Acrylic Colours Sunflower Kit (10 Colors x 15 ml) DIY Paint, Rich Pigment, Non-Craking Paint for Canvas, Wood, Leather, Earthenware, Metal, Diwali Gifts for Diwali"/>
    <s v="Home&amp;Kitchen"/>
    <n v="191.25"/>
    <n v="225"/>
    <n v="0.15"/>
    <n v="4.4000000000000004"/>
    <n v="7203"/>
    <n v="1620675"/>
    <s v="&lt; ₹1,000"/>
    <x v="2"/>
  </r>
  <r>
    <s v="B00LZLPYHW"/>
    <s v="Classmate 2100117 Soft Cover 6 Subject Spiral Binding Notebook, Single Line, 300 Pages"/>
    <s v="OfficeProducts"/>
    <n v="137.6"/>
    <n v="160"/>
    <n v="0.14000000000000001"/>
    <n v="4.4000000000000004"/>
    <n v="6537"/>
    <n v="1045920"/>
    <s v="&lt; ₹1,000"/>
    <x v="2"/>
  </r>
  <r>
    <s v="B0187F2IOK"/>
    <s v="Bajaj HM-01 Powerful 250W Hand Mixer, Black"/>
    <s v="Home&amp;Kitchen"/>
    <n v="1495.32"/>
    <n v="2199"/>
    <n v="0.32"/>
    <n v="4.4000000000000004"/>
    <n v="6531"/>
    <n v="14361669"/>
    <s v="₹1,000 - ₹5,000"/>
    <x v="0"/>
  </r>
  <r>
    <s v="B07J2NGB69"/>
    <s v="Lenovo 400 Wireless Mouse, 1200DPI Optical Sensor, 2.4GHz Wireless Nano USB, 3-Button (Left,Right,Scroll) Upto 8M Left/Right &amp; 100K Scroll clicks &amp; 1yr Battery, Ambidextrous, Ergonomic GY50R91293"/>
    <s v="Computers&amp;Accessories"/>
    <n v="625.49999999999989"/>
    <n v="1390"/>
    <n v="0.55000000000000004"/>
    <n v="4.4000000000000004"/>
    <n v="6301"/>
    <n v="8758390"/>
    <s v="&lt; ₹1,000"/>
    <x v="0"/>
  </r>
  <r>
    <s v="B07CVR2L5K"/>
    <s v="INALSA Electric Chopper Bullet- 400 Watts with 100% Pure Copper Motor| Chop, Mince, Puree, Dice | Twin Blade Technology| 900 ml Capacity| One Touch Operation, 1.30mtr Long Power Cord (Black/Silver)"/>
    <s v="Home&amp;Kitchen"/>
    <n v="1643.95"/>
    <n v="2695"/>
    <n v="0.39"/>
    <n v="4.4000000000000004"/>
    <n v="6027"/>
    <n v="16242765"/>
    <s v="₹1,000 - ₹5,000"/>
    <x v="0"/>
  </r>
  <r>
    <s v="B08WRKSF9D"/>
    <s v="V-Guard Divino 5 Star Rated 15 Litre Storage Water Heater (Geyser) with Advanced Safety Features, White"/>
    <s v="Home&amp;Kitchen"/>
    <n v="6460"/>
    <n v="8500"/>
    <n v="0.24"/>
    <n v="4.4000000000000004"/>
    <n v="5865"/>
    <n v="49852500"/>
    <s v="₹5,001 - ₹10,000"/>
    <x v="2"/>
  </r>
  <r>
    <s v="B0B19VJXQZ"/>
    <s v="ECOVACS DEEBOT N8 2-in-1 Robotic Vacuum Cleaner, 2022 New Launch, Most Powerful Suction, Covers 2000+ Sq. Ft in One Charge, Advanced dToF Technology with OZMO Mopping (DEEBOT N8) - White"/>
    <s v="Home&amp;Kitchen"/>
    <n v="28153"/>
    <n v="59900"/>
    <n v="0.53"/>
    <n v="4.4000000000000004"/>
    <n v="5298"/>
    <n v="317350200"/>
    <s v="₹20,001 - ₹50,000"/>
    <x v="0"/>
  </r>
  <r>
    <s v="B08QJJCY2Q"/>
    <s v="Tizum Mouse Pad/ Computer Mouse Mat with Anti-Slip Rubber Base | Smooth Mouse Control | Spill-Resistant Surface for Laptop, Notebook, MacBook, Gaming, Laser/ Optical Mouse, 9.4‚Äùx 7.9‚Äù, Multicolored"/>
    <s v="Computers&amp;Accessories"/>
    <n v="170.43"/>
    <n v="299"/>
    <n v="0.43"/>
    <n v="4.4000000000000004"/>
    <n v="5176"/>
    <n v="1547624"/>
    <s v="&lt; ₹1,000"/>
    <x v="0"/>
  </r>
  <r>
    <s v="B08LHTJTBB"/>
    <s v="Dyazo 6 Angles Adjustable Aluminum Ergonomic Foldable Portable Tabletop Laptop/Desktop Riser Stand Holder Compatible for MacBook, HP, Dell, Lenovo &amp; All Other Notebook (Silver)"/>
    <s v="Computers&amp;Accessories"/>
    <n v="599.70000000000005"/>
    <n v="1999"/>
    <n v="0.7"/>
    <n v="4.4000000000000004"/>
    <n v="4736"/>
    <n v="9467264"/>
    <s v="&lt; ₹1,000"/>
    <x v="1"/>
  </r>
  <r>
    <s v="B07DJ5KYDZ"/>
    <s v="Lenovo GX20L29764 65W Laptop Adapter/Charger with Power Cord for Select Models of Lenovo (Round pin) (Black)"/>
    <s v="Computers&amp;Accessories"/>
    <n v="1258.1999999999998"/>
    <n v="2796"/>
    <n v="0.55000000000000004"/>
    <n v="4.4000000000000004"/>
    <n v="4598"/>
    <n v="12856008"/>
    <s v="₹1,000 - ₹5,000"/>
    <x v="0"/>
  </r>
  <r>
    <s v="B00K32PEW4"/>
    <s v="Casio MJ-120D 150 Steps Check and Correct Desktop Calculator with Tax Keys, Black"/>
    <s v="OfficeProducts"/>
    <n v="535"/>
    <n v="535"/>
    <n v="0"/>
    <n v="4.4000000000000004"/>
    <n v="4426"/>
    <n v="2367910"/>
    <s v="&lt; ₹1,000"/>
    <x v="2"/>
  </r>
  <r>
    <s v="B08GJ57MKL"/>
    <s v="Coway Professional Air Purifier for Home, Longest Filter Life 8500 Hrs, Green True HEPA Filter, Traps 99.99% Virus &amp; PM 0.1 Particles, Warranty 7 Years (AirMega 150 (AP-1019C))"/>
    <s v="Home&amp;Kitchen"/>
    <n v="14376"/>
    <n v="59900"/>
    <n v="0.76"/>
    <n v="4.4000000000000004"/>
    <n v="3837"/>
    <n v="229836300"/>
    <s v="₹10,001 - ₹20,000"/>
    <x v="1"/>
  </r>
  <r>
    <s v="B00TDD0YM4"/>
    <s v="Philips GC026/30 Fabric Shaver, Lint Remover for Woolen Sweaters, Blankets, Jackets/Burr Remover Pill Remover from Carpets, Curtains (White)"/>
    <s v="Home&amp;Kitchen"/>
    <n v="1491.6"/>
    <n v="1695"/>
    <n v="0.12"/>
    <n v="4.4000000000000004"/>
    <n v="3543"/>
    <n v="6005385"/>
    <s v="₹1,000 - ₹5,000"/>
    <x v="2"/>
  </r>
  <r>
    <s v="B099SD8PRP"/>
    <s v="Lenovo 130 Wireless Compact Mouse, 1K DPI Optical sensor, 2.4GHz Wireless NanoUSB, 10m range, 3button(left,right,scroll) upto 3M left/right clicks, 10 month battery, Ambidextrous, Ergonomic GY51C12380"/>
    <s v="Computers&amp;Accessories"/>
    <n v="577.70000000000005"/>
    <n v="1090"/>
    <n v="0.47"/>
    <n v="4.4000000000000004"/>
    <n v="3482"/>
    <n v="3795380"/>
    <s v="&lt; ₹1,000"/>
    <x v="0"/>
  </r>
  <r>
    <s v="B07SY4C3TD"/>
    <s v="HP GT 53 XL Cartridge Ink"/>
    <s v="Computers&amp;Accessories"/>
    <n v="592.86"/>
    <n v="723"/>
    <n v="0.18"/>
    <n v="4.4000000000000004"/>
    <n v="3219"/>
    <n v="2327337"/>
    <s v="&lt; ₹1,000"/>
    <x v="2"/>
  </r>
  <r>
    <s v="B00J4YG0PC"/>
    <s v="Classmate Long Notebook - 140 Pages, Single Line, 297mm x 210mm (Pack of 12)"/>
    <s v="OfficeProducts"/>
    <n v="561.6"/>
    <n v="720"/>
    <n v="0.22"/>
    <n v="4.4000000000000004"/>
    <n v="3182"/>
    <n v="2291040"/>
    <s v="&lt; ₹1,000"/>
    <x v="2"/>
  </r>
  <r>
    <s v="B09TMZ1MF8"/>
    <s v="Western Digital WD Green SATA 240GB Internal SSD Solid State Drive - SATA 6Gb/s 2.5 inches - WDS240G3G0A"/>
    <s v="Computers&amp;Accessories"/>
    <n v="1720.0000000000002"/>
    <n v="4000"/>
    <n v="0.56999999999999995"/>
    <n v="4.4000000000000004"/>
    <n v="3029"/>
    <n v="12116000"/>
    <s v="₹1,000 - ₹5,000"/>
    <x v="0"/>
  </r>
  <r>
    <s v="B097RJ867P"/>
    <s v="PHILIPS Digital Air Fryer HD9252/90 with Touch Panel, uses up to 90% less fat, 7 Pre-set Menu, 1400W, 4.1 Liter, with Rapid Air Technology (Black), Large"/>
    <s v="Home&amp;Kitchen"/>
    <n v="8812.2000000000007"/>
    <n v="11595"/>
    <n v="0.24"/>
    <n v="4.4000000000000004"/>
    <n v="2981"/>
    <n v="34564695"/>
    <s v="₹5,001 - ₹10,000"/>
    <x v="2"/>
  </r>
  <r>
    <s v="B08QDPB1SL"/>
    <s v="Duracell Chhota Power AA Battery Set of 10 Pcs"/>
    <s v="Electronics"/>
    <n v="189.2"/>
    <n v="220"/>
    <n v="0.14000000000000001"/>
    <n v="4.4000000000000004"/>
    <n v="2866"/>
    <n v="630520"/>
    <s v="&lt; ₹1,000"/>
    <x v="2"/>
  </r>
  <r>
    <s v="B07D8VBYB4"/>
    <s v="SUJATA Powermatic Plus, Juicer Mixer Grinder, 900 Watts, 2 Jars (White)"/>
    <s v="Home&amp;Kitchen"/>
    <n v="5832"/>
    <n v="7776"/>
    <n v="0.25"/>
    <n v="4.4000000000000004"/>
    <n v="2737"/>
    <n v="21282912"/>
    <s v="₹5,001 - ₹10,000"/>
    <x v="2"/>
  </r>
  <r>
    <s v="B07ZR4S1G4"/>
    <s v="Universal Remote Control for All Sony TV for All LCD LED and Bravia TVs Remote"/>
    <s v="Electronics"/>
    <n v="237.65999999999997"/>
    <n v="699"/>
    <n v="0.66"/>
    <n v="4.4000000000000004"/>
    <n v="2640"/>
    <n v="1845360"/>
    <s v="&lt; ₹1,000"/>
    <x v="1"/>
  </r>
  <r>
    <s v="B00TI8E7BI"/>
    <s v="Philips HD9306/06 1.5-Litre Electric Kettle (Multicolor)"/>
    <s v="Home&amp;Kitchen"/>
    <n v="2695"/>
    <n v="2695"/>
    <n v="0"/>
    <n v="4.4000000000000004"/>
    <n v="2518"/>
    <n v="6786010"/>
    <s v="₹1,000 - ₹5,000"/>
    <x v="2"/>
  </r>
  <r>
    <s v="B07R679HTT"/>
    <s v="AGARO Imperial 240-Watt Slow Juicer with Cold Press Technology"/>
    <s v="Home&amp;Kitchen"/>
    <n v="12719.470000000001"/>
    <n v="23999"/>
    <n v="0.47"/>
    <n v="4.4000000000000004"/>
    <n v="2288"/>
    <n v="54909712"/>
    <s v="₹10,001 - ₹20,000"/>
    <x v="0"/>
  </r>
  <r>
    <s v="B07RX14W1Q"/>
    <s v="Amazon Basics 10.2 Gbps High-Speed 4K HDMI Cable with Braided Cord, 1.8 Meter, Dark Grey"/>
    <s v="Electronics"/>
    <n v="495.00000000000006"/>
    <n v="900"/>
    <n v="0.45"/>
    <n v="4.4000000000000004"/>
    <n v="2165"/>
    <n v="1948500"/>
    <s v="&lt; ₹1,000"/>
    <x v="0"/>
  </r>
  <r>
    <s v="B08S6RKT4L"/>
    <s v="Balzano High Speed Nutri Blender/Mixer/Smoothie Maker - 500 Watt - Silver, 2 Jar"/>
    <s v="Home&amp;Kitchen"/>
    <n v="2616.9"/>
    <n v="4290"/>
    <n v="0.39"/>
    <n v="4.4000000000000004"/>
    <n v="2116"/>
    <n v="9077640"/>
    <s v="₹1,000 - ₹5,000"/>
    <x v="0"/>
  </r>
  <r>
    <s v="B014SZPBM4"/>
    <s v="Duracell Ultra Alkaline D Battery, 2 Pcs"/>
    <s v="Electronics"/>
    <n v="380"/>
    <n v="400"/>
    <n v="0.05"/>
    <n v="4.4000000000000004"/>
    <n v="2111"/>
    <n v="844400"/>
    <s v="&lt; ₹1,000"/>
    <x v="2"/>
  </r>
  <r>
    <s v="B09CTWFV5W"/>
    <s v="PHILIPS Air Fryer HD9200/90, uses up to 90% less fat, 1400W, 4.1 Liter, with Rapid Air Technology (Black), Large"/>
    <s v="Home&amp;Kitchen"/>
    <n v="7196.4"/>
    <n v="9995"/>
    <n v="0.28000000000000003"/>
    <n v="4.4000000000000004"/>
    <n v="1964"/>
    <n v="19630180"/>
    <s v="₹5,001 - ₹10,000"/>
    <x v="2"/>
  </r>
  <r>
    <s v="B084N133Y7"/>
    <s v="Belkin Apple Certified Lightning To Type C Cable, Fast Charging For Iphone, Ipad, Air Pods, 3.3 Feet (1 Meters)    White"/>
    <s v="Computers&amp;Accessories"/>
    <n v="1499.25"/>
    <n v="1999"/>
    <n v="0.25"/>
    <n v="4.4000000000000004"/>
    <n v="1951"/>
    <n v="3900049"/>
    <s v="₹1,000 - ₹5,000"/>
    <x v="2"/>
  </r>
  <r>
    <s v="B084MZXJNK"/>
    <s v="Belkin Apple Certified Lightning To Type C Cable, Tough Unbreakable Braided Fast Charging For Iphone, Ipad, Air Pods, 3.3 Feet (1 Meters)    White"/>
    <s v="Computers&amp;Accessories"/>
    <n v="1599.2"/>
    <n v="1999"/>
    <n v="0.2"/>
    <n v="4.4000000000000004"/>
    <n v="1951"/>
    <n v="3900049"/>
    <s v="₹1,000 - ₹5,000"/>
    <x v="2"/>
  </r>
  <r>
    <s v="B08GM5S4CQ"/>
    <s v="Havells Instanio 10 Litre Storage Water Heater with Flexi Pipe and Free installation (White Blue)"/>
    <s v="Home&amp;Kitchen"/>
    <n v="7002.0999999999995"/>
    <n v="14290"/>
    <n v="0.51"/>
    <n v="4.4000000000000004"/>
    <n v="1771"/>
    <n v="25307590"/>
    <s v="₹5,001 - ₹10,000"/>
    <x v="0"/>
  </r>
  <r>
    <s v="B08XXF5V6G"/>
    <s v="Kodak 139 cm (55 inches) 4K Ultra HD Smart LED TV 55CA0909 (Black)"/>
    <s v="Electronics"/>
    <n v="30089.410000000003"/>
    <n v="50999"/>
    <n v="0.41"/>
    <n v="4.4000000000000004"/>
    <n v="1712"/>
    <n v="87310288"/>
    <s v="₹20,001 - ₹50,000"/>
    <x v="0"/>
  </r>
  <r>
    <s v="B09FFK1PQG"/>
    <s v="Duracell 38W Fast Car Charger Adapter with Dual Output. Quick Charge, Type C PD 20W &amp; Qualcomm Certified 3.0 Compatible for iPhone, All Smartphones, Tablets &amp; More (Copper &amp; Black)"/>
    <s v="Electronics"/>
    <n v="866.49"/>
    <n v="1699"/>
    <n v="0.49"/>
    <n v="4.4000000000000004"/>
    <n v="1680"/>
    <n v="2854320"/>
    <s v="&lt; ₹1,000"/>
    <x v="0"/>
  </r>
  <r>
    <s v="B08WKCTFF3"/>
    <s v="ZEBRONICS Aluminium Alloy Laptop Stand, Compatible with 9-15.6 inch Laptops, 7 Angles Adjustable, Anti Slip Silicon Rubber Pads, Foldable, Velvet Pouch Inside, Zeb-NS2000 (Dark Grey)"/>
    <s v="Computers&amp;Accessories"/>
    <n v="899.55"/>
    <n v="1999"/>
    <n v="0.55000000000000004"/>
    <n v="4.4000000000000004"/>
    <n v="1667"/>
    <n v="3332333"/>
    <s v="&lt; ₹1,000"/>
    <x v="0"/>
  </r>
  <r>
    <s v="B07KKJPTWB"/>
    <s v="Brayden Chopro, Electric Vegetable Chopper for Kitchen with 500 ML Capacity, 400 Watts Copper Motor and 4 Bi-Level SS Blades (Black)"/>
    <s v="Home&amp;Kitchen"/>
    <n v="1599.2"/>
    <n v="1999"/>
    <n v="0.2"/>
    <n v="4.4000000000000004"/>
    <n v="1558"/>
    <n v="3114442"/>
    <s v="₹1,000 - ₹5,000"/>
    <x v="2"/>
  </r>
  <r>
    <s v="B09MZ6WZ6V"/>
    <s v="INOVERA World Map Extended Anti Slip Rubber Gaming Stitched Mouse Pad Desk Mat for Computer Laptop (Black, 900L x 400B x 2H mm)"/>
    <s v="Computers&amp;Accessories"/>
    <n v="499.5"/>
    <n v="999"/>
    <n v="0.5"/>
    <n v="4.4000000000000004"/>
    <n v="1030"/>
    <n v="1028970"/>
    <s v="&lt; ₹1,000"/>
    <x v="0"/>
  </r>
  <r>
    <s v="B0BNXFDTZ2"/>
    <s v="Fire-Boltt Tank 1.85&quot; Bluetooth Calling Smart Watch, 123 Sports Mode, 8 UI Interactions, Built in Speaker &amp; Mic, 7 Days Battery &amp; Fire-Boltt Health Suite"/>
    <s v="Electronics"/>
    <n v="2999.75"/>
    <n v="11999"/>
    <n v="0.75"/>
    <n v="4.4000000000000004"/>
    <n v="768"/>
    <n v="9215232"/>
    <s v="₹1,000 - ₹5,000"/>
    <x v="1"/>
  </r>
  <r>
    <s v="B078JBK4GX"/>
    <s v="Havells Instanio 1-Litre 3KW Instant Water Heater (Geyser), White Blue"/>
    <s v="Home&amp;Kitchen"/>
    <n v="2599.2000000000003"/>
    <n v="4560"/>
    <n v="0.43"/>
    <n v="4.4000000000000004"/>
    <n v="646"/>
    <n v="2945760"/>
    <s v="₹1,000 - ₹5,000"/>
    <x v="0"/>
  </r>
  <r>
    <s v="B07Q7561HD"/>
    <s v="Eveready 1015 Carbon Zinc AA Battery - 10 Pieces"/>
    <s v="Electronics"/>
    <n v="149.4"/>
    <n v="180"/>
    <n v="0.17"/>
    <n v="4.4000000000000004"/>
    <n v="644"/>
    <n v="115920"/>
    <s v="&lt; ₹1,000"/>
    <x v="2"/>
  </r>
  <r>
    <s v="B09VGS66FV"/>
    <s v="Tesora - Inspired by you Large Premium Electric Kettle 1.8L, Stainless Steel Inner Body - Auto Power Cut, Boil Dry Protection &amp; Cool Touch Double Wall, Portable | 1500 Watts |1 Year Warranty | (White)"/>
    <s v="Home&amp;Kitchen"/>
    <n v="1350.5"/>
    <n v="1850"/>
    <n v="0.27"/>
    <n v="4.4000000000000004"/>
    <n v="638"/>
    <n v="1180300"/>
    <s v="₹1,000 - ₹5,000"/>
    <x v="2"/>
  </r>
  <r>
    <s v="B0B7FJNSZR"/>
    <s v="Proven¬Æ Copper + Mineral RO+UV+UF 10 to 12 Liter RO + UV + TDS ADJUSTER Water Purifier with Copper Charge Technology black &amp; copper Best For Home and Office (Made In India)"/>
    <s v="Home&amp;Kitchen"/>
    <n v="5397.3"/>
    <n v="19990"/>
    <n v="0.73"/>
    <n v="4.4000000000000004"/>
    <n v="535"/>
    <n v="10694650"/>
    <s v="₹5,001 - ₹10,000"/>
    <x v="1"/>
  </r>
  <r>
    <s v="B09J4YQYX3"/>
    <s v="Borosil Electric Egg Boiler, 8 Egg Capacity, For Hard, Soft, Medium Boiled Eggs, Steamed Vegetables, Transparent Lid, Stainless Steel Exterior (500 Watts)"/>
    <s v="Home&amp;Kitchen"/>
    <n v="1396.8999999999999"/>
    <n v="2290"/>
    <n v="0.39"/>
    <n v="4.4000000000000004"/>
    <n v="461"/>
    <n v="1055690"/>
    <s v="₹1,000 - ₹5,000"/>
    <x v="0"/>
  </r>
  <r>
    <s v="B09HCH3JZG"/>
    <s v="Bestor ¬Æ 8K Hdmi 2.1 Cable 48Gbps 9.80Ft/Ultra High Speed Hdmi Braided Cord For Roku Tv/Ps5/Hdtv/Blu-Ray Projector, Laptop, Television, Personal Computer, Xbox, Ps4, Ps5, Ps4 Pro (1 M, Grey)"/>
    <s v="Electronics"/>
    <n v="702.63"/>
    <n v="1899"/>
    <n v="0.63"/>
    <n v="4.4000000000000004"/>
    <n v="390"/>
    <n v="740610"/>
    <s v="&lt; ₹1,000"/>
    <x v="1"/>
  </r>
  <r>
    <s v="B018SJJ0GE"/>
    <s v="Libra Roti Maker Electric Automatic | chapati Maker Electric Automatic | roti Maker Machine with 900 Watts for Making Roti/Chapati/Parathas - Stainless Steel"/>
    <s v="Home&amp;Kitchen"/>
    <n v="2009.3299999999997"/>
    <n v="2999"/>
    <n v="0.33"/>
    <n v="4.4000000000000004"/>
    <n v="388"/>
    <n v="1163612"/>
    <s v="₹1,000 - ₹5,000"/>
    <x v="0"/>
  </r>
  <r>
    <s v="B08Y5QJTVK"/>
    <s v="Duracell CR2025 3V Lithium Coin Battery, 5 pcs, 2025 Coin Button Cell Battery, DL2025"/>
    <s v="Electronics"/>
    <n v="116.00000000000001"/>
    <n v="200"/>
    <n v="0.42"/>
    <n v="4.4000000000000004"/>
    <n v="357"/>
    <n v="71400"/>
    <s v="&lt; ₹1,000"/>
    <x v="0"/>
  </r>
  <r>
    <s v="B0BBW521YC"/>
    <s v="LAPSTER 12pcs Spiral Cable Protectors for Charger, Wires, Data Charger Cable Protector for Computers, Cell Phones etc.(Grey)"/>
    <s v="Electronics"/>
    <n v="99.899999999999977"/>
    <n v="999"/>
    <n v="0.9"/>
    <n v="4.4000000000000004"/>
    <n v="305"/>
    <n v="304695"/>
    <s v="&lt; ₹1,000"/>
    <x v="1"/>
  </r>
  <r>
    <s v="B09SFRNKSR"/>
    <s v="FABWARE Lint Remover for Clothes - Sticky Lint Roller for Clothes, Furniture, Wool, Coat, Car Seats, Carpet, Fabric, Dust Cleaner, Pet Hair Remover with 1 Handle &amp; 1 Refill Total 60 Sheets &amp; 1 Cover"/>
    <s v="Home&amp;Kitchen"/>
    <n v="299.39999999999998"/>
    <n v="499"/>
    <n v="0.4"/>
    <n v="4.4000000000000004"/>
    <n v="290"/>
    <n v="144710"/>
    <s v="&lt; ₹1,000"/>
    <x v="0"/>
  </r>
  <r>
    <s v="B0B8ZM9RVV"/>
    <s v="Zuvexa Egg Boiler Poacher Automatic Off Steaming, Cooking, Boiling Double Layer 14 Egg Boiler (Multicolor)‚Ä¶"/>
    <s v="Home&amp;Kitchen"/>
    <n v="419.58000000000004"/>
    <n v="999"/>
    <n v="0.57999999999999996"/>
    <n v="4.4000000000000004"/>
    <n v="227"/>
    <n v="226773"/>
    <s v="&lt; ₹1,000"/>
    <x v="0"/>
  </r>
  <r>
    <s v="B09W5XR9RT"/>
    <s v="Duracell USB C To Lightning Apple Certified (Mfi) Braided Sync &amp; Charge Cable For Iphone, Ipad And Ipod. Fast Charging Lightning Cable, 3.9 Feet (1.2M) - Black"/>
    <s v="Computers&amp;Accessories"/>
    <n v="979.51"/>
    <n v="1999"/>
    <n v="0.51"/>
    <n v="4.4000000000000004"/>
    <n v="184"/>
    <n v="367816"/>
    <s v="&lt; ₹1,000"/>
    <x v="0"/>
  </r>
  <r>
    <s v="B09W5XR9RT"/>
    <s v="Duracell USB C To Lightning Apple Certified (Mfi) Braided Sync &amp; Charge Cable For Iphone, Ipad And Ipod. Fast Charging Lightning Cable, 3.9 Feet (1.2M) - Black"/>
    <s v="Computers&amp;Accessories"/>
    <n v="979.51"/>
    <n v="1999"/>
    <n v="0.51"/>
    <n v="4.4000000000000004"/>
    <n v="184"/>
    <n v="367816"/>
    <s v="&lt; ₹1,000"/>
    <x v="0"/>
  </r>
  <r>
    <s v="B09W5XR9RT"/>
    <s v="Duracell USB C To Lightning Apple Certified (Mfi) Braided Sync &amp; Charge Cable For Iphone, Ipad And Ipod. Fast Charging Lightning Cable, 3.9 Feet (1.2M) - Black"/>
    <s v="Computers&amp;Accessories"/>
    <n v="979.51"/>
    <n v="1999"/>
    <n v="0.51"/>
    <n v="4.4000000000000004"/>
    <n v="184"/>
    <n v="367816"/>
    <s v="&lt; ₹1,000"/>
    <x v="0"/>
  </r>
  <r>
    <s v="B0BP18W8TM"/>
    <s v="Fire-Boltt Gladiator 1.96&quot; Biggest Display Smart Watch with Bluetooth Calling, Voice Assistant &amp;123 Sports Modes, 8 Unique UI Interactions, SpO2, 24/7 Heart Rate Tracking"/>
    <s v="Electronics"/>
    <n v="3999.6000000000004"/>
    <n v="9999"/>
    <n v="0.6"/>
    <n v="4.4000000000000004"/>
    <n v="73"/>
    <n v="729927"/>
    <s v="₹1,000 - ₹5,000"/>
    <x v="0"/>
  </r>
  <r>
    <s v="B0BPBG712X"/>
    <s v="Portable, Handy Compact Plug-in Portable Digital Electric Heater Fan Wall-Outlet Handy Air Warmer Blower Adjustable Timer Digital Display Heater for Home/Office/Camper (Black, 400 Watts)"/>
    <s v="Home&amp;Kitchen"/>
    <n v="803.32999999999993"/>
    <n v="1199"/>
    <n v="0.33"/>
    <n v="4.4000000000000004"/>
    <n v="17"/>
    <n v="20383"/>
    <s v="&lt; ₹1,000"/>
    <x v="0"/>
  </r>
  <r>
    <s v="B09VGKFM7Y"/>
    <s v="Amazon Basics 2 Amp USB Wall Charger &amp; Micro USB Cable (White)"/>
    <s v="Electronics"/>
    <n v="219.55999999999997"/>
    <n v="499"/>
    <n v="0.56000000000000005"/>
    <n v="4.4000000000000004"/>
    <n v="14"/>
    <n v="6986"/>
    <s v="&lt; ₹1,000"/>
    <x v="0"/>
  </r>
  <r>
    <s v="B005FYNT3G"/>
    <s v="SanDisk Cruzer Blade 32GB USB Flash Drive"/>
    <s v="Computers&amp;Accessories"/>
    <n v="285.99999999999994"/>
    <n v="650"/>
    <n v="0.56000000000000005"/>
    <n v="4.3"/>
    <n v="253105"/>
    <n v="164518250"/>
    <s v="&lt; ₹1,000"/>
    <x v="0"/>
  </r>
  <r>
    <s v="B01N6LU1VF"/>
    <s v="SanDisk Ultra Dual 64 GB USB 3.0 OTG Pen Drive (Black)"/>
    <s v="Computers&amp;Accessories"/>
    <n v="574"/>
    <n v="1400"/>
    <n v="0.59"/>
    <n v="4.3"/>
    <n v="189104"/>
    <n v="264745600"/>
    <s v="&lt; ₹1,000"/>
    <x v="0"/>
  </r>
  <r>
    <s v="B08HVJCW95"/>
    <s v="MI 10000mAh 3i Lithium Polymer Power Bank Dual Input(Micro-USB and Type C) and Output Ports 18W Fast Charging (Metallic Blue)"/>
    <s v="Electronics"/>
    <n v="1143.48"/>
    <n v="2199"/>
    <n v="0.48"/>
    <n v="4.3"/>
    <n v="178912"/>
    <n v="393427488"/>
    <s v="₹1,000 - ₹5,000"/>
    <x v="0"/>
  </r>
  <r>
    <s v="B08HVL8QN3"/>
    <s v="Mi 10000mAH Li-Polymer, Micro-USB and Type C Input Port, Power Bank 3i with 18W Fast Charging (Midnight Black)"/>
    <s v="Electronics"/>
    <n v="1143.48"/>
    <n v="2199"/>
    <n v="0.48"/>
    <n v="4.3"/>
    <n v="178912"/>
    <n v="393427488"/>
    <s v="₹1,000 - ₹5,000"/>
    <x v="0"/>
  </r>
  <r>
    <s v="B08HV83HL3"/>
    <s v="MI Power Bank 3i 20000mAh Lithium Polymer 18W Fast Power Delivery Charging | Input- Type C | Micro USB| Triple Output | Sandstone Black"/>
    <s v="Electronics"/>
    <n v="2045.07"/>
    <n v="2199"/>
    <n v="7.0000000000000007E-2"/>
    <n v="4.3"/>
    <n v="178912"/>
    <n v="393427488"/>
    <s v="₹1,000 - ₹5,000"/>
    <x v="2"/>
  </r>
  <r>
    <s v="B09MT6XSFW"/>
    <s v="Samsung EVO Plus 64GB microSDXC UHS-I U1 130MB/s Full HD &amp; 4K UHD Memory Card with Adapter (MB-MC64KA), Blue"/>
    <s v="Electronics"/>
    <n v="607.67999999999995"/>
    <n v="1899"/>
    <n v="0.68"/>
    <n v="4.3"/>
    <n v="140036"/>
    <n v="265928364"/>
    <s v="&lt; ₹1,000"/>
    <x v="1"/>
  </r>
  <r>
    <s v="B09MT84WV5"/>
    <s v="Samsung EVO Plus 128GB microSDXC UHS-I U3 130MB/s Full HD &amp; 4K UHD Memory Card with Adapter (MB-MC128KA), Blue"/>
    <s v="Electronics"/>
    <n v="1159.71"/>
    <n v="3999"/>
    <n v="0.71"/>
    <n v="4.3"/>
    <n v="140036"/>
    <n v="560003964"/>
    <s v="₹1,000 - ₹5,000"/>
    <x v="1"/>
  </r>
  <r>
    <s v="B09MT84WV5"/>
    <s v="Samsung EVO Plus 128GB microSDXC UHS-I U3 130MB/s Full HD &amp; 4K UHD Memory Card with Adapter (MB-MC128KA), Blue"/>
    <s v="Electronics"/>
    <n v="1039.74"/>
    <n v="3999"/>
    <n v="0.74"/>
    <n v="4.3"/>
    <n v="140035"/>
    <n v="559999965"/>
    <s v="₹1,000 - ₹5,000"/>
    <x v="1"/>
  </r>
  <r>
    <s v="B098K3H92Z"/>
    <s v="TP-Link USB Bluetooth Adapter for PC, 5.0 Bluetooth Dongle Receiver (UB500) Supports Windows 11/10/8.1/7 for Desktop, Laptop, Mouse, Keyboard, Printers, Headsets, Speakers, PS4/ Xbox Controllers"/>
    <s v="Computers&amp;Accessories"/>
    <n v="602.32999999999993"/>
    <n v="899"/>
    <n v="0.33"/>
    <n v="4.3"/>
    <n v="95116"/>
    <n v="85509284"/>
    <s v="&lt; ₹1,000"/>
    <x v="0"/>
  </r>
  <r>
    <s v="B01EZ0X3L8"/>
    <s v="SanDisk Ultra 64 GB USB Pen Drives (SDDDC2-064G-I35, Black, Silver)"/>
    <s v="Computers&amp;Accessories"/>
    <n v="725.99999999999989"/>
    <n v="1650"/>
    <n v="0.56000000000000005"/>
    <n v="4.3"/>
    <n v="82356"/>
    <n v="135887400"/>
    <s v="&lt; ₹1,000"/>
    <x v="0"/>
  </r>
  <r>
    <s v="B0759QMF85"/>
    <s v="TP-Link AC750 Dual Band Wireless Cable Router, 4 10/100 LAN + 10/100 WAN Ports, Support Guest Network and Parental Control, 750Mbps Speed Wi-Fi, 3 Antennas (Archer C20) Blue, 2.4 GHz"/>
    <s v="Computers&amp;Accessories"/>
    <n v="1535.3600000000001"/>
    <n v="2399"/>
    <n v="0.36"/>
    <n v="4.3"/>
    <n v="68409"/>
    <n v="164113191"/>
    <s v="₹1,000 - ₹5,000"/>
    <x v="0"/>
  </r>
  <r>
    <s v="B07B88KQZ8"/>
    <s v="JBL Go 2, Wireless Portable Bluetooth Speaker with Mic, JBL Signature Sound, Vibrant Color Options with IPX7 Waterproof &amp; AUX (Blue)"/>
    <s v="Electronics"/>
    <n v="2009.3299999999997"/>
    <n v="2999"/>
    <n v="0.33"/>
    <n v="4.3"/>
    <n v="63899"/>
    <n v="191633101"/>
    <s v="₹1,000 - ₹5,000"/>
    <x v="0"/>
  </r>
  <r>
    <s v="B07JJFSG2B"/>
    <s v="SanDisk Ultra 128 GB USB 3.0 Pen Drive (Black)"/>
    <s v="Computers&amp;Accessories"/>
    <n v="900"/>
    <n v="2500"/>
    <n v="0.64"/>
    <n v="4.3"/>
    <n v="55747"/>
    <n v="139367500"/>
    <s v="&lt; ₹1,000"/>
    <x v="1"/>
  </r>
  <r>
    <s v="B009VCGPSY"/>
    <s v="HP X1000 Wired USB Mouse with 3 Handy Buttons, Fast-Moving Scroll Wheel and Optical Sensor works on most Surfaces (H2C21AA, Black/Grey)"/>
    <s v="Computers&amp;Accessories"/>
    <n v="266.09000000000003"/>
    <n v="649"/>
    <n v="0.59"/>
    <n v="4.3"/>
    <n v="54315"/>
    <n v="35250435"/>
    <s v="&lt; ₹1,000"/>
    <x v="0"/>
  </r>
  <r>
    <s v="B0819ZZK5K"/>
    <s v="SanDisk Ultra Dual Drive Go USB Type C Pendrive for Mobile (Black, 128 GB, 5Y - SDDDC3-128G-I35)"/>
    <s v="Computers&amp;Accessories"/>
    <n v="1120"/>
    <n v="2800"/>
    <n v="0.6"/>
    <n v="4.3"/>
    <n v="53464"/>
    <n v="149699200"/>
    <s v="₹1,000 - ₹5,000"/>
    <x v="0"/>
  </r>
  <r>
    <s v="B09CYTJV3N"/>
    <s v="MI 360¬∞ Home Security Wireless Camera 2K Pro with Bluetooth Gateway BLE 4.2 l Dual Band Wi-fi Connection l 3 Million 1296p| Full Color in Low-Light | AI Human Detection, White"/>
    <s v="Electronics"/>
    <n v="4499.25"/>
    <n v="5999"/>
    <n v="0.25"/>
    <n v="4.3"/>
    <n v="44696"/>
    <n v="268131304"/>
    <s v="₹1,000 - ₹5,000"/>
    <x v="2"/>
  </r>
  <r>
    <s v="B07GXHC691"/>
    <s v="STRIFF PS2_01 Multi Angle Mobile/Tablet Tabletop Stand. Phone Holder for iPhone, Android, Samsung, OnePlus, Xiaomi. Portable, Foldable Cell Phone Stand. Perfect for Bed, Office, Home &amp; Desktop (Black)"/>
    <s v="Electronics"/>
    <n v="99.799999999999983"/>
    <n v="499"/>
    <n v="0.8"/>
    <n v="4.3"/>
    <n v="42641"/>
    <n v="21277859"/>
    <s v="&lt; ₹1,000"/>
    <x v="1"/>
  </r>
  <r>
    <s v="B06XSK3XL6"/>
    <s v="boAt Dual Port Rapid Car Charger (Qualcomm Certified) with Quick Charge 3.0 + Free Micro USB Cable - (Black)"/>
    <s v="Electronics"/>
    <n v="569.43000000000006"/>
    <n v="999"/>
    <n v="0.43"/>
    <n v="4.3"/>
    <n v="38221"/>
    <n v="38182779"/>
    <s v="&lt; ₹1,000"/>
    <x v="0"/>
  </r>
  <r>
    <s v="B008QTK47Q"/>
    <s v="Philips GC1905 1440-Watt Steam Iron with Spray (Blue)"/>
    <s v="Home&amp;Kitchen"/>
    <n v="1605.4"/>
    <n v="1745"/>
    <n v="0.08"/>
    <n v="4.3"/>
    <n v="37974"/>
    <n v="66264630"/>
    <s v="₹1,000 - ₹5,000"/>
    <x v="2"/>
  </r>
  <r>
    <s v="B003L62T7W"/>
    <s v="Logitech B100 Wired USB Mouse, 3 yr Warranty, 800 DPI Optical Tracking, Ambidextrous PC/Mac/Laptop - Black"/>
    <s v="Computers&amp;Accessories"/>
    <n v="277.5"/>
    <n v="375"/>
    <n v="0.26"/>
    <n v="4.3"/>
    <n v="31534"/>
    <n v="11825250"/>
    <s v="&lt; ₹1,000"/>
    <x v="2"/>
  </r>
  <r>
    <s v="B08DDRGWTJ"/>
    <s v="MI Usb Type-C Cable Smartphone (Black)"/>
    <s v="Computers&amp;Accessories"/>
    <n v="230.23000000000002"/>
    <n v="299"/>
    <n v="0.23"/>
    <n v="4.3"/>
    <n v="30411"/>
    <n v="9092889"/>
    <s v="&lt; ₹1,000"/>
    <x v="2"/>
  </r>
  <r>
    <s v="B08DDRGWTJ"/>
    <s v="MI Usb Type-C Cable Smartphone (Black)"/>
    <s v="Computers&amp;Accessories"/>
    <n v="230.23000000000002"/>
    <n v="299"/>
    <n v="0.23"/>
    <n v="4.3"/>
    <n v="30411"/>
    <n v="9092889"/>
    <s v="&lt; ₹1,000"/>
    <x v="2"/>
  </r>
  <r>
    <s v="B08DDRGWTJ"/>
    <s v="MI Usb Type-C Cable Smartphone (Black)"/>
    <s v="Computers&amp;Accessories"/>
    <n v="230.23000000000002"/>
    <n v="299"/>
    <n v="0.23"/>
    <n v="4.3"/>
    <n v="30411"/>
    <n v="9092889"/>
    <s v="&lt; ₹1,000"/>
    <x v="2"/>
  </r>
  <r>
    <s v="B07YTNKVJQ"/>
    <s v="MI Xiaomi USB Type C HYperCharge Cable 6A 100cm Sturdy and Durable Black Supports 120W HyperCharging"/>
    <s v="Computers&amp;Accessories"/>
    <n v="493.62"/>
    <n v="1299"/>
    <n v="0.62"/>
    <n v="4.3"/>
    <n v="30411"/>
    <n v="39503889"/>
    <s v="&lt; ₹1,000"/>
    <x v="1"/>
  </r>
  <r>
    <s v="B07SLMR1K6"/>
    <s v="SanDisk Ultra Flair 64GB USB 3.0 Pen Drive, Multicolor"/>
    <s v="Computers&amp;Accessories"/>
    <n v="513"/>
    <n v="1350"/>
    <n v="0.62"/>
    <n v="4.3"/>
    <n v="30058"/>
    <n v="40578300"/>
    <s v="&lt; ₹1,000"/>
    <x v="1"/>
  </r>
  <r>
    <s v="B00ZYLMQH0"/>
    <s v="Dell KB216 Wired Multimedia USB Keyboard with Super Quite Plunger Keys with Spill-Resistant ‚Äì Black"/>
    <s v="Computers&amp;Accessories"/>
    <n v="557.69000000000005"/>
    <n v="1799"/>
    <n v="0.69"/>
    <n v="4.3"/>
    <n v="28829"/>
    <n v="51863371"/>
    <s v="&lt; ₹1,000"/>
    <x v="1"/>
  </r>
  <r>
    <s v="B08Y5QJXSR"/>
    <s v="atomberg Renesa 1200mm BLDC Motor with Remote 3 Blade Energy Saving Ceiling Fan (Matt Black)"/>
    <s v="Home&amp;Kitchen"/>
    <n v="3581.1"/>
    <n v="5190"/>
    <n v="0.31"/>
    <n v="4.3"/>
    <n v="28629"/>
    <n v="148584510"/>
    <s v="₹1,000 - ₹5,000"/>
    <x v="0"/>
  </r>
  <r>
    <s v="B0B3RRWSF6"/>
    <s v="Fire-Boltt Phoenix Smart Watch with Bluetooth Calling 1.3&quot;,120+ Sports Modes, 240*240 PX High Res with SpO2, Heart Rate Monitoring &amp; IP67 Rating"/>
    <s v="Electronics"/>
    <n v="1999.7999999999995"/>
    <n v="9999"/>
    <n v="0.8"/>
    <n v="4.3"/>
    <n v="27709"/>
    <n v="277062291"/>
    <s v="₹1,000 - ₹5,000"/>
    <x v="1"/>
  </r>
  <r>
    <s v="B0B3RS9DNF"/>
    <s v="Fire-Boltt Phoenix Smart Watch with Bluetooth Calling 1.3&quot;,120+ Sports Modes, 240*240 PX High Res with SpO2, Heart Rate Monitoring &amp; IP67 Rating"/>
    <s v="Electronics"/>
    <n v="1999.7999999999995"/>
    <n v="9999"/>
    <n v="0.8"/>
    <n v="4.3"/>
    <n v="27704"/>
    <n v="277012296"/>
    <s v="₹1,000 - ₹5,000"/>
    <x v="1"/>
  </r>
  <r>
    <s v="B0B3RSDSZ3"/>
    <s v="Fire-Boltt Phoenix Smart Watch with Bluetooth Calling 1.3&quot;,120+ Sports Modes, 240*240 PX High Res with SpO2, Heart Rate Monitoring &amp; IP67 Rating"/>
    <s v="Electronics"/>
    <n v="1999.7999999999995"/>
    <n v="9999"/>
    <n v="0.8"/>
    <n v="4.3"/>
    <n v="27696"/>
    <n v="276932304"/>
    <s v="₹1,000 - ₹5,000"/>
    <x v="1"/>
  </r>
  <r>
    <s v="B0B3RRWSF6"/>
    <s v="Fire-Boltt Phoenix Smart Watch with Bluetooth Calling 1.3&quot;,120+ Sports Modes, 240*240 PX High Res with SpO2, Heart Rate Monitoring &amp; IP67 Rating"/>
    <s v="Electronics"/>
    <n v="1999.7999999999995"/>
    <n v="9999"/>
    <n v="0.8"/>
    <n v="4.3"/>
    <n v="27696"/>
    <n v="276932304"/>
    <s v="₹1,000 - ₹5,000"/>
    <x v="1"/>
  </r>
  <r>
    <s v="B084872DQY"/>
    <s v="Mi 80 cm (32 inches) HD Ready Android Smart LED TV 4A PRO | L32M5-AL (Black)"/>
    <s v="Electronics"/>
    <n v="14999"/>
    <n v="14999"/>
    <n v="0"/>
    <n v="4.3"/>
    <n v="27508"/>
    <n v="412592492"/>
    <s v="₹10,001 - ₹20,000"/>
    <x v="2"/>
  </r>
  <r>
    <s v="B07BRKK9JQ"/>
    <s v="Zebronics Zeb-Transformer Gaming Keyboard and Mouse Combo (USB, Braided Cable)"/>
    <s v="Computers&amp;Accessories"/>
    <n v="1295.19"/>
    <n v="1599"/>
    <n v="0.19"/>
    <n v="4.3"/>
    <n v="27223"/>
    <n v="43529577"/>
    <s v="₹1,000 - ₹5,000"/>
    <x v="2"/>
  </r>
  <r>
    <s v="B003B00484"/>
    <s v="Duracell Plus AAA Rechargeable Batteries (750 mAh) Pack of 4"/>
    <s v="Electronics"/>
    <n v="399.20000000000005"/>
    <n v="499"/>
    <n v="0.2"/>
    <n v="4.3"/>
    <n v="27201"/>
    <n v="13573299"/>
    <s v="&lt; ₹1,000"/>
    <x v="2"/>
  </r>
  <r>
    <s v="B09JPC82QC"/>
    <s v="Mi 108 cm (43 inches) Full HD Android LED TV 4C | L43M6-INC (Black)"/>
    <s v="Electronics"/>
    <n v="19949.430000000004"/>
    <n v="34999"/>
    <n v="0.43"/>
    <n v="4.3"/>
    <n v="27151"/>
    <n v="950257849"/>
    <s v="₹10,001 - ₹20,000"/>
    <x v="0"/>
  </r>
  <r>
    <s v="B07N42JB4S"/>
    <s v="SYVO WT 3130 Aluminum Tripod (133CM), Universal Lightweight Tripod with Mobile Phone Holder Mount &amp; Carry Bag for All Smart Phones, Gopro, Cameras - Brown"/>
    <s v="Electronics"/>
    <n v="797.99999999999977"/>
    <n v="3990"/>
    <n v="0.8"/>
    <n v="4.3"/>
    <n v="27139"/>
    <n v="108284610"/>
    <s v="&lt; ₹1,000"/>
    <x v="1"/>
  </r>
  <r>
    <s v="B07TR5HSR9"/>
    <s v="MemeHo¬Æ Smart Standard Multi-Purpose Laptop Table with Dock Stand/Study Table/Bed Table/Foldable and Portable/Ergonomic &amp; Rounded Edges/Non-Slip Legs/Engineered Wood with Cup Holder (Black)"/>
    <s v="Computers&amp;Accessories"/>
    <n v="659.56"/>
    <n v="1499"/>
    <n v="0.56000000000000005"/>
    <n v="4.3"/>
    <n v="25903"/>
    <n v="38828597"/>
    <s v="&lt; ₹1,000"/>
    <x v="0"/>
  </r>
  <r>
    <s v="B07XCM6T4N"/>
    <s v="STRIFF Adjustable Laptop Tabletop Stand Patented Riser Ventilated Portable Foldable Compatible with MacBook Notebook Tablet Tray Desk Table Book with Free Phone Stand (Black)"/>
    <s v="Computers&amp;Accessories"/>
    <n v="344.77"/>
    <n v="1499"/>
    <n v="0.77"/>
    <n v="4.3"/>
    <n v="24791"/>
    <n v="37161709"/>
    <s v="&lt; ₹1,000"/>
    <x v="1"/>
  </r>
  <r>
    <s v="B084PJSSQ1"/>
    <s v="SanDisk Ultra Dual Drive Luxe USB Type C Flash Drive (Silver, 128 GB, 5Y - SDDDC4-128G-I35)"/>
    <s v="Computers&amp;Accessories"/>
    <n v="1290.0000000000002"/>
    <n v="3000"/>
    <n v="0.56999999999999995"/>
    <n v="4.3"/>
    <n v="23022"/>
    <n v="69066000"/>
    <s v="₹1,000 - ₹5,000"/>
    <x v="0"/>
  </r>
  <r>
    <s v="B09MJ77786"/>
    <s v="MI 108 cm (43 inches) 5X Series 4K Ultra HD LED Smart Android TV L43M6-ES (Grey)"/>
    <s v="Electronics"/>
    <n v="31999.360000000001"/>
    <n v="49999"/>
    <n v="0.36"/>
    <n v="4.3"/>
    <n v="21252"/>
    <n v="1062578748"/>
    <s v="₹20,001 - ₹50,000"/>
    <x v="0"/>
  </r>
  <r>
    <s v="B09RWQ7YR6"/>
    <s v="MI 138.8 cm (55 inches) 5X Series 4K Ultra HD LED Smart Android TV L55M6-ES (Grey)"/>
    <s v="Electronics"/>
    <n v="46899.329999999994"/>
    <n v="69999"/>
    <n v="0.33"/>
    <n v="4.3"/>
    <n v="21252"/>
    <n v="1487618748"/>
    <s v="₹20,001 - ₹50,000"/>
    <x v="0"/>
  </r>
  <r>
    <s v="B0974G5Q2Y"/>
    <s v="boAt Laptop, Smartphone Type-c A400 Male Data Cable (Carbon Black)"/>
    <s v="Computers&amp;Accessories"/>
    <n v="269.73"/>
    <n v="999"/>
    <n v="0.73"/>
    <n v="4.3"/>
    <n v="20850"/>
    <n v="20829150"/>
    <s v="&lt; ₹1,000"/>
    <x v="1"/>
  </r>
  <r>
    <s v="B077Z65HSD"/>
    <s v="boAt A400 USB Type-C to USB-A 2.0 Male Data Cable, 2 Meter (Black)"/>
    <s v="Computers&amp;Accessories"/>
    <n v="299.70000000000005"/>
    <n v="999"/>
    <n v="0.7"/>
    <n v="4.3"/>
    <n v="20850"/>
    <n v="20829150"/>
    <s v="&lt; ₹1,000"/>
    <x v="1"/>
  </r>
  <r>
    <s v="B077Z65HSD"/>
    <s v="boAt A400 USB Type-C to USB-A 2.0 Male Data Cable, 2 Meter (Black)"/>
    <s v="Computers&amp;Accessories"/>
    <n v="299.70000000000005"/>
    <n v="999"/>
    <n v="0.7"/>
    <n v="4.3"/>
    <n v="20850"/>
    <n v="20829150"/>
    <s v="&lt; ₹1,000"/>
    <x v="1"/>
  </r>
  <r>
    <s v="B077Z65HSD"/>
    <s v="boAt A400 USB Type-C to USB-A 2.0 Male Data Cable, 2 Meter (Black)"/>
    <s v="Computers&amp;Accessories"/>
    <n v="299.70000000000005"/>
    <n v="999"/>
    <n v="0.7"/>
    <n v="4.3"/>
    <n v="20850"/>
    <n v="20829150"/>
    <s v="&lt; ₹1,000"/>
    <x v="1"/>
  </r>
  <r>
    <s v="B071SDRGWL"/>
    <s v="boAt Type-c A400 Type-c to USB A Cable for All Type C Phones (Lg nexus 5x), 1Mtr(Black)"/>
    <s v="Computers&amp;Accessories"/>
    <n v="349.5"/>
    <n v="699"/>
    <n v="0.5"/>
    <n v="4.3"/>
    <n v="20850"/>
    <n v="14574150"/>
    <s v="&lt; ₹1,000"/>
    <x v="0"/>
  </r>
  <r>
    <s v="B008QS9J6Y"/>
    <s v="Logitech C270 Digital HD Webcam with Widescreen HD Video Calling, HD Light Correction, Noise-Reducing Mic, for Skype, FaceTime, Hangouts, WebEx, PC/Mac/Laptop/MacBook/Tablet - (Black, HD 720p/30fps)"/>
    <s v="Computers&amp;Accessories"/>
    <n v="1998.15"/>
    <n v="2595"/>
    <n v="0.23"/>
    <n v="4.3"/>
    <n v="20398"/>
    <n v="52932810"/>
    <s v="₹1,000 - ₹5,000"/>
    <x v="2"/>
  </r>
  <r>
    <s v="B017NC2IPM"/>
    <s v="RESONATE RouterUPS CRU12V2A | Zero Drop | UPS for WiFi Router | Mini UPS | Up to 4 Hours PowerBackup | Battery Replacement Program | Router UPS Compatible with 12V &lt;2A Routers, FTTH, Modem, Set Top Box, Alexa, Mini Camera"/>
    <s v="Computers&amp;Accessories"/>
    <n v="1804.82"/>
    <n v="2911"/>
    <n v="0.38"/>
    <n v="4.3"/>
    <n v="20342"/>
    <n v="59215562"/>
    <s v="₹1,000 - ₹5,000"/>
    <x v="0"/>
  </r>
  <r>
    <s v="B01GGKYKQM"/>
    <s v="Amazon Basics USB Type-C to USB-A 2.0 Male Fast Charging Cable for Laptop - 3 Feet (0.9 Meters), Black"/>
    <s v="Computers&amp;Accessories"/>
    <n v="217.00000000000003"/>
    <n v="700"/>
    <n v="0.69"/>
    <n v="4.3"/>
    <n v="20053"/>
    <n v="14037100"/>
    <s v="&lt; ₹1,000"/>
    <x v="1"/>
  </r>
  <r>
    <s v="B01GGKYKQM"/>
    <s v="Amazon Basics USB Type-C to USB-A 2.0 Male Fast Charging Cable for Laptop - 3 Feet (0.9 Meters), Black"/>
    <s v="Computers&amp;Accessories"/>
    <n v="217.00000000000003"/>
    <n v="700"/>
    <n v="0.69"/>
    <n v="4.3"/>
    <n v="20053"/>
    <n v="14037100"/>
    <s v="&lt; ₹1,000"/>
    <x v="1"/>
  </r>
  <r>
    <s v="B01GGKYKQM"/>
    <s v="Amazon Basics USB Type-C to USB-A 2.0 Male Fast Charging Cable for Laptop - 3 Feet (0.9 Meters), Black"/>
    <s v="Computers&amp;Accessories"/>
    <n v="217.00000000000003"/>
    <n v="700"/>
    <n v="0.69"/>
    <n v="4.3"/>
    <n v="20052"/>
    <n v="14036400"/>
    <s v="&lt; ₹1,000"/>
    <x v="1"/>
  </r>
  <r>
    <s v="B0B3CQBRB4"/>
    <s v="OnePlus Nord 2T 5G (Gray Shadow, 8GB RAM, 128GB Storage)"/>
    <s v="Electronics"/>
    <n v="28999"/>
    <n v="28999"/>
    <n v="0"/>
    <n v="4.3"/>
    <n v="17415"/>
    <n v="505017585"/>
    <s v="₹20,001 - ₹50,000"/>
    <x v="2"/>
  </r>
  <r>
    <s v="B0B3CPQ5PF"/>
    <s v="OnePlus Nord 2T 5G (Jade Fog, 8GB RAM, 128GB Storage)"/>
    <s v="Electronics"/>
    <n v="28999"/>
    <n v="28999"/>
    <n v="0"/>
    <n v="4.3"/>
    <n v="17415"/>
    <n v="505017585"/>
    <s v="₹20,001 - ₹50,000"/>
    <x v="2"/>
  </r>
  <r>
    <s v="B0B3D39RKV"/>
    <s v="OnePlus Nord 2T 5G (Jade Fog, 12GB RAM, 256GB Storage)"/>
    <s v="Electronics"/>
    <n v="33999"/>
    <n v="33999"/>
    <n v="0"/>
    <n v="4.3"/>
    <n v="17415"/>
    <n v="592092585"/>
    <s v="₹20,001 - ₹50,000"/>
    <x v="2"/>
  </r>
  <r>
    <s v="B0798PJPCL"/>
    <s v="Portronics My buddy plus Adjustable Laptop cooling Table (Brown)"/>
    <s v="Computers&amp;Accessories"/>
    <n v="1889.3"/>
    <n v="2699"/>
    <n v="0.3"/>
    <n v="4.3"/>
    <n v="17394"/>
    <n v="46946406"/>
    <s v="₹1,000 - ₹5,000"/>
    <x v="0"/>
  </r>
  <r>
    <s v="B0B3N7LR6K"/>
    <s v="Fire-Boltt Visionary 1.78&quot; AMOLED Bluetooth Calling Smartwatch with 368*448 Pixel Resolution 100+ Sports Mode, TWS Connection, Voice Assistance, SPO2 &amp; Heart Rate Monitoring"/>
    <s v="Electronics"/>
    <n v="4079.7599999999998"/>
    <n v="16999"/>
    <n v="0.76"/>
    <n v="4.3"/>
    <n v="17162"/>
    <n v="291736838"/>
    <s v="₹1,000 - ₹5,000"/>
    <x v="1"/>
  </r>
  <r>
    <s v="B0B3NDPCS9"/>
    <s v="Fire-Boltt Visionary 1.78&quot; AMOLED Bluetooth Calling Smartwatch with 368*448 Pixel Resolution 100+ Sports Mode, TWS Connection, Voice Assistance, SPO2 &amp; Heart Rate Monitoring"/>
    <s v="Electronics"/>
    <n v="3959.7799999999997"/>
    <n v="17999"/>
    <n v="0.78"/>
    <n v="4.3"/>
    <n v="17161"/>
    <n v="308880839"/>
    <s v="₹1,000 - ₹5,000"/>
    <x v="1"/>
  </r>
  <r>
    <s v="B0B3N7LR6K"/>
    <s v="Fire-Boltt Visionary 1.78&quot; AMOLED Bluetooth Calling Smartwatch with 368*448 Pixel Resolution 100+ Sports Mode, TWS Connection, Voice Assistance, SPO2 &amp; Heart Rate Monitoring"/>
    <s v="Electronics"/>
    <n v="4079.7599999999998"/>
    <n v="16999"/>
    <n v="0.76"/>
    <n v="4.3"/>
    <n v="17159"/>
    <n v="291685841"/>
    <s v="₹1,000 - ₹5,000"/>
    <x v="1"/>
  </r>
  <r>
    <s v="B09KGV7WSV"/>
    <s v="KINGONE Upgraded Stylus Pen, iPad Pencil, Ultra High Precision &amp; Sensitivity, Palm Rejection, Prevents False ON/Off Touch, Power Display, Tilt Sensitivity, Magnetic Adsorption for iPad 2018 and Later"/>
    <s v="Electronics"/>
    <n v="2099.65"/>
    <n v="5999"/>
    <n v="0.65"/>
    <n v="4.3"/>
    <n v="17129"/>
    <n v="102756871"/>
    <s v="₹1,000 - ₹5,000"/>
    <x v="1"/>
  </r>
  <r>
    <s v="B09KGV7WSV"/>
    <s v="KINGONE Upgraded Stylus Pen, iPad Pencil, Ultra High Precision &amp; Sensitivity, Palm Rejection, Prevents False ON/Off Touch, Power Display, Tilt Sensitivity, Magnetic Adsorption for iPad 2018 and Later"/>
    <s v="Electronics"/>
    <n v="2099.65"/>
    <n v="5999"/>
    <n v="0.65"/>
    <n v="4.3"/>
    <n v="17129"/>
    <n v="102756871"/>
    <s v="₹1,000 - ₹5,000"/>
    <x v="1"/>
  </r>
  <r>
    <s v="B09F6S8BT6"/>
    <s v="Samsung 80 cm (32 Inches) Wondertainment Series HD Ready LED Smart TV UA32T4340BKXXL (Glossy Black)"/>
    <s v="Electronics"/>
    <n v="13511.000000000002"/>
    <n v="22900"/>
    <n v="0.41"/>
    <n v="4.3"/>
    <n v="16299"/>
    <n v="373247100"/>
    <s v="₹10,001 - ₹20,000"/>
    <x v="0"/>
  </r>
  <r>
    <s v="B09F6S8BT6"/>
    <s v="Samsung 80 cm (32 Inches) Wondertainment Series HD Ready LED Smart TV UA32T4340BKXXL (Glossy Black)"/>
    <s v="Electronics"/>
    <n v="13511.000000000002"/>
    <n v="22900"/>
    <n v="0.41"/>
    <n v="4.3"/>
    <n v="16299"/>
    <n v="373247100"/>
    <s v="₹10,001 - ₹20,000"/>
    <x v="0"/>
  </r>
  <r>
    <s v="B08PV1X771"/>
    <s v="Samsung 80 cm (32 inches) Wondertainment Series HD Ready LED Smart TV UA32TE40AAKBXL (Titan Gray)"/>
    <s v="Electronics"/>
    <n v="15466"/>
    <n v="20900"/>
    <n v="0.26"/>
    <n v="4.3"/>
    <n v="16299"/>
    <n v="340649100"/>
    <s v="₹10,001 - ₹20,000"/>
    <x v="2"/>
  </r>
  <r>
    <s v="B08MC57J31"/>
    <s v="MI 10000mAh Lithium Ion, Lithium Polymer Power Bank Pocket Pro with 22.5 Watt Fast Charging, Dual Input Ports(Micro-USB and Type C), Triple Output Ports, (Black)"/>
    <s v="Electronics"/>
    <n v="1499.3999999999999"/>
    <n v="2499"/>
    <n v="0.4"/>
    <n v="4.3"/>
    <n v="15970"/>
    <n v="39909030"/>
    <s v="₹1,000 - ₹5,000"/>
    <x v="0"/>
  </r>
  <r>
    <s v="B00DJ5N9VK"/>
    <s v="Faber-Castell Connector Pen Set - Pack of 25 (Assorted)"/>
    <s v="Toys&amp;Games"/>
    <n v="150"/>
    <n v="150"/>
    <n v="0"/>
    <n v="4.3"/>
    <n v="15867"/>
    <n v="2380050"/>
    <s v="&lt; ₹1,000"/>
    <x v="2"/>
  </r>
  <r>
    <s v="B08CHZ3ZQ7"/>
    <s v="Redgear A-15 Wired Gaming Mouse with Upto 6400 DPI, RGB &amp; Driver Customization for PC(Black)"/>
    <s v="Computers&amp;Accessories"/>
    <n v="599.25"/>
    <n v="799"/>
    <n v="0.25"/>
    <n v="4.3"/>
    <n v="15790"/>
    <n v="12616210"/>
    <s v="&lt; ₹1,000"/>
    <x v="2"/>
  </r>
  <r>
    <s v="B01EY310UM"/>
    <s v="Philips GC181 Heavy Weight 1000-Watt Dry Iron, Pack of 1"/>
    <s v="Home&amp;Kitchen"/>
    <n v="1328.7"/>
    <n v="1545"/>
    <n v="0.14000000000000001"/>
    <n v="4.3"/>
    <n v="15453"/>
    <n v="23874885"/>
    <s v="₹1,000 - ₹5,000"/>
    <x v="2"/>
  </r>
  <r>
    <s v="B013B2WGT6"/>
    <s v="HealthSense Chef-Mate KS 33 Digital Kitchen Weighing Scale &amp; Food Weight Machine for Health, Fitness, Home Baking &amp; Cooking with Free Bowl, 1 Year Warranty &amp; Batteries Included"/>
    <s v="Home&amp;Kitchen"/>
    <n v="1101.42"/>
    <n v="1899"/>
    <n v="0.42"/>
    <n v="4.3"/>
    <n v="15276"/>
    <n v="29009124"/>
    <s v="₹1,000 - ₹5,000"/>
    <x v="0"/>
  </r>
  <r>
    <s v="B07DKZCZ89"/>
    <s v="Gizga Essentials Earphone Carrying Case, Multi-Purpose Pocket Storage Travel Organizer for Earphones, Headset, Pen Drives, SD Cards, Shock-Proof Ballistic Nylon, Soft Fabric, Mesh Pocket, Green"/>
    <s v="Electronics"/>
    <n v="119.75999999999999"/>
    <n v="499"/>
    <n v="0.76"/>
    <n v="4.3"/>
    <n v="15032"/>
    <n v="7500968"/>
    <s v="&lt; ₹1,000"/>
    <x v="1"/>
  </r>
  <r>
    <s v="B079S811J3"/>
    <s v="Redgear Cosmo 7,1 Usb Gaming Wired Over Ear Headphones With Mic With Virtual Surround Sound,50Mm Driver, Rgb Leds &amp; Remote Control(Black)"/>
    <s v="Computers&amp;Accessories"/>
    <n v="1979.3399999999997"/>
    <n v="2999"/>
    <n v="0.34"/>
    <n v="4.3"/>
    <n v="14237"/>
    <n v="42696763"/>
    <s v="₹1,000 - ₹5,000"/>
    <x v="0"/>
  </r>
  <r>
    <s v="B07PFJ5W31"/>
    <s v="AGARO Blaze USB 3.0 to USB Type C OTG Adapter"/>
    <s v="Electronics"/>
    <n v="138.60000000000002"/>
    <n v="495"/>
    <n v="0.72"/>
    <n v="4.3"/>
    <n v="14185"/>
    <n v="7021575"/>
    <s v="&lt; ₹1,000"/>
    <x v="1"/>
  </r>
  <r>
    <s v="B07PFJ5VQD"/>
    <s v="Agaro Blaze USBA to micro +Type C 2in1 Braided 1.2M Cable"/>
    <s v="Computers&amp;Accessories"/>
    <n v="160.65"/>
    <n v="595"/>
    <n v="0.73"/>
    <n v="4.3"/>
    <n v="14184"/>
    <n v="8439480"/>
    <s v="&lt; ₹1,000"/>
    <x v="1"/>
  </r>
  <r>
    <s v="B07222HQKP"/>
    <s v="Orico 2.5&quot;(6.3cm) USB 3.0 HDD Enclosure Case Cover for SATA SSD HDD | SATA SSD HDD Enclosure High Speed USB 3.0 | Tool Free Installation | Black"/>
    <s v="Computers&amp;Accessories"/>
    <n v="659.33999999999992"/>
    <n v="999"/>
    <n v="0.34"/>
    <n v="4.3"/>
    <n v="13944"/>
    <n v="13930056"/>
    <s v="&lt; ₹1,000"/>
    <x v="0"/>
  </r>
  <r>
    <s v="B08CF3D7QR"/>
    <s v="Portronics Konnect L POR-1081 Fast Charging 3A Type-C Cable 1.2Meter with Charge &amp; Sync Function for All Type-C Devices (Grey)"/>
    <s v="Computers&amp;Accessories"/>
    <n v="152.54999999999998"/>
    <n v="339"/>
    <n v="0.55000000000000004"/>
    <n v="4.3"/>
    <n v="13391"/>
    <n v="4539549"/>
    <s v="&lt; ₹1,000"/>
    <x v="0"/>
  </r>
  <r>
    <s v="B08CF3D7QR"/>
    <s v="Portronics Konnect L POR-1081 Fast Charging 3A Type-C Cable 1.2Meter with Charge &amp; Sync Function for All Type-C Devices (Grey)"/>
    <s v="Computers&amp;Accessories"/>
    <n v="152.54999999999998"/>
    <n v="339"/>
    <n v="0.55000000000000004"/>
    <n v="4.3"/>
    <n v="13391"/>
    <n v="4539549"/>
    <s v="&lt; ₹1,000"/>
    <x v="0"/>
  </r>
  <r>
    <s v="B08CF3D7QR"/>
    <s v="Portronics Konnect L POR-1081 Fast Charging 3A Type-C Cable 1.2Meter with Charge &amp; Sync Function for All Type-C Devices (Grey)"/>
    <s v="Computers&amp;Accessories"/>
    <n v="152.54999999999998"/>
    <n v="339"/>
    <n v="0.55000000000000004"/>
    <n v="4.3"/>
    <n v="13391"/>
    <n v="4539549"/>
    <s v="&lt; ₹1,000"/>
    <x v="0"/>
  </r>
  <r>
    <s v="B086X18Q71"/>
    <s v="Usha Janome Dream Stitch Automatic Zig-Zag Electric Sewing Machine with 14 Stitch Function (White and Blue) with Free Sewing KIT Worth RS 500"/>
    <s v="Home&amp;Kitchen"/>
    <n v="9841.5"/>
    <n v="12150"/>
    <n v="0.19"/>
    <n v="4.3"/>
    <n v="13251"/>
    <n v="160999650"/>
    <s v="₹5,001 - ₹10,000"/>
    <x v="2"/>
  </r>
  <r>
    <s v="B01D5H8ZI8"/>
    <s v="AmazonBasics 3 Feet High Speed HDMI Male to Female 2.0 Extension Cable"/>
    <s v="Electronics"/>
    <n v="226.1"/>
    <n v="595"/>
    <n v="0.62"/>
    <n v="4.3"/>
    <n v="12835"/>
    <n v="7636825"/>
    <s v="&lt; ₹1,000"/>
    <x v="1"/>
  </r>
  <r>
    <s v="B07KRCW6LZ"/>
    <s v="TP-Link Nano AC600 USB Wi-Fi Adapter(Archer T2U Nano)- 2.4G/5G Dual Band Wireless Network Adapter for PC Desktop Laptop, Mini Travel Size, Supports Windows 11,10, 8.1, 8, 7, XP/Mac OS 10.9-10.15"/>
    <s v="Computers&amp;Accessories"/>
    <n v="991.38"/>
    <n v="1599"/>
    <n v="0.38"/>
    <n v="4.3"/>
    <n v="12093"/>
    <n v="19336707"/>
    <s v="&lt; ₹1,000"/>
    <x v="0"/>
  </r>
  <r>
    <s v="B07KRCW6LZ"/>
    <s v="TP-Link Nano AC600 USB Wi-Fi Adapter(Archer T2U Nano)- 2.4G/5G Dual Band Wireless Network Adapter for PC Desktop Laptop, Mini Travel Size, Supports Windows 11,10, 8.1, 8, 7, XP/Mac OS 10.9-10.15"/>
    <s v="Computers&amp;Accessories"/>
    <n v="991.38"/>
    <n v="1599"/>
    <n v="0.38"/>
    <n v="4.3"/>
    <n v="12093"/>
    <n v="19336707"/>
    <s v="&lt; ₹1,000"/>
    <x v="0"/>
  </r>
  <r>
    <s v="B08DPLCM6T"/>
    <s v="LG 80 cm (32 inches) HD Ready Smart LED TV 32LM563BPTC (Dark Iron Gray)"/>
    <s v="Electronics"/>
    <n v="13413.9"/>
    <n v="21990"/>
    <n v="0.39"/>
    <n v="4.3"/>
    <n v="11976"/>
    <n v="263352240"/>
    <s v="₹10,001 - ₹20,000"/>
    <x v="0"/>
  </r>
  <r>
    <s v="B08DPLCM6T"/>
    <s v="LG 80 cm (32 inches) HD Ready Smart LED TV 32LM563BPTC (Dark Iron Gray)"/>
    <s v="Electronics"/>
    <n v="13413.9"/>
    <n v="21990"/>
    <n v="0.39"/>
    <n v="4.3"/>
    <n v="11976"/>
    <n v="263352240"/>
    <s v="₹10,001 - ₹20,000"/>
    <x v="0"/>
  </r>
  <r>
    <s v="B078JDNZJ8"/>
    <s v="Havells Instanio 3-Litre Instant Geyser (White/Blue)"/>
    <s v="Home&amp;Kitchen"/>
    <n v="3590.2000000000003"/>
    <n v="6190"/>
    <n v="0.42"/>
    <n v="4.3"/>
    <n v="11924"/>
    <n v="73809560"/>
    <s v="₹1,000 - ₹5,000"/>
    <x v="0"/>
  </r>
  <r>
    <s v="B015ZXUDD0"/>
    <s v="Duracell Rechargeable AA 1300mAh Batteries, 4Pcs"/>
    <s v="Electronics"/>
    <n v="479.20000000000005"/>
    <n v="599"/>
    <n v="0.2"/>
    <n v="4.3"/>
    <n v="11687"/>
    <n v="7000513"/>
    <s v="&lt; ₹1,000"/>
    <x v="2"/>
  </r>
  <r>
    <s v="B07Z1YVP72"/>
    <s v="AirCase Protective Laptop Bag Sleeve fits Upto 15.6&quot; Laptop/ MacBook, Wrinkle Free, Padded, Waterproof Light Neoprene case Cover Pouch, for Men &amp; Women, Black- 6 Months Warranty"/>
    <s v="Computers&amp;Accessories"/>
    <n v="449.54999999999995"/>
    <n v="999"/>
    <n v="0.55000000000000004"/>
    <n v="4.3"/>
    <n v="11330"/>
    <n v="11318670"/>
    <s v="&lt; ₹1,000"/>
    <x v="0"/>
  </r>
  <r>
    <s v="B086394NY5"/>
    <s v="TABLE MAGIC Multipurpose Laptop Table Mat Finish Top Work at Home Study Table (TM Regular- Black) (Alloy Steel)"/>
    <s v="Computers&amp;Accessories"/>
    <n v="1394.4"/>
    <n v="2490"/>
    <n v="0.44"/>
    <n v="4.3"/>
    <n v="11074"/>
    <n v="27574260"/>
    <s v="₹1,000 - ₹5,000"/>
    <x v="0"/>
  </r>
  <r>
    <s v="B07Z53L5QL"/>
    <s v="ProElite Faux Leather Smart Flip Case Cover for Apple iPad 10.2&quot; 9th Gen (2021) / 8th Gen / 7th Gen with Stylus Pen, Black"/>
    <s v="Computers&amp;Accessories"/>
    <n v="554.63"/>
    <n v="1499"/>
    <n v="0.63"/>
    <n v="4.3"/>
    <n v="11006"/>
    <n v="16497994"/>
    <s v="&lt; ₹1,000"/>
    <x v="1"/>
  </r>
  <r>
    <s v="B00NH12R1O"/>
    <s v="Amazon Basics USB 3.0 Cable - A Male to Micro B - 6 Feet (1.8 Meters), Black"/>
    <s v="Computers&amp;Accessories"/>
    <n v="300.7"/>
    <n v="485"/>
    <n v="0.38"/>
    <n v="4.3"/>
    <n v="10911"/>
    <n v="5291835"/>
    <s v="&lt; ₹1,000"/>
    <x v="0"/>
  </r>
  <r>
    <s v="B08BQ947H3"/>
    <s v="LIRAMARK Webcam Cover Slide, Ultra Thin Laptop Camera Cover Slide Blocker for Computer MacBook Pro iMac PC Tablet (Pack of 3)"/>
    <s v="Computers&amp;Accessories"/>
    <n v="149"/>
    <n v="149"/>
    <n v="0"/>
    <n v="4.3"/>
    <n v="10833"/>
    <n v="1614117"/>
    <s v="&lt; ₹1,000"/>
    <x v="2"/>
  </r>
  <r>
    <s v="B08BQ947H3"/>
    <s v="LIRAMARK Webcam Cover Slide, Ultra Thin Laptop Camera Cover Slide Blocker for Computer MacBook Pro iMac PC Tablet (Pack of 3)"/>
    <s v="Computers&amp;Accessories"/>
    <n v="149"/>
    <n v="149"/>
    <n v="0"/>
    <n v="4.3"/>
    <n v="10833"/>
    <n v="1614117"/>
    <s v="&lt; ₹1,000"/>
    <x v="2"/>
  </r>
  <r>
    <s v="B07S7DCJKS"/>
    <s v="IT2M Designer Mouse Pad for Laptop/Computer (9.2 X 7.6 Inches, 12788)"/>
    <s v="Computers&amp;Accessories"/>
    <n v="199.60000000000002"/>
    <n v="499"/>
    <n v="0.6"/>
    <n v="4.3"/>
    <n v="9998"/>
    <n v="4989002"/>
    <s v="&lt; ₹1,000"/>
    <x v="0"/>
  </r>
  <r>
    <s v="B07Z1Z77ZZ"/>
    <s v="AirCase Protective Laptop Bag Sleeve fits Upto 14.1&quot; Laptop/ MacBook, Wrinkle Free, Padded, Waterproof Light Neoprene case Cover Pouch, for Men &amp; Women, Black- 6 Months Warranty"/>
    <s v="Computers&amp;Accessories"/>
    <n v="449.54999999999995"/>
    <n v="999"/>
    <n v="0.55000000000000004"/>
    <n v="4.3"/>
    <n v="9701"/>
    <n v="9691299"/>
    <s v="&lt; ₹1,000"/>
    <x v="0"/>
  </r>
  <r>
    <s v="B083P71WKK"/>
    <s v="HealthSense Weight Machine for Kitchen, Kitchen Food Weighing Scale for Health, Fitness, Home Baking &amp; Cooking with Hanging Design, Touch Button, Tare Function &amp; 1 Year Warranty ‚Äì Chef-Mate KS 40"/>
    <s v="Home&amp;Kitchen"/>
    <n v="795"/>
    <n v="1500"/>
    <n v="0.47"/>
    <n v="4.3"/>
    <n v="9695"/>
    <n v="14542500"/>
    <s v="&lt; ₹1,000"/>
    <x v="0"/>
  </r>
  <r>
    <s v="B01LYU3BZF"/>
    <s v="Havells Ambrose 1200mm Ceiling Fan (Gold Mist Wood)"/>
    <s v="Home&amp;Kitchen"/>
    <n v="2201.1"/>
    <n v="3190"/>
    <n v="0.31"/>
    <n v="4.3"/>
    <n v="9650"/>
    <n v="30783500"/>
    <s v="₹1,000 - ₹5,000"/>
    <x v="0"/>
  </r>
  <r>
    <s v="B07WFPMGQQ"/>
    <s v="iQOO Z6 Pro 5G by vivo (Legion Sky, 6GB RAM, 128GB Storage) | Snapdragon 778G 5G | 66W FlashCharge | 1300 nits Peak Brightness | HDR10+"/>
    <s v="Electronics"/>
    <n v="19872.899999999998"/>
    <n v="27990"/>
    <n v="0.28999999999999998"/>
    <n v="4.3"/>
    <n v="9499"/>
    <n v="265877010"/>
    <s v="₹10,001 - ₹20,000"/>
    <x v="2"/>
  </r>
  <r>
    <s v="B07WHSJXLF"/>
    <s v="iQOO Z6 Pro 5G by vivo (Phantom Dusk, 8GB RAM, 128GB Storage) | Snapdragon 778G 5G | 66W FlashCharge | 1300 nits Peak Brightness | HDR10+"/>
    <s v="Electronics"/>
    <n v="20993"/>
    <n v="29990"/>
    <n v="0.3"/>
    <n v="4.3"/>
    <n v="9499"/>
    <n v="284875010"/>
    <s v="₹20,001 - ₹50,000"/>
    <x v="0"/>
  </r>
  <r>
    <s v="B07WDK3ZS2"/>
    <s v="iQOO Z6 Pro 5G by vivo (Legion Sky, 8GB RAM, 128GB Storage) | Snapdragon 778G 5G | 66W FlashCharge | 1300 nits Peak Brightness | HDR10+"/>
    <s v="Electronics"/>
    <n v="20993"/>
    <n v="29990"/>
    <n v="0.3"/>
    <n v="4.3"/>
    <n v="9499"/>
    <n v="284875010"/>
    <s v="₹20,001 - ₹50,000"/>
    <x v="0"/>
  </r>
  <r>
    <s v="B0073QGKAS"/>
    <s v="Bajaj ATX 4 750-Watt Pop-up Toaster (White)"/>
    <s v="Home&amp;Kitchen"/>
    <n v="1499"/>
    <n v="1499"/>
    <n v="0"/>
    <n v="4.3"/>
    <n v="9331"/>
    <n v="13987169"/>
    <s v="₹1,000 - ₹5,000"/>
    <x v="2"/>
  </r>
  <r>
    <s v="B09GP6FBZT"/>
    <s v="OpenTech¬Æ Military-Grade Tempered Glass Screen Protector Compatible for iPhone 13/13 Pro / 14 with Edge to Edge Coverage and Easy Installation kit (6.1 Inches)"/>
    <s v="Electronics"/>
    <n v="299.70000000000005"/>
    <n v="999"/>
    <n v="0.7"/>
    <n v="4.3"/>
    <n v="8891"/>
    <n v="8882109"/>
    <s v="&lt; ₹1,000"/>
    <x v="1"/>
  </r>
  <r>
    <s v="B07WHS7MZ1"/>
    <s v="iQOO 9 SE 5G (Sunset Sierra, 8GB RAM, 128GB Storage) | Qualcomm Snapdragon 888 | 66W Flash Charge"/>
    <s v="Electronics"/>
    <n v="29992.5"/>
    <n v="39990"/>
    <n v="0.25"/>
    <n v="4.3"/>
    <n v="8399"/>
    <n v="335876010"/>
    <s v="₹20,001 - ₹50,000"/>
    <x v="2"/>
  </r>
  <r>
    <s v="B082T6V3DT"/>
    <s v="AmazonBasics New Release Nylon USB-A to Lightning Cable Cord, Fast Charging MFi Certified Charger for Apple iPhone, iPad (6-Ft, Rose Gold)"/>
    <s v="Computers&amp;Accessories"/>
    <n v="798"/>
    <n v="2100"/>
    <n v="0.62"/>
    <n v="4.3"/>
    <n v="8188"/>
    <n v="17194800"/>
    <s v="&lt; ₹1,000"/>
    <x v="1"/>
  </r>
  <r>
    <s v="B082T6V3DT"/>
    <s v="AmazonBasics New Release Nylon USB-A to Lightning Cable Cord, Fast Charging MFi Certified Charger for Apple iPhone, iPad (6-Ft, Rose Gold)"/>
    <s v="Computers&amp;Accessories"/>
    <n v="798"/>
    <n v="2100"/>
    <n v="0.62"/>
    <n v="4.3"/>
    <n v="8188"/>
    <n v="17194800"/>
    <s v="&lt; ₹1,000"/>
    <x v="1"/>
  </r>
  <r>
    <s v="B082T6V3DT"/>
    <s v="AmazonBasics New Release Nylon USB-A to Lightning Cable Cord, Fast Charging MFi Certified Charger for Apple iPhone, iPad (6-Ft, Rose Gold)"/>
    <s v="Computers&amp;Accessories"/>
    <n v="798"/>
    <n v="2100"/>
    <n v="0.62"/>
    <n v="4.3"/>
    <n v="8188"/>
    <n v="17194800"/>
    <s v="&lt; ₹1,000"/>
    <x v="1"/>
  </r>
  <r>
    <s v="B07YL54NVJ"/>
    <s v="Brand Conquer 6 in 1 with OTG, SD Card Reader, USB Type C, USB 3.0 and Micro USB, for Memory Card | Portable Card Reader | Compatible with TF, SD, Micro SD, SDHC, SDXC, MMC, RS-MMC, Micro SDXC"/>
    <s v="Computers&amp;Accessories"/>
    <n v="549.45000000000005"/>
    <n v="999"/>
    <n v="0.45"/>
    <n v="4.3"/>
    <n v="7758"/>
    <n v="7750242"/>
    <s v="&lt; ₹1,000"/>
    <x v="0"/>
  </r>
  <r>
    <s v="B008LN8KDM"/>
    <s v="Philips GC1920/28 1440-Watt Non-Stick Soleplate Steam Iron"/>
    <s v="Home&amp;Kitchen"/>
    <n v="1843.6"/>
    <n v="2095"/>
    <n v="0.12"/>
    <n v="4.3"/>
    <n v="7681"/>
    <n v="16091695"/>
    <s v="₹1,000 - ₹5,000"/>
    <x v="2"/>
  </r>
  <r>
    <s v="B07YZG8PPY"/>
    <s v="TATA SKY HD Connection with 1 month basic package and free installation"/>
    <s v="Electronics"/>
    <n v="1241.46"/>
    <n v="2299"/>
    <n v="0.46"/>
    <n v="4.3"/>
    <n v="7636"/>
    <n v="17555164"/>
    <s v="₹1,000 - ₹5,000"/>
    <x v="0"/>
  </r>
  <r>
    <s v="B01N4EV2TL"/>
    <s v="Logitech MK240 Nano Wireless USB Keyboard and Mouse Set, 12 Function Keys 2.4GHz Wireless, 1000DPI, Spill-Resistant Design, PC/Mac, Black/Chartreuse Yellow"/>
    <s v="Computers&amp;Accessories"/>
    <n v="1496.25"/>
    <n v="1995"/>
    <n v="0.25"/>
    <n v="4.3"/>
    <n v="7241"/>
    <n v="14445795"/>
    <s v="₹1,000 - ₹5,000"/>
    <x v="2"/>
  </r>
  <r>
    <s v="B009UORDX4"/>
    <s v="Philips Hi113 1000-Watt Plastic Body Ptfe Coating Dry Iron, Pack of 1"/>
    <s v="Home&amp;Kitchen"/>
    <n v="945.75"/>
    <n v="975"/>
    <n v="0.03"/>
    <n v="4.3"/>
    <n v="7223"/>
    <n v="7042425"/>
    <s v="&lt; ₹1,000"/>
    <x v="2"/>
  </r>
  <r>
    <s v="B08ZHYNTM1"/>
    <s v="Havells Festiva 1200mm Dust Resistant Ceiling Fan (Gold Mist)"/>
    <s v="Home&amp;Kitchen"/>
    <n v="2883.6"/>
    <n v="4005"/>
    <n v="0.28000000000000003"/>
    <n v="4.3"/>
    <n v="7140"/>
    <n v="28595700"/>
    <s v="₹1,000 - ₹5,000"/>
    <x v="2"/>
  </r>
  <r>
    <s v="B092BJMT8Q"/>
    <s v="Samsung 108 cm (43 inches) Crystal 4K Series Ultra HD Smart LED TV UA43AUE60AKLXL (Black)"/>
    <s v="Electronics"/>
    <n v="31211.000000000004"/>
    <n v="52900"/>
    <n v="0.41"/>
    <n v="4.3"/>
    <n v="7109"/>
    <n v="376066100"/>
    <s v="₹20,001 - ₹50,000"/>
    <x v="0"/>
  </r>
  <r>
    <s v="B0B15CPR37"/>
    <s v="Samsung 108 cm (43 inches) Crystal 4K Neo Series Ultra HD Smart LED TV UA43AUE65AKXXL (Black)"/>
    <s v="Electronics"/>
    <n v="33051"/>
    <n v="47900"/>
    <n v="0.31"/>
    <n v="4.3"/>
    <n v="7109"/>
    <n v="340521100"/>
    <s v="₹20,001 - ₹50,000"/>
    <x v="0"/>
  </r>
  <r>
    <s v="B092BL5DCX"/>
    <s v="Samsung 138 cm (55 inches) Crystal 4K Series Ultra HD Smart LED TV UA55AUE60AKLXL (Black)"/>
    <s v="Electronics"/>
    <n v="46133.999999999993"/>
    <n v="69900"/>
    <n v="0.34"/>
    <n v="4.3"/>
    <n v="7109"/>
    <n v="496919100"/>
    <s v="₹20,001 - ₹50,000"/>
    <x v="0"/>
  </r>
  <r>
    <s v="B0B15GSPQW"/>
    <s v="Samsung 138 cm (55 inches) Crystal 4K Neo Series Ultra HD Smart LED TV UA55AUE65AKXXL (Black)"/>
    <s v="Electronics"/>
    <n v="48211.999999999993"/>
    <n v="70900"/>
    <n v="0.32"/>
    <n v="4.3"/>
    <n v="7109"/>
    <n v="504028100"/>
    <s v="₹20,001 - ₹50,000"/>
    <x v="0"/>
  </r>
  <r>
    <s v="B08CDKQ8T6"/>
    <s v="Portronics Konnect L 1.2Mtr, Fast Charging 3A Micro USB Cable with Charge &amp; Sync Function (Grey)"/>
    <s v="Computers&amp;Accessories"/>
    <n v="153.55999999999997"/>
    <n v="349"/>
    <n v="0.56000000000000005"/>
    <n v="4.3"/>
    <n v="7064"/>
    <n v="2465336"/>
    <s v="&lt; ₹1,000"/>
    <x v="0"/>
  </r>
  <r>
    <s v="B08CDKQ8T6"/>
    <s v="Portronics Konnect L 1.2Mtr, Fast Charging 3A Micro USB Cable with Charge &amp; Sync Function (Grey)"/>
    <s v="Computers&amp;Accessories"/>
    <n v="153.55999999999997"/>
    <n v="349"/>
    <n v="0.56000000000000005"/>
    <n v="4.3"/>
    <n v="7064"/>
    <n v="2465336"/>
    <s v="&lt; ₹1,000"/>
    <x v="0"/>
  </r>
  <r>
    <s v="B01486F4G6"/>
    <s v="Borosil Jumbo 1000-Watt Grill Sandwich Maker (Black)"/>
    <s v="Home&amp;Kitchen"/>
    <n v="2878.2000000000003"/>
    <n v="3690"/>
    <n v="0.22"/>
    <n v="4.3"/>
    <n v="6987"/>
    <n v="25782030"/>
    <s v="₹1,000 - ₹5,000"/>
    <x v="2"/>
  </r>
  <r>
    <s v="B082T6GVLJ"/>
    <s v="Amazon Basics New Release Nylon USB-A to Lightning Cable Cord, Fast Charging MFi Certified Charger for Apple iPhone, iPad (3-Ft, Rose Gold)"/>
    <s v="Computers&amp;Accessories"/>
    <n v="850.2299999999999"/>
    <n v="1809"/>
    <n v="0.53"/>
    <n v="4.3"/>
    <n v="6547"/>
    <n v="11843523"/>
    <s v="&lt; ₹1,000"/>
    <x v="0"/>
  </r>
  <r>
    <s v="B07LDN9Q2P"/>
    <s v="Havells D'zire 1000 watt Dry Iron With American Heritage Sole Plate, Aerodynamic Design, Easy Grip Temperature Knob &amp; 2 years Warranty. (Mint)"/>
    <s v="Home&amp;Kitchen"/>
    <n v="893.55"/>
    <n v="1295"/>
    <n v="0.31"/>
    <n v="4.3"/>
    <n v="6400"/>
    <n v="8288000"/>
    <s v="&lt; ₹1,000"/>
    <x v="0"/>
  </r>
  <r>
    <s v="B081FJWN52"/>
    <s v="Wayona Usb Type C To Usb Nylon Braided Quick Charger Fast Charging Short Cable For Smartphone (Samsung Galaxy S21/S20/S10/S9/S9+/Note 9/S8/Note 8, Lg G7 G5 G6, Moto G6 G7) (0.25M,Grey)"/>
    <s v="Computers&amp;Accessories"/>
    <n v="339.65999999999997"/>
    <n v="999"/>
    <n v="0.66"/>
    <n v="4.3"/>
    <n v="6255"/>
    <n v="6248745"/>
    <s v="&lt; ₹1,000"/>
    <x v="1"/>
  </r>
  <r>
    <s v="B081FG1QYX"/>
    <s v="Wayona Type C Cable Nylon Braided USB C QC 3.0 Fast Charging Short Power Bank Cable for Samsung Galaxy S10e/S10+/S10/S9/S9+/Note 9/S8/Note 8, LG G7 G5 G6, Moto G6 G7 (0.25M, Black)"/>
    <s v="Computers&amp;Accessories"/>
    <n v="339.65999999999997"/>
    <n v="999"/>
    <n v="0.66"/>
    <n v="4.3"/>
    <n v="6255"/>
    <n v="6248745"/>
    <s v="&lt; ₹1,000"/>
    <x v="1"/>
  </r>
  <r>
    <s v="B088GXTJM3"/>
    <s v="DIGITEK¬Æ (DLS-9FT) Lightweight &amp; Portable Aluminum Alloy Light Stand for Ring Light, Reflector, Flash Units, Diffuser, Portrait, Softbox, Studio Lighting &amp; More Ideal for Outdoor &amp; Indoor Shoots"/>
    <s v="Electronics"/>
    <n v="701.46"/>
    <n v="1299"/>
    <n v="0.46"/>
    <n v="4.3"/>
    <n v="6183"/>
    <n v="8031717"/>
    <s v="&lt; ₹1,000"/>
    <x v="0"/>
  </r>
  <r>
    <s v="B095XCRDQW"/>
    <s v="Esquire Laundry Basket Brown, 50 Ltr Capacity(Plastic)"/>
    <s v="Home&amp;Kitchen"/>
    <n v="943.41000000000008"/>
    <n v="1599"/>
    <n v="0.41"/>
    <n v="4.3"/>
    <n v="5911"/>
    <n v="9451689"/>
    <s v="&lt; ₹1,000"/>
    <x v="0"/>
  </r>
  <r>
    <s v="B07FJNNZCJ"/>
    <s v="V-Guard Zenora RO+UF+MB Water Purifier | Suitable for water with TDS up to 2000 ppm | 8 Stage Purification with World-class RO Membrane and Advanced UF Membrane | Free PAN India Installation &amp; 1-Year Comprehensive Warranty | 7 Litre, Black"/>
    <s v="Home&amp;Kitchen"/>
    <n v="8742.83"/>
    <n v="13049"/>
    <n v="0.33"/>
    <n v="4.3"/>
    <n v="5891"/>
    <n v="76871659"/>
    <s v="₹5,001 - ₹10,000"/>
    <x v="0"/>
  </r>
  <r>
    <s v="B07KCMR8D6"/>
    <s v="Classmate Octane Neon- Blue Gel Pens(Pack of 5)|Smooth Writing Pen|Attractive body colour for Boys &amp; Girls|Waterproof ink for smudge free writing|Preferred by Students for Exam|Study at home essential"/>
    <s v="OfficeProducts"/>
    <n v="50"/>
    <n v="50"/>
    <n v="0"/>
    <n v="4.3"/>
    <n v="5792"/>
    <n v="289600"/>
    <s v="&lt; ₹1,000"/>
    <x v="2"/>
  </r>
  <r>
    <s v="B00LM4W1N2"/>
    <s v="Parker Classic Gold Gold Trim Ball Pen"/>
    <s v="OfficeProducts"/>
    <n v="480"/>
    <n v="600"/>
    <n v="0.2"/>
    <n v="4.3"/>
    <n v="5719"/>
    <n v="3431400"/>
    <s v="&lt; ₹1,000"/>
    <x v="2"/>
  </r>
  <r>
    <s v="B07YNHCW6N"/>
    <s v="Robustrion Smart Trifold Hard Back Flip Stand Case Cover for Apple iPad 10.2 Cover iPad 9th Generation Cover 2021 8th Gen 2020 7th Gen 2019 Generation Case - Black"/>
    <s v="Computers&amp;Accessories"/>
    <n v="549.78"/>
    <n v="2499"/>
    <n v="0.78"/>
    <n v="4.3"/>
    <n v="5556"/>
    <n v="13884444"/>
    <s v="&lt; ₹1,000"/>
    <x v="1"/>
  </r>
  <r>
    <s v="B07CWNJLPC"/>
    <s v="AmazonBasics Double Braided Nylon USB Type-C to Type-C 2.0 Cable Smartphone (Dark Grey, 3 feet)"/>
    <s v="Computers&amp;Accessories"/>
    <n v="504.00000000000006"/>
    <n v="1200"/>
    <n v="0.57999999999999996"/>
    <n v="4.3"/>
    <n v="5451"/>
    <n v="6541200"/>
    <s v="&lt; ₹1,000"/>
    <x v="0"/>
  </r>
  <r>
    <s v="B07CWDX49D"/>
    <s v="AmazonBasics Double Braided Nylon USB Type-C to Type-C 2.0 Cable, Charging Adapter, Smartphone 6 feet, Dark Grey"/>
    <s v="Computers&amp;Accessories"/>
    <n v="656"/>
    <n v="1600"/>
    <n v="0.59"/>
    <n v="4.3"/>
    <n v="5451"/>
    <n v="8721600"/>
    <s v="&lt; ₹1,000"/>
    <x v="0"/>
  </r>
  <r>
    <s v="B00VA7YYUO"/>
    <s v="Apsara Platinum Pencils Value Pack - Pack of 20"/>
    <s v="Home&amp;Kitchen"/>
    <n v="99"/>
    <n v="99"/>
    <n v="0"/>
    <n v="4.3"/>
    <n v="5036"/>
    <n v="498564"/>
    <s v="&lt; ₹1,000"/>
    <x v="2"/>
  </r>
  <r>
    <s v="B09DG9VNWB"/>
    <s v="Samsung Galaxy Watch4 Bluetooth(4.4 cm, Black, Compatible with Android only)"/>
    <s v="Electronics"/>
    <n v="11999.6"/>
    <n v="29999"/>
    <n v="0.6"/>
    <n v="4.3"/>
    <n v="4744"/>
    <n v="142315256"/>
    <s v="₹10,001 - ₹20,000"/>
    <x v="0"/>
  </r>
  <r>
    <s v="B08498D67S"/>
    <s v="HP K500F Backlit Membrane Wired Gaming Keyboard with Mixed Color Lighting, Metal Panel with Logo Lighting, 26 Anti-Ghosting Keys, and Windows Lock Key / 3 Years Warranty(7ZZ97AA)"/>
    <s v="Computers&amp;Accessories"/>
    <n v="1152"/>
    <n v="1800"/>
    <n v="0.36"/>
    <n v="4.3"/>
    <n v="4723"/>
    <n v="8501400"/>
    <s v="₹1,000 - ₹5,000"/>
    <x v="0"/>
  </r>
  <r>
    <s v="B0B1YVCJ2Y"/>
    <s v="Acer 80 cm (32 inches) I Series HD Ready Android Smart LED TV AR32AR2841HDFL (Black)"/>
    <s v="Electronics"/>
    <n v="11594.2"/>
    <n v="19990"/>
    <n v="0.42"/>
    <n v="4.3"/>
    <n v="4703"/>
    <n v="94012970"/>
    <s v="₹10,001 - ₹20,000"/>
    <x v="0"/>
  </r>
  <r>
    <s v="B0B1YY6JJL"/>
    <s v="Acer 109 cm (43 inches) I Series 4K Ultra HD Android Smart LED TV AR43AR2851UDFL (Black)"/>
    <s v="Electronics"/>
    <n v="24143.1"/>
    <n v="34990"/>
    <n v="0.31"/>
    <n v="4.3"/>
    <n v="4703"/>
    <n v="164557970"/>
    <s v="₹20,001 - ₹50,000"/>
    <x v="0"/>
  </r>
  <r>
    <s v="B0B1YZX72F"/>
    <s v="Acer 127 cm (50 inches) I Series 4K Ultra HD Android Smart LED TV AR50AR2851UDFL (Black)"/>
    <s v="Electronics"/>
    <n v="27873.199999999997"/>
    <n v="40990"/>
    <n v="0.32"/>
    <n v="4.3"/>
    <n v="4703"/>
    <n v="192775970"/>
    <s v="₹20,001 - ₹50,000"/>
    <x v="0"/>
  </r>
  <r>
    <s v="B0B1YZ9CB8"/>
    <s v="Acer 139 cm (55 inches) I Series 4K Ultra HD Android Smart LED TV AR55AR2851UDFL (Black)"/>
    <s v="Electronics"/>
    <n v="33113.1"/>
    <n v="47990"/>
    <n v="0.31"/>
    <n v="4.3"/>
    <n v="4703"/>
    <n v="225696970"/>
    <s v="₹20,001 - ₹50,000"/>
    <x v="0"/>
  </r>
  <r>
    <s v="B0BC9BW512"/>
    <s v="Acer 100 cm (40 inches) P Series Full HD Android Smart LED TV AR40AR2841FDFL (Black)"/>
    <s v="Electronics"/>
    <n v="18992.400000000001"/>
    <n v="24990"/>
    <n v="0.24"/>
    <n v="4.3"/>
    <n v="4702"/>
    <n v="117502980"/>
    <s v="₹10,001 - ₹20,000"/>
    <x v="2"/>
  </r>
  <r>
    <s v="B08M66K48D"/>
    <s v="POPIO Tempered Glass Screen Protector Compatible for iPhone 12 / iPhone 12 Pro with Case Friendly Edge to Edge Coverage and Easy Installation kit, Pack of 1"/>
    <s v="Electronics"/>
    <n v="299.5"/>
    <n v="599"/>
    <n v="0.5"/>
    <n v="4.3"/>
    <n v="4674"/>
    <n v="2799726"/>
    <s v="&lt; ₹1,000"/>
    <x v="0"/>
  </r>
  <r>
    <s v="B012ELCYUG"/>
    <s v="Preethi MGA-502 0.4-Litre Grind and Store Jar (White), stainless steel, Set of 1"/>
    <s v="Home&amp;Kitchen"/>
    <n v="635"/>
    <n v="635"/>
    <n v="0"/>
    <n v="4.3"/>
    <n v="4570"/>
    <n v="2901950"/>
    <s v="&lt; ₹1,000"/>
    <x v="2"/>
  </r>
  <r>
    <s v="B097C564GC"/>
    <s v="rts [2 Pack] Mini USB C Type C Adapter Plug, Type C Female to USB A Male Charger Charging Cable Adapter Converter compatible for iPhone, Samsung S20 ultra/S21/S10/S8/S9/MacBook Pro iPad Silver"/>
    <s v="Computers&amp;Accessories"/>
    <n v="299.94000000000028"/>
    <n v="4999"/>
    <n v="0.94"/>
    <n v="4.3"/>
    <n v="4426"/>
    <n v="22125574"/>
    <s v="&lt; ₹1,000"/>
    <x v="1"/>
  </r>
  <r>
    <s v="B09BW334ML"/>
    <s v="Dealfreez Case Compatible with Fire TV Stick 3rd Gen 2021 Full Wrap Silicone Remote Cover Anti-Lost with Loop (D-Black)"/>
    <s v="Electronics"/>
    <n v="344.77"/>
    <n v="1499"/>
    <n v="0.77"/>
    <n v="4.3"/>
    <n v="4145"/>
    <n v="6213355"/>
    <s v="&lt; ₹1,000"/>
    <x v="1"/>
  </r>
  <r>
    <s v="B0811VCGL5"/>
    <s v="Mi Air Purifier 3 with True HEPA Filter, removes air pollutants, smoke, odor, bacteria &amp; viruses with 99.97% efficiency, coverage area up to 484 sq. ft., Wi-Fi &amp; Voice control - Alexa/GA (white)"/>
    <s v="Home&amp;Kitchen"/>
    <n v="10009.23"/>
    <n v="12999"/>
    <n v="0.23"/>
    <n v="4.3"/>
    <n v="4049"/>
    <n v="52632951"/>
    <s v="₹10,001 - ₹20,000"/>
    <x v="2"/>
  </r>
  <r>
    <s v="B078WB1VWJ"/>
    <s v="Usha EI 3710 Heavy Weight 1000-Watt Dry Iron with Golden American Heritage Soleplate, 1.75 Kg(White)"/>
    <s v="Home&amp;Kitchen"/>
    <n v="1103.31"/>
    <n v="1599"/>
    <n v="0.31"/>
    <n v="4.3"/>
    <n v="4022"/>
    <n v="6431178"/>
    <s v="₹1,000 - ₹5,000"/>
    <x v="0"/>
  </r>
  <r>
    <s v="B0B9XLX8VR"/>
    <s v="VU 139 cm (55 inches) The GloLED Series 4K Smart LED Google TV 55GloLED (Grey)"/>
    <s v="Electronics"/>
    <n v="37700.000000000007"/>
    <n v="65000"/>
    <n v="0.42"/>
    <n v="4.3"/>
    <n v="3587"/>
    <n v="233155000"/>
    <s v="₹20,001 - ₹50,000"/>
    <x v="0"/>
  </r>
  <r>
    <s v="B0BC8BQ432"/>
    <s v="VU 164 cm (65 inches) The GloLED Series 4K Smart LED Google TV 65GloLED (Grey)"/>
    <s v="Electronics"/>
    <n v="55250"/>
    <n v="85000"/>
    <n v="0.35"/>
    <n v="4.3"/>
    <n v="3587"/>
    <n v="304895000"/>
    <s v="₹50,001 - ₹100,000"/>
    <x v="0"/>
  </r>
  <r>
    <s v="B08XNL93PL"/>
    <s v="Portronics Ruffpad 15 Re-Writable LCD Screen 38.1cm (15-inch) Writing Pad for Drawing, Playing, Handwriting Gifts for Kids &amp; Adults (Grey)"/>
    <s v="OfficeProducts"/>
    <n v="1409.53"/>
    <n v="2999"/>
    <n v="0.53"/>
    <n v="4.3"/>
    <n v="3530"/>
    <n v="10586470"/>
    <s v="₹1,000 - ₹5,000"/>
    <x v="0"/>
  </r>
  <r>
    <s v="B09NS5TKPN"/>
    <s v="LG 1.5 Ton 5 Star AI DUAL Inverter Split AC (Copper, Super Convertible 6-in-1 Cooling, HD Filter with Anti-Virus Protection, 2022 Model, PS-Q19YNZE, White)"/>
    <s v="Home&amp;Kitchen"/>
    <n v="43314.3"/>
    <n v="75990"/>
    <n v="0.43"/>
    <n v="4.3"/>
    <n v="3231"/>
    <n v="245523690"/>
    <s v="₹20,001 - ₹50,000"/>
    <x v="0"/>
  </r>
  <r>
    <s v="B07GMFY9QM"/>
    <s v="SOFLIN Egg Boiler Electric Automatic Off 7 Egg Poacher for Steaming, Cooking, Boiling and Frying (400 Watts, Blue)"/>
    <s v="Home&amp;Kitchen"/>
    <n v="379.62"/>
    <n v="999"/>
    <n v="0.62"/>
    <n v="4.3"/>
    <n v="3096"/>
    <n v="3092904"/>
    <s v="&lt; ₹1,000"/>
    <x v="1"/>
  </r>
  <r>
    <s v="B00LM4X0KU"/>
    <s v="Parker Quink Ink Bottle, Blue"/>
    <s v="OfficeProducts"/>
    <n v="100"/>
    <n v="100"/>
    <n v="0"/>
    <n v="4.3"/>
    <n v="3095"/>
    <n v="309500"/>
    <s v="&lt; ₹1,000"/>
    <x v="2"/>
  </r>
  <r>
    <s v="B0B5V47VK4"/>
    <s v="OnePlus 10T 5G (Moonstone Black, 8GB RAM, 128GB Storage)"/>
    <s v="Electronics"/>
    <n v="44999.1"/>
    <n v="49999"/>
    <n v="0.1"/>
    <n v="4.3"/>
    <n v="3075"/>
    <n v="153746925"/>
    <s v="₹20,001 - ₹50,000"/>
    <x v="2"/>
  </r>
  <r>
    <s v="B00LM4X3XE"/>
    <s v="Parker Quink Ink Bottle (Black)"/>
    <s v="OfficeProducts"/>
    <n v="90"/>
    <n v="100"/>
    <n v="0.1"/>
    <n v="4.3"/>
    <n v="3061"/>
    <n v="306100"/>
    <s v="&lt; ₹1,000"/>
    <x v="2"/>
  </r>
  <r>
    <s v="B08H5L8V1L"/>
    <s v="Synqe USB Type C Fast Charging Cable 2M Charger Cord Data Cable Compatible with Samsung Galaxy M51,Galaxy M31S, S10e S10 S9 S20 Plus, Note10 9 8,M40 A50 A70, Redmi Note 9, Moto G7, Poco F1 (2M, Grey)"/>
    <s v="Computers&amp;Accessories"/>
    <n v="373.65999999999997"/>
    <n v="1099"/>
    <n v="0.66"/>
    <n v="4.3"/>
    <n v="3049"/>
    <n v="3350851"/>
    <s v="&lt; ₹1,000"/>
    <x v="1"/>
  </r>
  <r>
    <s v="B00S9BSJC8"/>
    <s v="Philips Viva Collection HR1832/00 1.5-Litre400-Watt Juicer (Ink Black)"/>
    <s v="Home&amp;Kitchen"/>
    <n v="6476.4"/>
    <n v="8995"/>
    <n v="0.28000000000000003"/>
    <n v="4.3"/>
    <n v="2810"/>
    <n v="25275950"/>
    <s v="₹5,001 - ₹10,000"/>
    <x v="2"/>
  </r>
  <r>
    <s v="B08WKFSN84"/>
    <s v="Wayona Type C To Type C 65W/3.25A Nylon Braided Fast Charging Cable Compatible For Laptop, Macbook, Samsung Galaxy M33 M53 M51 S20 Ultra, A71, A53, A51, Ipad Pro 2018 (1M, Grey)"/>
    <s v="Computers&amp;Accessories"/>
    <n v="373.65999999999997"/>
    <n v="1099"/>
    <n v="0.66"/>
    <n v="4.3"/>
    <n v="2806"/>
    <n v="3083794"/>
    <s v="&lt; ₹1,000"/>
    <x v="1"/>
  </r>
  <r>
    <s v="B08WKG2MWT"/>
    <s v="Wayona Usb C 65W Fast Charging Cable Compatible For Tablets Samsung S22 S20 S10 S20Fe S21 S21 Ultra A70 A51 A71 A50S M31 M51 M31S M53 5G (1M, Black)"/>
    <s v="Computers&amp;Accessories"/>
    <n v="373.65999999999997"/>
    <n v="1099"/>
    <n v="0.66"/>
    <n v="4.3"/>
    <n v="2806"/>
    <n v="3083794"/>
    <s v="&lt; ₹1,000"/>
    <x v="1"/>
  </r>
  <r>
    <s v="B09QGZM8QB"/>
    <s v="Wayona Usb Type C 65W 6Ft/2M Long Fast Charging Cable Compatible For Samsung S22 S20 Fe S21 Ultra A33 A53 A01 A73 A70 A51 M33 M53 M51 M31(2M, Black)"/>
    <s v="Computers&amp;Accessories"/>
    <n v="399.6"/>
    <n v="999"/>
    <n v="0.6"/>
    <n v="4.3"/>
    <n v="2806"/>
    <n v="2803194"/>
    <s v="&lt; ₹1,000"/>
    <x v="0"/>
  </r>
  <r>
    <s v="B09QGZFBPM"/>
    <s v="Wayona Type C To Type C Long Fast Charging Cable Type C Charger Cord Compatible With Samsung S22 S20 S20 Fe 2022 S22 Ultra S21 Ultra A70 A51 A53 A33 A73 M51 M31 M33 M53 (Grey, 2M, 65W, 6Ft)"/>
    <s v="Computers&amp;Accessories"/>
    <n v="399.6"/>
    <n v="999"/>
    <n v="0.6"/>
    <n v="4.3"/>
    <n v="2806"/>
    <n v="2803194"/>
    <s v="&lt; ₹1,000"/>
    <x v="0"/>
  </r>
  <r>
    <s v="B07F6GXNPB"/>
    <s v="Eureka Forbes Euroclean Paper Vacuum Cleaner Dust Bags for Excel, Ace, 300, Jet Models - Set of 10"/>
    <s v="Home&amp;Kitchen"/>
    <n v="255"/>
    <n v="500"/>
    <n v="0.49"/>
    <n v="4.3"/>
    <n v="2664"/>
    <n v="1332000"/>
    <s v="&lt; ₹1,000"/>
    <x v="0"/>
  </r>
  <r>
    <s v="B08CT62BM1"/>
    <s v="Wayona USB Type C Fast Charging Cable Charger Cord 3A QC 3.0 Data Cable Compatible with Samsung Galaxy S10e S10 S9 S8 S20 Plus, Note 10 9 8, M51 A40 A50 A70, Moto G7 G8 (1M, Grey)"/>
    <s v="Computers&amp;Accessories"/>
    <n v="299.70000000000005"/>
    <n v="999"/>
    <n v="0.7"/>
    <n v="4.3"/>
    <n v="2651"/>
    <n v="2648349"/>
    <s v="&lt; ₹1,000"/>
    <x v="1"/>
  </r>
  <r>
    <s v="B08CTNJ985"/>
    <s v="Wayona USB Type C 65W Fast Charging 2M/6Ft Long Flash Charge Cable 3A QC 3.0 Data Cable Compatible with Samsung Galaxy S21 S10 S9 S8, iQOO Z3, Vivo, Note 10 9 8, A20e A40 A50 A70, Moto G7 G8 (2M, Grey)"/>
    <s v="Computers&amp;Accessories"/>
    <n v="329.66999999999996"/>
    <n v="999"/>
    <n v="0.67"/>
    <n v="4.3"/>
    <n v="2651"/>
    <n v="2648349"/>
    <s v="&lt; ₹1,000"/>
    <x v="1"/>
  </r>
  <r>
    <s v="B08J82K4GX"/>
    <s v="Samsung 24-inch(60.46cm) FHD Monitor, IPS, 75 Hz, Bezel Less Design, AMD FreeSync, Flicker Free, HDMI, D-sub, (LF24T350FHWXXL, Dark Blue Gray)"/>
    <s v="Computers&amp;Accessories"/>
    <n v="10128.300000000001"/>
    <n v="19110"/>
    <n v="0.47"/>
    <n v="4.3"/>
    <n v="2623"/>
    <n v="50125530"/>
    <s v="₹10,001 - ₹20,000"/>
    <x v="0"/>
  </r>
  <r>
    <s v="B01NBX5RSB"/>
    <s v="HP 65W AC Laptops Charger Adapter 4.5mm for HP Pavilion Black (Without Power Cable)"/>
    <s v="Computers&amp;Accessories"/>
    <n v="773.5"/>
    <n v="1547"/>
    <n v="0.5"/>
    <n v="4.3"/>
    <n v="2585"/>
    <n v="3998995"/>
    <s v="&lt; ₹1,000"/>
    <x v="0"/>
  </r>
  <r>
    <s v="B0B25LQQPC"/>
    <s v="Crucial P3 500GB PCIe 3.0 3D NAND NVMe M.2 SSD, up to 3500MB/s - CT500P3SSD8"/>
    <s v="Computers&amp;Accessories"/>
    <n v="3294"/>
    <n v="6100"/>
    <n v="0.46"/>
    <n v="4.3"/>
    <n v="2515"/>
    <n v="15341500"/>
    <s v="₹1,000 - ₹5,000"/>
    <x v="0"/>
  </r>
  <r>
    <s v="B0746N6WML"/>
    <s v="Parker Vector Camouflage Gift Set - Roller Ball Pen &amp; Parker Logo Keychain (Black Body, Blue Ink), 2 Piece Set"/>
    <s v="OfficeProducts"/>
    <n v="342"/>
    <n v="450"/>
    <n v="0.24"/>
    <n v="4.3"/>
    <n v="2493"/>
    <n v="1121850"/>
    <s v="&lt; ₹1,000"/>
    <x v="2"/>
  </r>
  <r>
    <s v="B00LOD70SC"/>
    <s v="Pilot V7 Liquid Ink Roller Ball Pen (2 Blue + 1 Black)"/>
    <s v="OfficeProducts"/>
    <n v="178.5"/>
    <n v="210"/>
    <n v="0.15"/>
    <n v="4.3"/>
    <n v="2450"/>
    <n v="514500"/>
    <s v="&lt; ₹1,000"/>
    <x v="2"/>
  </r>
  <r>
    <s v="B0926V9CTV"/>
    <s v="Elv Mobile Phone Mount Tabletop Holder for Phones and Tablets - Black"/>
    <s v="Electronics"/>
    <n v="89.850000000000009"/>
    <n v="599"/>
    <n v="0.85"/>
    <n v="4.3"/>
    <n v="2351"/>
    <n v="1408249"/>
    <s v="&lt; ₹1,000"/>
    <x v="1"/>
  </r>
  <r>
    <s v="B08JKPVDKL"/>
    <s v="INKULTURE Stainless_Steel Measuring Cups &amp; Spoon Combo for Dry or Liquid/Kitchen Gadgets for Cooking &amp; Baking Cakes/Measuring Cup Set Combo with Handles (Set of 4 Cups &amp; 4 Spoons)"/>
    <s v="Home&amp;Kitchen"/>
    <n v="279.60000000000002"/>
    <n v="699"/>
    <n v="0.6"/>
    <n v="4.3"/>
    <n v="2326"/>
    <n v="1625874"/>
    <s v="&lt; ₹1,000"/>
    <x v="0"/>
  </r>
  <r>
    <s v="B08497Z1MQ"/>
    <s v="HP M270 Backlit USB Wired Gaming Mouse with 6 Buttons, 4-Speed Customizable 2400 DPI, Ergonomic Design, Breathing LED Lighting, Metal Scroll Wheel, Lightweighted / 3 Years Warranty (7ZZ87AA), Black"/>
    <s v="Computers&amp;Accessories"/>
    <n v="602"/>
    <n v="700"/>
    <n v="0.14000000000000001"/>
    <n v="4.3"/>
    <n v="2301"/>
    <n v="1610700"/>
    <s v="&lt; ₹1,000"/>
    <x v="2"/>
  </r>
  <r>
    <s v="B08H6CZSHT"/>
    <s v="Philips EasySpeed Plus Steam Iron GC2145/20-2200W, Quick Heat Up with up to 30 g/min steam, 110 g steam Boost, Scratch Resistant Ceramic Soleplate, Vertical steam &amp; Drip-Stop"/>
    <s v="Home&amp;Kitchen"/>
    <n v="2899.6"/>
    <n v="3295"/>
    <n v="0.12"/>
    <n v="4.3"/>
    <n v="2299"/>
    <n v="7575205"/>
    <s v="₹1,000 - ₹5,000"/>
    <x v="2"/>
  </r>
  <r>
    <s v="B09M8888DM"/>
    <s v="Portronics MPORT 31 4 Ports USB Hub (USB A to 4 USB-A Ports 4 in 1 Connector USB HUB(Grey)"/>
    <s v="Computers&amp;Accessories"/>
    <n v="495.38"/>
    <n v="799"/>
    <n v="0.38"/>
    <n v="4.3"/>
    <n v="2125"/>
    <n v="1697875"/>
    <s v="&lt; ₹1,000"/>
    <x v="0"/>
  </r>
  <r>
    <s v="B01KCSGBU2"/>
    <s v="Philips Air Purifier Ac2887/20,Vitashield Intelligent Purification,Long Hepa Filter Life Upto 17000 Hours,Removes 99.9% Airborne Viruses &amp; Bacteria,99.97% Airborne Pollutants,Ideal For Master Bedroom"/>
    <s v="Home&amp;Kitchen"/>
    <n v="14606.58"/>
    <n v="23559"/>
    <n v="0.38"/>
    <n v="4.3"/>
    <n v="2026"/>
    <n v="47730534"/>
    <s v="₹10,001 - ₹20,000"/>
    <x v="0"/>
  </r>
  <r>
    <s v="B08H6B3G96"/>
    <s v="Philips EasySpeed Plus Steam Iron GC2147/30-2400W, Quick Heat up with up to 30 g/min steam, 150g steam Boost, Scratch Resistant Ceramic Soleplate, Vertical steam, Drip-Stop"/>
    <s v="Home&amp;Kitchen"/>
    <n v="3355.7999999999997"/>
    <n v="3995"/>
    <n v="0.16"/>
    <n v="4.3"/>
    <n v="1954"/>
    <n v="7806230"/>
    <s v="₹1,000 - ₹5,000"/>
    <x v="2"/>
  </r>
  <r>
    <s v="B00OFM6PEO"/>
    <s v="Storite USB Extension Cable USB 3.0 Male to Female Extension Cable High Speed 5GBps Extension Cable Data Transfer for Keyboard, Mouse, Flash Drive, Hard Drive, Printer and More- 1.5M - Blue"/>
    <s v="Computers&amp;Accessories"/>
    <n v="295.63"/>
    <n v="799"/>
    <n v="0.63"/>
    <n v="4.3"/>
    <n v="1902"/>
    <n v="1519698"/>
    <s v="&lt; ₹1,000"/>
    <x v="1"/>
  </r>
  <r>
    <s v="B076VQS87V"/>
    <s v="Syska SDI-07 1000 W Stellar with Golden American Heritage Soleplate Dry Iron (Blue)"/>
    <s v="Home&amp;Kitchen"/>
    <n v="455.43000000000006"/>
    <n v="799"/>
    <n v="0.43"/>
    <n v="4.3"/>
    <n v="1868"/>
    <n v="1492532"/>
    <s v="&lt; ₹1,000"/>
    <x v="0"/>
  </r>
  <r>
    <s v="B08TTRVWKY"/>
    <s v="MILTON Smart Egg Boiler 360-Watts (Transparent and Silver Grey), Boil Up to 7 Eggs"/>
    <s v="Home&amp;Kitchen"/>
    <n v="1101.42"/>
    <n v="1899"/>
    <n v="0.42"/>
    <n v="4.3"/>
    <n v="1811"/>
    <n v="3439089"/>
    <s v="₹1,000 - ₹5,000"/>
    <x v="0"/>
  </r>
  <r>
    <s v="B08S7V8YTN"/>
    <s v="Lifelong 2-in1 Egg Boiler and Poacher 500-Watt (Transparent and Silver Grey), Boil 8 eggs, Poach 4 eggs, Easy to clean| 3 Boiling Modes, Stainless Steel Body and Heating Plate, Automatic Turn-Off"/>
    <s v="Home&amp;Kitchen"/>
    <n v="1190"/>
    <n v="3500"/>
    <n v="0.66"/>
    <n v="4.3"/>
    <n v="1802"/>
    <n v="6307000"/>
    <s v="₹1,000 - ₹5,000"/>
    <x v="1"/>
  </r>
  <r>
    <s v="B0B1NX6JTN"/>
    <s v="Spigen Ultra Hybrid Back Cover Case Compatible with iPhone 14 Pro max (TPU + Poly Carbonate | Crystal Clear)"/>
    <s v="Electronics"/>
    <n v="1611.3799999999999"/>
    <n v="2599"/>
    <n v="0.38"/>
    <n v="4.3"/>
    <n v="1801"/>
    <n v="4680799"/>
    <s v="₹1,000 - ₹5,000"/>
    <x v="0"/>
  </r>
  <r>
    <s v="B08RZ5K9YH"/>
    <s v="MI 33W SonicCharge 2.0 USB Charger for Cellular Phones - White"/>
    <s v="Electronics"/>
    <n v="999.5"/>
    <n v="1999"/>
    <n v="0.5"/>
    <n v="4.3"/>
    <n v="1777"/>
    <n v="3552223"/>
    <s v="&lt; ₹1,000"/>
    <x v="0"/>
  </r>
  <r>
    <s v="B08YD264ZS"/>
    <s v="Tarkan Portable Folding Laptop Desk for Bed, Lapdesk with Handle, Drawer, Cup &amp; Mobile/Tablet Holder for Study, Eating, Work (Black)"/>
    <s v="Computers&amp;Accessories"/>
    <n v="999.6"/>
    <n v="2499"/>
    <n v="0.6"/>
    <n v="4.3"/>
    <n v="1690"/>
    <n v="4223310"/>
    <s v="&lt; ₹1,000"/>
    <x v="0"/>
  </r>
  <r>
    <s v="B0B21XL94T"/>
    <s v="Toshiba 108 cm (43 inches) V Series Full HD Smart Android LED TV 43V35KP (Silver)"/>
    <s v="Electronics"/>
    <n v="22043.7"/>
    <n v="34990"/>
    <n v="0.37"/>
    <n v="4.3"/>
    <n v="1657"/>
    <n v="57978430"/>
    <s v="₹20,001 - ₹50,000"/>
    <x v="0"/>
  </r>
  <r>
    <s v="B0B9959XF3"/>
    <s v="Acer 80 cm (32 inches) S Series HD Ready Android Smart LED TV AR32AR2841HDSB (Black)"/>
    <s v="Electronics"/>
    <n v="12414.6"/>
    <n v="22990"/>
    <n v="0.46"/>
    <n v="4.3"/>
    <n v="1611"/>
    <n v="37036890"/>
    <s v="₹10,001 - ₹20,000"/>
    <x v="0"/>
  </r>
  <r>
    <s v="B0B997FBZT"/>
    <s v="Acer 139 cm (55 inches) H Series 4K Ultra HD Android Smart LED TV AR55AR2851UDPRO (Black)"/>
    <s v="Electronics"/>
    <n v="35992.799999999996"/>
    <n v="49990"/>
    <n v="0.28000000000000003"/>
    <n v="4.3"/>
    <n v="1611"/>
    <n v="80533890"/>
    <s v="₹20,001 - ₹50,000"/>
    <x v="2"/>
  </r>
  <r>
    <s v="B07QMRHWJD"/>
    <s v="SWAPKART Portable Flexible Adjustable Eye Protection USB LED Desk Light Table Lamp for Reading, Working on PC, Laptop, Power Bank, Bedroom ( Multicolour )"/>
    <s v="Computers&amp;Accessories"/>
    <n v="299.70000000000005"/>
    <n v="999"/>
    <n v="0.7"/>
    <n v="4.3"/>
    <n v="1552"/>
    <n v="1550448"/>
    <s v="&lt; ₹1,000"/>
    <x v="1"/>
  </r>
  <r>
    <s v="B09MY4W73Q"/>
    <s v="Amozo Ultra Hybrid Camera and Drop Protection Back Cover Case for iPhone 13 (Polycarbonate| Back Transparent - Sides Black)"/>
    <s v="Electronics"/>
    <n v="467.74"/>
    <n v="1799"/>
    <n v="0.74"/>
    <n v="4.3"/>
    <n v="1454"/>
    <n v="2615746"/>
    <s v="&lt; ₹1,000"/>
    <x v="1"/>
  </r>
  <r>
    <s v="B08K36NZSV"/>
    <s v="KONVIO NEER 10 Inch Spun Filter (PP SPUN) Cartridge Compatible for 10 Inch Pre-Filter Housing of Water Purifier | Pack of 4 Spun"/>
    <s v="Home&amp;Kitchen"/>
    <n v="499.5"/>
    <n v="999"/>
    <n v="0.5"/>
    <n v="4.3"/>
    <n v="1436"/>
    <n v="1434564"/>
    <s v="&lt; ₹1,000"/>
    <x v="0"/>
  </r>
  <r>
    <s v="B099Z83VRC"/>
    <s v="Wipro Vesta Electric Egg Boiler, 360 Watts, 3 Boiling Modes, Stainless Steel Body and Heating Plate, Boils up to 7 Eggs at a time, Automatic Shut Down, White, Standard (VB021070)"/>
    <s v="Home&amp;Kitchen"/>
    <n v="1056.1000000000001"/>
    <n v="1790"/>
    <n v="0.41"/>
    <n v="4.3"/>
    <n v="1404"/>
    <n v="2513160"/>
    <s v="₹1,000 - ₹5,000"/>
    <x v="0"/>
  </r>
  <r>
    <s v="B09HSKYMB3"/>
    <s v="MI REDMI 9i Sport (Carbon Black, 64 GB) (4 GB RAM)"/>
    <s v="Electronics"/>
    <n v="7899.21"/>
    <n v="9999"/>
    <n v="0.21"/>
    <n v="4.3"/>
    <n v="1376"/>
    <n v="13758624"/>
    <s v="₹5,001 - ₹10,000"/>
    <x v="2"/>
  </r>
  <r>
    <s v="B0B3XY5YT4"/>
    <s v="LG 108 cm (43 inches) 4K Ultra HD Smart LED TV 43UQ7500PSF (Ceramic Black)"/>
    <s v="Electronics"/>
    <n v="30993.8"/>
    <n v="49990"/>
    <n v="0.38"/>
    <n v="4.3"/>
    <n v="1376"/>
    <n v="68786240"/>
    <s v="₹20,001 - ₹50,000"/>
    <x v="0"/>
  </r>
  <r>
    <s v="B0B3XXSB1K"/>
    <s v="LG 139 cm (55 inches) 4K Ultra HD Smart LED TV 55UQ7500PSF (Ceramic Black)"/>
    <s v="Electronics"/>
    <n v="47994"/>
    <n v="79990"/>
    <n v="0.4"/>
    <n v="4.3"/>
    <n v="1376"/>
    <n v="110066240"/>
    <s v="₹20,001 - ₹50,000"/>
    <x v="0"/>
  </r>
  <r>
    <s v="B07P434WJY"/>
    <s v="RC PRINT GI 790 Ink Refill for Canon G1000, G1010, G1100, G2000, G2002, G2010, G2012, G2100, G3000, G3010, G3012, G3100, G4000, G4010"/>
    <s v="Computers&amp;Accessories"/>
    <n v="539.73"/>
    <n v="1999"/>
    <n v="0.73"/>
    <n v="4.3"/>
    <n v="1367"/>
    <n v="2732633"/>
    <s v="&lt; ₹1,000"/>
    <x v="1"/>
  </r>
  <r>
    <s v="B08PPHFXG3"/>
    <s v="Posh 1.5 Meter High Speed Gold Plated HDMI Male to Female Extension Cable (Black)"/>
    <s v="Electronics"/>
    <n v="169.83000000000004"/>
    <n v="999"/>
    <n v="0.83"/>
    <n v="4.3"/>
    <n v="1237"/>
    <n v="1235763"/>
    <s v="&lt; ₹1,000"/>
    <x v="1"/>
  </r>
  <r>
    <s v="B0B2DJ5RVQ"/>
    <s v="WeCool B1 Mobile Holder for Bikes or Bike Mobile Holder for Maps and GPS Navigation, one Click Locking, Firm Gripping, Anti Shake and Stable Cradle Clamp with 360¬∞ Rotation Bicycle Phone Mount"/>
    <s v="Electronics"/>
    <n v="679.66"/>
    <n v="1999"/>
    <n v="0.66"/>
    <n v="4.3"/>
    <n v="1193"/>
    <n v="2384807"/>
    <s v="&lt; ₹1,000"/>
    <x v="1"/>
  </r>
  <r>
    <s v="B09YL9SN9B"/>
    <s v="LG 80 cm (32 inches) HD Ready Smart LED TV 32LQ576BPSA (Ceramic Black)"/>
    <s v="Electronics"/>
    <n v="16073.299999999997"/>
    <n v="23990"/>
    <n v="0.33"/>
    <n v="4.3"/>
    <n v="1035"/>
    <n v="24829650"/>
    <s v="₹10,001 - ₹20,000"/>
    <x v="0"/>
  </r>
  <r>
    <s v="B09VKWGZD7"/>
    <s v="AGARO Supreme High Pressure Washer, 1800 Watts, 120 Bars, 6.5L/Min Flow Rate, 8 Meters Outlet Hose, Portable, for Car,Bike and Home Cleaning Purpose, Black and Orange"/>
    <s v="Home&amp;Kitchen"/>
    <n v="4764.7"/>
    <n v="8990"/>
    <n v="0.47"/>
    <n v="4.3"/>
    <n v="1017"/>
    <n v="9142830"/>
    <s v="₹1,000 - ₹5,000"/>
    <x v="0"/>
  </r>
  <r>
    <s v="B00ZRBWPA0"/>
    <s v="Eveready Red 1012 AAA Batteries - Pack of 10"/>
    <s v="Electronics"/>
    <n v="158.4"/>
    <n v="180"/>
    <n v="0.12"/>
    <n v="4.3"/>
    <n v="989"/>
    <n v="178020"/>
    <s v="&lt; ₹1,000"/>
    <x v="2"/>
  </r>
  <r>
    <s v="B08QSDKFGQ"/>
    <s v="Zoul USB Type C Fast Charging 3A Nylon Braided Data Cable Quick Charger Cable QC 3.0 for Samsung Galaxy M31s M30 S10 S9 S20 Plus, Note 10 9 8, A20e A40 A50 A70 (1M, Grey)"/>
    <s v="Computers&amp;Accessories"/>
    <n v="340.69000000000005"/>
    <n v="1099"/>
    <n v="0.69"/>
    <n v="4.3"/>
    <n v="974"/>
    <n v="1070426"/>
    <s v="&lt; ₹1,000"/>
    <x v="1"/>
  </r>
  <r>
    <s v="B08QSC1XY8"/>
    <s v="Zoul USB C 60W Fast Charging 3A 6ft/2M Long Type C Nylon Braided Data Cable Quick Charger Cable QC 3.0 for Samsung Galaxy M31S M30 S10 S9 S20 Plus, Note 10 9 8, A20e A40 A50 A70 (2M, Grey)"/>
    <s v="Computers&amp;Accessories"/>
    <n v="384.65"/>
    <n v="1099"/>
    <n v="0.65"/>
    <n v="4.3"/>
    <n v="974"/>
    <n v="1070426"/>
    <s v="&lt; ₹1,000"/>
    <x v="1"/>
  </r>
  <r>
    <s v="B08QSC1XY8"/>
    <s v="Zoul USB C 60W Fast Charging 3A 6ft/2M Long Type C Nylon Braided Data Cable Quick Charger Cable QC 3.0 for Samsung Galaxy M31S M30 S10 S9 S20 Plus, Note 10 9 8, A20e A40 A50 A70 (2M, Grey)"/>
    <s v="Computers&amp;Accessories"/>
    <n v="384.65"/>
    <n v="1099"/>
    <n v="0.65"/>
    <n v="4.3"/>
    <n v="974"/>
    <n v="1070426"/>
    <s v="&lt; ₹1,000"/>
    <x v="1"/>
  </r>
  <r>
    <s v="B08V9C4B1J"/>
    <s v="Synqe Type C to Type C Short Fast Charging 60W Cable Compatible with Samsung Galaxy Z Fold3 5G, Z Flip3 5G, S22 5G, S22 Ultra, S21, S20, S20FE, A52, A73, A53 (0.25M, Black)"/>
    <s v="Computers&amp;Accessories"/>
    <n v="349.65"/>
    <n v="999"/>
    <n v="0.65"/>
    <n v="4.3"/>
    <n v="838"/>
    <n v="837162"/>
    <s v="&lt; ₹1,000"/>
    <x v="1"/>
  </r>
  <r>
    <s v="B08NW8GHCJ"/>
    <s v="Synqe USB C to USB C 60W Nylon Braided Fast Charging Type C to Type C Cable Compatible with Samsung Galaxy Note 20/Ultra, S20 S22 S21 S20 FE A73 A53 A33 (2M, Black)"/>
    <s v="Computers&amp;Accessories"/>
    <n v="389.61"/>
    <n v="999"/>
    <n v="0.61"/>
    <n v="4.3"/>
    <n v="838"/>
    <n v="837162"/>
    <s v="&lt; ₹1,000"/>
    <x v="1"/>
  </r>
  <r>
    <s v="B0981XSZJ7"/>
    <s v="CROSSVOLT Compatible Dash/Warp Data Sync Fast Charging Cable Supported for All C Type Devices (Cable)"/>
    <s v="Computers&amp;Accessories"/>
    <n v="299.70000000000005"/>
    <n v="999"/>
    <n v="0.7"/>
    <n v="4.3"/>
    <n v="766"/>
    <n v="765234"/>
    <s v="&lt; ₹1,000"/>
    <x v="1"/>
  </r>
  <r>
    <s v="B0B5YBGCKD"/>
    <s v="POPIO Tempered Glass Compatible for iPhone 13 / iPhone 13 Pro/iPhone 14 (Transparent) Edge to Edge Full Screen Coverage with Installation Kit, Pack of 2"/>
    <s v="Electronics"/>
    <n v="149.75"/>
    <n v="599"/>
    <n v="0.75"/>
    <n v="4.3"/>
    <n v="714"/>
    <n v="427686"/>
    <s v="&lt; ₹1,000"/>
    <x v="1"/>
  </r>
  <r>
    <s v="B0B25DJ352"/>
    <s v="GILTON Egg Boiler Electric Automatic Off 7 Egg Poacher for Steaming, Cooking Also Boiling and Frying, Multi Color"/>
    <s v="Home&amp;Kitchen"/>
    <n v="347.71000000000004"/>
    <n v="1199"/>
    <n v="0.71"/>
    <n v="4.3"/>
    <n v="629"/>
    <n v="754171"/>
    <s v="&lt; ₹1,000"/>
    <x v="1"/>
  </r>
  <r>
    <s v="B09MTLG4TP"/>
    <s v="SAIELLIN Electric Lint Remover for Clothes Fabric Shaver Lint Shaver for Woolen Clothes Blanket Jackets Stainless Steel Blades, Clothes and Furniture Lint Roller for Fabrics Portable Lint Shavers (White Orange)"/>
    <s v="Home&amp;Kitchen"/>
    <n v="449.54999999999995"/>
    <n v="999"/>
    <n v="0.55000000000000004"/>
    <n v="4.3"/>
    <n v="610"/>
    <n v="609390"/>
    <s v="&lt; ₹1,000"/>
    <x v="0"/>
  </r>
  <r>
    <s v="B0B16KD737"/>
    <s v="VW 80 cm (32 inches) Playwall Frameless Series HD Ready Android Smart LED TV VW3251 (Black)"/>
    <s v="Electronics"/>
    <n v="8479.4700000000012"/>
    <n v="15999"/>
    <n v="0.47"/>
    <n v="4.3"/>
    <n v="592"/>
    <n v="9471408"/>
    <s v="₹5,001 - ₹10,000"/>
    <x v="0"/>
  </r>
  <r>
    <s v="B09NNGHG22"/>
    <s v="Sansui 140cm (55 inches) 4K Ultra HD Certified Android LED TV with Dolby Audio &amp; Dolby Vision JSW55ASUHD (Mystique Black)"/>
    <s v="Electronics"/>
    <n v="32938.200000000004"/>
    <n v="56790"/>
    <n v="0.42"/>
    <n v="4.3"/>
    <n v="567"/>
    <n v="32199930"/>
    <s v="₹20,001 - ₹50,000"/>
    <x v="0"/>
  </r>
  <r>
    <s v="B09XRBJ94N"/>
    <s v="iBELL SM1301 3-in-1 Sandwich Maker with Detachable Plates for Toast / Waffle / Grill , 750 Watt (Black)"/>
    <s v="Home&amp;Kitchen"/>
    <n v="2070"/>
    <n v="4600"/>
    <n v="0.55000000000000004"/>
    <n v="4.3"/>
    <n v="562"/>
    <n v="2585200"/>
    <s v="₹1,000 - ₹5,000"/>
    <x v="0"/>
  </r>
  <r>
    <s v="B0977CGNJJ"/>
    <s v="AGARO Royal Stand 1000W Mixer with 5L SS Bowl and 8 Speed Setting, Includes Whisking Cone, Mixing Beater &amp; Dough Hook, and Splash Guard, 2 Years Warranty, (Black), Medium (33554)"/>
    <s v="Home&amp;Kitchen"/>
    <n v="5977.4000000000005"/>
    <n v="11495"/>
    <n v="0.48"/>
    <n v="4.3"/>
    <n v="534"/>
    <n v="6138330"/>
    <s v="₹5,001 - ₹10,000"/>
    <x v="0"/>
  </r>
  <r>
    <s v="B09W9V2PXG"/>
    <s v="Themisto TH-WS20 Digital Kitchen Weighing Scale Stainless Steel (5Kg)"/>
    <s v="Home&amp;Kitchen"/>
    <n v="759.62"/>
    <n v="1999"/>
    <n v="0.62"/>
    <n v="4.3"/>
    <n v="532"/>
    <n v="1063468"/>
    <s v="&lt; ₹1,000"/>
    <x v="1"/>
  </r>
  <r>
    <s v="B08Y57TPDM"/>
    <s v="Duracell CR2016 3V Lithium Coin Battery, 5 pcs, 2016 Coin Button Cell Battery, DL2016"/>
    <s v="Electronics"/>
    <n v="116.00000000000001"/>
    <n v="200"/>
    <n v="0.42"/>
    <n v="4.3"/>
    <n v="485"/>
    <n v="97000"/>
    <s v="&lt; ₹1,000"/>
    <x v="0"/>
  </r>
  <r>
    <s v="B0B9XN9S3W"/>
    <s v="Acer 80 cm (32 inches) N Series HD Ready TV AR32NSV53HD (Black)"/>
    <s v="Electronics"/>
    <n v="7944.7000000000007"/>
    <n v="14990"/>
    <n v="0.47"/>
    <n v="4.3"/>
    <n v="457"/>
    <n v="6850430"/>
    <s v="₹5,001 - ₹10,000"/>
    <x v="0"/>
  </r>
  <r>
    <s v="B08498H13H"/>
    <s v="HP GK320 Wired Full Size RGB Backlight Mechanical Gaming Keyboard, 4 LED Indicators, Mechanical Switches, Double Injection Key Caps, and Windows Lock Key(4QN01AA)"/>
    <s v="Computers&amp;Accessories"/>
    <n v="1504.5700000000002"/>
    <n v="3499"/>
    <n v="0.56999999999999995"/>
    <n v="4.3"/>
    <n v="408"/>
    <n v="1427592"/>
    <s v="₹1,000 - ₹5,000"/>
    <x v="0"/>
  </r>
  <r>
    <s v="B0BCKWZ884"/>
    <s v="Caldipree Silicone Case Cover Compatible for 2022 Samsung Smart TV Remote QLED TV BN68-13897A TM2280E (2022-BLACK)"/>
    <s v="Electronics"/>
    <n v="539.82000000000016"/>
    <n v="2999"/>
    <n v="0.82"/>
    <n v="4.3"/>
    <n v="407"/>
    <n v="1220593"/>
    <s v="&lt; ₹1,000"/>
    <x v="1"/>
  </r>
  <r>
    <s v="B095X38CJS"/>
    <s v="BRUSTRO Copytinta Coloured Craft Paper A4 Size 80 GSM Mixed Bright Colour 40 Sheets Pack (10 cols X 4 Sheets) Double Side Color for Office Printing, Art and Craft."/>
    <s v="OfficeProducts"/>
    <n v="99"/>
    <n v="99"/>
    <n v="0"/>
    <n v="4.3"/>
    <n v="388"/>
    <n v="38412"/>
    <s v="&lt; ₹1,000"/>
    <x v="2"/>
  </r>
  <r>
    <s v="B01M265AAK"/>
    <s v="Morphy Richards Aristo 2000 Watts PTC Room Heater (White)"/>
    <s v="Home&amp;Kitchen"/>
    <n v="3730.85"/>
    <n v="4495"/>
    <n v="0.17"/>
    <n v="4.3"/>
    <n v="356"/>
    <n v="1600220"/>
    <s v="₹1,000 - ₹5,000"/>
    <x v="2"/>
  </r>
  <r>
    <s v="B008FWZGSG"/>
    <s v="Samsung Original Type C to C Cable - 3.28 Feet (1 Meter), White"/>
    <s v="Computers&amp;Accessories"/>
    <n v="599"/>
    <n v="599"/>
    <n v="0"/>
    <n v="4.3"/>
    <n v="355"/>
    <n v="212645"/>
    <s v="&lt; ₹1,000"/>
    <x v="2"/>
  </r>
  <r>
    <s v="B008FWZGSG"/>
    <s v="Samsung Original Type C to C Cable - 3.28 Feet (1 Meter), White"/>
    <s v="Computers&amp;Accessories"/>
    <n v="599"/>
    <n v="599"/>
    <n v="0"/>
    <n v="4.3"/>
    <n v="355"/>
    <n v="212645"/>
    <s v="&lt; ₹1,000"/>
    <x v="2"/>
  </r>
  <r>
    <s v="B0B8VQ7KDS"/>
    <s v="Airtel Digital TV HD Set Top Box with FTA Pack | Unlimited Entertainment + Recording Feature + Free Standard Installation (6 Months Pack)"/>
    <s v="Electronics"/>
    <n v="1299.48"/>
    <n v="2499"/>
    <n v="0.48"/>
    <n v="4.3"/>
    <n v="301"/>
    <n v="752199"/>
    <s v="₹1,000 - ₹5,000"/>
    <x v="0"/>
  </r>
  <r>
    <s v="B09RF2QXGX"/>
    <s v="Gizga Essentials Webcam Cover, Privacy Protector Webcam Cover Slide, Compatible with Laptop, Desktop, PC, Smartphone, Protect Your Privacy and Security, Strong Adhesive, Set of 3, Black"/>
    <s v="Computers&amp;Accessories"/>
    <n v="68.77"/>
    <n v="299"/>
    <n v="0.77"/>
    <n v="4.3"/>
    <n v="255"/>
    <n v="76245"/>
    <s v="&lt; ₹1,000"/>
    <x v="1"/>
  </r>
  <r>
    <s v="B0BMVWKZ8G"/>
    <s v="Newly Launched Boult Dive+ with 1.85&quot; HD Display, Bluetooth Calling Smartwatch, 500 Nits Brightness, 7 Days Battery Life, 150+ Watch Faces, 100+ Sport Modes, IP68 Waterproof Smart Watch (Jet Black)"/>
    <s v="Electronics"/>
    <n v="2039.76"/>
    <n v="8499"/>
    <n v="0.76"/>
    <n v="4.3"/>
    <n v="240"/>
    <n v="2039760"/>
    <s v="₹1,000 - ₹5,000"/>
    <x v="1"/>
  </r>
  <r>
    <s v="B09NNZ1GF7"/>
    <s v="Lint Remover For Clothes With 1 Year Warranty Fabric Shaver Lint Shaver for Woolen Clothes Blanket Jackets Stainless Steel Blades,Bedding, Clothes and Furniture Best Remover for Fabrics Portable Lint Shavers (White Orange)"/>
    <s v="Home&amp;Kitchen"/>
    <n v="449.54999999999995"/>
    <n v="999"/>
    <n v="0.55000000000000004"/>
    <n v="4.3"/>
    <n v="229"/>
    <n v="228771"/>
    <s v="&lt; ₹1,000"/>
    <x v="0"/>
  </r>
  <r>
    <s v="B09P182Z2H"/>
    <s v="AGARO Glory Cool Mist Ultrasonic Humidifier, 4.5Litres, For Large Area, Room, Home, Office, Adjustable Mist Output, Ceramic Ball Filter, Ultra Quiet, 360¬∞ Rotatable Nozzle, Auto Shut Off, Grey"/>
    <s v="Home&amp;Kitchen"/>
    <n v="3305.4300000000003"/>
    <n v="5799"/>
    <n v="0.43"/>
    <n v="4.3"/>
    <n v="168"/>
    <n v="974232"/>
    <s v="₹1,000 - ₹5,000"/>
    <x v="0"/>
  </r>
  <r>
    <s v="B08XXVXP3J"/>
    <s v="Storite Super Speed USB 3.0 Male to Male Cable for Hard Drive Enclosures, Laptop Cooling Pad, DVD Players(60cm,Black)"/>
    <s v="Computers&amp;Accessories"/>
    <n v="249.75"/>
    <n v="999"/>
    <n v="0.75"/>
    <n v="4.3"/>
    <n v="112"/>
    <n v="111888"/>
    <s v="&lt; ₹1,000"/>
    <x v="1"/>
  </r>
  <r>
    <s v="B0B8ZKWGKD"/>
    <s v="ZORBES¬Æ Wall Adapter Holder for Alexa Echo Dot 4th Generation,A Space-Saving Solution with Cord Management for Your Smart Home Speakers -White (Holder Only)"/>
    <s v="Electronics"/>
    <n v="894.19999999999993"/>
    <n v="1052"/>
    <n v="0.15"/>
    <n v="4.3"/>
    <n v="106"/>
    <n v="111512"/>
    <s v="&lt; ₹1,000"/>
    <x v="2"/>
  </r>
  <r>
    <s v="B0BCYQY9X5"/>
    <s v="Livpure Glo Star RO+UV+UF+Mineraliser - 7 L Storage Tank, 15 LPH Water Purifier for Home, Black"/>
    <s v="Home&amp;Kitchen"/>
    <n v="8574.8000000000011"/>
    <n v="16490"/>
    <n v="0.48"/>
    <n v="4.3"/>
    <n v="97"/>
    <n v="1599530"/>
    <s v="₹5,001 - ₹10,000"/>
    <x v="0"/>
  </r>
  <r>
    <s v="B0B61GCHC1"/>
    <s v="LS LAPSTER Quality Assured USB 2.0 morpho cable, morpho device cable for Mso 1300 E3/E2/E Biometric Finger Print Scanner morpho USB cable (Black)"/>
    <s v="Computers&amp;Accessories"/>
    <n v="199.79999999999995"/>
    <n v="999"/>
    <n v="0.8"/>
    <n v="4.3"/>
    <n v="87"/>
    <n v="86913"/>
    <s v="&lt; ₹1,000"/>
    <x v="1"/>
  </r>
  <r>
    <s v="B0BG62HMDJ"/>
    <s v="Cablet 2.5 Inch SATA USB 3.0 HDD/SSD Portable External Enclosure for 7mm and 9.5mm, Tool-Free Design, Supports UASP Max 6TB"/>
    <s v="Computers&amp;Accessories"/>
    <n v="496"/>
    <n v="775"/>
    <n v="0.36"/>
    <n v="4.3"/>
    <n v="74"/>
    <n v="57350"/>
    <s v="&lt; ₹1,000"/>
    <x v="0"/>
  </r>
  <r>
    <s v="B0BPBXNQQT"/>
    <s v="Room Heater Warmer Wall-Outlet 400 Watts Electric Handy Room Heater (Room Heaters Home for Bedroom, Reading Books, Work, bathrooms, Rooms, Offices, Home Offices,2022"/>
    <s v="Home&amp;Kitchen"/>
    <n v="795.6"/>
    <n v="1989"/>
    <n v="0.6"/>
    <n v="4.3"/>
    <n v="70"/>
    <n v="139230"/>
    <s v="&lt; ₹1,000"/>
    <x v="0"/>
  </r>
  <r>
    <s v="B0B3TBY2YX"/>
    <s v="AGARO Royal Double Layered Kettle, 1.5 Litres, Double Layered Cool Touch , Dry Boiling Protection, Black"/>
    <s v="Home&amp;Kitchen"/>
    <n v="1264.45"/>
    <n v="2299"/>
    <n v="0.45"/>
    <n v="4.3"/>
    <n v="55"/>
    <n v="126445"/>
    <s v="₹1,000 - ₹5,000"/>
    <x v="0"/>
  </r>
  <r>
    <s v="B09XJ1LM7R"/>
    <s v="7SEVEN¬Æ Compatible for Tata Sky Remote Original Set Top¬†HD Box and Suitable for SD Tata Play setup Box Remote Control"/>
    <s v="Electronics"/>
    <n v="399.5"/>
    <n v="799"/>
    <n v="0.5"/>
    <n v="4.3"/>
    <n v="12"/>
    <n v="9588"/>
    <s v="&lt; ₹1,000"/>
    <x v="0"/>
  </r>
  <r>
    <s v="B0B4SJKRDF"/>
    <s v="Kitchenwell Multipurpose Portable Electronic Digital Weighing Scale Weight Machine | Weight Machine | 10 Kg"/>
    <s v="Home&amp;Kitchen"/>
    <n v="239"/>
    <n v="239"/>
    <n v="0"/>
    <n v="4.3"/>
    <n v="7"/>
    <n v="1673"/>
    <s v="&lt; ₹1,000"/>
    <x v="2"/>
  </r>
  <r>
    <s v="B002SZEOLG"/>
    <s v="TP-Link Nano USB WiFi Dongle 150Mbps High Gain Wireless Network Wi-Fi Adapter for PC Desktop and Laptops, Supports Windows 10/8.1/8/7/XP, Linux, Mac OS X (TL-WN722N)"/>
    <s v="Computers&amp;Accessories"/>
    <n v="749.84"/>
    <n v="1339"/>
    <n v="0.44"/>
    <n v="4.2"/>
    <n v="179692"/>
    <n v="240607588"/>
    <s v="&lt; ₹1,000"/>
    <x v="0"/>
  </r>
  <r>
    <s v="B008IFXQFU"/>
    <s v="TP-Link USB WiFi Adapter for PC(TL-WN725N), N150 Wireless Network Adapter for Desktop - Nano Size WiFi Dongle Compatible with Windows 11/10/7/8/8.1/XP/ Mac OS 10.9-10.15 Linux Kernel 2.6.18-4.4.3"/>
    <s v="Computers&amp;Accessories"/>
    <n v="499.5"/>
    <n v="999"/>
    <n v="0.5"/>
    <n v="4.2"/>
    <n v="179691"/>
    <n v="179511309"/>
    <s v="&lt; ₹1,000"/>
    <x v="0"/>
  </r>
  <r>
    <s v="B0088TKTY2"/>
    <s v="TP-LINK WiFi Dongle 300 Mbps Mini Wireless Network USB Wi-Fi Adapter for PC Desktop Laptop(Supports Windows 11/10/8.1/8/7/XP, Mac OS 10.9-10.15 and Linux, WPS, Soft AP Mode, USB 2.0) (TL-WN823N),Black"/>
    <s v="Computers&amp;Accessories"/>
    <n v="643.54"/>
    <n v="1399"/>
    <n v="0.54"/>
    <n v="4.2"/>
    <n v="179691"/>
    <n v="251387709"/>
    <s v="&lt; ₹1,000"/>
    <x v="0"/>
  </r>
  <r>
    <s v="B00A0VCJPI"/>
    <s v="TP-Link TL-WA850RE Single_Band 300Mbps RJ45 Wireless Range Extender, Broadband/Wi-Fi Extender, Wi-Fi Booster/Hotspot with 1 Ethernet Port, Plug and Play, Built-in Access Point Mode, White"/>
    <s v="Computers&amp;Accessories"/>
    <n v="1474.4100000000003"/>
    <n v="2499"/>
    <n v="0.41"/>
    <n v="4.2"/>
    <n v="156638"/>
    <n v="391438362"/>
    <s v="₹1,000 - ₹5,000"/>
    <x v="0"/>
  </r>
  <r>
    <s v="B01HGCLUH6"/>
    <s v="TP-link N300 WiFi Wireless Router TL-WR845N | 300Mbps Wi-Fi Speed | Three 5dBi high gain Antennas | IPv6 Compatible | AP/RE/WISP Mode | Parental Control | Guest Network"/>
    <s v="Computers&amp;Accessories"/>
    <n v="1155.32"/>
    <n v="1699"/>
    <n v="0.32"/>
    <n v="4.2"/>
    <n v="122478"/>
    <n v="208090122"/>
    <s v="₹1,000 - ₹5,000"/>
    <x v="0"/>
  </r>
  <r>
    <s v="B0789LZTCJ"/>
    <s v="boAt Rugged v3 Extra Tough Unbreakable Braided Micro USB Cable 1.5 Meter (Black)"/>
    <s v="Computers&amp;Accessories"/>
    <n v="295.63"/>
    <n v="799"/>
    <n v="0.63"/>
    <n v="4.2"/>
    <n v="94364"/>
    <n v="75396836"/>
    <s v="&lt; ₹1,000"/>
    <x v="1"/>
  </r>
  <r>
    <s v="B08HDJ86NZ"/>
    <s v="boAt Deuce USB 300 2 in 1 Type-C &amp; Micro USB Stress Resistant, Tangle-Free, Sturdy Cable with 3A Fast Charging &amp; 480mbps Data Transmission, 10000+ Bends Lifespan and Extended 1.5m Length(Martian Red)"/>
    <s v="Computers&amp;Accessories"/>
    <n v="328.53"/>
    <n v="699"/>
    <n v="0.53"/>
    <n v="4.2"/>
    <n v="94364"/>
    <n v="65960436"/>
    <s v="&lt; ₹1,000"/>
    <x v="0"/>
  </r>
  <r>
    <s v="B08HDJ86NZ"/>
    <s v="boAt Deuce USB 300 2 in 1 Type-C &amp; Micro USB Stress Resistant, Tangle-Free, Sturdy Cable with 3A Fast Charging &amp; 480mbps Data Transmission, 10000+ Bends Lifespan and Extended 1.5m Length(Martian Red)"/>
    <s v="Computers&amp;Accessories"/>
    <n v="328.53"/>
    <n v="699"/>
    <n v="0.53"/>
    <n v="4.2"/>
    <n v="94364"/>
    <n v="65960436"/>
    <s v="&lt; ₹1,000"/>
    <x v="0"/>
  </r>
  <r>
    <s v="B07CRL2GY6"/>
    <s v="boAt Rugged V3 Braided Micro USB Cable (Pearl White)"/>
    <s v="Computers&amp;Accessories"/>
    <n v="295.63"/>
    <n v="799"/>
    <n v="0.63"/>
    <n v="4.2"/>
    <n v="94363"/>
    <n v="75396037"/>
    <s v="&lt; ₹1,000"/>
    <x v="1"/>
  </r>
  <r>
    <s v="B0789LZTCJ"/>
    <s v="boAt Rugged v3 Extra Tough Unbreakable Braided Micro USB Cable 1.5 Meter (Black)"/>
    <s v="Computers&amp;Accessories"/>
    <n v="295.63"/>
    <n v="799"/>
    <n v="0.63"/>
    <n v="4.2"/>
    <n v="94363"/>
    <n v="75396037"/>
    <s v="&lt; ₹1,000"/>
    <x v="1"/>
  </r>
  <r>
    <s v="B08HDH26JX"/>
    <s v="boAt Deuce USB 300 2 in 1 Type-C &amp; Micro USB Stress Resistant, Sturdy Cable with 3A Fast Charging &amp; 480mbps Data Transmission, 10000+ Bends Lifespan and Extended 1.5m Length(Mercurial Black)"/>
    <s v="Computers&amp;Accessories"/>
    <n v="300.57000000000005"/>
    <n v="699"/>
    <n v="0.56999999999999995"/>
    <n v="4.2"/>
    <n v="94363"/>
    <n v="65959737"/>
    <s v="&lt; ₹1,000"/>
    <x v="0"/>
  </r>
  <r>
    <s v="B08HDJ86NZ"/>
    <s v="boAt Deuce USB 300 2 in 1 Type-C &amp; Micro USB Stress Resistant, Tangle-Free, Sturdy Cable with 3A Fast Charging &amp; 480mbps Data Transmission, 10000+ Bends Lifespan and Extended 1.5m Length(Martian Red)"/>
    <s v="Computers&amp;Accessories"/>
    <n v="328.53"/>
    <n v="699"/>
    <n v="0.53"/>
    <n v="4.2"/>
    <n v="94363"/>
    <n v="65959737"/>
    <s v="&lt; ₹1,000"/>
    <x v="0"/>
  </r>
  <r>
    <s v="B07XLML2YS"/>
    <s v="TP-Link Tapo 360¬∞ 2MP 1080p Full HD Pan/Tilt Home Security Wi-Fi Smart Camera| Alexa Enabled| 2-Way Audio| Night Vision| Motion Detection| Sound and Light Alarm| Indoor CCTV (Tapo C200) White"/>
    <s v="Electronics"/>
    <n v="2507.2400000000002"/>
    <n v="3299"/>
    <n v="0.24"/>
    <n v="4.2"/>
    <n v="93112"/>
    <n v="307176488"/>
    <s v="₹1,000 - ₹5,000"/>
    <x v="2"/>
  </r>
  <r>
    <s v="B0711PVX6Z"/>
    <s v="AmazonBasics Micro USB Fast Charging Cable for Android Phones with Gold Plated Connectors (3 Feet, Black)"/>
    <s v="Computers&amp;Accessories"/>
    <n v="180"/>
    <n v="500"/>
    <n v="0.64"/>
    <n v="4.2"/>
    <n v="92595"/>
    <n v="46297500"/>
    <s v="&lt; ₹1,000"/>
    <x v="1"/>
  </r>
  <r>
    <s v="B07232M876"/>
    <s v="Amazonbasics Micro Usb Fast Charging Cable For Android Smartphone,Personal Computer,Printer With Gold Plated Connectors (6 Feet, Black)"/>
    <s v="Computers&amp;Accessories"/>
    <n v="197.5"/>
    <n v="395"/>
    <n v="0.5"/>
    <n v="4.2"/>
    <n v="92595"/>
    <n v="36575025"/>
    <s v="&lt; ₹1,000"/>
    <x v="0"/>
  </r>
  <r>
    <s v="B07232M876"/>
    <s v="Amazonbasics Micro Usb Fast Charging Cable For Android Smartphone,Personal Computer,Printer With Gold Plated Connectors (6 Feet, Black)"/>
    <s v="Computers&amp;Accessories"/>
    <n v="197.5"/>
    <n v="395"/>
    <n v="0.5"/>
    <n v="4.2"/>
    <n v="92595"/>
    <n v="36575025"/>
    <s v="&lt; ₹1,000"/>
    <x v="0"/>
  </r>
  <r>
    <s v="B078W65FJ7"/>
    <s v="boAt BassHeads 900 On-Ear Wired Headphones with Mic (White)"/>
    <s v="Electronics"/>
    <n v="846.59999999999991"/>
    <n v="2490"/>
    <n v="0.66"/>
    <n v="4.2"/>
    <n v="91188"/>
    <n v="227058120"/>
    <s v="&lt; ₹1,000"/>
    <x v="1"/>
  </r>
  <r>
    <s v="B08MTLLSL8"/>
    <s v="boAt Bassheads 102 Wired in Ear Earphones with Mic (Mint Green)"/>
    <s v="Electronics"/>
    <n v="399.90000000000009"/>
    <n v="1290"/>
    <n v="0.69"/>
    <n v="4.2"/>
    <n v="76042"/>
    <n v="98094180"/>
    <s v="&lt; ₹1,000"/>
    <x v="1"/>
  </r>
  <r>
    <s v="B09MQSCJQ1"/>
    <s v="boAt Xtend Smartwatch with Alexa Built-in, 1.69‚Äù HD Display, Multiple Watch Faces, Stress Monitor, Heart &amp; SpO2 Monitoring, 14 Sports Modes, Sleep Monitor, 5 ATM &amp; 7 Days Battery(Charcoal Black)"/>
    <s v="Electronics"/>
    <n v="2317.1000000000004"/>
    <n v="7990"/>
    <n v="0.71"/>
    <n v="4.2"/>
    <n v="69622"/>
    <n v="556279780"/>
    <s v="₹1,000 - ₹5,000"/>
    <x v="1"/>
  </r>
  <r>
    <s v="B09MQSCJQ1"/>
    <s v="boAt Xtend Smartwatch with Alexa Built-in, 1.69‚Äù HD Display, Multiple Watch Faces, Stress Monitor, Heart &amp; SpO2 Monitoring, 14 Sports Modes, Sleep Monitor, 5 ATM &amp; 7 Days Battery(Charcoal Black)"/>
    <s v="Electronics"/>
    <n v="2317.1000000000004"/>
    <n v="7990"/>
    <n v="0.71"/>
    <n v="4.2"/>
    <n v="69619"/>
    <n v="556255810"/>
    <s v="₹1,000 - ₹5,000"/>
    <x v="1"/>
  </r>
  <r>
    <s v="B01L8ZNWN2"/>
    <s v="HP v236w USB 2.0 64GB Pen Drive, Metal"/>
    <s v="Computers&amp;Accessories"/>
    <n v="479.99999999999994"/>
    <n v="1500"/>
    <n v="0.68"/>
    <n v="4.2"/>
    <n v="64273"/>
    <n v="96409500"/>
    <s v="&lt; ₹1,000"/>
    <x v="1"/>
  </r>
  <r>
    <s v="B08444S68L"/>
    <s v="OPPO A31 (Mystery Black, 6GB RAM, 128GB Storage) with No Cost EMI/Additional Exchange Offers"/>
    <s v="Electronics"/>
    <n v="12472.2"/>
    <n v="15990"/>
    <n v="0.22"/>
    <n v="4.2"/>
    <n v="58506"/>
    <n v="935510940"/>
    <s v="₹10,001 - ₹20,000"/>
    <x v="2"/>
  </r>
  <r>
    <s v="B00KXULGJQ"/>
    <s v="TP-Link AC750 Wifi Range Extender | Up to 750Mbps | Dual Band WiFi Extender, Repeater, Wifi Signal Booster, Access Point| Easy Set-Up | Extends Wifi to Smart Home &amp; Alexa Devices (RE200)"/>
    <s v="Computers&amp;Accessories"/>
    <n v="1869.6599999999999"/>
    <n v="5499"/>
    <n v="0.66"/>
    <n v="4.2"/>
    <n v="49551"/>
    <n v="272480949"/>
    <s v="₹1,000 - ₹5,000"/>
    <x v="1"/>
  </r>
  <r>
    <s v="B008YW8M0G"/>
    <s v="Bajaj DX-7 1000W Dry Iron with Advance Soleplate and Anti-bacterial German Coating Technology, White"/>
    <s v="Home&amp;Kitchen"/>
    <n v="778.75"/>
    <n v="875"/>
    <n v="0.11"/>
    <n v="4.2"/>
    <n v="46647"/>
    <n v="40816125"/>
    <s v="&lt; ₹1,000"/>
    <x v="2"/>
  </r>
  <r>
    <s v="B09F9YQQ7B"/>
    <s v="Redmi 80 cm (32 inches) Android 11 Series HD Ready Smart LED TV | L32M6-RA/L32M7-RA (Black)"/>
    <s v="Electronics"/>
    <n v="13999.44"/>
    <n v="24999"/>
    <n v="0.44"/>
    <n v="4.2"/>
    <n v="45238"/>
    <n v="1130904762"/>
    <s v="₹10,001 - ₹20,000"/>
    <x v="0"/>
  </r>
  <r>
    <s v="B09RFC46VP"/>
    <s v="Redmi 108 cm (43 inches) 4K Ultra HD Android Smart LED TV X43 | L43R7-7AIN (Black)"/>
    <s v="Electronics"/>
    <n v="27089.37"/>
    <n v="42999"/>
    <n v="0.37"/>
    <n v="4.2"/>
    <n v="45238"/>
    <n v="1945188762"/>
    <s v="₹20,001 - ₹50,000"/>
    <x v="0"/>
  </r>
  <r>
    <s v="B08Y55LPBF"/>
    <s v="Redmi 126 cm (50 inches) 4K Ultra HD Android Smart LED TV X50 | L50M6-RA (Black)"/>
    <s v="Electronics"/>
    <n v="32849.269999999997"/>
    <n v="44999"/>
    <n v="0.27"/>
    <n v="4.2"/>
    <n v="45238"/>
    <n v="2035664762"/>
    <s v="₹20,001 - ₹50,000"/>
    <x v="2"/>
  </r>
  <r>
    <s v="B09F9YQQ7B"/>
    <s v="Redmi 80 cm (32 inches) Android 11 Series HD Ready Smart LED TV | L32M6-RA/L32M7-RA (Black)"/>
    <s v="Electronics"/>
    <n v="13999.44"/>
    <n v="24999"/>
    <n v="0.44"/>
    <n v="4.2"/>
    <n v="45237"/>
    <n v="1130879763"/>
    <s v="₹10,001 - ₹20,000"/>
    <x v="0"/>
  </r>
  <r>
    <s v="B0873L7J6X"/>
    <s v="Infinity (JBL Glide 510, 72 Hrs Playtime with Quick Charge, Wireless On Ear Headphone with Mic, Deep Bass, Dual Equalizer, Bluetooth 5.0 with Voice Assistant Support (Black)"/>
    <s v="Electronics"/>
    <n v="1479.6299999999999"/>
    <n v="3999"/>
    <n v="0.63"/>
    <n v="4.2"/>
    <n v="42775"/>
    <n v="171057225"/>
    <s v="₹1,000 - ₹5,000"/>
    <x v="1"/>
  </r>
  <r>
    <s v="B082T6GVG9"/>
    <s v="AmazonBasics New Release ABS USB-A to Lightning Cable Cord, Fast Charging MFi Certified Charger for Apple iPhone, iPad Tablet (3-Ft, White)"/>
    <s v="Computers&amp;Accessories"/>
    <n v="690"/>
    <n v="1500"/>
    <n v="0.54"/>
    <n v="4.2"/>
    <n v="42301"/>
    <n v="63451500"/>
    <s v="&lt; ₹1,000"/>
    <x v="0"/>
  </r>
  <r>
    <s v="B00HVXS7WC"/>
    <s v="Bajaj Rex 500W Mixer Grinder with Nutri-Pro Feature, 3 Jars, White"/>
    <s v="Home&amp;Kitchen"/>
    <n v="1990.2"/>
    <n v="3210"/>
    <n v="0.38"/>
    <n v="4.2"/>
    <n v="41349"/>
    <n v="132730290"/>
    <s v="₹1,000 - ₹5,000"/>
    <x v="0"/>
  </r>
  <r>
    <s v="B07NC12T2R"/>
    <s v="boAt Stone 650 10W Bluetooth Speaker with Upto 7 Hours Playback, IPX5 and Integrated Controls (Blue)"/>
    <s v="Electronics"/>
    <n v="1796.3999999999999"/>
    <n v="4990"/>
    <n v="0.64"/>
    <n v="4.2"/>
    <n v="41226"/>
    <n v="205717740"/>
    <s v="₹1,000 - ₹5,000"/>
    <x v="1"/>
  </r>
  <r>
    <s v="B07S851WX5"/>
    <s v="Prestige Sandwich Maker PGMFD 01, Black"/>
    <s v="Home&amp;Kitchen"/>
    <n v="1299"/>
    <n v="1299"/>
    <n v="0"/>
    <n v="4.2"/>
    <n v="40106"/>
    <n v="52097694"/>
    <s v="₹1,000 - ₹5,000"/>
    <x v="2"/>
  </r>
  <r>
    <s v="B00EDJJ7FS"/>
    <s v="Philips Viva Collection HD4928/01 2100-Watt Induction Cooktop with Feather Touch Sensor and Crystal Glass Plate (Black)"/>
    <s v="Home&amp;Kitchen"/>
    <n v="3229.95"/>
    <n v="5295"/>
    <n v="0.39"/>
    <n v="4.2"/>
    <n v="39724"/>
    <n v="210338580"/>
    <s v="₹1,000 - ₹5,000"/>
    <x v="0"/>
  </r>
  <r>
    <s v="B078V8R9BS"/>
    <s v="Butterfly EKN 1.5-Litre Electric Kettle (Silver with Black)"/>
    <s v="Home&amp;Kitchen"/>
    <n v="744.36999999999989"/>
    <n v="1111"/>
    <n v="0.33"/>
    <n v="4.2"/>
    <n v="35693"/>
    <n v="39654923"/>
    <s v="&lt; ₹1,000"/>
    <x v="0"/>
  </r>
  <r>
    <s v="B08B42LWKN"/>
    <s v="OnePlus 80 cm (32 inches) Y Series HD Ready LED Smart Android TV 32Y1 (Black)"/>
    <s v="Electronics"/>
    <n v="14999.25"/>
    <n v="19999"/>
    <n v="0.25"/>
    <n v="4.2"/>
    <n v="34899"/>
    <n v="697945101"/>
    <s v="₹10,001 - ₹20,000"/>
    <x v="2"/>
  </r>
  <r>
    <s v="B09Q5SWVBJ"/>
    <s v="OnePlus 80 cm (32 inches) Y Series HD Ready Smart Android LED TV 32 Y1S (Black)"/>
    <s v="Electronics"/>
    <n v="16059.27"/>
    <n v="21999"/>
    <n v="0.27"/>
    <n v="4.2"/>
    <n v="34899"/>
    <n v="767743101"/>
    <s v="₹10,001 - ₹20,000"/>
    <x v="2"/>
  </r>
  <r>
    <s v="B09Q5P2MT3"/>
    <s v="OnePlus 108 cm (43 inches) Y Series Full HD Smart Android LED TV 43 Y1S (Black)"/>
    <s v="Electronics"/>
    <n v="24959.22"/>
    <n v="31999"/>
    <n v="0.22"/>
    <n v="4.2"/>
    <n v="34899"/>
    <n v="1116733101"/>
    <s v="₹20,001 - ₹50,000"/>
    <x v="2"/>
  </r>
  <r>
    <s v="B07DWFX9YS"/>
    <s v="Amazon Basics USB A to Lightning PVC Molded Nylon MFi Certified Charging Cable (Black, 1.2 meter)"/>
    <s v="Computers&amp;Accessories"/>
    <n v="779.61"/>
    <n v="1999"/>
    <n v="0.61"/>
    <n v="4.2"/>
    <n v="34540"/>
    <n v="69045460"/>
    <s v="&lt; ₹1,000"/>
    <x v="1"/>
  </r>
  <r>
    <s v="B09T3H12GV"/>
    <s v="Dell USB Wireless Keyboard and Mouse Set- KM3322W, Anti-Fade &amp; Spill-Resistant Keys, up to 36 Month Battery Life, 3Y Advance Exchange Warranty, Black"/>
    <s v="Computers&amp;Accessories"/>
    <n v="1398.88"/>
    <n v="2498"/>
    <n v="0.44"/>
    <n v="4.2"/>
    <n v="33717"/>
    <n v="84225066"/>
    <s v="₹1,000 - ₹5,000"/>
    <x v="0"/>
  </r>
  <r>
    <s v="B08VB2CMR3"/>
    <s v="OPPO A74 5G (Fluid Black, 6GB RAM, 128GB Storage) with No Cost EMI/Additional Exchange Offers"/>
    <s v="Electronics"/>
    <n v="15532.6"/>
    <n v="20990"/>
    <n v="0.26"/>
    <n v="4.2"/>
    <n v="32916"/>
    <n v="690906840"/>
    <s v="₹10,001 - ₹20,000"/>
    <x v="2"/>
  </r>
  <r>
    <s v="B08VB34KJ1"/>
    <s v="OPPO A74 5G (Fantastic Purple,6GB RAM,128GB Storage) with No Cost EMI/Additional Exchange Offers"/>
    <s v="Electronics"/>
    <n v="15532.6"/>
    <n v="20990"/>
    <n v="0.26"/>
    <n v="4.2"/>
    <n v="32916"/>
    <n v="690906840"/>
    <s v="₹10,001 - ₹20,000"/>
    <x v="2"/>
  </r>
  <r>
    <s v="B0B6F7LX4C"/>
    <s v="MI 80 cm (32 inches) 5A Series HD Ready Smart Android LED TV L32M7-5AIN (Black)"/>
    <s v="Electronics"/>
    <n v="13999.44"/>
    <n v="24999"/>
    <n v="0.44"/>
    <n v="4.2"/>
    <n v="32840"/>
    <n v="820967160"/>
    <s v="₹10,001 - ₹20,000"/>
    <x v="0"/>
  </r>
  <r>
    <s v="B0B8CXTTG3"/>
    <s v="MI 80 cm (32 inches) HD Ready Smart Android LED TV 5A Pro | L32M7-EAIN (Black)"/>
    <s v="Electronics"/>
    <n v="16899.350000000002"/>
    <n v="25999"/>
    <n v="0.35"/>
    <n v="4.2"/>
    <n v="32840"/>
    <n v="853807160"/>
    <s v="₹10,001 - ₹20,000"/>
    <x v="0"/>
  </r>
  <r>
    <s v="B09HQSV46W"/>
    <s v="Mi 100 cm (40 inches) Horizon Edition Full HD Android LED TV 4A | L40M6-EI (Black)"/>
    <s v="Electronics"/>
    <n v="21899.27"/>
    <n v="29999"/>
    <n v="0.27"/>
    <n v="4.2"/>
    <n v="32840"/>
    <n v="985167160"/>
    <s v="₹20,001 - ₹50,000"/>
    <x v="2"/>
  </r>
  <r>
    <s v="B0B6F98KJJ"/>
    <s v="MI 100 cm (40 inches) 5A Series Full HD Smart Android LED TV with 24W Dolby Audio &amp; Metal Bezel-Less Frame (Black) (2022 Model)"/>
    <s v="Electronics"/>
    <n v="21899.27"/>
    <n v="29999"/>
    <n v="0.27"/>
    <n v="4.2"/>
    <n v="32840"/>
    <n v="985167160"/>
    <s v="₹20,001 - ₹50,000"/>
    <x v="2"/>
  </r>
  <r>
    <s v="B0B6F8HHR6"/>
    <s v="MI 108 cm (43 inches) 5A Series Full HD Smart Android LED TV L43M7-EAIN (Black)"/>
    <s v="Electronics"/>
    <n v="24839.309999999998"/>
    <n v="35999"/>
    <n v="0.31"/>
    <n v="4.2"/>
    <n v="32840"/>
    <n v="1182207160"/>
    <s v="₹20,001 - ₹50,000"/>
    <x v="0"/>
  </r>
  <r>
    <s v="B01F25X6RQ"/>
    <s v="Samsung Ehs64 Ehs64Avfwecinu Hands-Free Wired In Ear Earphones With Mic With Remote Note (White)"/>
    <s v="Electronics"/>
    <n v="499"/>
    <n v="499"/>
    <n v="0"/>
    <n v="4.2"/>
    <n v="31539"/>
    <n v="15737961"/>
    <s v="&lt; ₹1,000"/>
    <x v="2"/>
  </r>
  <r>
    <s v="B01F262EUU"/>
    <s v="Samsung Original EHS64 Wired in Ear Earphones with Mic, Black"/>
    <s v="Electronics"/>
    <n v="949.05"/>
    <n v="999"/>
    <n v="0.05"/>
    <n v="4.2"/>
    <n v="31539"/>
    <n v="31507461"/>
    <s v="&lt; ₹1,000"/>
    <x v="2"/>
  </r>
  <r>
    <s v="B09RKFBCV7"/>
    <s v="Fire-Boltt Ninja Calling 1.69&quot; Bluetooth Calling Smart Watch, Dial Pad, Speaker, AI Voice Assistant with 450 NITS Peak Brightness, Wrist Gaming &amp; 100+ Watch Faces with SpO2, HR, Multiple Sports Mode"/>
    <s v="Electronics"/>
    <n v="1999.75"/>
    <n v="7999"/>
    <n v="0.75"/>
    <n v="4.2"/>
    <n v="31305"/>
    <n v="250408695"/>
    <s v="₹1,000 - ₹5,000"/>
    <x v="1"/>
  </r>
  <r>
    <s v="B09TBCVJS3"/>
    <s v="Amazfit GTS2 Mini (New Version) Smart Watch with Always-on AMOLED Display, Alexa Built-in, SpO2, 14 Days' Battery Life, 68 Sports Modes, GPS, HR, Sleep &amp; Stress Monitoring (Meteor Black)"/>
    <s v="Electronics"/>
    <n v="5999.25"/>
    <n v="7999"/>
    <n v="0.25"/>
    <n v="4.2"/>
    <n v="30355"/>
    <n v="242809645"/>
    <s v="₹5,001 - ₹10,000"/>
    <x v="2"/>
  </r>
  <r>
    <s v="B005LJQMCK"/>
    <s v="BlueRigger Digital Optical Audio Toslink Cable (3.3 Feet / 1 Meter) With 8 Channel (7.1) Audio Support (for Home Theatre, Xbox, Playstation etc.)"/>
    <s v="Electronics"/>
    <n v="413.30999999999995"/>
    <n v="599"/>
    <n v="0.31"/>
    <n v="4.2"/>
    <n v="30023"/>
    <n v="17983777"/>
    <s v="&lt; ₹1,000"/>
    <x v="0"/>
  </r>
  <r>
    <s v="B005LJQMZC"/>
    <s v="BlueRigger Digital Optical Audio Toslink Cable (6 Feet / 1.8 Meter) With 8 Channel (7.1) Audio Support (for Home Theatre, Xbox, Playstation etc.)"/>
    <s v="Electronics"/>
    <n v="479.76"/>
    <n v="1999"/>
    <n v="0.76"/>
    <n v="4.2"/>
    <n v="30023"/>
    <n v="60015977"/>
    <s v="&lt; ₹1,000"/>
    <x v="1"/>
  </r>
  <r>
    <s v="B01GGKZ0V6"/>
    <s v="AmazonBasics USB Type-C to USB Type-C 2.0 Cable - 3 Feet Laptop (0.9 Meters) - White"/>
    <s v="Computers&amp;Accessories"/>
    <n v="329.55"/>
    <n v="845"/>
    <n v="0.61"/>
    <n v="4.2"/>
    <n v="29746"/>
    <n v="25135370"/>
    <s v="&lt; ₹1,000"/>
    <x v="1"/>
  </r>
  <r>
    <s v="B01GGKZ0V6"/>
    <s v="AmazonBasics USB Type-C to USB Type-C 2.0 Cable - 3 Feet Laptop (0.9 Meters) - White"/>
    <s v="Computers&amp;Accessories"/>
    <n v="329.55"/>
    <n v="845"/>
    <n v="0.61"/>
    <n v="4.2"/>
    <n v="29746"/>
    <n v="25135370"/>
    <s v="&lt; ₹1,000"/>
    <x v="1"/>
  </r>
  <r>
    <s v="B01GGKZ4NU"/>
    <s v="AmazonBasics USB Type-C to USB Type-C 2.0 Cable for Charging Adapter, Smartphone - 9 Feet (2.7 Meters) - White"/>
    <s v="Computers&amp;Accessories"/>
    <n v="547.25"/>
    <n v="995"/>
    <n v="0.45"/>
    <n v="4.2"/>
    <n v="29746"/>
    <n v="29597270"/>
    <s v="&lt; ₹1,000"/>
    <x v="0"/>
  </r>
  <r>
    <s v="B09YV4MW2T"/>
    <s v="Fire-Boltt India's No 1 Smartwatch Brand Talk 2 Bluetooth Calling Smartwatch with Dual Button, Hands On Voice Assistance, 60 Sports Modes, in Built Mic &amp; Speaker with IP68 Rating"/>
    <s v="Electronics"/>
    <n v="2199.7799999999997"/>
    <n v="9999"/>
    <n v="0.78"/>
    <n v="4.2"/>
    <n v="29478"/>
    <n v="294750522"/>
    <s v="₹1,000 - ₹5,000"/>
    <x v="1"/>
  </r>
  <r>
    <s v="B09YV3K34W"/>
    <s v="Fire-Boltt India's No 1 Smartwatch Brand Talk 2 Bluetooth Calling Smartwatch with Dual Button, Hands On Voice Assistance, 60 Sports Modes, in Built Mic &amp; Speaker with IP68 Rating"/>
    <s v="Electronics"/>
    <n v="2199.7799999999997"/>
    <n v="9999"/>
    <n v="0.78"/>
    <n v="4.2"/>
    <n v="29472"/>
    <n v="294690528"/>
    <s v="₹1,000 - ₹5,000"/>
    <x v="1"/>
  </r>
  <r>
    <s v="B09YV4MW2T"/>
    <s v="Fire-Boltt India's No 1 Smartwatch Brand Talk 2 Bluetooth Calling Smartwatch with Dual Button, Hands On Voice Assistance, 60 Sports Modes, in Built Mic &amp; Speaker with IP68 Rating"/>
    <s v="Electronics"/>
    <n v="2199.7799999999997"/>
    <n v="9999"/>
    <n v="0.78"/>
    <n v="4.2"/>
    <n v="29471"/>
    <n v="294680529"/>
    <s v="₹1,000 - ₹5,000"/>
    <x v="1"/>
  </r>
  <r>
    <s v="B08VB57558"/>
    <s v="Samsung Galaxy S20 FE 5G (Cloud Navy, 8GB RAM, 128GB Storage) with No Cost EMI &amp; Additional Exchange Offers"/>
    <s v="Electronics"/>
    <n v="38249.49"/>
    <n v="74999"/>
    <n v="0.49"/>
    <n v="4.2"/>
    <n v="27790"/>
    <n v="2084222210"/>
    <s v="₹20,001 - ₹50,000"/>
    <x v="0"/>
  </r>
  <r>
    <s v="B082FTPRSK"/>
    <s v="Zinq Five Fan Cooling Pad and Laptop Stand with Dual Height Adjustment and Dual USB Port Extension (Black)"/>
    <s v="Computers&amp;Accessories"/>
    <n v="999.5"/>
    <n v="1999"/>
    <n v="0.5"/>
    <n v="4.2"/>
    <n v="27441"/>
    <n v="54854559"/>
    <s v="&lt; ₹1,000"/>
    <x v="0"/>
  </r>
  <r>
    <s v="B0756CLQWL"/>
    <s v="Redgear Pro Wireless Gamepad with 2.4GHz Wireless Technology, Integrated Dual Intensity Motor, Illuminated Keys for PC(Compatible with Windows 7/8/8.1/10 only)"/>
    <s v="Computers&amp;Accessories"/>
    <n v="1679.5800000000002"/>
    <n v="3999"/>
    <n v="0.57999999999999996"/>
    <n v="4.2"/>
    <n v="25488"/>
    <n v="101926512"/>
    <s v="₹1,000 - ₹5,000"/>
    <x v="0"/>
  </r>
  <r>
    <s v="B01IBRHE3E"/>
    <s v="Gizga Essentials Professional 3-in-1 Cleaning Kit for Camera, Lens, Binocular, Laptop, TV, Monitor, Smartphone, Tablet (Includes: Cleaning Liquid 100ml, Plush Microfiber Cloth, Dust Removal Brush)"/>
    <s v="Electronics"/>
    <n v="299.39999999999998"/>
    <n v="499"/>
    <n v="0.4"/>
    <n v="4.2"/>
    <n v="24432"/>
    <n v="12191568"/>
    <s v="&lt; ₹1,000"/>
    <x v="0"/>
  </r>
  <r>
    <s v="B07JW9H4J1"/>
    <s v="Wayona Nylon Braided USB to Lightning Fast Charging and Data Sync Cable Compatible for iPhone 13, 12,11, X, 8, 7, 6, 5, iPad Air, Pro, Mini (3 FT Pack of 1, Grey)"/>
    <s v="Computers&amp;Accessories"/>
    <n v="395.64"/>
    <n v="1099"/>
    <n v="0.64"/>
    <n v="4.2"/>
    <n v="24270"/>
    <n v="26672730"/>
    <s v="&lt; ₹1,000"/>
    <x v="1"/>
  </r>
  <r>
    <s v="B07JW9H4J1"/>
    <s v="Wayona Nylon Braided USB to Lightning Fast Charging and Data Sync Cable Compatible for iPhone 13, 12,11, X, 8, 7, 6, 5, iPad Air, Pro, Mini (3 FT Pack of 1, Grey)"/>
    <s v="Computers&amp;Accessories"/>
    <n v="395.64"/>
    <n v="1099"/>
    <n v="0.64"/>
    <n v="4.2"/>
    <n v="24269"/>
    <n v="26671631"/>
    <s v="&lt; ₹1,000"/>
    <x v="1"/>
  </r>
  <r>
    <s v="B07LGT55SJ"/>
    <s v="Wayona Usb Nylon Braided Data Sync And Charging Cable For Iphone, Ipad Tablet (Red, Black)"/>
    <s v="Computers&amp;Accessories"/>
    <n v="395.64"/>
    <n v="1099"/>
    <n v="0.64"/>
    <n v="4.2"/>
    <n v="24269"/>
    <n v="26671631"/>
    <s v="&lt; ₹1,000"/>
    <x v="1"/>
  </r>
  <r>
    <s v="B07JW1Y6XV"/>
    <s v="Wayona Nylon Braided 3A Lightning to USB A Syncing and Fast Charging Data Cable for iPhone, Ipad (3 FT Pack of 1, Black)"/>
    <s v="Computers&amp;Accessories"/>
    <n v="395.64"/>
    <n v="1099"/>
    <n v="0.64"/>
    <n v="4.2"/>
    <n v="24269"/>
    <n v="26671631"/>
    <s v="&lt; ₹1,000"/>
    <x v="1"/>
  </r>
  <r>
    <s v="B07JW9H4J1"/>
    <s v="Wayona Nylon Braided USB to Lightning Fast Charging and Data Sync Cable Compatible for iPhone 13, 12,11, X, 8, 7, 6, 5, iPad Air, Pro, Mini (3 FT Pack of 1, Grey)"/>
    <s v="Computers&amp;Accessories"/>
    <n v="395.64"/>
    <n v="1099"/>
    <n v="0.64"/>
    <n v="4.2"/>
    <n v="24269"/>
    <n v="26671631"/>
    <s v="&lt; ₹1,000"/>
    <x v="1"/>
  </r>
  <r>
    <s v="B07JGDB5M1"/>
    <s v="Wayona Nylon Braided 2M / 6Ft Fast Charge Usb To Lightning Data Sync And Charging Cable For Iphone, Ipad Tablet (6 Ft Pack Of 1, Grey)"/>
    <s v="Computers&amp;Accessories"/>
    <n v="454.65"/>
    <n v="1299"/>
    <n v="0.65"/>
    <n v="4.2"/>
    <n v="24269"/>
    <n v="31525431"/>
    <s v="&lt; ₹1,000"/>
    <x v="1"/>
  </r>
  <r>
    <s v="B07JH1CBGW"/>
    <s v="Wayona Nylon Braided Usb Syncing And Charging Cable Sync And Charging Cable For Iphone, Ipad (3 Ft, Black) - Pack Of 2"/>
    <s v="Computers&amp;Accessories"/>
    <n v="639.67999999999995"/>
    <n v="1999"/>
    <n v="0.68"/>
    <n v="4.2"/>
    <n v="24269"/>
    <n v="48513731"/>
    <s v="&lt; ₹1,000"/>
    <x v="1"/>
  </r>
  <r>
    <s v="B07JH1C41D"/>
    <s v="Wayona Nylon Braided (2 Pack) Lightning Fast Usb Data Cable Fast Charger Cord For Iphone, Ipad Tablet (3 Ft Pack Of 2, Grey)"/>
    <s v="Computers&amp;Accessories"/>
    <n v="639.67999999999995"/>
    <n v="1999"/>
    <n v="0.68"/>
    <n v="4.2"/>
    <n v="24269"/>
    <n v="48513731"/>
    <s v="&lt; ₹1,000"/>
    <x v="1"/>
  </r>
  <r>
    <s v="B01C8P29T4"/>
    <s v="Bajaj Majesty DX-11 1000W Dry Iron with Advance Soleplate and Anti-bacterial German Coating Technology, White and Blue"/>
    <s v="Home&amp;Kitchen"/>
    <n v="596.6"/>
    <n v="785"/>
    <n v="0.24"/>
    <n v="4.2"/>
    <n v="24247"/>
    <n v="19033895"/>
    <s v="&lt; ₹1,000"/>
    <x v="2"/>
  </r>
  <r>
    <s v="B01C8P29N0"/>
    <s v="Bajaj DX-6 1000W Dry Iron with Advance Soleplate and Anti-bacterial German Coating Technology, White"/>
    <s v="Home&amp;Kitchen"/>
    <n v="629.99999999999989"/>
    <n v="1400"/>
    <n v="0.55000000000000004"/>
    <n v="4.2"/>
    <n v="23316"/>
    <n v="32642400"/>
    <s v="&lt; ₹1,000"/>
    <x v="0"/>
  </r>
  <r>
    <s v="B01KK0HU3Y"/>
    <s v="HP Z3700 Wireless Optical Mouse with USB Receiver and 2.4GHz Wireless Connection/ 1200DPI / 16 Months Long Battery Life /Ambidextrous and Slim Design (Modern Gold)"/>
    <s v="Computers&amp;Accessories"/>
    <n v="899.4"/>
    <n v="1499"/>
    <n v="0.4"/>
    <n v="4.2"/>
    <n v="23174"/>
    <n v="34737826"/>
    <s v="&lt; ₹1,000"/>
    <x v="0"/>
  </r>
  <r>
    <s v="B00C3GBCIS"/>
    <s v="GIZGA Club-laptop Neoprene Reversible for 15.6-inches Laptop Sleeve - Black-Red"/>
    <s v="Computers&amp;Accessories"/>
    <n v="249.5"/>
    <n v="499"/>
    <n v="0.5"/>
    <n v="4.2"/>
    <n v="22860"/>
    <n v="11407140"/>
    <s v="&lt; ₹1,000"/>
    <x v="0"/>
  </r>
  <r>
    <s v="B09YV463SW"/>
    <s v="Fire-Boltt Ninja 3 Smartwatch Full Touch 1.69 &quot; &amp; 60 Sports Modes with IP68, Sp02 Tracking, Over 100 Cloud based watch faces ( Silver )"/>
    <s v="Electronics"/>
    <n v="1499.8500000000001"/>
    <n v="9999"/>
    <n v="0.85"/>
    <n v="4.2"/>
    <n v="22638"/>
    <n v="226357362"/>
    <s v="₹1,000 - ₹5,000"/>
    <x v="1"/>
  </r>
  <r>
    <s v="B09YV4RG4D"/>
    <s v="Fire-Boltt Ninja 3 Smartwatch Full Touch 1.69 &amp; 60 Sports Modes with IP68, Sp02 Tracking, Over 100 Cloud based watch faces - Black"/>
    <s v="Electronics"/>
    <n v="1519.8099999999995"/>
    <n v="7999"/>
    <n v="0.81"/>
    <n v="4.2"/>
    <n v="22638"/>
    <n v="181081362"/>
    <s v="₹1,000 - ₹5,000"/>
    <x v="1"/>
  </r>
  <r>
    <s v="B09YV42QHZ"/>
    <s v="Fire-Boltt Ninja 3 Smartwatch Full Touch 1.69 &quot; &amp; 60 Sports Modes with IP68, Sp02 Tracking, Over 100 Cloud based watch faces ( Green )"/>
    <s v="Electronics"/>
    <n v="1519.8099999999995"/>
    <n v="7999"/>
    <n v="0.81"/>
    <n v="4.2"/>
    <n v="22638"/>
    <n v="181081362"/>
    <s v="₹1,000 - ₹5,000"/>
    <x v="1"/>
  </r>
  <r>
    <s v="B09YV4RG4D"/>
    <s v="Fire-Boltt Ninja 3 Smartwatch Full Touch 1.69 &amp; 60 Sports Modes with IP68, Sp02 Tracking, Over 100 Cloud based watch faces - Black"/>
    <s v="Electronics"/>
    <n v="1519.8099999999995"/>
    <n v="7999"/>
    <n v="0.81"/>
    <n v="4.2"/>
    <n v="22636"/>
    <n v="181065364"/>
    <s v="₹1,000 - ₹5,000"/>
    <x v="1"/>
  </r>
  <r>
    <s v="B085CZ3SR1"/>
    <s v="Mi 10W Wall Charger for Mobile Phones with Micro USB Cable (Black)"/>
    <s v="Electronics"/>
    <n v="497.16999999999996"/>
    <n v="599"/>
    <n v="0.17"/>
    <n v="4.2"/>
    <n v="21916"/>
    <n v="13127684"/>
    <s v="&lt; ₹1,000"/>
    <x v="2"/>
  </r>
  <r>
    <s v="B0B3MWYCHQ"/>
    <s v="Fire-Boltt Ring 3 Smart Watch 1.8 Biggest Display with Advanced Bluetooth Calling Chip, Voice Assistance,118 Sports Modes, in Built Calculator &amp; Games, SpO2, Heart Rate Monitoring"/>
    <s v="Electronics"/>
    <n v="2999.7000000000003"/>
    <n v="9999"/>
    <n v="0.7"/>
    <n v="4.2"/>
    <n v="20881"/>
    <n v="208789119"/>
    <s v="₹1,000 - ₹5,000"/>
    <x v="1"/>
  </r>
  <r>
    <s v="B0B3MWYCHQ"/>
    <s v="Fire-Boltt Ring 3 Smart Watch 1.8 Biggest Display with Advanced Bluetooth Calling Chip, Voice Assistance,118 Sports Modes, in Built Calculator &amp; Games, SpO2, Heart Rate Monitoring"/>
    <s v="Electronics"/>
    <n v="2999.7000000000003"/>
    <n v="9999"/>
    <n v="0.7"/>
    <n v="4.2"/>
    <n v="20879"/>
    <n v="208769121"/>
    <s v="₹1,000 - ₹5,000"/>
    <x v="1"/>
  </r>
  <r>
    <s v="B08F47T4X5"/>
    <s v="VR 18 Pcs - 3 Different Size Plastic Food Snack Bag Pouch Clip Sealer Large, Medium, Small Plastic Snack Seal Sealing Bag Clips Vacuum Sealer (Set of 18, Multi-Color) (Multicolor)"/>
    <s v="Home&amp;Kitchen"/>
    <n v="89"/>
    <n v="89"/>
    <n v="0"/>
    <n v="4.2"/>
    <n v="19621"/>
    <n v="1746269"/>
    <s v="&lt; ₹1,000"/>
    <x v="2"/>
  </r>
  <r>
    <s v="B00A7PLVU6"/>
    <s v="Orpat HHB-100E WOB 250-Watt Hand Blender (White)"/>
    <s v="Home&amp;Kitchen"/>
    <n v="755.16"/>
    <n v="899"/>
    <n v="0.16"/>
    <n v="4.2"/>
    <n v="18462"/>
    <n v="16597338"/>
    <s v="&lt; ₹1,000"/>
    <x v="2"/>
  </r>
  <r>
    <s v="B00CEQEGPI"/>
    <s v="Logitech MK270r USB Wireless Keyboard and Mouse Set for Windows, 2.4 GHz Wireless, Spill-resistant Design, 8 Multimedia &amp; Shortcut Keys, 2-Year Battery Life, PC/Laptop- Black"/>
    <s v="Computers&amp;Accessories"/>
    <n v="1354.0500000000002"/>
    <n v="2295"/>
    <n v="0.41"/>
    <n v="4.2"/>
    <n v="17413"/>
    <n v="39962835"/>
    <s v="₹1,000 - ₹5,000"/>
    <x v="0"/>
  </r>
  <r>
    <s v="B088ZTJT2R"/>
    <s v="Havells Immersion HB15 1500 Watt (White Blue)"/>
    <s v="Home&amp;Kitchen"/>
    <n v="725.2"/>
    <n v="1295"/>
    <n v="0.44"/>
    <n v="4.2"/>
    <n v="17218"/>
    <n v="22297310"/>
    <s v="&lt; ₹1,000"/>
    <x v="0"/>
  </r>
  <r>
    <s v="B08CF3B7N1"/>
    <s v="Portronics Konnect L 1.2M Fast Charging 3A 8 Pin USB Cable with Charge &amp; Sync Function for iPhone, iPad (Grey)"/>
    <s v="Computers&amp;Accessories"/>
    <n v="155.61000000000001"/>
    <n v="399"/>
    <n v="0.61"/>
    <n v="4.2"/>
    <n v="16905"/>
    <n v="6745095"/>
    <s v="&lt; ₹1,000"/>
    <x v="1"/>
  </r>
  <r>
    <s v="B08CF3B7N1"/>
    <s v="Portronics Konnect L 1.2M Fast Charging 3A 8 Pin USB Cable with Charge &amp; Sync Function for iPhone, iPad (Grey)"/>
    <s v="Computers&amp;Accessories"/>
    <n v="155.61000000000001"/>
    <n v="399"/>
    <n v="0.61"/>
    <n v="4.2"/>
    <n v="16905"/>
    <n v="6745095"/>
    <s v="&lt; ₹1,000"/>
    <x v="1"/>
  </r>
  <r>
    <s v="B08CF3B7N1"/>
    <s v="Portronics Konnect L 1.2M Fast Charging 3A 8 Pin USB Cable with Charge &amp; Sync Function for iPhone, iPad (Grey)"/>
    <s v="Computers&amp;Accessories"/>
    <n v="155.61000000000001"/>
    <n v="399"/>
    <n v="0.61"/>
    <n v="4.2"/>
    <n v="16905"/>
    <n v="6745095"/>
    <s v="&lt; ₹1,000"/>
    <x v="1"/>
  </r>
  <r>
    <s v="B00EYW1U68"/>
    <s v="TP-Link TL-WA855RE 300 Mbps Wi-Fi Range Extender (White)"/>
    <s v="Computers&amp;Accessories"/>
    <n v="1583.5599999999997"/>
    <n v="3599"/>
    <n v="0.56000000000000005"/>
    <n v="4.2"/>
    <n v="16182"/>
    <n v="58239018"/>
    <s v="₹1,000 - ₹5,000"/>
    <x v="0"/>
  </r>
  <r>
    <s v="B075K76YW1"/>
    <s v="Inalsa Hand Blender| Hand Mixer|Beater - Easy Mix, Powerful 250 Watt Motor | Variable 7 Speed Control | 1 Year Warranty | (White/Red)"/>
    <s v="Home&amp;Kitchen"/>
    <n v="976.49999999999989"/>
    <n v="1395"/>
    <n v="0.3"/>
    <n v="4.2"/>
    <n v="15252"/>
    <n v="21276540"/>
    <s v="&lt; ₹1,000"/>
    <x v="0"/>
  </r>
  <r>
    <s v="B00YQLG7GK"/>
    <s v="PHILIPS HL1655/00 Hand Blender, White Jar 250W"/>
    <s v="Home&amp;Kitchen"/>
    <n v="1695"/>
    <n v="1695"/>
    <n v="0"/>
    <n v="4.2"/>
    <n v="14290"/>
    <n v="24221550"/>
    <s v="₹1,000 - ₹5,000"/>
    <x v="2"/>
  </r>
  <r>
    <s v="B07Y5FDPKV"/>
    <s v="KENT 16051 Hand Blender 300 W | 5 Variable Speed Control | Multiple Beaters &amp; Dough Hooks | Turbo Function"/>
    <s v="Home&amp;Kitchen"/>
    <n v="1752"/>
    <n v="2400"/>
    <n v="0.27"/>
    <n v="4.2"/>
    <n v="14160"/>
    <n v="33984000"/>
    <s v="₹1,000 - ₹5,000"/>
    <x v="2"/>
  </r>
  <r>
    <s v="B0BF54LXW6"/>
    <s v="Fire-Boltt Ninja Call Pro Plus 1.83&quot; Smart Watch with Bluetooth Calling, AI Voice Assistance, 100 Sports Modes IP67 Rating, 240*280 Pixel High Resolution"/>
    <s v="Electronics"/>
    <n v="1799.9099999999994"/>
    <n v="19999"/>
    <n v="0.91"/>
    <n v="4.2"/>
    <n v="13937"/>
    <n v="278726063"/>
    <s v="₹1,000 - ₹5,000"/>
    <x v="1"/>
  </r>
  <r>
    <s v="B0BF4YBLPX"/>
    <s v="Fire-Boltt Ninja Call Pro Plus 1.83&quot; Smart Watch with Bluetooth Calling, AI Voice Assistance, 100 Sports Modes IP67 Rating, 240*280 Pixel High Resolution"/>
    <s v="Electronics"/>
    <n v="1799.9099999999994"/>
    <n v="19999"/>
    <n v="0.91"/>
    <n v="4.2"/>
    <n v="13937"/>
    <n v="278726063"/>
    <s v="₹1,000 - ₹5,000"/>
    <x v="1"/>
  </r>
  <r>
    <s v="B0BF563HB4"/>
    <s v="Fire-Boltt Ninja Call Pro Plus 1.83&quot; Smart Watch with Bluetooth Calling, AI Voice Assistance, 100 Sports Modes IP67 Rating, 240*280 Pixel High Resolution"/>
    <s v="Electronics"/>
    <n v="1799.9099999999994"/>
    <n v="19999"/>
    <n v="0.91"/>
    <n v="4.2"/>
    <n v="13937"/>
    <n v="278726063"/>
    <s v="₹1,000 - ₹5,000"/>
    <x v="1"/>
  </r>
  <r>
    <s v="B0BF54972T"/>
    <s v="Fire-Boltt Ninja Call Pro Plus 1.83&quot; Smart Watch with Bluetooth Calling, AI Voice Assistance, 100 Sports Modes IP67 Rating, 240*280 Pixel High Resolution"/>
    <s v="Electronics"/>
    <n v="1799.9099999999994"/>
    <n v="19999"/>
    <n v="0.91"/>
    <n v="4.2"/>
    <n v="13937"/>
    <n v="278726063"/>
    <s v="₹1,000 - ₹5,000"/>
    <x v="1"/>
  </r>
  <r>
    <s v="B0BF57RN3K"/>
    <s v="Fire-Boltt Ninja Call Pro Plus 1.83&quot; Smart Watch with Bluetooth Calling, AI Voice Assistance, 100 Sports Modes IP67 Rating, 240*280 Pixel High Resolution"/>
    <s v="Electronics"/>
    <n v="1799.9099999999994"/>
    <n v="19999"/>
    <n v="0.91"/>
    <n v="4.2"/>
    <n v="13937"/>
    <n v="278726063"/>
    <s v="₹1,000 - ₹5,000"/>
    <x v="1"/>
  </r>
  <r>
    <s v="B00H3H03Q4"/>
    <s v="HUL Pureit Germkill kit for Classic 23 L water purifier - 3000 L Capacity"/>
    <s v="Home&amp;Kitchen"/>
    <n v="1130"/>
    <n v="1130"/>
    <n v="0"/>
    <n v="4.2"/>
    <n v="13250"/>
    <n v="14972500"/>
    <s v="₹1,000 - ₹5,000"/>
    <x v="2"/>
  </r>
  <r>
    <s v="B09RMQYHLH"/>
    <s v="realme narzo 50 (Speed Blue, 4GB RAM+64GB Storage) Helio G96 Processor | 50MP AI Triple Camera | 120Hz Ultra Smooth Display"/>
    <s v="Electronics"/>
    <n v="12959.19"/>
    <n v="15999"/>
    <n v="0.19"/>
    <n v="4.2"/>
    <n v="13246"/>
    <n v="211922754"/>
    <s v="₹10,001 - ₹20,000"/>
    <x v="2"/>
  </r>
  <r>
    <s v="B07JNVF678"/>
    <s v="Wayona Nylon Braided USB Data Sync and Fast Charging 3A Short Power Bank Cable For iPhones, iPad Air, iPad mini, iPod Nano and iPod Touch (Grey)"/>
    <s v="Computers&amp;Accessories"/>
    <n v="349.65"/>
    <n v="999"/>
    <n v="0.65"/>
    <n v="4.2"/>
    <n v="13120"/>
    <n v="13106880"/>
    <s v="&lt; ₹1,000"/>
    <x v="1"/>
  </r>
  <r>
    <s v="B07JPJJZ2H"/>
    <s v="Wayona Nylon Braided Lightning USB Data Sync &amp; 3A Charging Cable for iPhones, iPad Air, iPad Mini, iPod Nano and iPod Touch (3 FT Pack of 1, Grey)"/>
    <s v="Computers&amp;Accessories"/>
    <n v="402.69000000000005"/>
    <n v="1299"/>
    <n v="0.69"/>
    <n v="4.2"/>
    <n v="13120"/>
    <n v="17042880"/>
    <s v="&lt; ₹1,000"/>
    <x v="1"/>
  </r>
  <r>
    <s v="B01MY839VW"/>
    <s v="Orient Electric Fabrijoy DIFJ10BP 1000-Watt Dry Iron, Non-Stick (White and Blue)"/>
    <s v="Home&amp;Kitchen"/>
    <n v="545"/>
    <n v="1090"/>
    <n v="0.5"/>
    <n v="4.2"/>
    <n v="13029"/>
    <n v="14201610"/>
    <s v="&lt; ₹1,000"/>
    <x v="0"/>
  </r>
  <r>
    <s v="B01M4GGIVU"/>
    <s v="Tizum High Speed HDMI Cable with Ethernet | Supports 3D 4K | for All HDMI Devices Laptop Computer Gaming Console TV Set Top Box (1.5 Meter/ 5 Feet)"/>
    <s v="Electronics"/>
    <n v="195.72000000000003"/>
    <n v="699"/>
    <n v="0.72"/>
    <n v="4.2"/>
    <n v="12153"/>
    <n v="8494947"/>
    <s v="&lt; ₹1,000"/>
    <x v="1"/>
  </r>
  <r>
    <s v="B01M4GGIVU"/>
    <s v="Tizum High Speed HDMI Cable with Ethernet | Supports 3D 4K | for All HDMI Devices Laptop Computer Gaming Console TV Set Top Box (1.5 Meter/ 5 Feet)"/>
    <s v="Electronics"/>
    <n v="195.72000000000003"/>
    <n v="699"/>
    <n v="0.72"/>
    <n v="4.2"/>
    <n v="12153"/>
    <n v="8494947"/>
    <s v="&lt; ₹1,000"/>
    <x v="1"/>
  </r>
  <r>
    <s v="B01M5967SY"/>
    <s v="TIZUM High Speed HDMI Cable Aura -Gold Plated-High Speed Data 10.2Gbps, 3D, 4K, HD 1080P (10 Ft/ 3 M)"/>
    <s v="Electronics"/>
    <n v="379.62"/>
    <n v="999"/>
    <n v="0.62"/>
    <n v="4.2"/>
    <n v="12153"/>
    <n v="12140847"/>
    <s v="&lt; ₹1,000"/>
    <x v="1"/>
  </r>
  <r>
    <s v="B01892MIPA"/>
    <s v="AO Smith HSE-VAS-X-015 Storage 15 Litre Vertical Water Heater (Geyser) White 4 Star"/>
    <s v="Home&amp;Kitchen"/>
    <n v="7302.9999999999991"/>
    <n v="10900"/>
    <n v="0.33"/>
    <n v="4.2"/>
    <n v="11957"/>
    <n v="130331300"/>
    <s v="₹5,001 - ₹10,000"/>
    <x v="0"/>
  </r>
  <r>
    <s v="B07H3N8RJH"/>
    <s v="AmazonBasics Cylinder Bagless Vacuum Cleaner with Power Suction, Low Sound, High Energy Efficiency and 2 Years Warranty (1.5L, Black)"/>
    <s v="Home&amp;Kitchen"/>
    <n v="3780"/>
    <n v="6000"/>
    <n v="0.37"/>
    <n v="4.2"/>
    <n v="11935"/>
    <n v="71610000"/>
    <s v="₹1,000 - ₹5,000"/>
    <x v="0"/>
  </r>
  <r>
    <s v="B09NBZ36F7"/>
    <s v="Usha CookJoy (CJ1600WPC) 1600 Watt Induction cooktop (Black)"/>
    <s v="Home&amp;Kitchen"/>
    <n v="2080"/>
    <n v="4000"/>
    <n v="0.48"/>
    <n v="4.2"/>
    <n v="11199"/>
    <n v="44796000"/>
    <s v="₹1,000 - ₹5,000"/>
    <x v="0"/>
  </r>
  <r>
    <s v="B09WRMNJ9G"/>
    <s v="OnePlus 10R 5G (Forest Green, 8GB RAM, 128GB Storage, 80W SuperVOOC)"/>
    <s v="Electronics"/>
    <n v="35099.1"/>
    <n v="38999"/>
    <n v="0.1"/>
    <n v="4.2"/>
    <n v="11029"/>
    <n v="430119971"/>
    <s v="₹20,001 - ₹50,000"/>
    <x v="2"/>
  </r>
  <r>
    <s v="B07GVGTSLN"/>
    <s v="Wayona Usb Type C Fast Charger Cable Fast Charging Usb C Cable/Cord Compatible For Samsung Galaxy S10E S10 S9 S8 Plus S10+,Note 10 Note 9 Note 8,S20,M31S,M40,Realme X3,Pixel 2 Xl (3 Ft Pack Of 1,Grey)"/>
    <s v="Computers&amp;Accessories"/>
    <n v="324.75"/>
    <n v="1299"/>
    <n v="0.75"/>
    <n v="4.2"/>
    <n v="10576"/>
    <n v="13738224"/>
    <s v="&lt; ₹1,000"/>
    <x v="1"/>
  </r>
  <r>
    <s v="B07GVGTSLN"/>
    <s v="Wayona Usb Type C Fast Charger Cable Fast Charging Usb C Cable/Cord Compatible For Samsung Galaxy S10E S10 S9 S8 Plus S10+,Note 10 Note 9 Note 8,S20,M31S,M40,Realme X3,Pixel 2 Xl (3 Ft Pack Of 1,Grey)"/>
    <s v="Computers&amp;Accessories"/>
    <n v="324.75"/>
    <n v="1299"/>
    <n v="0.75"/>
    <n v="4.2"/>
    <n v="10576"/>
    <n v="13738224"/>
    <s v="&lt; ₹1,000"/>
    <x v="1"/>
  </r>
  <r>
    <s v="B07F1P8KNV"/>
    <s v="Wayona Nylon Braided Usb Type C 3Ft 1M 3A Fast Charger Cable For Samsung Galaxy S9 S8 (Wc3Cb1, Black)"/>
    <s v="Computers&amp;Accessories"/>
    <n v="329.70000000000005"/>
    <n v="1099"/>
    <n v="0.7"/>
    <n v="4.2"/>
    <n v="10576"/>
    <n v="11623024"/>
    <s v="&lt; ₹1,000"/>
    <x v="1"/>
  </r>
  <r>
    <s v="B00JBNZPFM"/>
    <s v="Karcher WD3 EU Wet and Dry Vacuum Cleaner, 1000 Watts Powerful Suction, 17 L Capacity, Blower Function, Easy Filter Removal for Home and Garden Cleaning¬† (Yellow/Black)"/>
    <s v="Home&amp;Kitchen"/>
    <n v="6159.4400000000005"/>
    <n v="10999"/>
    <n v="0.44"/>
    <n v="4.2"/>
    <n v="10429"/>
    <n v="114708571"/>
    <s v="₹5,001 - ₹10,000"/>
    <x v="0"/>
  </r>
  <r>
    <s v="B009P2L7CO"/>
    <s v="Bajaj DHX-9 1000W Heavy Weight Dry Iron with Advance Soleplate and Anti-Bacterial German Coating Technology, Ivory"/>
    <s v="Home&amp;Kitchen"/>
    <n v="1094.4000000000001"/>
    <n v="1920"/>
    <n v="0.43"/>
    <n v="4.2"/>
    <n v="9772"/>
    <n v="18762240"/>
    <s v="₹1,000 - ₹5,000"/>
    <x v="0"/>
  </r>
  <r>
    <s v="B00P93X0VO"/>
    <s v="Classmate Pulse 6 Subject Notebook - Unruled, 300 Pages, Spiral Binding, 240mm*180mm"/>
    <s v="OfficeProducts"/>
    <n v="114"/>
    <n v="120"/>
    <n v="0.05"/>
    <n v="4.2"/>
    <n v="8938"/>
    <n v="1072560"/>
    <s v="&lt; ₹1,000"/>
    <x v="2"/>
  </r>
  <r>
    <s v="B0B8SSZ76F"/>
    <s v="Amazon Basics USB C to Lightning TPE MFi Certified Charging Cable (White, 1.2 meter)"/>
    <s v="Computers&amp;Accessories"/>
    <n v="799.6"/>
    <n v="1999"/>
    <n v="0.6"/>
    <n v="4.2"/>
    <n v="8583"/>
    <n v="17157417"/>
    <s v="&lt; ₹1,000"/>
    <x v="0"/>
  </r>
  <r>
    <s v="B08D64C9FN"/>
    <s v="Ant Esports GM320 RGB Optical Wired Gaming Mouse | 8 Programmable Buttons | 12800 DPI"/>
    <s v="Computers&amp;Accessories"/>
    <n v="587.78999999999985"/>
    <n v="2799"/>
    <n v="0.79"/>
    <n v="4.2"/>
    <n v="8537"/>
    <n v="23895063"/>
    <s v="&lt; ₹1,000"/>
    <x v="1"/>
  </r>
  <r>
    <s v="B083RCTXLL"/>
    <s v="HP X200 Wireless Mouse with 2.4 GHz Wireless connectivity, Adjustable DPI up to 1600, ambidextrous Design, and 18-Month Long Battery Life. 3-Years Warranty (6VY95AA)"/>
    <s v="Computers&amp;Accessories"/>
    <n v="683.43000000000006"/>
    <n v="1199"/>
    <n v="0.43"/>
    <n v="4.2"/>
    <n v="8258"/>
    <n v="9901342"/>
    <s v="&lt; ₹1,000"/>
    <x v="0"/>
  </r>
  <r>
    <s v="B097MKZHNV"/>
    <s v="Racold Pronto Pro 3Litres 3KW Vertical Instant Water Heater (Geyser)"/>
    <s v="Home&amp;Kitchen"/>
    <n v="2957.89"/>
    <n v="4849"/>
    <n v="0.39"/>
    <n v="4.2"/>
    <n v="7968"/>
    <n v="38636832"/>
    <s v="₹1,000 - ₹5,000"/>
    <x v="0"/>
  </r>
  <r>
    <s v="B00KIDSU8S"/>
    <s v="Havells Ventil Air DX 200mm Exhaust Fan (White)"/>
    <s v="Home&amp;Kitchen"/>
    <n v="2006"/>
    <n v="2360"/>
    <n v="0.15"/>
    <n v="4.2"/>
    <n v="7801"/>
    <n v="18410360"/>
    <s v="₹1,000 - ₹5,000"/>
    <x v="2"/>
  </r>
  <r>
    <s v="B09VCHLSJF"/>
    <s v="OnePlus 108 cm (43 inches) Y Series 4K Ultra HD Smart Android LED TV 43Y1S Pro (Black)"/>
    <s v="Electronics"/>
    <n v="29999.25"/>
    <n v="39999"/>
    <n v="0.25"/>
    <n v="4.2"/>
    <n v="7298"/>
    <n v="291912702"/>
    <s v="₹20,001 - ₹50,000"/>
    <x v="2"/>
  </r>
  <r>
    <s v="B0B3MMYHYW"/>
    <s v="OnePlus 126 cm (50 inches) Y Series 4K Ultra HD Smart Android LED TV 50Y1S Pro (Black)"/>
    <s v="Electronics"/>
    <n v="33119.279999999999"/>
    <n v="45999"/>
    <n v="0.28000000000000003"/>
    <n v="4.2"/>
    <n v="7298"/>
    <n v="335700702"/>
    <s v="₹20,001 - ₹50,000"/>
    <x v="2"/>
  </r>
  <r>
    <s v="B01LY9W8AF"/>
    <s v="Cello Eliza Plastic Laundry Bag/Basket, 50 litres, Light Grey"/>
    <s v="Home&amp;Kitchen"/>
    <n v="999.96"/>
    <n v="1282"/>
    <n v="0.22"/>
    <n v="4.2"/>
    <n v="7274"/>
    <n v="9325268"/>
    <s v="&lt; ₹1,000"/>
    <x v="2"/>
  </r>
  <r>
    <s v="B0756KCV5K"/>
    <s v="Prestige PIC 15.0+ 1900-Watt Induction Cooktop (Black)"/>
    <s v="Home&amp;Kitchen"/>
    <n v="3177"/>
    <n v="5295"/>
    <n v="0.4"/>
    <n v="4.2"/>
    <n v="6919"/>
    <n v="36636105"/>
    <s v="₹1,000 - ₹5,000"/>
    <x v="0"/>
  </r>
  <r>
    <s v="B08B6XWQ1C"/>
    <s v="DIGITEK¬Æ (DTR-200MT) (18 CM) Portable &amp; Flexible Mini Tripod with Mobile Holder &amp; 360 Degree Ball Head, For Smart Phones, Compact Cameras, GoPro, Maximum Operating Height: 7.87 Inch, Maximum Load Upto: 1 kgs"/>
    <s v="Electronics"/>
    <n v="348.25"/>
    <n v="995"/>
    <n v="0.65"/>
    <n v="4.2"/>
    <n v="6676"/>
    <n v="6642620"/>
    <s v="&lt; ₹1,000"/>
    <x v="1"/>
  </r>
  <r>
    <s v="B09T3KB6JZ"/>
    <s v="TCL 100 cm (40 inches) Full HD Certified Android R Smart LED TV 40S6505 (Black)"/>
    <s v="Electronics"/>
    <n v="18855.399999999998"/>
    <n v="40990"/>
    <n v="0.54"/>
    <n v="4.2"/>
    <n v="6659"/>
    <n v="272952410"/>
    <s v="₹10,001 - ₹20,000"/>
    <x v="0"/>
  </r>
  <r>
    <s v="B097R45BH8"/>
    <s v="Bajaj New Shakti Neo 15L Vertical Storage Water Heater (Geyser 15 litres) 4 Star BEE Rated Heater For Water Heating with Titanium Armour, Swirl Flow Technology, Glasslined Tank (White), 1 Yr Warranty"/>
    <s v="Home&amp;Kitchen"/>
    <n v="5523.0000000000009"/>
    <n v="13150"/>
    <n v="0.57999999999999996"/>
    <n v="4.2"/>
    <n v="6398"/>
    <n v="84133700"/>
    <s v="₹5,001 - ₹10,000"/>
    <x v="0"/>
  </r>
  <r>
    <s v="B08KRMK9LZ"/>
    <s v="Tukzer Stylus Pen, iPad Pencil with Palm Rejection Tilt Sensor| 2nd Gen for 2018-2022 iPad 6/7/8/9th Gen; iPad 10.2&quot;, Pro 12.9/11&quot;, Mini 6/5th, Air 5/4/3rd, Precise for Writing/Drawing (3 Spare Tips)"/>
    <s v="Electronics"/>
    <n v="2039.6599999999999"/>
    <n v="5999"/>
    <n v="0.66"/>
    <n v="4.2"/>
    <n v="6233"/>
    <n v="37391767"/>
    <s v="₹1,000 - ₹5,000"/>
    <x v="1"/>
  </r>
  <r>
    <s v="B08CS3BT4L"/>
    <s v="Kodak 80 cm (32 inches) HD Ready Certified Android LED TV 32HDX7XPRO (Black)"/>
    <s v="Electronics"/>
    <n v="10009.23"/>
    <n v="12999"/>
    <n v="0.23"/>
    <n v="4.2"/>
    <n v="6088"/>
    <n v="79137912"/>
    <s v="₹10,001 - ₹20,000"/>
    <x v="2"/>
  </r>
  <r>
    <s v="B0085W2MUQ"/>
    <s v="Orpat HHB-100E 250-Watt Hand Blender (White)"/>
    <s v="Home&amp;Kitchen"/>
    <n v="766.30000000000007"/>
    <n v="970"/>
    <n v="0.21"/>
    <n v="4.2"/>
    <n v="6055"/>
    <n v="5873350"/>
    <s v="&lt; ₹1,000"/>
    <x v="2"/>
  </r>
  <r>
    <s v="B00935MGHS"/>
    <s v="Prestige PSMFB 800 Watt Sandwich Toaster with Fixed Plates, Black"/>
    <s v="Home&amp;Kitchen"/>
    <n v="1202.6499999999999"/>
    <n v="1795"/>
    <n v="0.33"/>
    <n v="4.2"/>
    <n v="5967"/>
    <n v="10710765"/>
    <s v="₹1,000 - ₹5,000"/>
    <x v="0"/>
  </r>
  <r>
    <s v="B00F159RIK"/>
    <s v="Bajaj DX-2 600W Dry Iron with Advance Soleplate and Anti-bacterial German Coating Technology, Black"/>
    <s v="Home&amp;Kitchen"/>
    <n v="500"/>
    <n v="625"/>
    <n v="0.2"/>
    <n v="4.2"/>
    <n v="5355"/>
    <n v="3346875"/>
    <s v="&lt; ₹1,000"/>
    <x v="2"/>
  </r>
  <r>
    <s v="B08HLC7Z3G"/>
    <s v="Inalsa Electric Kettle Prism Inox - 1350 W with LED Illumination &amp; Boro-Silicate Body, 1.8 L Capacity along with Cordless Base, 2 Year Warranty (Black)"/>
    <s v="Home&amp;Kitchen"/>
    <n v="1168.05"/>
    <n v="2995"/>
    <n v="0.61"/>
    <n v="4.2"/>
    <n v="5178"/>
    <n v="15508110"/>
    <s v="₹1,000 - ₹5,000"/>
    <x v="1"/>
  </r>
  <r>
    <s v="B09BCNQ9R2"/>
    <s v="DYAZO USB 3.0 Type C Female to USB A Male Connector/Converter/Adapter Compatible for Samsung Galaxy Note s 20 10 Plus Ultra,Google Pixel 4 5 3 2 &amp; Other Type-c Devices"/>
    <s v="Electronics"/>
    <n v="139.72000000000003"/>
    <n v="499"/>
    <n v="0.72"/>
    <n v="4.2"/>
    <n v="4971"/>
    <n v="2480529"/>
    <s v="&lt; ₹1,000"/>
    <x v="1"/>
  </r>
  <r>
    <s v="B01F7B2JCI"/>
    <s v="Dynore Stainless Steel Set of 4 Measuring Cup and 4 Measuring Spoon"/>
    <s v="Home&amp;Kitchen"/>
    <n v="184.5"/>
    <n v="450"/>
    <n v="0.59"/>
    <n v="4.2"/>
    <n v="4971"/>
    <n v="2236950"/>
    <s v="&lt; ₹1,000"/>
    <x v="0"/>
  </r>
  <r>
    <s v="B0971DWFDT"/>
    <s v="Portronics CarPower Mini Car Charger with Dual Output, Fast Charging (Type C PD 18W + QC 3.0A) Compatible with All Smartphones(Black)"/>
    <s v="Electronics"/>
    <n v="335.52"/>
    <n v="699"/>
    <n v="0.52"/>
    <n v="4.2"/>
    <n v="4969"/>
    <n v="3473331"/>
    <s v="&lt; ₹1,000"/>
    <x v="0"/>
  </r>
  <r>
    <s v="B01LYLJ99X"/>
    <s v="HP v222w 64GB USB 2.0 Pen Drive (Silver)"/>
    <s v="Computers&amp;Accessories"/>
    <n v="454.99999999999994"/>
    <n v="1300"/>
    <n v="0.65"/>
    <n v="4.2"/>
    <n v="4959"/>
    <n v="6446700"/>
    <s v="&lt; ₹1,000"/>
    <x v="1"/>
  </r>
  <r>
    <s v="B00B3VFJY2"/>
    <s v="HUL Pureit Germkill kit for Advanced 23 L water purifier - 3000 L Capacity, Sand, Multicolour"/>
    <s v="Home&amp;Kitchen"/>
    <n v="980"/>
    <n v="980"/>
    <n v="0"/>
    <n v="4.2"/>
    <n v="4740"/>
    <n v="4645200"/>
    <s v="&lt; ₹1,000"/>
    <x v="2"/>
  </r>
  <r>
    <s v="B08H673XKN"/>
    <s v="Morphy Richards Icon Superb 750W Mixer Grinder, 4 Jars, Silver and Black"/>
    <s v="Home&amp;Kitchen"/>
    <n v="3273.9"/>
    <n v="7795"/>
    <n v="0.57999999999999996"/>
    <n v="4.2"/>
    <n v="4664"/>
    <n v="36355880"/>
    <s v="₹1,000 - ₹5,000"/>
    <x v="0"/>
  </r>
  <r>
    <s v="B0883LQJ6B"/>
    <s v="Usha Goliath GO1200WG Heavy Weight 1200-Watt Dry Iron, 1.8 Kg(Red)"/>
    <s v="Home&amp;Kitchen"/>
    <n v="1199.8999999999999"/>
    <n v="1690"/>
    <n v="0.28999999999999998"/>
    <n v="4.2"/>
    <n v="4580"/>
    <n v="7740200"/>
    <s v="₹1,000 - ₹5,000"/>
    <x v="2"/>
  </r>
  <r>
    <s v="B08CYNJ5KY"/>
    <s v="HP 682 Black Original Ink Cartridge"/>
    <s v="Computers&amp;Accessories"/>
    <n v="826.56"/>
    <n v="861"/>
    <n v="0.04"/>
    <n v="4.2"/>
    <n v="4567"/>
    <n v="3932187"/>
    <s v="&lt; ₹1,000"/>
    <x v="2"/>
  </r>
  <r>
    <s v="B08CRRQK6Z"/>
    <s v="Zebronics Zeb-JUKEBAR 3900, 80W Multimedia soundbar with subwoofer Supporting Bluetooth, HDMI(ARC), Coaxial Input, AUX, USB &amp; Remote Control (Black)"/>
    <s v="Electronics"/>
    <n v="4999.6000000000004"/>
    <n v="12499"/>
    <n v="0.6"/>
    <n v="4.2"/>
    <n v="4541"/>
    <n v="56757959"/>
    <s v="₹1,000 - ₹5,000"/>
    <x v="0"/>
  </r>
  <r>
    <s v="B06XFTHCNY"/>
    <s v="CableCreation RCA to 3.5mm Male Audio Cable, 3.5mm to 2RCA Cable Male RCA Cable,Y Splitter Stereo Jack Cable for Home Theater,Subwoofer, Receiver, Speakers and More (3Feet/0.9Meter,Black)"/>
    <s v="Electronics"/>
    <n v="439.64000000000004"/>
    <n v="758"/>
    <n v="0.42"/>
    <n v="4.2"/>
    <n v="4296"/>
    <n v="3256368"/>
    <s v="&lt; ₹1,000"/>
    <x v="0"/>
  </r>
  <r>
    <s v="B06XPYRWV5"/>
    <s v="Pigeon by Stovekraft 2 Slice Auto Pop up Toaster. A Smart Bread Toaster for Your Home (750 Watt) (black)"/>
    <s v="Home&amp;Kitchen"/>
    <n v="1094.95"/>
    <n v="1795"/>
    <n v="0.39"/>
    <n v="4.2"/>
    <n v="4244"/>
    <n v="7617980"/>
    <s v="₹1,000 - ₹5,000"/>
    <x v="0"/>
  </r>
  <r>
    <s v="B07LDPLSZC"/>
    <s v="Havells Glydo 1000 watt Dry Iron With American Heritage Non Stick Sole Plate, Aerodynamic Design, Easy Grip Temperature Knob &amp; 2 years Warranty. (Charcoal Blue)"/>
    <s v="Home&amp;Kitchen"/>
    <n v="844.9"/>
    <n v="1190"/>
    <n v="0.28999999999999998"/>
    <n v="4.2"/>
    <n v="4184"/>
    <n v="4978960"/>
    <s v="&lt; ₹1,000"/>
    <x v="2"/>
  </r>
  <r>
    <s v="B08CTQP51L"/>
    <s v="Robustrion [Anti-Scratch] &amp; [Smudge Proof] [S Pen Compatible] Premium Tempered Glass Screen Protector for Samsung Tab S6 Lite 10.4 inch SM-P610/615 [Bubble Free]"/>
    <s v="Computers&amp;Accessories"/>
    <n v="374.75"/>
    <n v="1499"/>
    <n v="0.75"/>
    <n v="4.2"/>
    <n v="4149"/>
    <n v="6219351"/>
    <s v="&lt; ₹1,000"/>
    <x v="1"/>
  </r>
  <r>
    <s v="B07MDRGHWQ"/>
    <s v="VW 60 cm (24 inches) Premium Series HD Ready LED TV VW24A (Black)"/>
    <s v="Electronics"/>
    <n v="5720"/>
    <n v="11000"/>
    <n v="0.48"/>
    <n v="4.2"/>
    <n v="4003"/>
    <n v="44033000"/>
    <s v="₹5,001 - ₹10,000"/>
    <x v="0"/>
  </r>
  <r>
    <s v="B07MKFNHKG"/>
    <s v="VW 80 cm (32 inches) Frameless Series HD Ready LED TV VW32A (Black)"/>
    <s v="Electronics"/>
    <n v="7019.46"/>
    <n v="12999"/>
    <n v="0.46"/>
    <n v="4.2"/>
    <n v="4003"/>
    <n v="52034997"/>
    <s v="₹5,001 - ₹10,000"/>
    <x v="0"/>
  </r>
  <r>
    <s v="B07GLS2563"/>
    <s v="Cello Quick Boil Popular Electric Kettle 1 Litre 1200 Watts | Stainless Steel body | Boiler for Water, Silver"/>
    <s v="Home&amp;Kitchen"/>
    <n v="1196.3700000000001"/>
    <n v="1899"/>
    <n v="0.37"/>
    <n v="4.2"/>
    <n v="3858"/>
    <n v="7326342"/>
    <s v="₹1,000 - ₹5,000"/>
    <x v="0"/>
  </r>
  <r>
    <s v="B083RC4WFJ"/>
    <s v="PrettyKrafts Laundry Bag / Basket for Dirty Clothes, Folding Round Laundry Bag,Set of 2, Black Wave"/>
    <s v="Home&amp;Kitchen"/>
    <n v="319.60000000000002"/>
    <n v="799"/>
    <n v="0.6"/>
    <n v="4.2"/>
    <n v="3846"/>
    <n v="3072954"/>
    <s v="&lt; ₹1,000"/>
    <x v="0"/>
  </r>
  <r>
    <s v="B00A328ENA"/>
    <s v="Panasonic SR-WA22H (E) Automatic Rice Cooker, Apple Green, 2.2 Liters"/>
    <s v="Home&amp;Kitchen"/>
    <n v="2958.75"/>
    <n v="3945"/>
    <n v="0.25"/>
    <n v="4.2"/>
    <n v="3740"/>
    <n v="14754300"/>
    <s v="₹1,000 - ₹5,000"/>
    <x v="2"/>
  </r>
  <r>
    <s v="B08SJVD8QD"/>
    <s v="CARDEX Digital Kitchen Weighing Machine Multipurpose Electronic Weight Scale With Back Lite LCD Display for Measuring Food, Cake, Vegetable, Fruit (KITCHEN SCALE)"/>
    <s v="Home&amp;Kitchen"/>
    <n v="377.33"/>
    <n v="389"/>
    <n v="0.03"/>
    <n v="4.2"/>
    <n v="3739"/>
    <n v="1454471"/>
    <s v="&lt; ₹1,000"/>
    <x v="2"/>
  </r>
  <r>
    <s v="B084DTMYWK"/>
    <s v="Myvn 30W Warp/20W Dash Charging Usb Type C Charger Cable Compatible For Cellular Phones Oneplus 8T 8 8Pro 7 Pro / 7T / 7T Pro Nord And Oneplus 3 / 3T / 5 / 5T / 6 / 6T / 7"/>
    <s v="Electronics"/>
    <n v="329.66999999999996"/>
    <n v="999"/>
    <n v="0.67"/>
    <n v="4.2"/>
    <n v="3492"/>
    <n v="3488508"/>
    <s v="&lt; ₹1,000"/>
    <x v="1"/>
  </r>
  <r>
    <s v="B075TJHWVC"/>
    <s v="Airtel Digital TV HD Set Top Box with 1 Month Basic Pack with Recording + Free Standard Installation"/>
    <s v="Electronics"/>
    <n v="919.6"/>
    <n v="2299"/>
    <n v="0.6"/>
    <n v="4.2"/>
    <n v="3300"/>
    <n v="7586700"/>
    <s v="&lt; ₹1,000"/>
    <x v="0"/>
  </r>
  <r>
    <s v="B09M869Z5V"/>
    <s v="Portronics MPORT 31C 4-in-1 USB Hub (Type C to 4 USB-A Ports) with Fast Data Transfer"/>
    <s v="Computers&amp;Accessories"/>
    <n v="569.43000000000006"/>
    <n v="999"/>
    <n v="0.43"/>
    <n v="4.2"/>
    <n v="3201"/>
    <n v="3197799"/>
    <s v="&lt; ₹1,000"/>
    <x v="0"/>
  </r>
  <r>
    <s v="B07TC9F7PN"/>
    <s v="Racold Eterno Pro 25L Vertical 5 Star Storage Water Heater (Geyser) with free Standard Installation and free Installation Pipes"/>
    <s v="Home&amp;Kitchen"/>
    <n v="8618.49"/>
    <n v="16899"/>
    <n v="0.49"/>
    <n v="4.2"/>
    <n v="3195"/>
    <n v="53992305"/>
    <s v="₹5,001 - ₹10,000"/>
    <x v="0"/>
  </r>
  <r>
    <s v="B07FXLC2G2"/>
    <s v="Tata Swach Bulb 6000-Litre Cartridge, 1 Piece, White, Hollow Fiber Membrane"/>
    <s v="Home&amp;Kitchen"/>
    <n v="699"/>
    <n v="699"/>
    <n v="0"/>
    <n v="4.2"/>
    <n v="3160"/>
    <n v="2208840"/>
    <s v="&lt; ₹1,000"/>
    <x v="2"/>
  </r>
  <r>
    <s v="B072NCN9M4"/>
    <s v="AMERICAN MICRONIC- Imported Wet &amp; Dry Vacuum Cleaner, 21 Litre Stainless Steel with Blower &amp; HEPA filter, 1600 Watts 100% Copper Motor 28 KPa suction with washable reusable dust bag (Red/Black/Steel)-AMI-VCD21-1600WDx"/>
    <s v="Home&amp;Kitchen"/>
    <n v="8887.5"/>
    <n v="11850"/>
    <n v="0.25"/>
    <n v="4.2"/>
    <n v="3065"/>
    <n v="36320250"/>
    <s v="₹5,001 - ₹10,000"/>
    <x v="2"/>
  </r>
  <r>
    <s v="B08FD2VSD9"/>
    <s v="TCL 108 cm (43 inches) 4K Ultra HD Certified Android Smart LED TV 43P615 (Black)"/>
    <s v="Electronics"/>
    <n v="24955.200000000001"/>
    <n v="51990"/>
    <n v="0.52"/>
    <n v="4.2"/>
    <n v="2951"/>
    <n v="153422490"/>
    <s v="₹20,001 - ₹50,000"/>
    <x v="0"/>
  </r>
  <r>
    <s v="B08SMJT55F"/>
    <s v="boAt Stone 250 Portable Wireless Speaker with 5W RMS Immersive Audio, RGB LEDs, Up to 8HRS Playtime, IPX7 Water Resistance, Multi-Compatibility Modes(Black)"/>
    <s v="Electronics"/>
    <n v="1197.0000000000002"/>
    <n v="3990"/>
    <n v="0.7"/>
    <n v="4.2"/>
    <n v="2908"/>
    <n v="11602920"/>
    <s v="₹1,000 - ₹5,000"/>
    <x v="1"/>
  </r>
  <r>
    <s v="B07WNK1FFN"/>
    <s v="AGARO Esteem Multi Kettle 1.2 Litre, 600W with 3 Heating Modes &amp; Rapid Boil Technology"/>
    <s v="Home&amp;Kitchen"/>
    <n v="1257.26"/>
    <n v="1699"/>
    <n v="0.26"/>
    <n v="4.2"/>
    <n v="2891"/>
    <n v="4911809"/>
    <s v="₹1,000 - ₹5,000"/>
    <x v="2"/>
  </r>
  <r>
    <s v="B08TR61BVK"/>
    <s v="Tabelito¬Æ Polyester Foam, Nylon Hybrid laptopss Bag Sleeve Case Cover Pouch for laptopss Apple/Dell/Lenovo/ Asus/ Hp/Samsung/Mi/MacBook/Ultrabook/Thinkpad/Ideapad/Surfacepro (15.6 inches /39.6cm, Blue) laptopsss"/>
    <s v="Computers&amp;Accessories"/>
    <n v="299.79999999999995"/>
    <n v="1499"/>
    <n v="0.8"/>
    <n v="4.2"/>
    <n v="2868"/>
    <n v="4299132"/>
    <s v="&lt; ₹1,000"/>
    <x v="1"/>
  </r>
  <r>
    <s v="B08243SKCK"/>
    <s v="Vedini Transparent Empty Refillable Reusable Fine Mist Spray Bottle for Perfume, Travel with DIY Sticker Set ( 100ml, Pack of 4)"/>
    <s v="Home&amp;Kitchen"/>
    <n v="188.37"/>
    <n v="299"/>
    <n v="0.37"/>
    <n v="4.2"/>
    <n v="2737"/>
    <n v="818363"/>
    <s v="&lt; ₹1,000"/>
    <x v="0"/>
  </r>
  <r>
    <s v="B07966M8XH"/>
    <s v="Model-P4 6 Way Swivel Tilt Wall Mount 32-55-inch Full Motion Cantilever for LED,LCD and Plasma TV's"/>
    <s v="Electronics"/>
    <n v="1589.47"/>
    <n v="2999"/>
    <n v="0.47"/>
    <n v="4.2"/>
    <n v="2727"/>
    <n v="8178273"/>
    <s v="₹1,000 - ₹5,000"/>
    <x v="0"/>
  </r>
  <r>
    <s v="B01L7C4IU2"/>
    <s v="Havells Ambrose 1200mm Ceiling Fan (Pearl White Wood)"/>
    <s v="Home&amp;Kitchen"/>
    <n v="2192.4"/>
    <n v="3045"/>
    <n v="0.28000000000000003"/>
    <n v="4.2"/>
    <n v="2686"/>
    <n v="8178870"/>
    <s v="₹1,000 - ₹5,000"/>
    <x v="2"/>
  </r>
  <r>
    <s v="B09J2MM5C6"/>
    <s v="Amozo Ultra Hybrid Camera and Drop Protection Back Cover Case for iPhone 13 (TPU + Polycarbonate | Crystal Transparent)"/>
    <s v="Electronics"/>
    <n v="284.80999999999995"/>
    <n v="1499"/>
    <n v="0.81"/>
    <n v="4.2"/>
    <n v="2646"/>
    <n v="3966354"/>
    <s v="&lt; ₹1,000"/>
    <x v="1"/>
  </r>
  <r>
    <s v="B07VV37FT4"/>
    <s v="Classmate Octane Neon- 25 Blue Gel Pens | Smooth Writing Pens| Water-proof Ink For Smudge-free Writing| Preferred By Students For Exam &amp; Class Notes| Study At Home Essential"/>
    <s v="OfficeProducts"/>
    <n v="250"/>
    <n v="250"/>
    <n v="0"/>
    <n v="4.2"/>
    <n v="2628"/>
    <n v="657000"/>
    <s v="&lt; ₹1,000"/>
    <x v="2"/>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
    <n v="1094.27"/>
    <n v="1499"/>
    <n v="0.27"/>
    <n v="4.2"/>
    <n v="2375"/>
    <n v="3560125"/>
    <s v="₹1,000 - ₹5,000"/>
    <x v="2"/>
  </r>
  <r>
    <s v="B0B5GJRTHB"/>
    <s v="Wecool Moonwalk M1 ENC True Wireless in Ear Earbuds with Mic, Titanium Drivers for Rich Bass Experience, 40+ Hours Play Time, Type C Fast Charging, Low Latency, BT 5.3, IPX5, Deep Bass (Black)"/>
    <s v="Electronics"/>
    <n v="879.56"/>
    <n v="1999"/>
    <n v="0.56000000000000005"/>
    <n v="4.2"/>
    <n v="2284"/>
    <n v="4565716"/>
    <s v="&lt; ₹1,000"/>
    <x v="0"/>
  </r>
  <r>
    <s v="B085DTN6R2"/>
    <s v="Portronics Konnect CL 20W POR-1067 Type-C to 8 Pin USB 1.2M Cable with Power Delivery &amp; 3A Quick Charge Support, Nylon Braided for All Type-C and 8 Pin Devices, Green"/>
    <s v="Computers&amp;Accessories"/>
    <n v="350.61"/>
    <n v="899"/>
    <n v="0.61"/>
    <n v="4.2"/>
    <n v="2263"/>
    <n v="2034437"/>
    <s v="&lt; ₹1,000"/>
    <x v="1"/>
  </r>
  <r>
    <s v="B085DTN6R2"/>
    <s v="Portronics Konnect CL 20W POR-1067 Type-C to 8 Pin USB 1.2M Cable with Power Delivery &amp; 3A Quick Charge Support, Nylon Braided for All Type-C and 8 Pin Devices, Green"/>
    <s v="Computers&amp;Accessories"/>
    <n v="350.61"/>
    <n v="899"/>
    <n v="0.61"/>
    <n v="4.2"/>
    <n v="2262"/>
    <n v="2033538"/>
    <s v="&lt; ₹1,000"/>
    <x v="1"/>
  </r>
  <r>
    <s v="B085DTN6R2"/>
    <s v="Portronics Konnect CL 20W POR-1067 Type-C to 8 Pin USB 1.2M Cable with Power Delivery &amp; 3A Quick Charge Support, Nylon Braided for All Type-C and 8 Pin Devices, Green"/>
    <s v="Computers&amp;Accessories"/>
    <n v="350.61"/>
    <n v="899"/>
    <n v="0.61"/>
    <n v="4.2"/>
    <n v="2262"/>
    <n v="2033538"/>
    <s v="&lt; ₹1,000"/>
    <x v="1"/>
  </r>
  <r>
    <s v="B07924P3C5"/>
    <s v="Storite High Speed Micro USB 3.0 Cable A to Micro B for External &amp; Desktop Hard Drives 45cm"/>
    <s v="Computers&amp;Accessories"/>
    <n v="295.63"/>
    <n v="799"/>
    <n v="0.63"/>
    <n v="4.2"/>
    <n v="2117"/>
    <n v="1691483"/>
    <s v="&lt; ₹1,000"/>
    <x v="1"/>
  </r>
  <r>
    <s v="B08L879JSN"/>
    <s v="Acer EK220Q 21.5 Inch (54.61 cm) Full HD (1920x1080) VA Panel LCD Monitor with LED Back Light I 250 Nits I HDMI, VGA Ports I Eye Care Features Like Bluelight Shield, Flickerless &amp; Comfy View (Black)"/>
    <s v="Computers&amp;Accessories"/>
    <n v="6324.9999999999991"/>
    <n v="13750"/>
    <n v="0.54"/>
    <n v="4.2"/>
    <n v="2014"/>
    <n v="27692500"/>
    <s v="₹5,001 - ₹10,000"/>
    <x v="0"/>
  </r>
  <r>
    <s v="B0B8ZWNR5T"/>
    <s v="STRIFF 12 Pieces Highly Flexible Silicone Micro USB Protector, Mouse Cable Protector, Suit for All Cell Phones, Computers and Chargers (Black)"/>
    <s v="Electronics"/>
    <n v="79.840000000000018"/>
    <n v="499"/>
    <n v="0.84"/>
    <n v="4.2"/>
    <n v="1949"/>
    <n v="972551"/>
    <s v="&lt; ₹1,000"/>
    <x v="1"/>
  </r>
  <r>
    <s v="B09Z6WH2N1"/>
    <s v="STRIFF 12 Pieces Highly Flexible Silicone Micro USB Protector, Mouse Cable Protector, Suit for All Cell Phones, Computers and Chargers (White)"/>
    <s v="Electronics"/>
    <n v="94.809999999999974"/>
    <n v="499"/>
    <n v="0.81"/>
    <n v="4.2"/>
    <n v="1949"/>
    <n v="972551"/>
    <s v="&lt; ₹1,000"/>
    <x v="1"/>
  </r>
  <r>
    <s v="B09Z6WH2N1"/>
    <s v="STRIFF 12 Pieces Highly Flexible Silicone Micro USB Protector, Mouse Cable Protector, Suit for All Cell Phones, Computers and Chargers (White)"/>
    <s v="Electronics"/>
    <n v="94.809999999999974"/>
    <n v="499"/>
    <n v="0.81"/>
    <n v="4.2"/>
    <n v="1949"/>
    <n v="972551"/>
    <s v="&lt; ₹1,000"/>
    <x v="1"/>
  </r>
  <r>
    <s v="B07LFQLKFZ"/>
    <s v="Parker Moments Vector Timecheck Gold Trim Roller Ball Pen (Black)"/>
    <s v="OfficeProducts"/>
    <n v="420"/>
    <n v="420"/>
    <n v="0"/>
    <n v="4.2"/>
    <n v="1926"/>
    <n v="808920"/>
    <s v="&lt; ₹1,000"/>
    <x v="2"/>
  </r>
  <r>
    <s v="B07D2NMTTV"/>
    <s v="Black + Decker BD BXIR2201IN 2200-Watt Cord &amp; Cordless Steam Iron (Green)"/>
    <s v="Home&amp;Kitchen"/>
    <n v="3185"/>
    <n v="3500"/>
    <n v="0.09"/>
    <n v="4.2"/>
    <n v="1899"/>
    <n v="6646500"/>
    <s v="₹1,000 - ₹5,000"/>
    <x v="2"/>
  </r>
  <r>
    <s v="B097R4D42G"/>
    <s v="Bajaj New Shakti Neo 10L Vertical Storage Water Heater (Geyser 10 Litres) 4 Star BEE Rated Heater For Water Heating with Titanium Armour, Swirl Flow Technology, Glasslined Tank(White), 1 Yr Warranty"/>
    <s v="Home&amp;Kitchen"/>
    <n v="5018"/>
    <n v="9650"/>
    <n v="0.48"/>
    <n v="4.2"/>
    <n v="1772"/>
    <n v="17099800"/>
    <s v="₹5,001 - ₹10,000"/>
    <x v="0"/>
  </r>
  <r>
    <s v="B09ZK6THRR"/>
    <s v="Croma 1100 W Dry Iron with Weilburger Dual Soleplate Coating (CRSHAH702SIR11, White)"/>
    <s v="Home&amp;Kitchen"/>
    <n v="480"/>
    <n v="1000"/>
    <n v="0.52"/>
    <n v="4.2"/>
    <n v="1559"/>
    <n v="1559000"/>
    <s v="&lt; ₹1,000"/>
    <x v="0"/>
  </r>
  <r>
    <s v="B0B2PQL5N3"/>
    <s v="Lapster Gel Mouse pad with Wrist Rest , Gaming Mouse Pad with Lycra Cloth Nonslip for Laptop , Computer, , Home &amp; Office (Black)"/>
    <s v="Computers&amp;Accessories"/>
    <n v="229.76999999999998"/>
    <n v="999"/>
    <n v="0.77"/>
    <n v="4.2"/>
    <n v="1528"/>
    <n v="1526472"/>
    <s v="&lt; ₹1,000"/>
    <x v="1"/>
  </r>
  <r>
    <s v="B07VZYMQNZ"/>
    <s v="Borosil Rio 1.5 L Electric Kettle, Stainless Steel Inner Body, Boil Water For Tea, Coffee, Soup, Silver"/>
    <s v="Home&amp;Kitchen"/>
    <n v="1180.8000000000002"/>
    <n v="1440"/>
    <n v="0.18"/>
    <n v="4.2"/>
    <n v="1527"/>
    <n v="2198880"/>
    <s v="₹1,000 - ₹5,000"/>
    <x v="2"/>
  </r>
  <r>
    <s v="B09DSXK8JX"/>
    <s v="Kodak 80 cm (32 inches) HD Ready Certified Android Smart LED TV 32HDX7XPROBL (Black)"/>
    <s v="Electronics"/>
    <n v="10529.460000000001"/>
    <n v="19499"/>
    <n v="0.46"/>
    <n v="4.2"/>
    <n v="1510"/>
    <n v="29443490"/>
    <s v="₹10,001 - ₹20,000"/>
    <x v="0"/>
  </r>
  <r>
    <s v="B09PLD9TCD"/>
    <s v="Kodak 126 cm (50 inches) Bezel-Less Design Series 4K Ultra HD Smart Android LED TV 50UHDX7XPROBL (Black)"/>
    <s v="Electronics"/>
    <n v="27089.37"/>
    <n v="42999"/>
    <n v="0.37"/>
    <n v="4.2"/>
    <n v="1510"/>
    <n v="64928490"/>
    <s v="₹20,001 - ₹50,000"/>
    <x v="0"/>
  </r>
  <r>
    <s v="B09MT94QLL"/>
    <s v="Havells Glaze 74W Pearl Ivory Gold Ceiling Fan, Sweep: 1200 Mm"/>
    <s v="Home&amp;Kitchen"/>
    <n v="2005.5000000000002"/>
    <n v="4775"/>
    <n v="0.57999999999999996"/>
    <n v="4.2"/>
    <n v="1353"/>
    <n v="6460575"/>
    <s v="₹1,000 - ₹5,000"/>
    <x v="0"/>
  </r>
  <r>
    <s v="B09HK9JH4F"/>
    <s v="Smashtronics¬Æ - Case for Firetv Remote, Fire Stick Remote Cover Case, Silicone Cover for TV Firestick 4K/TV 2nd Gen(3rd Gen) Remote Control - Light Weight/Anti Slip/Shockproof (Black)"/>
    <s v="Electronics"/>
    <n v="199.5"/>
    <n v="399"/>
    <n v="0.5"/>
    <n v="4.2"/>
    <n v="1335"/>
    <n v="532665"/>
    <s v="&lt; ₹1,000"/>
    <x v="0"/>
  </r>
  <r>
    <s v="B09L835C3V"/>
    <s v="Smashtronics¬Æ - Case for Firetv Remote, Fire Stick Remote Cover Case, Silicone Cover for TV Firestick 4K/TV 2nd Gen(3rd Gen) Remote Control - Light Weight/Anti Slip/Shockproof (Black)"/>
    <s v="Electronics"/>
    <n v="199.5"/>
    <n v="399"/>
    <n v="0.5"/>
    <n v="4.2"/>
    <n v="1335"/>
    <n v="532665"/>
    <s v="&lt; ₹1,000"/>
    <x v="0"/>
  </r>
  <r>
    <s v="B09XBJ1CTN"/>
    <s v="MI Xiaomi 22.5W Fast USB Type C Charger Combo for Tablets - White"/>
    <s v="Electronics"/>
    <n v="649.35"/>
    <n v="999"/>
    <n v="0.35"/>
    <n v="4.2"/>
    <n v="1315"/>
    <n v="1313685"/>
    <s v="&lt; ₹1,000"/>
    <x v="0"/>
  </r>
  <r>
    <s v="B0B9RN5X8B"/>
    <s v="V-Guard Zio Instant Water Geyser | 3 Litre | 3000 W Heating | White-Blue | | 2 Year Warranty"/>
    <s v="Home&amp;Kitchen"/>
    <n v="2679.0000000000005"/>
    <n v="4700"/>
    <n v="0.43"/>
    <n v="4.2"/>
    <n v="1296"/>
    <n v="6091200"/>
    <s v="₹1,000 - ₹5,000"/>
    <x v="0"/>
  </r>
  <r>
    <s v="B09X1M3DHX"/>
    <s v="iFFALCON 80 cm (32 inches) HD Ready Smart LED TV¬†32F53 (Black)"/>
    <s v="Electronics"/>
    <n v="10076.4"/>
    <n v="27990"/>
    <n v="0.64"/>
    <n v="4.2"/>
    <n v="1269"/>
    <n v="35519310"/>
    <s v="₹10,001 - ₹20,000"/>
    <x v="1"/>
  </r>
  <r>
    <s v="B09FZ89DK6"/>
    <s v="Eureka Forbes Supervac 1600 Watts Powerful Suction,bagless Vacuum Cleaner with cyclonic Technology,7 Accessories,1 Year Warranty,Compact,Lightweight &amp; Easy to use (Red)"/>
    <s v="Home&amp;Kitchen"/>
    <n v="5999.4"/>
    <n v="9999"/>
    <n v="0.4"/>
    <n v="4.2"/>
    <n v="1191"/>
    <n v="11908809"/>
    <s v="₹5,001 - ₹10,000"/>
    <x v="0"/>
  </r>
  <r>
    <s v="B09CMQRQM6"/>
    <s v="Ambrane Fast 100W Output Cable with Type-C to Type-C for Mobile, Laptop, Macbook &amp; Table Charging, 480mbps Data Sync Speed, Braided Cable, 1.5m Length (ABCC-100, Black-Grey)"/>
    <s v="Computers&amp;Accessories"/>
    <n v="503.44000000000005"/>
    <n v="899"/>
    <n v="0.44"/>
    <n v="4.2"/>
    <n v="919"/>
    <n v="826181"/>
    <s v="&lt; ₹1,000"/>
    <x v="0"/>
  </r>
  <r>
    <s v="B0718ZN31Q"/>
    <s v="Rts‚Ñ¢ High Speed 3D Full HD 1080p Support (10 Meters) HDMI Male to HDMI Male Cable TV Lead 1.4V for All Hdmi Devices- Black (10M - 30 FEET)"/>
    <s v="Electronics"/>
    <n v="599.88"/>
    <n v="4999"/>
    <n v="0.88"/>
    <n v="4.2"/>
    <n v="910"/>
    <n v="4549090"/>
    <s v="&lt; ₹1,000"/>
    <x v="1"/>
  </r>
  <r>
    <s v="B08PFSZ7FH"/>
    <s v="STRIFF Laptop Stand Adjustable Laptop Computer Stand Multi-Angle Stand Phone Stand Portable Foldable Laptop Riser Notebook Holder Stand Compatible for 9 to 15.6‚Äù Laptops Black(Black)"/>
    <s v="Computers&amp;Accessories"/>
    <n v="299.79999999999995"/>
    <n v="1499"/>
    <n v="0.8"/>
    <n v="4.2"/>
    <n v="903"/>
    <n v="1353597"/>
    <s v="&lt; ₹1,000"/>
    <x v="1"/>
  </r>
  <r>
    <s v="B0BK1K598K"/>
    <s v="AGARO LR2007 Lint Remover, Rechargeable, for Woolen Sweaters, Blankets, Jackets, Burr Remover, Pill Remover From Carpets, Curtains"/>
    <s v="Home&amp;Kitchen"/>
    <n v="674.55"/>
    <n v="1499"/>
    <n v="0.55000000000000004"/>
    <n v="4.2"/>
    <n v="900"/>
    <n v="1349100"/>
    <s v="&lt; ₹1,000"/>
    <x v="0"/>
  </r>
  <r>
    <s v="B07YCBSCYB"/>
    <s v="AmazonBasics Induction Cooktop 1600 Watt (Black)"/>
    <s v="Home&amp;Kitchen"/>
    <n v="2013"/>
    <n v="3300"/>
    <n v="0.39"/>
    <n v="4.2"/>
    <n v="780"/>
    <n v="2574000"/>
    <s v="₹1,000 - ₹5,000"/>
    <x v="0"/>
  </r>
  <r>
    <s v="B0B4DT8MKT"/>
    <s v="Wecool Unbreakable 3 in 1 Charging Cable with 3A Speed, Fast Charging Multi Purpose Cable 1.25 Mtr Long, Type C cable, Micro Usb Cable and Cable for iPhone, White"/>
    <s v="Computers&amp;Accessories"/>
    <n v="344.77"/>
    <n v="1499"/>
    <n v="0.77"/>
    <n v="4.2"/>
    <n v="656"/>
    <n v="983344"/>
    <s v="&lt; ₹1,000"/>
    <x v="1"/>
  </r>
  <r>
    <s v="B0B4DT8MKT"/>
    <s v="Wecool Unbreakable 3 in 1 Charging Cable with 3A Speed, Fast Charging Multi Purpose Cable 1.25 Mtr Long, Type C cable, Micro Usb Cable and Cable for iPhone, White"/>
    <s v="Computers&amp;Accessories"/>
    <n v="344.77"/>
    <n v="1499"/>
    <n v="0.77"/>
    <n v="4.2"/>
    <n v="656"/>
    <n v="983344"/>
    <s v="&lt; ₹1,000"/>
    <x v="1"/>
  </r>
  <r>
    <s v="B09PDZNSBG"/>
    <s v="Goodscity Garment Steamer for Clothes, Steam Iron Press - Vertical &amp; Horizontal Steaming up to 22g/min, 1200 Watt, 230 ml Water tank &amp; 30 sec Fast Heating (GC 111)"/>
    <s v="Home&amp;Kitchen"/>
    <n v="2546"/>
    <n v="6700"/>
    <n v="0.62"/>
    <n v="4.2"/>
    <n v="611"/>
    <n v="4093700"/>
    <s v="₹1,000 - ₹5,000"/>
    <x v="1"/>
  </r>
  <r>
    <s v="B095K14P86"/>
    <s v="Saiyam Stainless Steel Espresso Maker Stovetop Coffee Percolator Italian Coffee Maker Moka Pot (4 Cup - 200 ml, Silver)"/>
    <s v="Home&amp;Kitchen"/>
    <n v="597.54"/>
    <n v="1299"/>
    <n v="0.54"/>
    <n v="4.2"/>
    <n v="590"/>
    <n v="766410"/>
    <s v="&lt; ₹1,000"/>
    <x v="0"/>
  </r>
  <r>
    <s v="B078JF6X9B"/>
    <s v="Havells Instanio 3-Litre 4.5KW Instant Water Heater (Geyser), White Blue"/>
    <s v="Home&amp;Kitchen"/>
    <n v="3642"/>
    <n v="6070"/>
    <n v="0.4"/>
    <n v="4.2"/>
    <n v="561"/>
    <n v="3405270"/>
    <s v="₹1,000 - ₹5,000"/>
    <x v="0"/>
  </r>
  <r>
    <s v="B098LCVYPW"/>
    <s v="Dealfreez Case Compatible for Fire TV Stick 4K All Alexa Voice Remote Shockproof Silicone Anti-Lost Cover with Loop (C-Black)"/>
    <s v="Electronics"/>
    <n v="349.65"/>
    <n v="999"/>
    <n v="0.65"/>
    <n v="4.2"/>
    <n v="513"/>
    <n v="512487"/>
    <s v="&lt; ₹1,000"/>
    <x v="1"/>
  </r>
  <r>
    <s v="B0B9LDCX89"/>
    <s v="STRIFF Mpad Mouse Mat 230X190X3mm Gaming Mouse Pad, Non-Slip Rubber Base, Waterproof Surface, Premium-Textured, Compatible with Laser and Optical Mice(Universe Black)"/>
    <s v="Computers&amp;Accessories"/>
    <n v="129.87"/>
    <n v="999"/>
    <n v="0.87"/>
    <n v="4.2"/>
    <n v="491"/>
    <n v="490509"/>
    <s v="&lt; ₹1,000"/>
    <x v="1"/>
  </r>
  <r>
    <s v="B09C6HWG18"/>
    <s v="Duracell Type C To Type C 5A (100W) Braided Sync &amp; Fast Charging Cable, 3.9 Feet (1.2M). USB C to C Cable, Supports PD &amp; QC 3.0 Charging, 5 GBPS Data Transmission ‚Äì Black"/>
    <s v="Computers&amp;Accessories"/>
    <n v="979.51"/>
    <n v="1999"/>
    <n v="0.51"/>
    <n v="4.2"/>
    <n v="462"/>
    <n v="923538"/>
    <s v="&lt; ₹1,000"/>
    <x v="0"/>
  </r>
  <r>
    <s v="B09C6HWG18"/>
    <s v="Duracell Type C To Type C 5A (100W) Braided Sync &amp; Fast Charging Cable, 3.9 Feet (1.2M). USB C to C Cable, Supports PD &amp; QC 3.0 Charging, 5 GBPS Data Transmission ‚Äì Black"/>
    <s v="Computers&amp;Accessories"/>
    <n v="979.51"/>
    <n v="1999"/>
    <n v="0.51"/>
    <n v="4.2"/>
    <n v="462"/>
    <n v="923538"/>
    <s v="&lt; ₹1,000"/>
    <x v="0"/>
  </r>
  <r>
    <s v="B099S26HWG"/>
    <s v="Classmate Pulse 1 Subject Notebook - 240mm x 180mm , Soft Cover, 180 Pages, Single Line, Pack of 4"/>
    <s v="OfficeProducts"/>
    <n v="300"/>
    <n v="300"/>
    <n v="0"/>
    <n v="4.2"/>
    <n v="419"/>
    <n v="125700"/>
    <s v="&lt; ₹1,000"/>
    <x v="2"/>
  </r>
  <r>
    <s v="B09C6H53KH"/>
    <s v="Duracell Type-C To Micro 1.2M braided Sync &amp; Charge Cable, USB C to Micro Fast Charge Compatible for fast data transmission (Black)"/>
    <s v="Computers&amp;Accessories"/>
    <n v="370.47"/>
    <n v="699"/>
    <n v="0.47"/>
    <n v="4.2"/>
    <n v="387"/>
    <n v="270513"/>
    <s v="&lt; ₹1,000"/>
    <x v="0"/>
  </r>
  <r>
    <s v="B09474JWN6"/>
    <s v="HealthSense Rechargeable Lint Remover for Clothes | Fuzz and Fur Remover | Electric Fabric Shaver, Trimmer for Clothes, Carpet, Sofa, Sweaters, Curtains | One-Year Warranty Included - New-Feel LR350"/>
    <s v="Home&amp;Kitchen"/>
    <n v="1004.9999999999999"/>
    <n v="1500"/>
    <n v="0.33"/>
    <n v="4.2"/>
    <n v="386"/>
    <n v="579000"/>
    <s v="₹1,000 - ₹5,000"/>
    <x v="0"/>
  </r>
  <r>
    <s v="B0BDS8MY8J"/>
    <s v="Lapster Caddy for ssd and HDD, Optical Bay 2nd Hard Drive Caddy, Caddy 9.5mm for Laptop"/>
    <s v="Computers&amp;Accessories"/>
    <n v="199.79999999999995"/>
    <n v="999"/>
    <n v="0.8"/>
    <n v="4.2"/>
    <n v="362"/>
    <n v="361638"/>
    <s v="&lt; ₹1,000"/>
    <x v="1"/>
  </r>
  <r>
    <s v="B09MM6P76N"/>
    <s v="7SEVEN¬Æ Compatible Lg Smart Tv Remote Suitable for Any LG LED OLED LCD UHD Plasma Android Television and AKB75095303 replacement of Original Lg Tv Remote Control"/>
    <s v="Electronics"/>
    <n v="347.42"/>
    <n v="599"/>
    <n v="0.42"/>
    <n v="4.2"/>
    <n v="284"/>
    <n v="170116"/>
    <s v="&lt; ₹1,000"/>
    <x v="0"/>
  </r>
  <r>
    <s v="B0BMGB2TPR"/>
    <s v="Samsung Galaxy M04 Light Green, 4GB RAM, 64GB Storage | Upto 8GB RAM with RAM Plus | MediaTek Helio P35 | 5000 mAh Battery"/>
    <s v="Electronics"/>
    <n v="9479.2100000000009"/>
    <n v="11999"/>
    <n v="0.21"/>
    <n v="4.2"/>
    <n v="284"/>
    <n v="3407716"/>
    <s v="₹5,001 - ₹10,000"/>
    <x v="2"/>
  </r>
  <r>
    <s v="B0BMGB3CH9"/>
    <s v="Samsung Galaxy M04 Dark Blue, 4GB RAM, 64GB Storage | Upto 8GB RAM with RAM Plus | MediaTek Helio P35 | 5000 mAh Battery"/>
    <s v="Electronics"/>
    <n v="9479.2100000000009"/>
    <n v="11999"/>
    <n v="0.21"/>
    <n v="4.2"/>
    <n v="284"/>
    <n v="3407716"/>
    <s v="₹5,001 - ₹10,000"/>
    <x v="2"/>
  </r>
  <r>
    <s v="B0BMGG6NKT"/>
    <s v="Samsung Galaxy M04 Dark Blue, 4GB RAM, 128GB Storage | Upto 8GB RAM with RAM Plus | MediaTek Helio P35 | 5000 mAh Battery"/>
    <s v="Electronics"/>
    <n v="10529.220000000001"/>
    <n v="13499"/>
    <n v="0.22"/>
    <n v="4.2"/>
    <n v="284"/>
    <n v="3833716"/>
    <s v="₹10,001 - ₹20,000"/>
    <x v="2"/>
  </r>
  <r>
    <s v="B09N6TTHT6"/>
    <s v="E-COSMOS Plug in LED Night Light Mini USB LED Light Flexible USB LED Ambient Light Mini USB LED Light, LED Portable car Bulb, Indoor, Outdoor, Reading, Sleep (4 pcs)"/>
    <s v="Computers&amp;Accessories"/>
    <n v="89.100000000000009"/>
    <n v="99"/>
    <n v="0.1"/>
    <n v="4.2"/>
    <n v="241"/>
    <n v="23859"/>
    <s v="&lt; ₹1,000"/>
    <x v="2"/>
  </r>
  <r>
    <s v="B07QZ3CZ48"/>
    <s v="boAt BassHeads 122 Wired Earphones with Heavy Bass, Integrated Controls and Mic (Gun Metal)"/>
    <s v="Electronics"/>
    <n v="399.90000000000009"/>
    <n v="1290"/>
    <n v="0.69"/>
    <n v="4.2"/>
    <n v="206"/>
    <n v="265740"/>
    <s v="&lt; ₹1,000"/>
    <x v="1"/>
  </r>
  <r>
    <s v="B0B2CWRDB1"/>
    <s v="Shakti Technology S5 High Pressure Car Washer Machine 1900 Watts and Pressure 125 Bar with 10 Meter Hose Pipe"/>
    <s v="Home&amp;Kitchen"/>
    <n v="5999.4"/>
    <n v="9999"/>
    <n v="0.4"/>
    <n v="4.2"/>
    <n v="170"/>
    <n v="1699830"/>
    <s v="₹5,001 - ₹10,000"/>
    <x v="0"/>
  </r>
  <r>
    <s v="B08G43CCLC"/>
    <s v="NK STAR 950 Mbps USB WiFi Adapter Wireless Network Receiver Dongle for Desktop Laptop, (Support- Windows XP/7/8/10 &amp; MAC OS) NOt Support to DVR and HDTV"/>
    <s v="Computers&amp;Accessories"/>
    <n v="219.77999999999997"/>
    <n v="999"/>
    <n v="0.78"/>
    <n v="4.2"/>
    <n v="163"/>
    <n v="162837"/>
    <s v="&lt; ₹1,000"/>
    <x v="1"/>
  </r>
  <r>
    <s v="B0BL11S5QK"/>
    <s v="iBELL Induction Cooktop, 2000W with Auto Shut Off and Overheat Protection, BIS Certified, Black"/>
    <s v="Home&amp;Kitchen"/>
    <n v="1594.9"/>
    <n v="3890"/>
    <n v="0.59"/>
    <n v="4.2"/>
    <n v="156"/>
    <n v="606840"/>
    <s v="₹1,000 - ₹5,000"/>
    <x v="0"/>
  </r>
  <r>
    <s v="B09YHLPQYT"/>
    <s v="Shopoflux Silicone Remote Cover for Mi Smart TV and Mi TV Stick/MI Box S / 3S / MI 4X / 4A Smart LED TV (Black)"/>
    <s v="Electronics"/>
    <n v="246.00000000000003"/>
    <n v="600"/>
    <n v="0.59"/>
    <n v="4.2"/>
    <n v="143"/>
    <n v="85800"/>
    <s v="&lt; ₹1,000"/>
    <x v="0"/>
  </r>
  <r>
    <s v="B0B8XNPQPN"/>
    <s v="Pigeon Healthifry Digital Air Fryer, 360¬∞ High Speed Air Circulation Technology 1200 W with Non-Stick 4.2 L Basket - Green"/>
    <s v="Home&amp;Kitchen"/>
    <n v="3577.4999999999995"/>
    <n v="7950"/>
    <n v="0.55000000000000004"/>
    <n v="4.2"/>
    <n v="136"/>
    <n v="1081200"/>
    <s v="₹1,000 - ₹5,000"/>
    <x v="0"/>
  </r>
  <r>
    <s v="B0B61HYR92"/>
    <s v="Lapster usb 2.0 mantra cable, mantra mfs 100 data cable (black)"/>
    <s v="Computers&amp;Accessories"/>
    <n v="199.79999999999995"/>
    <n v="999"/>
    <n v="0.8"/>
    <n v="4.2"/>
    <n v="85"/>
    <n v="84915"/>
    <s v="&lt; ₹1,000"/>
    <x v="1"/>
  </r>
  <r>
    <s v="B09M3F4HGB"/>
    <s v="Borosil Volcano 13 Fin Oil Filled Radiator Room Heater, 2900 W, Black"/>
    <s v="Home&amp;Kitchen"/>
    <n v="9495"/>
    <n v="18990"/>
    <n v="0.5"/>
    <n v="4.2"/>
    <n v="79"/>
    <n v="1500210"/>
    <s v="₹5,001 - ₹10,000"/>
    <x v="0"/>
  </r>
  <r>
    <s v="B09ZPJT8B2"/>
    <s v="TCL 80 cm (32 inches) HD Ready Certified Android Smart LED TV 32S615 (Black)"/>
    <s v="Electronics"/>
    <n v="11836.3"/>
    <n v="31990"/>
    <n v="0.63"/>
    <n v="4.2"/>
    <n v="64"/>
    <n v="2047360"/>
    <s v="₹10,001 - ₹20,000"/>
    <x v="1"/>
  </r>
  <r>
    <s v="B0BBMGLQDW"/>
    <s v="Tuarso 8K HDMI 2.1 Cable 48Gbps , 1.5 Meter High-Speed Braided HDMI Cable ( 8K@60HZ„ÄÅ4K@120HZ„ÄÅ2K@240HZ ) HDMI 2.1 Cable Compatible with Monitors , Television , Laptops , Projectors , Game Consoles and more with HDMI Ports Device"/>
    <s v="Electronics"/>
    <n v="599.70000000000005"/>
    <n v="1999"/>
    <n v="0.7"/>
    <n v="4.2"/>
    <n v="47"/>
    <n v="93953"/>
    <s v="&lt; ₹1,000"/>
    <x v="1"/>
  </r>
  <r>
    <s v="B0BJYSCWFQ"/>
    <s v="Kitchengenix's Mini Waffle Maker 4 Inch- 350 Watts: Stainless Steel Non-Stick Electric Iron Machine for Individual Belgian Waffles, Pan Cakes, Paninis or Other Snacks (Red)"/>
    <s v="Home&amp;Kitchen"/>
    <n v="899.55"/>
    <n v="1999"/>
    <n v="0.55000000000000004"/>
    <n v="4.2"/>
    <n v="39"/>
    <n v="77961"/>
    <s v="&lt; ₹1,000"/>
    <x v="0"/>
  </r>
  <r>
    <s v="B016MDK4F4"/>
    <s v="Technotech High Speed HDMI Cable 5 Meter V1.4 - Supports Full HD 1080p (Color May Vary)"/>
    <s v="Electronics"/>
    <n v="184.63"/>
    <n v="499"/>
    <n v="0.63"/>
    <n v="4.2"/>
    <n v="25"/>
    <n v="12475"/>
    <s v="&lt; ₹1,000"/>
    <x v="1"/>
  </r>
  <r>
    <s v="B07GPXXNNG"/>
    <s v="boAt Bassheads 100 in Ear Wired Earphones with Mic(Taffy Pink)"/>
    <s v="Electronics"/>
    <n v="349.65"/>
    <n v="999"/>
    <n v="0.65"/>
    <n v="4.0999999999999996"/>
    <n v="363713"/>
    <n v="363349287"/>
    <s v="&lt; ₹1,000"/>
    <x v="1"/>
  </r>
  <r>
    <s v="B07GQD4K6L"/>
    <s v="boAt Bassheads 100 in Ear Wired Earphones with Mic(Furious Red)"/>
    <s v="Electronics"/>
    <n v="379.62"/>
    <n v="999"/>
    <n v="0.62"/>
    <n v="4.0999999999999996"/>
    <n v="363713"/>
    <n v="363349287"/>
    <s v="&lt; ₹1,000"/>
    <x v="1"/>
  </r>
  <r>
    <s v="B071Z8M4KX"/>
    <s v="boAt BassHeads 100 in-Ear Wired Headphones with Mic (Black)"/>
    <s v="Electronics"/>
    <n v="369.63"/>
    <n v="999"/>
    <n v="0.63"/>
    <n v="4.0999999999999996"/>
    <n v="363711"/>
    <n v="363347289"/>
    <s v="&lt; ₹1,000"/>
    <x v="1"/>
  </r>
  <r>
    <s v="B09GFLXVH9"/>
    <s v="Redmi 9A Sport (Coral Green, 2GB RAM, 32GB Storage) | 2GHz Octa-core Helio G25 Processor | 5000 mAh Battery"/>
    <s v="Electronics"/>
    <n v="6459.24"/>
    <n v="8499"/>
    <n v="0.24"/>
    <n v="4.0999999999999996"/>
    <n v="313836"/>
    <n v="2667292164"/>
    <s v="₹5,001 - ₹10,000"/>
    <x v="2"/>
  </r>
  <r>
    <s v="B09GFPVD9Y"/>
    <s v="Redmi 9 Activ (Carbon Black, 4GB RAM, 64GB Storage) | Octa-core Helio G35 | 5000 mAh Battery"/>
    <s v="Electronics"/>
    <n v="8469.23"/>
    <n v="10999"/>
    <n v="0.23"/>
    <n v="4.0999999999999996"/>
    <n v="313836"/>
    <n v="3451882164"/>
    <s v="₹5,001 - ₹10,000"/>
    <x v="2"/>
  </r>
  <r>
    <s v="B09GFM8CGS"/>
    <s v="Redmi 9A Sport (Carbon Black, 2GB RAM, 32GB Storage) | 2GHz Octa-core Helio G25 Processor | 5000 mAh Battery"/>
    <s v="Electronics"/>
    <n v="6479.1900000000005"/>
    <n v="7999"/>
    <n v="0.19"/>
    <n v="4.0999999999999996"/>
    <n v="313832"/>
    <n v="2510342168"/>
    <s v="₹5,001 - ₹10,000"/>
    <x v="2"/>
  </r>
  <r>
    <s v="B09GFPN6TP"/>
    <s v="Redmi 9A Sport (Coral Green, 3GB RAM, 32GB Storage) | 2GHz Octa-core Helio G25 Processor | 5000 mAh Battery"/>
    <s v="Electronics"/>
    <n v="7504.21"/>
    <n v="9499"/>
    <n v="0.21"/>
    <n v="4.0999999999999996"/>
    <n v="313832"/>
    <n v="2981090168"/>
    <s v="₹5,001 - ₹10,000"/>
    <x v="2"/>
  </r>
  <r>
    <s v="B01MF8MB65"/>
    <s v="boAt Bassheads 225 in Ear Wired Earphones with Mic(Blue)"/>
    <s v="Electronics"/>
    <n v="699.3"/>
    <n v="999"/>
    <n v="0.3"/>
    <n v="4.0999999999999996"/>
    <n v="273189"/>
    <n v="272915811"/>
    <s v="&lt; ₹1,000"/>
    <x v="0"/>
  </r>
  <r>
    <s v="B01LWYDEQ7"/>
    <s v="Pigeon Polypropylene Mini Handy and Compact Chopper with 3 Blades for Effortlessly Chopping Vegetables and Fruits for Your Kitchen (12420, Green, 400 ml)"/>
    <s v="Home&amp;Kitchen"/>
    <n v="198"/>
    <n v="495"/>
    <n v="0.6"/>
    <n v="4.0999999999999996"/>
    <n v="270563"/>
    <n v="133928685"/>
    <s v="&lt; ₹1,000"/>
    <x v="0"/>
  </r>
  <r>
    <s v="B01DEWVZ2C"/>
    <s v="JBL C100SI Wired In Ear Headphones with Mic, JBL Pure Bass Sound, One Button Multi-function Remote, Angled Buds for Comfort fit (Black)"/>
    <s v="Electronics"/>
    <n v="599.4"/>
    <n v="999"/>
    <n v="0.4"/>
    <n v="4.0999999999999996"/>
    <n v="192590"/>
    <n v="192397410"/>
    <s v="&lt; ₹1,000"/>
    <x v="0"/>
  </r>
  <r>
    <s v="B01DF26V7A"/>
    <s v="JBL C100SI Wired In Ear Headphones with Mic, JBL Pure Bass Sound, One Button Multi-function Remote, Premium Metallic Finish, Angled Buds for Comfort fit (Red)"/>
    <s v="Electronics"/>
    <n v="597.54"/>
    <n v="1299"/>
    <n v="0.54"/>
    <n v="4.0999999999999996"/>
    <n v="192589"/>
    <n v="250173111"/>
    <s v="&lt; ₹1,000"/>
    <x v="0"/>
  </r>
  <r>
    <s v="B01DEWVZ2C"/>
    <s v="JBL C100SI Wired In Ear Headphones with Mic, JBL Pure Bass Sound, One Button Multi-function Remote, Angled Buds for Comfort fit (Black)"/>
    <s v="Electronics"/>
    <n v="599.4"/>
    <n v="999"/>
    <n v="0.4"/>
    <n v="4.0999999999999996"/>
    <n v="192587"/>
    <n v="192394413"/>
    <s v="&lt; ₹1,000"/>
    <x v="0"/>
  </r>
  <r>
    <s v="B07DC4RZPY"/>
    <s v="Amazon Basics USB A to Lightning MFi Certified Charging Cable (White, 1.2 meter)"/>
    <s v="Computers&amp;Accessories"/>
    <n v="699.65"/>
    <n v="1999"/>
    <n v="0.65"/>
    <n v="4.0999999999999996"/>
    <n v="178817"/>
    <n v="357455183"/>
    <s v="&lt; ₹1,000"/>
    <x v="1"/>
  </r>
  <r>
    <s v="B07S9S86BF"/>
    <s v="boAt Bassheads 242 in Ear Wired Earphones with Mic(Active Black)"/>
    <s v="Electronics"/>
    <n v="596"/>
    <n v="1490"/>
    <n v="0.6"/>
    <n v="4.0999999999999996"/>
    <n v="161679"/>
    <n v="240901710"/>
    <s v="&lt; ₹1,000"/>
    <x v="0"/>
  </r>
  <r>
    <s v="B08H9Z3XQW"/>
    <s v="boAt Bassheads 242 in Ear Wired Earphones with Mic(Blue)"/>
    <s v="Electronics"/>
    <n v="461.90000000000009"/>
    <n v="1490"/>
    <n v="0.69"/>
    <n v="4.0999999999999996"/>
    <n v="161677"/>
    <n v="240898730"/>
    <s v="&lt; ₹1,000"/>
    <x v="1"/>
  </r>
  <r>
    <s v="B08TV2P1N8"/>
    <s v="boAt Rockerz 255 Pro+ in-Ear Bluetooth Neckband with Upto 40 Hours Playback, ASAP  Charge, IPX7, Dual Pairing, BT v5.0, with Mic (Active Black)"/>
    <s v="Electronics"/>
    <n v="1396.5"/>
    <n v="3990"/>
    <n v="0.65"/>
    <n v="4.0999999999999996"/>
    <n v="141841"/>
    <n v="565945590"/>
    <s v="₹1,000 - ₹5,000"/>
    <x v="1"/>
  </r>
  <r>
    <s v="B07CD2BN46"/>
    <s v="Xiaomi Mi Wired in Ear Earphones with Mic Basic with Ultra Deep Bass &amp; Aluminum Alloy Sound Chamber (Black)"/>
    <s v="Electronics"/>
    <n v="431.28"/>
    <n v="599"/>
    <n v="0.28000000000000003"/>
    <n v="4.0999999999999996"/>
    <n v="119466"/>
    <n v="71560134"/>
    <s v="&lt; ₹1,000"/>
    <x v="2"/>
  </r>
  <r>
    <s v="B092X94QNQ"/>
    <s v="boAt Rockerz 330 in-Ear Bluetooth Neckband with Upto 30 Hours Playtime, ASAP  Charge, Signature Sound, Dual Pairing &amp; IPX5 with Mic (Active Black)"/>
    <s v="Electronics"/>
    <n v="1516.2"/>
    <n v="3990"/>
    <n v="0.62"/>
    <n v="4.0999999999999996"/>
    <n v="109864"/>
    <n v="438357360"/>
    <s v="₹1,000 - ₹5,000"/>
    <x v="1"/>
  </r>
  <r>
    <s v="B07PR1CL3S"/>
    <s v="boAt Rockerz 450 Bluetooth On Ear Headphones with Mic, Upto 15 Hours Playback, 40MM Drivers, Padded Ear Cushions, Integrated Controls and Dual Modes(Luscious Black)"/>
    <s v="Electronics"/>
    <n v="1236.9000000000003"/>
    <n v="3990"/>
    <n v="0.69"/>
    <n v="4.0999999999999996"/>
    <n v="107151"/>
    <n v="427532490"/>
    <s v="₹1,000 - ₹5,000"/>
    <x v="1"/>
  </r>
  <r>
    <s v="B083T5G5PM"/>
    <s v="Sennheiser CX 80S in-Ear Wired Headphones with in-line One-Button Smart Remote with Microphone Black"/>
    <s v="Electronics"/>
    <n v="1492.5"/>
    <n v="1990"/>
    <n v="0.25"/>
    <n v="4.0999999999999996"/>
    <n v="98250"/>
    <n v="195517500"/>
    <s v="₹1,000 - ₹5,000"/>
    <x v="2"/>
  </r>
  <r>
    <s v="B01FSYQ2A4"/>
    <s v="boAt Rockerz 400 Bluetooth On Ear Headphones With Mic With Upto 8 Hours Playback &amp; Soft Padded Ear Cushions(Grey/Green)"/>
    <s v="Electronics"/>
    <n v="1405.3"/>
    <n v="2990"/>
    <n v="0.53"/>
    <n v="4.0999999999999996"/>
    <n v="97175"/>
    <n v="290553250"/>
    <s v="₹1,000 - ₹5,000"/>
    <x v="0"/>
  </r>
  <r>
    <s v="B01FSYQ2A4"/>
    <s v="boAt Rockerz 400 Bluetooth On Ear Headphones With Mic With Upto 8 Hours Playback &amp; Soft Padded Ear Cushions(Grey/Green)"/>
    <s v="Electronics"/>
    <n v="1405.3"/>
    <n v="2990"/>
    <n v="0.53"/>
    <n v="4.0999999999999996"/>
    <n v="97174"/>
    <n v="290550260"/>
    <s v="₹1,000 - ₹5,000"/>
    <x v="0"/>
  </r>
  <r>
    <s v="B07KY3FNQP"/>
    <s v="boAt Bassheads 152 in Ear Wired Earphones with Mic(Active Black)"/>
    <s v="Electronics"/>
    <n v="451.49999999999994"/>
    <n v="1290"/>
    <n v="0.65"/>
    <n v="4.0999999999999996"/>
    <n v="91770"/>
    <n v="118383300"/>
    <s v="&lt; ₹1,000"/>
    <x v="1"/>
  </r>
  <r>
    <s v="B07XJWTYM2"/>
    <s v="realme Buds Wireless in Ear Bluetooth Earphones with mic, 11.2mm Bass Boost Driver, Magnetic Fast Pair, Fast Charging and 12 Hrs Playtime (Yellow)"/>
    <s v="Electronics"/>
    <n v="1679.1599999999999"/>
    <n v="1999"/>
    <n v="0.16"/>
    <n v="4.0999999999999996"/>
    <n v="72563"/>
    <n v="145053437"/>
    <s v="₹1,000 - ₹5,000"/>
    <x v="2"/>
  </r>
  <r>
    <s v="B0BD3T6Z1D"/>
    <s v="Samsung Galaxy M32 Prime Edition (Light Blue, 4GB RAM, 64GB)"/>
    <s v="Electronics"/>
    <n v="12959.039999999999"/>
    <n v="13499"/>
    <n v="0.04"/>
    <n v="4.0999999999999996"/>
    <n v="56098"/>
    <n v="757266902"/>
    <s v="₹10,001 - ₹20,000"/>
    <x v="2"/>
  </r>
  <r>
    <s v="B0856HY85J"/>
    <s v="boAt Rockerz 550 Over Ear Bluetooth Headphones with Upto 20 Hours Playback, 50MM Drivers, Soft Padded Ear Cushions and Physical Noise Isolation, Without Mic (Black)"/>
    <s v="Electronics"/>
    <n v="1799.6399999999999"/>
    <n v="4999"/>
    <n v="0.64"/>
    <n v="4.0999999999999996"/>
    <n v="55192"/>
    <n v="275904808"/>
    <s v="₹1,000 - ₹5,000"/>
    <x v="1"/>
  </r>
  <r>
    <s v="B07DFYJRQV"/>
    <s v="JBL C200SI, Premium in Ear Wired Earphones with Mic, Signature Sound, One Button Multi-Function Remote, Angled Earbuds for Comfort fit (Blue)"/>
    <s v="Electronics"/>
    <n v="794.47"/>
    <n v="1499"/>
    <n v="0.47"/>
    <n v="4.0999999999999996"/>
    <n v="53648"/>
    <n v="80418352"/>
    <s v="&lt; ₹1,000"/>
    <x v="0"/>
  </r>
  <r>
    <s v="B09QS9CWLV"/>
    <s v="Redmi Note 11 (Horizon Blue, 6GB RAM, 64GB Storage)|90Hz FHD+ AMOLED Display | Qualcomm¬Æ Snapdragon‚Ñ¢ 680-6nm | 33W Charger Included"/>
    <s v="Electronics"/>
    <n v="12919.32"/>
    <n v="18999"/>
    <n v="0.32"/>
    <n v="4.0999999999999996"/>
    <n v="50772"/>
    <n v="964617228"/>
    <s v="₹10,001 - ₹20,000"/>
    <x v="0"/>
  </r>
  <r>
    <s v="B09QS9X16F"/>
    <s v="Redmi Note 11 (Space Black, 6GB RAM, 64GB Storage) | 90Hz FHD+ AMOLED Display | Qualcomm¬Æ Snapdragon‚Ñ¢ 680-6nm | 33W Charger Included"/>
    <s v="Electronics"/>
    <n v="12919.32"/>
    <n v="18999"/>
    <n v="0.32"/>
    <n v="4.0999999999999996"/>
    <n v="50772"/>
    <n v="964617228"/>
    <s v="₹10,001 - ₹20,000"/>
    <x v="0"/>
  </r>
  <r>
    <s v="B09QS9X9L8"/>
    <s v="Redmi Note 11 (Horizon Blue, 6GB RAM, 64GB Storage)|90Hz FHD+ AMOLED Display | Qualcomm¬Æ Snapdragon‚Ñ¢ 680-6nm | 33W Charger Included"/>
    <s v="Electronics"/>
    <n v="12919.32"/>
    <n v="18999"/>
    <n v="0.32"/>
    <n v="4.0999999999999996"/>
    <n v="50772"/>
    <n v="964617228"/>
    <s v="₹10,001 - ₹20,000"/>
    <x v="0"/>
  </r>
  <r>
    <s v="B09QS8V5N8"/>
    <s v="Redmi Note 11 (Space Black, 4GB RAM, 64GB Storage)|90Hz FHD+ AMOLED Display | Qualcomm¬Æ Snapdragon‚Ñ¢ 680-6nm | 33W Charger Included"/>
    <s v="Electronics"/>
    <n v="12959.279999999999"/>
    <n v="17999"/>
    <n v="0.28000000000000003"/>
    <n v="4.0999999999999996"/>
    <n v="50772"/>
    <n v="913845228"/>
    <s v="₹10,001 - ₹20,000"/>
    <x v="2"/>
  </r>
  <r>
    <s v="B096VF5YYF"/>
    <s v="boAt Xtend Smartwatch with Alexa Built-in, 1.69‚Äù HD Display, Multiple Watch Faces, Stress Monitor, Heart &amp; SpO2 Monitoring, 14 Sports Modes, Sleep Monitor, 5 ATM &amp; 7 Days Battery(Pitch Black)"/>
    <s v="Electronics"/>
    <n v="3036.2"/>
    <n v="7990"/>
    <n v="0.62"/>
    <n v="4.0999999999999996"/>
    <n v="48449"/>
    <n v="387107510"/>
    <s v="₹1,000 - ₹5,000"/>
    <x v="1"/>
  </r>
  <r>
    <s v="B096VF5YYF"/>
    <s v="boAt Xtend Smartwatch with Alexa Built-in, 1.69‚Äù HD Display, Multiple Watch Faces, Stress Monitor, Heart &amp; SpO2 Monitoring, 14 Sports Modes, Sleep Monitor, 5 ATM &amp; 7 Days Battery(Pitch Black)"/>
    <s v="Electronics"/>
    <n v="3036.2"/>
    <n v="7990"/>
    <n v="0.62"/>
    <n v="4.0999999999999996"/>
    <n v="48448"/>
    <n v="387099520"/>
    <s v="₹1,000 - ₹5,000"/>
    <x v="1"/>
  </r>
  <r>
    <s v="B0972BQ2RS"/>
    <s v="Fire-Boltt India's No 1 Smartwatch Brand Ring Bluetooth Calling with SpO2 &amp; 1.7‚Äù Metal Body with Blood Oxygen Monitoring, Continuous Heart Rate, Full Touch &amp; Multiple Watch Faces"/>
    <s v="Electronics"/>
    <n v="2499.75"/>
    <n v="9999"/>
    <n v="0.75"/>
    <n v="4.0999999999999996"/>
    <n v="42139"/>
    <n v="421347861"/>
    <s v="₹1,000 - ₹5,000"/>
    <x v="1"/>
  </r>
  <r>
    <s v="B094JB13XL"/>
    <s v="Noise ColorFit Ultra Smart Watch with 1.75&quot; HD Display, Aluminium Alloy Body, 60 Sports Modes, Spo2, Lightweight, Stock Market Info, Calls &amp; SMS Reply (Space Blue)"/>
    <s v="Electronics"/>
    <n v="2519.5800000000004"/>
    <n v="5999"/>
    <n v="0.57999999999999996"/>
    <n v="4.0999999999999996"/>
    <n v="38879"/>
    <n v="233235121"/>
    <s v="₹1,000 - ₹5,000"/>
    <x v="0"/>
  </r>
  <r>
    <s v="B09BNXQ6BR"/>
    <s v="Noise ColorFit Ultra SE Smart Watch with 1.75&quot;(4.3cm) HD Display, Aluminium Alloy Body, 60 Sports Modes, Spo2, Lightweight, Stock Market Info, Calls &amp; SMS Reply (Vintage Brown)"/>
    <s v="Electronics"/>
    <n v="2794.57"/>
    <n v="6499"/>
    <n v="0.56999999999999995"/>
    <n v="4.0999999999999996"/>
    <n v="38879"/>
    <n v="252674621"/>
    <s v="₹1,000 - ₹5,000"/>
    <x v="0"/>
  </r>
  <r>
    <s v="B008YW3CYM"/>
    <s v="USHA EI 1602 1000 W Lightweight Dry Iron with Non-Stick Soleplate (Multi-colour)"/>
    <s v="Home&amp;Kitchen"/>
    <n v="618.80000000000007"/>
    <n v="1190"/>
    <n v="0.48"/>
    <n v="4.0999999999999996"/>
    <n v="37126"/>
    <n v="44179940"/>
    <s v="&lt; ₹1,000"/>
    <x v="0"/>
  </r>
  <r>
    <s v="B00ABMASXG"/>
    <s v="Bajaj Immersion Rod Water Heater 1500 Watts, Silver"/>
    <s v="Home&amp;Kitchen"/>
    <n v="540"/>
    <n v="720"/>
    <n v="0.25"/>
    <n v="4.0999999999999996"/>
    <n v="36017"/>
    <n v="25932240"/>
    <s v="&lt; ₹1,000"/>
    <x v="2"/>
  </r>
  <r>
    <s v="B09LHZSMRR"/>
    <s v="Redmi Note 11T 5G (Stardust White, 6GB RAM, 128GB ROM)| Dimensity 810 5G | 33W Pro Fast Charging | Charger Included | Additional Exchange Offers|Get 2 Months of YouTube Premium Free!"/>
    <s v="Electronics"/>
    <n v="17009.190000000002"/>
    <n v="20999"/>
    <n v="0.19"/>
    <n v="4.0999999999999996"/>
    <n v="31822"/>
    <n v="668230178"/>
    <s v="₹10,001 - ₹20,000"/>
    <x v="2"/>
  </r>
  <r>
    <s v="B09LJ116B5"/>
    <s v="Redmi Note 11T 5G (Aquamarine Blue, 6GB RAM, 128GB ROM)| Dimensity 810 5G | 33W Pro Fast Charging | Charger Included | Additional Exchange Offers| Get 2 Months of YouTube Premium Free!"/>
    <s v="Electronics"/>
    <n v="17009.190000000002"/>
    <n v="20999"/>
    <n v="0.19"/>
    <n v="4.0999999999999996"/>
    <n v="31822"/>
    <n v="668230178"/>
    <s v="₹10,001 - ₹20,000"/>
    <x v="2"/>
  </r>
  <r>
    <s v="B09LHYZ3GJ"/>
    <s v="Redmi Note 11T 5G (Matte Black, 6GB RAM, 128GB ROM)| Dimensity 810 5G | 33W Pro Fast Charging | Charger Included | Additional Exchange Offers|Get 2 Months of YouTube Premium Free!"/>
    <s v="Electronics"/>
    <n v="17009.190000000002"/>
    <n v="20999"/>
    <n v="0.19"/>
    <n v="4.0999999999999996"/>
    <n v="31822"/>
    <n v="668230178"/>
    <s v="₹10,001 - ₹20,000"/>
    <x v="2"/>
  </r>
  <r>
    <s v="B00YMJ0OI8"/>
    <s v="Prestige PIC 20 1600 Watt Induction Cooktop with Push button (Black)"/>
    <s v="Home&amp;Kitchen"/>
    <n v="2150.5500000000002"/>
    <n v="3645"/>
    <n v="0.41"/>
    <n v="4.0999999999999996"/>
    <n v="31388"/>
    <n v="114409260"/>
    <s v="₹1,000 - ₹5,000"/>
    <x v="0"/>
  </r>
  <r>
    <s v="B07W6VWZ8C"/>
    <s v="Infinity (JBL Fuze Pint, Wireless Ultra Portable Mini Speaker with Mic, Deep Bass, Dual Equalizer, Bluetooth 5.0 with Voice Assistant Support for Mobiles (Black)"/>
    <s v="Electronics"/>
    <n v="899.55"/>
    <n v="1999"/>
    <n v="0.55000000000000004"/>
    <n v="4.0999999999999996"/>
    <n v="30469"/>
    <n v="60907531"/>
    <s v="&lt; ₹1,000"/>
    <x v="0"/>
  </r>
  <r>
    <s v="B015OW3M1W"/>
    <s v="AmazonBasics 6-Feet DisplayPort (not USB port) to HDMI Cable Black"/>
    <s v="Electronics"/>
    <n v="799"/>
    <n v="1700"/>
    <n v="0.53"/>
    <n v="4.0999999999999996"/>
    <n v="28638"/>
    <n v="48684600"/>
    <s v="&lt; ₹1,000"/>
    <x v="0"/>
  </r>
  <r>
    <s v="B01GZSQJPA"/>
    <s v="Philips HL7756/00 Mixer Grinder, 750W, 3 Jars (Black)"/>
    <s v="Home&amp;Kitchen"/>
    <n v="3693.7"/>
    <n v="4295"/>
    <n v="0.14000000000000001"/>
    <n v="4.0999999999999996"/>
    <n v="26543"/>
    <n v="114002185"/>
    <s v="₹1,000 - ₹5,000"/>
    <x v="2"/>
  </r>
  <r>
    <s v="B012MQS060"/>
    <s v="Logitech MK215 Wireless Keyboard and Mouse Combo for Windows, 2.4 GHz Wireless, Compact Design, 2-Year Battery Life(Keyboard),5 Month Battery Life(Mouse) PC/Laptop- Black"/>
    <s v="Computers&amp;Accessories"/>
    <n v="1292.3999999999999"/>
    <n v="1795"/>
    <n v="0.28000000000000003"/>
    <n v="4.0999999999999996"/>
    <n v="25771"/>
    <n v="46258945"/>
    <s v="₹1,000 - ₹5,000"/>
    <x v="2"/>
  </r>
  <r>
    <s v="B017PDR9N0"/>
    <s v="GIZGA Essentials Portable Tabletop Tablet Stand Mobile Holder, Desktop Stand, Cradle, Dock for iPad, Smartphone, Kindle, E-Reader, Fully Foldable, Adjustable Angle, Anti-Slip Pads, Black"/>
    <s v="Computers&amp;Accessories"/>
    <n v="149.70000000000002"/>
    <n v="499"/>
    <n v="0.7"/>
    <n v="4.0999999999999996"/>
    <n v="25607"/>
    <n v="12777893"/>
    <s v="&lt; ₹1,000"/>
    <x v="1"/>
  </r>
  <r>
    <s v="B07W7Z6DVL"/>
    <s v="Infinity (JBL Fuze 100, Wireless Portable Bluetooth Speaker with Mic, Deep Bass, Dual Equalizer, IPX7 Waterproof, Rugged Fabric Design (Black)"/>
    <s v="Electronics"/>
    <n v="1499.5"/>
    <n v="2999"/>
    <n v="0.5"/>
    <n v="4.0999999999999996"/>
    <n v="25262"/>
    <n v="75760738"/>
    <s v="₹1,000 - ₹5,000"/>
    <x v="0"/>
  </r>
  <r>
    <s v="B0085IATT6"/>
    <s v="D-Link DIR-615 Wi-fi Ethernet-N300 Single_band 300Mbps Router, Mobile App Support, Router | AP | Repeater | Client Modes(Black)"/>
    <s v="Computers&amp;Accessories"/>
    <n v="900"/>
    <n v="1800"/>
    <n v="0.5"/>
    <n v="4.0999999999999996"/>
    <n v="22375"/>
    <n v="40275000"/>
    <s v="&lt; ₹1,000"/>
    <x v="0"/>
  </r>
  <r>
    <s v="B0B14MR9L1"/>
    <s v="Samsung Galaxy M33 5G (Emerald Brown, 6GB, 128GB Storage) | 6000mAh Battery | Upto 12GB RAM with RAM Plus | Travel Adapter to be Purchased Separately"/>
    <s v="Electronics"/>
    <n v="16999.32"/>
    <n v="24999"/>
    <n v="0.32"/>
    <n v="4.0999999999999996"/>
    <n v="22318"/>
    <n v="557927682"/>
    <s v="₹10,001 - ₹20,000"/>
    <x v="0"/>
  </r>
  <r>
    <s v="B09TWH8YHM"/>
    <s v="Samsung Galaxy M33 5G (Emerald Brown, 6GB, 128GB Storage) | 6000mAh Battery | Upto 12GB RAM with RAM Plus | Travel Adapter to be Purchased Separately"/>
    <s v="Electronics"/>
    <n v="16999.32"/>
    <n v="24999"/>
    <n v="0.32"/>
    <n v="4.0999999999999996"/>
    <n v="22318"/>
    <n v="557927682"/>
    <s v="₹10,001 - ₹20,000"/>
    <x v="0"/>
  </r>
  <r>
    <s v="B09TWHTBKQ"/>
    <s v="Samsung Galaxy M33 5G (Mystique Green, 8GB, 128GB Storage) | 6000mAh Battery | Upto 16GB RAM with RAM Plus | Travel Adapter to be Purchased Separately"/>
    <s v="Electronics"/>
    <n v="18459.29"/>
    <n v="25999"/>
    <n v="0.28999999999999998"/>
    <n v="4.0999999999999996"/>
    <n v="22318"/>
    <n v="580245682"/>
    <s v="₹10,001 - ₹20,000"/>
    <x v="2"/>
  </r>
  <r>
    <s v="B097R2V1W8"/>
    <s v="Bajaj Splendora 3 Litre 3KW IWH Instant Water Heater (Geyser), White"/>
    <s v="Home&amp;Kitchen"/>
    <n v="2591.6"/>
    <n v="5890"/>
    <n v="0.56000000000000005"/>
    <n v="4.0999999999999996"/>
    <n v="21783"/>
    <n v="128301870"/>
    <s v="₹1,000 - ₹5,000"/>
    <x v="0"/>
  </r>
  <r>
    <s v="B01M0505SJ"/>
    <s v="Orient Electric Apex-FX 1200mm Ultra High Speed 400 RPM Ceiling Fan (Brown)"/>
    <s v="Home&amp;Kitchen"/>
    <n v="1391.6000000000001"/>
    <n v="2485"/>
    <n v="0.44"/>
    <n v="4.0999999999999996"/>
    <n v="19998"/>
    <n v="49695030"/>
    <s v="₹1,000 - ₹5,000"/>
    <x v="0"/>
  </r>
  <r>
    <s v="B07WGPKMP5"/>
    <s v="iQOO Z6 44W by vivo (Raven Black, 6GB RAM, 128GB Storage) | 6.44&quot; FHD+ AMOLED Display | 50% Charge in just 27 mins | in-Display Fingerprint Scanning"/>
    <s v="Electronics"/>
    <n v="15539.26"/>
    <n v="20999"/>
    <n v="0.26"/>
    <n v="4.0999999999999996"/>
    <n v="19253"/>
    <n v="404293747"/>
    <s v="₹10,001 - ₹20,000"/>
    <x v="2"/>
  </r>
  <r>
    <s v="B07WGPKTS4"/>
    <s v="iQOO Z6 44W by vivo (Raven Black, 4GB RAM, 128GB Storage) | 6.44&quot; FHD+ AMOLED Display | 50% Charge in just 27 mins | in-Display Fingerprint Scanning"/>
    <s v="Electronics"/>
    <n v="13999.3"/>
    <n v="19999"/>
    <n v="0.3"/>
    <n v="4.0999999999999996"/>
    <n v="19252"/>
    <n v="385020748"/>
    <s v="₹10,001 - ₹20,000"/>
    <x v="0"/>
  </r>
  <r>
    <s v="B07WDKLRM4"/>
    <s v="iQOO Z6 44W by vivo (Lumina Blue, 4GB RAM, 128GB Storage) | 6.44&quot; FHD+ AMOLED Display | 50% Charge in just 27 mins | in-Display Fingerprint Scanning"/>
    <s v="Electronics"/>
    <n v="13999.3"/>
    <n v="19999"/>
    <n v="0.3"/>
    <n v="4.0999999999999996"/>
    <n v="19252"/>
    <n v="385020748"/>
    <s v="₹10,001 - ₹20,000"/>
    <x v="0"/>
  </r>
  <r>
    <s v="B07WHQWXL7"/>
    <s v="iQOO Z6 44W by vivo (Lumina Blue, 6GB RAM, 128GB Storage) | 6.44&quot; FHD+ AMOLED Display | 50% Charge in just 27 mins | in-Display Fingerprint Scanning"/>
    <s v="Electronics"/>
    <n v="15539.26"/>
    <n v="20999"/>
    <n v="0.26"/>
    <n v="4.0999999999999996"/>
    <n v="19252"/>
    <n v="404272748"/>
    <s v="₹10,001 - ₹20,000"/>
    <x v="2"/>
  </r>
  <r>
    <s v="B07WDK3ZS6"/>
    <s v="iQOO Z6 Lite 5G by vivo (Mystic Night, 6GB RAM, 128GB Storage) | World's First Snapdragon 4 Gen 1 | 120Hz Refresh Rate | 5000mAh Battery | Travel Adapter to be Purchased Separately"/>
    <s v="Electronics"/>
    <n v="15579.18"/>
    <n v="18999"/>
    <n v="0.18"/>
    <n v="4.0999999999999996"/>
    <n v="19252"/>
    <n v="365768748"/>
    <s v="₹10,001 - ₹20,000"/>
    <x v="2"/>
  </r>
  <r>
    <s v="B07WJV6P1R"/>
    <s v="iQOO Z6 Lite 5G by vivo (Stellar Green, 6GB RAM, 128GB Storage) | World's First Snapdragon 4 Gen 1 | 120Hz Refresh Rate | 5000mAh Battery | Travel Adapter to be Purchased Separately"/>
    <s v="Electronics"/>
    <n v="15579.18"/>
    <n v="18999"/>
    <n v="0.18"/>
    <n v="4.0999999999999996"/>
    <n v="19252"/>
    <n v="365768748"/>
    <s v="₹10,001 - ₹20,000"/>
    <x v="2"/>
  </r>
  <r>
    <s v="B0B4F52B5X"/>
    <s v="Samsung Galaxy M13 (Midnight Blue, 4GB, 64GB Storage) | 6000mAh Battery | Upto 8GB RAM with RAM Plus"/>
    <s v="Electronics"/>
    <n v="10949.27"/>
    <n v="14999"/>
    <n v="0.27"/>
    <n v="4.0999999999999996"/>
    <n v="18998"/>
    <n v="284951002"/>
    <s v="₹10,001 - ₹20,000"/>
    <x v="2"/>
  </r>
  <r>
    <s v="B0B4F2TTTS"/>
    <s v="Samsung Galaxy M13 (Aqua Green, 4GB, 64GB Storage) | 6000mAh Battery | Upto 8GB RAM with RAM Plus"/>
    <s v="Electronics"/>
    <n v="10949.27"/>
    <n v="14999"/>
    <n v="0.27"/>
    <n v="4.0999999999999996"/>
    <n v="18998"/>
    <n v="284951002"/>
    <s v="₹10,001 - ₹20,000"/>
    <x v="2"/>
  </r>
  <r>
    <s v="B0B4F2ZWL3"/>
    <s v="Samsung Galaxy M13 (Stardust Brown, 6GB, 128GB Storage) | 6000mAh Battery | Upto 12GB RAM with RAM Plus"/>
    <s v="Electronics"/>
    <n v="12959.279999999999"/>
    <n v="17999"/>
    <n v="0.28000000000000003"/>
    <n v="4.0999999999999996"/>
    <n v="18998"/>
    <n v="341945002"/>
    <s v="₹10,001 - ₹20,000"/>
    <x v="2"/>
  </r>
  <r>
    <s v="B0B4F2XCK3"/>
    <s v="Samsung Galaxy M13 (Aqua Green, 6GB, 128GB Storage) | 6000mAh Battery | Upto 12GB RAM with RAM Plus"/>
    <s v="Electronics"/>
    <n v="12959.279999999999"/>
    <n v="17999"/>
    <n v="0.28000000000000003"/>
    <n v="4.0999999999999996"/>
    <n v="18998"/>
    <n v="341945002"/>
    <s v="₹10,001 - ₹20,000"/>
    <x v="2"/>
  </r>
  <r>
    <s v="B0B4F4QZ1H"/>
    <s v="Samsung Galaxy M13 5G (Stardust Brown, 6GB, 128GB Storage) | 5000mAh Battery | Upto 12GB RAM with RAM Plus"/>
    <s v="Electronics"/>
    <n v="14039.279999999999"/>
    <n v="19499"/>
    <n v="0.28000000000000003"/>
    <n v="4.0999999999999996"/>
    <n v="18998"/>
    <n v="370442002"/>
    <s v="₹10,001 - ₹20,000"/>
    <x v="2"/>
  </r>
  <r>
    <s v="B0B4F1YC3J"/>
    <s v="Samsung Galaxy M13 5G (Aqua Green, 6GB, 128GB Storage) | 5000mAh Battery | Upto 12GB RAM with RAM Plus"/>
    <s v="Electronics"/>
    <n v="14039.279999999999"/>
    <n v="19499"/>
    <n v="0.28000000000000003"/>
    <n v="4.0999999999999996"/>
    <n v="18998"/>
    <n v="370442002"/>
    <s v="₹10,001 - ₹20,000"/>
    <x v="2"/>
  </r>
  <r>
    <s v="B0B4F5L738"/>
    <s v="Samsung Galaxy M13 5G (Aqua Green, 6GB, 128GB Storage) | 5000mAh Battery | Upto 12GB RAM with RAM Plus"/>
    <s v="Electronics"/>
    <n v="14039.279999999999"/>
    <n v="19499"/>
    <n v="0.28000000000000003"/>
    <n v="4.0999999999999996"/>
    <n v="18998"/>
    <n v="370442002"/>
    <s v="₹10,001 - ₹20,000"/>
    <x v="2"/>
  </r>
  <r>
    <s v="B0B4F3QNDM"/>
    <s v="Samsung Galaxy M13 5G (Aqua Green, 6GB, 128GB Storage) | 5000mAh Battery | Upto 12GB RAM with RAM Plus"/>
    <s v="Electronics"/>
    <n v="14039.279999999999"/>
    <n v="19499"/>
    <n v="0.28000000000000003"/>
    <n v="4.0999999999999996"/>
    <n v="18998"/>
    <n v="370442002"/>
    <s v="₹10,001 - ₹20,000"/>
    <x v="2"/>
  </r>
  <r>
    <s v="B07RD611Z8"/>
    <s v="Ambrane 20000mAh Power Bank with 20W Fast Charging, Triple Output, Power Delivery, Type C Input, Made in India, Multi-Layer Protection, Li-Polymer + Type C Cable (Stylo-20k, Black)"/>
    <s v="Electronics"/>
    <n v="1799.28"/>
    <n v="2499"/>
    <n v="0.28000000000000003"/>
    <n v="4.0999999999999996"/>
    <n v="18678"/>
    <n v="46676322"/>
    <s v="₹1,000 - ₹5,000"/>
    <x v="2"/>
  </r>
  <r>
    <s v="B07RD611Z8"/>
    <s v="Ambrane 20000mAh Power Bank with 20W Fast Charging, Triple Output, Power Delivery, Type C Input, Made in India, Multi-Layer Protection, Li-Polymer + Type C Cable (Stylo-20k, Black)"/>
    <s v="Electronics"/>
    <n v="1799.28"/>
    <n v="2499"/>
    <n v="0.28000000000000003"/>
    <n v="4.0999999999999996"/>
    <n v="18678"/>
    <n v="46676322"/>
    <s v="₹1,000 - ₹5,000"/>
    <x v="2"/>
  </r>
  <r>
    <s v="B08JD36C6H"/>
    <s v="Kingston DataTraveler Exodia DTX/32 GB Pen Drive USB 3.2 Gen 1 (Multicolor)"/>
    <s v="Computers&amp;Accessories"/>
    <n v="351"/>
    <n v="450"/>
    <n v="0.22"/>
    <n v="4.0999999999999996"/>
    <n v="18656"/>
    <n v="8395200"/>
    <s v="&lt; ₹1,000"/>
    <x v="2"/>
  </r>
  <r>
    <s v="B08JMC1988"/>
    <s v="boAt Stone 180 5W Bluetooth Speaker with Upto 10 Hours Playback, 1.75&quot; Driver, IPX7 &amp; TWS Feature(Black)"/>
    <s v="Electronics"/>
    <n v="996"/>
    <n v="2490"/>
    <n v="0.6"/>
    <n v="4.0999999999999996"/>
    <n v="18331"/>
    <n v="45644190"/>
    <s v="&lt; ₹1,000"/>
    <x v="0"/>
  </r>
  <r>
    <s v="B01N6IJG0F"/>
    <s v="Morphy Richards Daisy 1000W Dry Iron with American Heritage Non-Stick Coated Soleplate, White"/>
    <s v="Home&amp;Kitchen"/>
    <n v="555.5"/>
    <n v="1010"/>
    <n v="0.45"/>
    <n v="4.0999999999999996"/>
    <n v="17325"/>
    <n v="17498250"/>
    <s v="&lt; ₹1,000"/>
    <x v="0"/>
  </r>
  <r>
    <s v="B07N8RQ6W7"/>
    <s v="Portronics MODESK POR-122 Universal Mobile Tabletop Holder (Black)"/>
    <s v="Electronics"/>
    <n v="132.80999999999997"/>
    <n v="699"/>
    <n v="0.81"/>
    <n v="4.0999999999999996"/>
    <n v="16685"/>
    <n v="11662815"/>
    <s v="&lt; ₹1,000"/>
    <x v="1"/>
  </r>
  <r>
    <s v="B08WRWPM22"/>
    <s v="boAt Micro USB 55 Tangle-free, Sturdy Micro USB Cable with 3A Fast Charging &amp; 480mbps Data Transmission (Black)"/>
    <s v="Computers&amp;Accessories"/>
    <n v="174.64999999999998"/>
    <n v="499"/>
    <n v="0.65"/>
    <n v="4.0999999999999996"/>
    <n v="15189"/>
    <n v="7579311"/>
    <s v="&lt; ₹1,000"/>
    <x v="1"/>
  </r>
  <r>
    <s v="B08WRWPM22"/>
    <s v="boAt Micro USB 55 Tangle-free, Sturdy Micro USB Cable with 3A Fast Charging &amp; 480mbps Data Transmission (Black)"/>
    <s v="Computers&amp;Accessories"/>
    <n v="174.64999999999998"/>
    <n v="499"/>
    <n v="0.65"/>
    <n v="4.0999999999999996"/>
    <n v="15189"/>
    <n v="7579311"/>
    <s v="&lt; ₹1,000"/>
    <x v="1"/>
  </r>
  <r>
    <s v="B08WRWPM22"/>
    <s v="boAt Micro USB 55 Tangle-free, Sturdy Micro USB Cable with 3A Fast Charging &amp; 480mbps Data Transmission (Black)"/>
    <s v="Computers&amp;Accessories"/>
    <n v="174.64999999999998"/>
    <n v="499"/>
    <n v="0.65"/>
    <n v="4.0999999999999996"/>
    <n v="15188"/>
    <n v="7578812"/>
    <s v="&lt; ₹1,000"/>
    <x v="1"/>
  </r>
  <r>
    <s v="B09WMTJPG7"/>
    <s v="Crompton InstaBliss 3-L Instant Water Heater (Geyser) with Advanced 4 Level Safety"/>
    <s v="Home&amp;Kitchen"/>
    <n v="2596.0000000000005"/>
    <n v="4400"/>
    <n v="0.41"/>
    <n v="4.0999999999999996"/>
    <n v="14947"/>
    <n v="65766800"/>
    <s v="₹1,000 - ₹5,000"/>
    <x v="0"/>
  </r>
  <r>
    <s v="B01LONQBDG"/>
    <s v="AmazonBasics USB Type-C to Micro-B 2.0 Cable - 6 Inches (15.2 Centimeters) - White"/>
    <s v="Computers&amp;Accessories"/>
    <n v="350.61"/>
    <n v="899"/>
    <n v="0.61"/>
    <n v="4.0999999999999996"/>
    <n v="14896"/>
    <n v="13391504"/>
    <s v="&lt; ₹1,000"/>
    <x v="1"/>
  </r>
  <r>
    <s v="B07QCWY5XV"/>
    <s v="Mobilife Bluetooth Extendable Selfie Stick with Tripod Stand and Wireless Remote,3-in-1 Multifunctional Selfie Stick Tripod for iPhone Samsung Mi Realme Oppo Vivo Google More,Black"/>
    <s v="Electronics"/>
    <n v="601.57000000000005"/>
    <n v="1399"/>
    <n v="0.56999999999999995"/>
    <n v="4.0999999999999996"/>
    <n v="14560"/>
    <n v="20369440"/>
    <s v="&lt; ₹1,000"/>
    <x v="0"/>
  </r>
  <r>
    <s v="B08GSQXLJ2"/>
    <s v="Crompton Arno Neo 15-L 5 Star Rated Storage Water Heater (Geyser) with Advanced 3 Level Safety (Grey)"/>
    <s v="Home&amp;Kitchen"/>
    <n v="6240"/>
    <n v="10400"/>
    <n v="0.4"/>
    <n v="4.0999999999999996"/>
    <n v="14391"/>
    <n v="149666400"/>
    <s v="₹5,001 - ₹10,000"/>
    <x v="0"/>
  </r>
  <r>
    <s v="B09BN2NPBD"/>
    <s v="DIGITEK¬Æ (DRL-14C) Professional (31cm) Dual Temperature LED Ring Light with Tripod Stand &amp; Mini Tripod for YouTube, Photo-Shoot, Video Shoot, Live Stream, Makeup, Vlogging &amp; More"/>
    <s v="Electronics"/>
    <n v="1712.55"/>
    <n v="3495"/>
    <n v="0.51"/>
    <n v="4.0999999999999996"/>
    <n v="14371"/>
    <n v="50226645"/>
    <s v="₹1,000 - ₹5,000"/>
    <x v="0"/>
  </r>
  <r>
    <s v="B00O24PUO6"/>
    <s v="Orpat OEH-1260 2000-Watt Fan Heater (Grey)"/>
    <s v="Home&amp;Kitchen"/>
    <n v="1468.5"/>
    <n v="1650"/>
    <n v="0.11"/>
    <n v="4.0999999999999996"/>
    <n v="14120"/>
    <n v="23298000"/>
    <s v="₹1,000 - ₹5,000"/>
    <x v="2"/>
  </r>
  <r>
    <s v="B00HZIOGXW"/>
    <s v="Crompton IHL 152 1500-Watt Immersion Water Heater with Copper Heating Element (Black)"/>
    <s v="Home&amp;Kitchen"/>
    <n v="610.5"/>
    <n v="825"/>
    <n v="0.26"/>
    <n v="4.0999999999999996"/>
    <n v="13165"/>
    <n v="10861125"/>
    <s v="&lt; ₹1,000"/>
    <x v="2"/>
  </r>
  <r>
    <s v="B08WRBG3XW"/>
    <s v="boAt Type C A325 Tangle-free, Sturdy Type C Cable with 3A Rapid Charging &amp; 480mbps Data Transmission(Black)"/>
    <s v="Computers&amp;Accessories"/>
    <n v="199.60000000000002"/>
    <n v="499"/>
    <n v="0.6"/>
    <n v="4.0999999999999996"/>
    <n v="13045"/>
    <n v="6509455"/>
    <s v="&lt; ₹1,000"/>
    <x v="0"/>
  </r>
  <r>
    <s v="B08WRBG3XW"/>
    <s v="boAt Type C A325 Tangle-free, Sturdy Type C Cable with 3A Rapid Charging &amp; 480mbps Data Transmission(Black)"/>
    <s v="Computers&amp;Accessories"/>
    <n v="199.60000000000002"/>
    <n v="499"/>
    <n v="0.6"/>
    <n v="4.0999999999999996"/>
    <n v="13045"/>
    <n v="6509455"/>
    <s v="&lt; ₹1,000"/>
    <x v="0"/>
  </r>
  <r>
    <s v="B00O2R38C4"/>
    <s v="Luminous Vento Deluxe 150 mm Exhaust Fan for Kitchen, Bathroom with Strong Air Suction, Rust Proof Body and Dust Protection Shutters (2-Year Warranty, White)"/>
    <s v="Home&amp;Kitchen"/>
    <n v="998.29999999999984"/>
    <n v="1490"/>
    <n v="0.33"/>
    <n v="4.0999999999999996"/>
    <n v="12999"/>
    <n v="19368510"/>
    <s v="&lt; ₹1,000"/>
    <x v="0"/>
  </r>
  <r>
    <s v="B0188KPKB2"/>
    <s v="Preethi Blue Leaf Diamond MG-214 mixer grinder 750 watt (Blue/White), 3 jars &amp; Flexi Lid, FBT motor with 2yr Guarantee &amp; Lifelong Free Service"/>
    <s v="Home&amp;Kitchen"/>
    <n v="3592.9"/>
    <n v="9455"/>
    <n v="0.62"/>
    <n v="4.0999999999999996"/>
    <n v="11828"/>
    <n v="111833740"/>
    <s v="₹1,000 - ₹5,000"/>
    <x v="1"/>
  </r>
  <r>
    <s v="B08HLZ28QC"/>
    <s v="Oakter Mini UPS for 12V WiFi Router Broadband Modem | Backup Upto 4 Hours | WiFi Router UPS Power Backup During Power Cuts | UPS for 12V Router Broadband Modem | Current Surge &amp; Deep Discharge Protection"/>
    <s v="Computers&amp;Accessories"/>
    <n v="1186.5999999999999"/>
    <n v="3490"/>
    <n v="0.66"/>
    <n v="4.0999999999999996"/>
    <n v="11716"/>
    <n v="40888840"/>
    <s v="₹1,000 - ₹5,000"/>
    <x v="1"/>
  </r>
  <r>
    <s v="B09P22HXH6"/>
    <s v="Lenovo 300 FHD Webcam with Full Stereo Dual Built-in mics | FHD 1080P 2.1 Megapixel CMOS Camera |Privacy Shutter | Ultra-Wide 95 Lens | 360 Rotation | Flexible Mount, Plug-n-Play | Cloud Grey"/>
    <s v="Computers&amp;Accessories"/>
    <n v="1866.6"/>
    <n v="5490"/>
    <n v="0.66"/>
    <n v="4.0999999999999996"/>
    <n v="10976"/>
    <n v="60258240"/>
    <s v="₹1,000 - ₹5,000"/>
    <x v="1"/>
  </r>
  <r>
    <s v="B00E9G8KOY"/>
    <s v="HUL Pureit Germkill kit for Classic 23 L water purifier - 1500 L Capacity"/>
    <s v="Home&amp;Kitchen"/>
    <n v="600"/>
    <n v="600"/>
    <n v="0"/>
    <n v="4.0999999999999996"/>
    <n v="10907"/>
    <n v="6544200"/>
    <s v="&lt; ₹1,000"/>
    <x v="2"/>
  </r>
  <r>
    <s v="B08FGNPQ9X"/>
    <s v="Zinq UPS for Router, Mini UPS for 12V WiFi Router Broadband Modem with Upto 4 Hours Power Backup, Upto 2Amp, Works with Existing Adapter, Also Works with Set-top Box, Smart Camera, CCTV (Black)"/>
    <s v="Computers&amp;Accessories"/>
    <n v="1199.6000000000001"/>
    <n v="2999"/>
    <n v="0.6"/>
    <n v="4.0999999999999996"/>
    <n v="10725"/>
    <n v="32164275"/>
    <s v="₹1,000 - ₹5,000"/>
    <x v="0"/>
  </r>
  <r>
    <s v="B0B5LVS732"/>
    <s v="Noise Pulse Go Buzz Smart Watch Bluetooth Calling with 1.69&quot; Display, 550 NITS, 150+ Cloud Watch Face, SPo2, Heart Rate Tracking, 100 Sports Mode with Auto Detection, Longer Battery (Jet Black)"/>
    <s v="Electronics"/>
    <n v="1899.6200000000001"/>
    <n v="4999"/>
    <n v="0.62"/>
    <n v="4.0999999999999996"/>
    <n v="10689"/>
    <n v="53434311"/>
    <s v="₹1,000 - ₹5,000"/>
    <x v="1"/>
  </r>
  <r>
    <s v="B0B5LVS732"/>
    <s v="Noise Pulse Go Buzz Smart Watch Bluetooth Calling with 1.69&quot; Display, 550 NITS, 150+ Cloud Watch Face, SPo2, Heart Rate Tracking, 100 Sports Mode with Auto Detection, Longer Battery (Jet Black)"/>
    <s v="Electronics"/>
    <n v="1999.6000000000001"/>
    <n v="4999"/>
    <n v="0.6"/>
    <n v="4.0999999999999996"/>
    <n v="10689"/>
    <n v="53434311"/>
    <s v="₹1,000 - ₹5,000"/>
    <x v="0"/>
  </r>
  <r>
    <s v="B0BHYJ8CVF"/>
    <s v="Portronics Key2 Combo Multimedia USB Wireless Keyboard and Mouse Set with 2.4 GHz Wireless Technology, Soft &amp; Silent Button, Compact Size (Grey)"/>
    <s v="Computers&amp;Accessories"/>
    <n v="1154.23"/>
    <n v="1499"/>
    <n v="0.23"/>
    <n v="4.0999999999999996"/>
    <n v="10443"/>
    <n v="15654057"/>
    <s v="₹1,000 - ₹5,000"/>
    <x v="2"/>
  </r>
  <r>
    <s v="B07JGCGNDG"/>
    <s v="Crompton Amica 15-L 5 Star Rated Storage Water Heater (Geyser) with Free Installation (White)"/>
    <s v="Home&amp;Kitchen"/>
    <n v="6785.0000000000009"/>
    <n v="11500"/>
    <n v="0.41"/>
    <n v="4.0999999999999996"/>
    <n v="10308"/>
    <n v="118542000"/>
    <s v="₹5,001 - ₹10,000"/>
    <x v="0"/>
  </r>
  <r>
    <s v="B0B2X35B1K"/>
    <s v="Noise ColorFit Ultra 2 Buzz 1.78&quot; AMOLED Bluetooth Calling Watch with 368*448px Always On Display, Premium Metallic Finish, 100+ Watch Faces, 100+ Sports Modes, Health Suite (Jet Black)"/>
    <s v="Electronics"/>
    <n v="3989.4300000000003"/>
    <n v="6999"/>
    <n v="0.43"/>
    <n v="4.0999999999999996"/>
    <n v="10229"/>
    <n v="71592771"/>
    <s v="₹1,000 - ₹5,000"/>
    <x v="0"/>
  </r>
  <r>
    <s v="B01IOZUHRS"/>
    <s v="Gizga Essentials Laptop Power Cable Cord- 3 Pin Adapter Isi Certified(1 Meter/3.3 Feet)"/>
    <s v="Computers&amp;Accessories"/>
    <n v="179.64"/>
    <n v="499"/>
    <n v="0.64"/>
    <n v="4.0999999999999996"/>
    <n v="10174"/>
    <n v="5076826"/>
    <s v="&lt; ₹1,000"/>
    <x v="1"/>
  </r>
  <r>
    <s v="B07SPVMSC6"/>
    <s v="Bajaj Frore 1200 mm Ceiling Fan (Brown)"/>
    <s v="Home&amp;Kitchen"/>
    <n v="1409.8000000000002"/>
    <n v="2660"/>
    <n v="0.47"/>
    <n v="4.0999999999999996"/>
    <n v="9349"/>
    <n v="24868340"/>
    <s v="₹1,000 - ₹5,000"/>
    <x v="0"/>
  </r>
  <r>
    <s v="B00UGZWM2I"/>
    <s v="COI Note Pad/Memo Book with Sticky Notes &amp; Clip Holder with Pen for Gifting"/>
    <s v="OfficeProducts"/>
    <n v="200"/>
    <n v="800"/>
    <n v="0.75"/>
    <n v="4.0999999999999996"/>
    <n v="9344"/>
    <n v="7475200"/>
    <s v="&lt; ₹1,000"/>
    <x v="1"/>
  </r>
  <r>
    <s v="B07H1S7XW8"/>
    <s v="STRIFF Wall Mount Phone Holder Wall Mount with Adhesive Strips, Charging Holder Compatible with iPhone, Smartphone and Mini Tablet (Pack of 1) (White)"/>
    <s v="Electronics"/>
    <n v="89.820000000000022"/>
    <n v="499"/>
    <n v="0.82"/>
    <n v="4.0999999999999996"/>
    <n v="9340"/>
    <n v="4660660"/>
    <s v="&lt; ₹1,000"/>
    <x v="1"/>
  </r>
  <r>
    <s v="B0123P3PWE"/>
    <s v="Rico IRPRO 1500 Watt Japanese Technology Electric Water Heater Immersion Rod Shockproof Protection &amp; Stainless Steel Heating Element for Instant Heating| ISI Certified 1 Year Replacement Warranty"/>
    <s v="Home&amp;Kitchen"/>
    <n v="999.74999999999989"/>
    <n v="1075"/>
    <n v="7.0000000000000007E-2"/>
    <n v="4.0999999999999996"/>
    <n v="9275"/>
    <n v="9970625"/>
    <s v="&lt; ₹1,000"/>
    <x v="2"/>
  </r>
  <r>
    <s v="B07N2MGB3G"/>
    <s v="AGARO Marvel 9 Liters Oven Toaster Griller, Cake Baking OTG (Black)"/>
    <s v="Home&amp;Kitchen"/>
    <n v="1699.1499999999999"/>
    <n v="1999"/>
    <n v="0.15"/>
    <n v="4.0999999999999996"/>
    <n v="8873"/>
    <n v="17737127"/>
    <s v="₹1,000 - ₹5,000"/>
    <x v="2"/>
  </r>
  <r>
    <s v="B097XJQZ8H"/>
    <s v="Cookwell Bullet Mixer Grinder (5 Jars, 3 Blades, Silver)"/>
    <s v="Home&amp;Kitchen"/>
    <n v="2460"/>
    <n v="6000"/>
    <n v="0.59"/>
    <n v="4.0999999999999996"/>
    <n v="8866"/>
    <n v="53196000"/>
    <s v="₹1,000 - ₹5,000"/>
    <x v="0"/>
  </r>
  <r>
    <s v="B08W56G1K9"/>
    <s v="LAPSTER Spiral Charger Spiral Charger Cable Protectors for Wires Data Cable Saver Charging Cord Protective Cable Cover Set of 3 (12 Pieces)"/>
    <s v="Computers&amp;Accessories"/>
    <n v="99.899999999999977"/>
    <n v="999"/>
    <n v="0.9"/>
    <n v="4.0999999999999996"/>
    <n v="8751"/>
    <n v="8742249"/>
    <s v="&lt; ₹1,000"/>
    <x v="1"/>
  </r>
  <r>
    <s v="B08VS3YLRK"/>
    <s v="Portronics Adapto 20 Type C 20W Fast PD/Type C Adapter Charger with Fast Charging for iPhone 12/12 Pro/12 Mini/12 Pro Max/11/XS/XR/X/8/Plus, iPad Pro/Air/Mini, Galaxy 10/9/8 (Adapter Only) White"/>
    <s v="Electronics"/>
    <n v="524.65"/>
    <n v="1499"/>
    <n v="0.65"/>
    <n v="4.0999999999999996"/>
    <n v="8599"/>
    <n v="12889901"/>
    <s v="&lt; ₹1,000"/>
    <x v="1"/>
  </r>
  <r>
    <s v="B002PD61Y4"/>
    <s v="D-Link DWA-131 300 Mbps Wireless Nano USB Adapter (Black)"/>
    <s v="Computers&amp;Accessories"/>
    <n v="507.36000000000007"/>
    <n v="1208"/>
    <n v="0.57999999999999996"/>
    <n v="4.0999999999999996"/>
    <n v="8131"/>
    <n v="9822248"/>
    <s v="&lt; ₹1,000"/>
    <x v="0"/>
  </r>
  <r>
    <s v="B002PD61Y4"/>
    <s v="D-Link DWA-131 300 Mbps Wireless Nano USB Adapter (Black)"/>
    <s v="Computers&amp;Accessories"/>
    <n v="507.36000000000007"/>
    <n v="1208"/>
    <n v="0.57999999999999996"/>
    <n v="4.0999999999999996"/>
    <n v="8131"/>
    <n v="9822248"/>
    <s v="&lt; ₹1,000"/>
    <x v="0"/>
  </r>
  <r>
    <s v="B07QDSN9V6"/>
    <s v="INALSA Electric Kettle 1.5 Litre with Stainless Steel Body - Absa|Auto Shut Off &amp; Boil Dry Protection Safety Features| Cordless Base &amp; Cord Winder|Hot Water Kettle |Water Heater Jug"/>
    <s v="Home&amp;Kitchen"/>
    <n v="701.8"/>
    <n v="1595"/>
    <n v="0.56000000000000005"/>
    <n v="4.0999999999999996"/>
    <n v="8090"/>
    <n v="12903550"/>
    <s v="&lt; ₹1,000"/>
    <x v="0"/>
  </r>
  <r>
    <s v="B00SMFPJG0"/>
    <s v="Kent Gold, Optima, Gold+ Spare Kit"/>
    <s v="Home&amp;Kitchen"/>
    <n v="649.9"/>
    <n v="670"/>
    <n v="0.03"/>
    <n v="4.0999999999999996"/>
    <n v="7786"/>
    <n v="5216620"/>
    <s v="&lt; ₹1,000"/>
    <x v="2"/>
  </r>
  <r>
    <s v="B08235JZFB"/>
    <s v="Crompton InstaGlide 1000-Watts Dry Iron with American Heritage Coating, Pack of 1 Iron"/>
    <s v="Home&amp;Kitchen"/>
    <n v="850"/>
    <n v="1000"/>
    <n v="0.15"/>
    <n v="4.0999999999999996"/>
    <n v="7619"/>
    <n v="7619000"/>
    <s v="&lt; ₹1,000"/>
    <x v="2"/>
  </r>
  <r>
    <s v="B07W14CHV8"/>
    <s v="CARECASE¬Æ Optical Bay 2nd Hard Drive Caddy, 9.5 mm CD/DVD Drive Slot for SSD and HDD"/>
    <s v="Computers&amp;Accessories"/>
    <n v="199.75"/>
    <n v="799"/>
    <n v="0.75"/>
    <n v="4.0999999999999996"/>
    <n v="7333"/>
    <n v="5859067"/>
    <s v="&lt; ₹1,000"/>
    <x v="1"/>
  </r>
  <r>
    <s v="B00P0R95EA"/>
    <s v="Usha IH2415 1500-Watt Immersion Heater (Silver)"/>
    <s v="Home&amp;Kitchen"/>
    <n v="512"/>
    <n v="640"/>
    <n v="0.2"/>
    <n v="4.0999999999999996"/>
    <n v="7229"/>
    <n v="4626560"/>
    <s v="&lt; ₹1,000"/>
    <x v="2"/>
  </r>
  <r>
    <s v="B0B6BLTGTT"/>
    <s v="Noise Pulse 2 Max Advanced Bluetooth Calling Smart Watch with 1.85'' TFT and 550 Nits Brightness, Smart DND, 10 Days Battery, 100 Sports Mode, Smartwatch for Men and Women - (Jet Black)"/>
    <s v="Electronics"/>
    <n v="2999.5"/>
    <n v="5999"/>
    <n v="0.5"/>
    <n v="4.0999999999999996"/>
    <n v="7148"/>
    <n v="42880852"/>
    <s v="₹1,000 - ₹5,000"/>
    <x v="0"/>
  </r>
  <r>
    <s v="B095JQVC7N"/>
    <s v="OnePlus 138.7 cm (55 inches) U Series 4K LED Smart Android TV 55U1S (Black)"/>
    <s v="Electronics"/>
    <n v="43199.28"/>
    <n v="59999"/>
    <n v="0.28000000000000003"/>
    <n v="4.0999999999999996"/>
    <n v="6753"/>
    <n v="405173247"/>
    <s v="₹20,001 - ₹50,000"/>
    <x v="2"/>
  </r>
  <r>
    <s v="B095JPKPH3"/>
    <s v="OnePlus 163.8 cm (65 inches) U Series 4K LED Smart Android TV 65U1S (Black)"/>
    <s v="Electronics"/>
    <n v="62299.11"/>
    <n v="69999"/>
    <n v="0.11"/>
    <n v="4.0999999999999996"/>
    <n v="6753"/>
    <n v="472703247"/>
    <s v="₹50,001 - ₹100,000"/>
    <x v="2"/>
  </r>
  <r>
    <s v="B0162K34H2"/>
    <s v="boAt LTG 500 Apple MFI Certified for iPhone, iPad and iPod 2Mtr Data Cable(Space Grey)"/>
    <s v="Computers&amp;Accessories"/>
    <n v="849.15"/>
    <n v="999"/>
    <n v="0.15"/>
    <n v="4.0999999999999996"/>
    <n v="6736"/>
    <n v="6729264"/>
    <s v="&lt; ₹1,000"/>
    <x v="2"/>
  </r>
  <r>
    <s v="B09MKP344P"/>
    <s v="Tecno Spark 8T (Turquoise Cyan, 4GB RAM,64GB Storage) | 50MP AI Camera | 7GB Expandable RAM"/>
    <s v="Electronics"/>
    <n v="8449.35"/>
    <n v="12999"/>
    <n v="0.35"/>
    <n v="4.0999999999999996"/>
    <n v="6662"/>
    <n v="86599338"/>
    <s v="₹5,001 - ₹10,000"/>
    <x v="0"/>
  </r>
  <r>
    <s v="B07QHHCB27"/>
    <s v="KENT 16044 Hand Blender Stainless Steel 400 W | Variable Speed Control | Easy to Clean and Store | Low Noise Operation"/>
    <s v="Home&amp;Kitchen"/>
    <n v="1491"/>
    <n v="2100"/>
    <n v="0.28999999999999998"/>
    <n v="4.0999999999999996"/>
    <n v="6355"/>
    <n v="13345500"/>
    <s v="₹1,000 - ₹5,000"/>
    <x v="2"/>
  </r>
  <r>
    <s v="B00S2SEV7K"/>
    <s v="Pilot Frixion Clicker Roller Pen (Blue), (9000019529)"/>
    <s v="OfficeProducts"/>
    <n v="90"/>
    <n v="100"/>
    <n v="0.1"/>
    <n v="4.0999999999999996"/>
    <n v="6199"/>
    <n v="619900"/>
    <s v="&lt; ₹1,000"/>
    <x v="2"/>
  </r>
  <r>
    <s v="B08MTCKDYN"/>
    <s v="Gizga Essentials Spiral Cable Protector Cord Saver for Mac Charger, iPhone Charger, Wire Protector, Lightweight Durable Flexible Wire Winder for Charging Cables, Data Cables, Earphones, Pack of 10"/>
    <s v="Electronics"/>
    <n v="119.60000000000001"/>
    <n v="299"/>
    <n v="0.6"/>
    <n v="4.0999999999999996"/>
    <n v="5999"/>
    <n v="1793701"/>
    <s v="&lt; ₹1,000"/>
    <x v="0"/>
  </r>
  <r>
    <s v="B08MTCKDYN"/>
    <s v="Gizga Essentials Spiral Cable Protector Cord Saver for Mac Charger, iPhone Charger, Wire Protector, Lightweight Durable Flexible Wire Winder for Charging Cables, Data Cables, Earphones, Pack of 10"/>
    <s v="Electronics"/>
    <n v="119.60000000000001"/>
    <n v="299"/>
    <n v="0.6"/>
    <n v="4.0999999999999996"/>
    <n v="5999"/>
    <n v="1793701"/>
    <s v="&lt; ₹1,000"/>
    <x v="0"/>
  </r>
  <r>
    <s v="B07NPBG1B4"/>
    <s v="AmazonBasics High Speed 55 Watt Oscillating Pedestal Fan, 400mm Sweep Length, White (Without Remote)"/>
    <s v="Home&amp;Kitchen"/>
    <n v="1980"/>
    <n v="3300"/>
    <n v="0.4"/>
    <n v="4.0999999999999996"/>
    <n v="5873"/>
    <n v="19380900"/>
    <s v="₹1,000 - ₹5,000"/>
    <x v="0"/>
  </r>
  <r>
    <s v="B09NC2TY11"/>
    <s v="Noise ColorFit Ultra Buzz Bluetooth Calling Smart Watch with 1.75&quot; HD Display, 320x385 px Resolution, 100 Sports Modes, Stock Market Info Smartwatch for Men &amp; Women (Olive Green)"/>
    <s v="Electronics"/>
    <n v="2519.5800000000004"/>
    <n v="5999"/>
    <n v="0.57999999999999996"/>
    <n v="4.0999999999999996"/>
    <n v="5852"/>
    <n v="35106148"/>
    <s v="₹1,000 - ₹5,000"/>
    <x v="0"/>
  </r>
  <r>
    <s v="B07Z3K96FR"/>
    <s v="Robustrion Tempered Glass Screen Protector for iPad 10.2 inch 9th Gen Generation 2021 8th Gen 2020 7th Gen 2019"/>
    <s v="Computers&amp;Accessories"/>
    <n v="404.73"/>
    <n v="1499"/>
    <n v="0.73"/>
    <n v="4.0999999999999996"/>
    <n v="5730"/>
    <n v="8589270"/>
    <s v="&lt; ₹1,000"/>
    <x v="1"/>
  </r>
  <r>
    <s v="B0162LYSFS"/>
    <s v="boAt LTG 500 Apple MFI Certified for iPhone, iPad and iPod 2Mtr Data Cable(Metallic Silver)"/>
    <s v="Computers&amp;Accessories"/>
    <n v="804.54"/>
    <n v="1749"/>
    <n v="0.54"/>
    <n v="4.0999999999999996"/>
    <n v="5626"/>
    <n v="9839874"/>
    <s v="&lt; ₹1,000"/>
    <x v="0"/>
  </r>
  <r>
    <s v="B07YFWVRCM"/>
    <s v="Imou 360¬∞ 1080P Full HD Security Camera, Human Detection, Motion Tracking, 2-Way Audio, Night Vision, Dome Camera with WiFi &amp; Ethernet Connection, Alexa Google Assistant, Up to 256GB SD Card Support"/>
    <s v="Electronics"/>
    <n v="2325.0000000000005"/>
    <n v="7500"/>
    <n v="0.69"/>
    <n v="4.0999999999999996"/>
    <n v="5554"/>
    <n v="41655000"/>
    <s v="₹1,000 - ₹5,000"/>
    <x v="1"/>
  </r>
  <r>
    <s v="B08SBH499M"/>
    <s v="ZEBRONICS Zeb-Warrior II 10 watts 2.0 Multimedia Speaker with RGB Lights, USB Powered, AUX Input, Volume Control Pod for PC, Laptops, Desktop"/>
    <s v="Computers&amp;Accessories"/>
    <n v="650"/>
    <n v="1300"/>
    <n v="0.5"/>
    <n v="4.0999999999999996"/>
    <n v="5195"/>
    <n v="6753500"/>
    <s v="&lt; ₹1,000"/>
    <x v="0"/>
  </r>
  <r>
    <s v="B09ZQK9X8G"/>
    <s v="Noise ColorFit Pro 4 Advanced Bluetooth Calling Smart Watch with 1.72&quot; TruView Display, Fully-Functional Digital Crown, 311 PPI, 60Hz Refresh Rate, 500 NITS Brightness (Charcoal Black)"/>
    <s v="Electronics"/>
    <n v="2999.5"/>
    <n v="5999"/>
    <n v="0.5"/>
    <n v="4.0999999999999996"/>
    <n v="5179"/>
    <n v="31068821"/>
    <s v="₹1,000 - ₹5,000"/>
    <x v="0"/>
  </r>
  <r>
    <s v="B09ZQK9X8G"/>
    <s v="Noise ColorFit Pro 4 Advanced Bluetooth Calling Smart Watch with 1.72&quot; TruView Display, Fully-Functional Digital Crown, 311 PPI, 60Hz Refresh Rate, 500 NITS Brightness (Charcoal Black)"/>
    <s v="Electronics"/>
    <n v="2999.5"/>
    <n v="5999"/>
    <n v="0.5"/>
    <n v="4.0999999999999996"/>
    <n v="5179"/>
    <n v="31068821"/>
    <s v="₹1,000 - ₹5,000"/>
    <x v="0"/>
  </r>
  <r>
    <s v="B07K2HVKLL"/>
    <s v="Crompton IHL 251 1500-Watt Immersion Water Heater with Copper Heating Element and IP 68 Protection"/>
    <s v="Home&amp;Kitchen"/>
    <n v="642.6"/>
    <n v="1020"/>
    <n v="0.37"/>
    <n v="4.0999999999999996"/>
    <n v="5059"/>
    <n v="5160180"/>
    <s v="&lt; ₹1,000"/>
    <x v="0"/>
  </r>
  <r>
    <s v="B09J2SCVQT"/>
    <s v="NutriPro Juicer Mixer Grinder - Smoothie Maker - 500 Watts (3 Jars 2 Blades)"/>
    <s v="Home&amp;Kitchen"/>
    <n v="1950"/>
    <n v="5000"/>
    <n v="0.61"/>
    <n v="4.0999999999999996"/>
    <n v="4927"/>
    <n v="24635000"/>
    <s v="₹1,000 - ₹5,000"/>
    <x v="1"/>
  </r>
  <r>
    <s v="B01NCVJMKX"/>
    <s v="SHOPTOSHOP Electric Lint Remover, Best Lint Shaver for Clothes,Lint Remover for Woolen Clothes ,Lint Remover for Sweaters"/>
    <s v="Home&amp;Kitchen"/>
    <n v="499.5"/>
    <n v="999"/>
    <n v="0.5"/>
    <n v="4.0999999999999996"/>
    <n v="4859"/>
    <n v="4854141"/>
    <s v="&lt; ₹1,000"/>
    <x v="0"/>
  </r>
  <r>
    <s v="B00LY17RHI"/>
    <s v="Camlin Elegante Fountain Pen - Black/Blue/Red"/>
    <s v="OfficeProducts"/>
    <n v="225"/>
    <n v="225"/>
    <n v="0"/>
    <n v="4.0999999999999996"/>
    <n v="4798"/>
    <n v="1079550"/>
    <s v="&lt; ₹1,000"/>
    <x v="2"/>
  </r>
  <r>
    <s v="B09KLVMZ3B"/>
    <s v="Portronics Konnect L 1.2M POR-1401 Fast Charging 3A 8 Pin USB Cable with Charge &amp; Sync Function (White)"/>
    <s v="Computers&amp;Accessories"/>
    <n v="159.60000000000002"/>
    <n v="399"/>
    <n v="0.6"/>
    <n v="4.0999999999999996"/>
    <n v="4768"/>
    <n v="1902432"/>
    <s v="&lt; ₹1,000"/>
    <x v="0"/>
  </r>
  <r>
    <s v="B09KLVMZ3B"/>
    <s v="Portronics Konnect L 1.2M POR-1401 Fast Charging 3A 8 Pin USB Cable with Charge &amp; Sync Function (White)"/>
    <s v="Computers&amp;Accessories"/>
    <n v="159.60000000000002"/>
    <n v="399"/>
    <n v="0.6"/>
    <n v="4.0999999999999996"/>
    <n v="4768"/>
    <n v="1902432"/>
    <s v="&lt; ₹1,000"/>
    <x v="0"/>
  </r>
  <r>
    <s v="B09KLVMZ3B"/>
    <s v="Portronics Konnect L 1.2M POR-1401 Fast Charging 3A 8 Pin USB Cable with Charge &amp; Sync Function (White)"/>
    <s v="Computers&amp;Accessories"/>
    <n v="159.60000000000002"/>
    <n v="399"/>
    <n v="0.6"/>
    <n v="4.0999999999999996"/>
    <n v="4768"/>
    <n v="1902432"/>
    <s v="&lt; ₹1,000"/>
    <x v="0"/>
  </r>
  <r>
    <s v="B07GWTWFS2"/>
    <s v="KENT 16025 Sandwich Grill 700W | Non-Toxic Ceramic Coating | Automatic Temperature Cut-off with LED Indicator | Adjustable Height Control, Metallic Silver, Standard"/>
    <s v="Home&amp;Kitchen"/>
    <n v="1698.5"/>
    <n v="1975"/>
    <n v="0.14000000000000001"/>
    <n v="4.0999999999999996"/>
    <n v="4716"/>
    <n v="9314100"/>
    <s v="₹1,000 - ₹5,000"/>
    <x v="2"/>
  </r>
  <r>
    <s v="B0763K5HLQ"/>
    <s v="InstaCuppa Milk Frother for Coffee - Handheld Battery-Operated Electric Milk and Coffee Frother, Stainless Steel Whisk and Stand, Portable Foam Maker for Coffee, Cappuccino, Lattes, and Egg Beaters"/>
    <s v="Home&amp;Kitchen"/>
    <n v="1094.27"/>
    <n v="1499"/>
    <n v="0.27"/>
    <n v="4.0999999999999996"/>
    <n v="4401"/>
    <n v="6597099"/>
    <s v="₹1,000 - ₹5,000"/>
    <x v="2"/>
  </r>
  <r>
    <s v="B08VJFYH6N"/>
    <s v="BAJAJ PYGMY MINI 110 MM 10 W HIGH SPEED OPERATION, USB CHARGING, MULTI-CLIP FUNCTION PERSONAL FAN"/>
    <s v="Home&amp;Kitchen"/>
    <n v="955.80000000000018"/>
    <n v="1620"/>
    <n v="0.41"/>
    <n v="4.0999999999999996"/>
    <n v="4370"/>
    <n v="7079400"/>
    <s v="&lt; ₹1,000"/>
    <x v="0"/>
  </r>
  <r>
    <s v="B07SBGFDX9"/>
    <s v="Pentonic Multicolor Ball Point Pen, Pack of 10"/>
    <s v="OfficeProducts"/>
    <n v="120"/>
    <n v="120"/>
    <n v="0"/>
    <n v="4.0999999999999996"/>
    <n v="4308"/>
    <n v="516960"/>
    <s v="&lt; ₹1,000"/>
    <x v="2"/>
  </r>
  <r>
    <s v="B00PVT30YI"/>
    <s v="Kitchen Mart Stainless Steel South Indian Filter Coffee Drip Maker, Madras Kappi, Drip Decotion Maker160ml (2 Cup)"/>
    <s v="Home&amp;Kitchen"/>
    <n v="294.41000000000003"/>
    <n v="499"/>
    <n v="0.41"/>
    <n v="4.0999999999999996"/>
    <n v="4238"/>
    <n v="2114762"/>
    <s v="&lt; ₹1,000"/>
    <x v="0"/>
  </r>
  <r>
    <s v="B01L6MT7E0"/>
    <s v="Philips AC1215/20 Air purifier, removes 99.97% airborne pollutants, 4-stage filtration with True HEPA filter (white)"/>
    <s v="Home&amp;Kitchen"/>
    <n v="8756.35"/>
    <n v="11995"/>
    <n v="0.27"/>
    <n v="4.0999999999999996"/>
    <n v="4157"/>
    <n v="49863215"/>
    <s v="₹5,001 - ₹10,000"/>
    <x v="2"/>
  </r>
  <r>
    <s v="B01M6453MB"/>
    <s v="Prestige Delight PRWO Electric Rice Cooker (1 L, White)"/>
    <s v="Home&amp;Kitchen"/>
    <n v="2283.75"/>
    <n v="3045"/>
    <n v="0.25"/>
    <n v="4.0999999999999996"/>
    <n v="4118"/>
    <n v="12539310"/>
    <s v="₹1,000 - ₹5,000"/>
    <x v="2"/>
  </r>
  <r>
    <s v="B06Y36JKC3"/>
    <s v="Abode Kitchen Essential Measuring Cup &amp; Spoon for Spices | for Cooking and Baking Cake | Multipurpose Tablespoon Cups with Ring Holder | (Black)"/>
    <s v="Home&amp;Kitchen"/>
    <n v="150"/>
    <n v="300"/>
    <n v="0.5"/>
    <n v="4.0999999999999996"/>
    <n v="4074"/>
    <n v="1222200"/>
    <s v="&lt; ₹1,000"/>
    <x v="0"/>
  </r>
  <r>
    <s v="B08VGFX2B6"/>
    <s v="Kuber Industries Waterproof Round Non Wovan Laundry Bag/Hamper|Metalic Printed With Handles|Foldable Bin &amp; 45 Liter Capicity|Size 37 x 37 x 49, Pack of 1 (Beige &amp; Brown)-KUBMART11450"/>
    <s v="Home&amp;Kitchen"/>
    <n v="177.11"/>
    <n v="199"/>
    <n v="0.11"/>
    <n v="4.0999999999999996"/>
    <n v="3688"/>
    <n v="733912"/>
    <s v="&lt; ₹1,000"/>
    <x v="2"/>
  </r>
  <r>
    <s v="B09LD3116F"/>
    <s v="Qubo Smart Cam 360 from Hero Group | Made in India | 2MP 1080p Full HD | CCTV Wi-Fi Camera | 360 Degree Coverage| Two Way Talk | Mobile App Connectivity | Night Vision | Cloud &amp; SD Card Recording"/>
    <s v="Electronics"/>
    <n v="2473.8000000000002"/>
    <n v="3990"/>
    <n v="0.38"/>
    <n v="4.0999999999999996"/>
    <n v="3606"/>
    <n v="14387940"/>
    <s v="₹1,000 - ₹5,000"/>
    <x v="0"/>
  </r>
  <r>
    <s v="B07NCKMXVZ"/>
    <s v="StyleHouse Lint Remover for Woolen Clothes, Electric Lint Remover, Best Lint Shaver for Clothes"/>
    <s v="Home&amp;Kitchen"/>
    <n v="459.53999999999996"/>
    <n v="999"/>
    <n v="0.54"/>
    <n v="4.0999999999999996"/>
    <n v="3578"/>
    <n v="3574422"/>
    <s v="&lt; ₹1,000"/>
    <x v="0"/>
  </r>
  <r>
    <s v="B07RCGTZ4M"/>
    <s v="AGARO Ace 1600 Watts, 21.5 kPa Suction Power, 21 litres Wet &amp; Dry Stainless Steel Vacuum Cleaner with Blower Function and Washable Dust Bag"/>
    <s v="Home&amp;Kitchen"/>
    <n v="6199.38"/>
    <n v="9999"/>
    <n v="0.38"/>
    <n v="4.0999999999999996"/>
    <n v="3552"/>
    <n v="35516448"/>
    <s v="₹5,001 - ₹10,000"/>
    <x v="0"/>
  </r>
  <r>
    <s v="B01CS4A5V4"/>
    <s v="Monitor AC Stand/Heavy Duty Air Conditioner Outdoor Unit Mounting Bracket"/>
    <s v="Home&amp;Kitchen"/>
    <n v="692.90000000000009"/>
    <n v="1690"/>
    <n v="0.59"/>
    <n v="4.0999999999999996"/>
    <n v="3524"/>
    <n v="5955560"/>
    <s v="&lt; ₹1,000"/>
    <x v="0"/>
  </r>
  <r>
    <s v="B083RD1J99"/>
    <s v="HP Wired Mouse 100 with 1600 DPI Optical Sensor, USB Plug-and -Play,ambidextrous Design, Built-in Scrolling and 3 Handy Buttons. 3-Years Warranty (6VY96AA)"/>
    <s v="Computers&amp;Accessories"/>
    <n v="327.18"/>
    <n v="399"/>
    <n v="0.18"/>
    <n v="4.0999999999999996"/>
    <n v="3441"/>
    <n v="1372959"/>
    <s v="&lt; ₹1,000"/>
    <x v="2"/>
  </r>
  <r>
    <s v="B08MV82R99"/>
    <s v="Bajaj Waterproof 1500 Watts Immersion Rod Heater"/>
    <s v="Home&amp;Kitchen"/>
    <n v="652.80000000000007"/>
    <n v="1020"/>
    <n v="0.36"/>
    <n v="4.0999999999999996"/>
    <n v="3366"/>
    <n v="3433320"/>
    <s v="&lt; ₹1,000"/>
    <x v="0"/>
  </r>
  <r>
    <s v="B097R3XH9R"/>
    <s v="Bajaj New Shakti Neo 25L Vertical Storage Water Heater (Geyser 25 Litres) 4 Star BEE Rated Heater For Water Heating with Titanium Armour, Swirl Flow Technology, Glasslined Tank(White), 1 Yr Warranty"/>
    <s v="Home&amp;Kitchen"/>
    <n v="6260.7000000000007"/>
    <n v="15270"/>
    <n v="0.59"/>
    <n v="4.0999999999999996"/>
    <n v="3233"/>
    <n v="49367910"/>
    <s v="₹5,001 - ₹10,000"/>
    <x v="0"/>
  </r>
  <r>
    <s v="B098QXR9X2"/>
    <s v="Ambrane 27000mAh Power Bank, 20W Fast Charging, Triple Output, Type C PD (Input &amp; Output), Quick Charge, Li-Polymer, Multi-Layer Protection for iPhone, Smartphones &amp; Other Devices (Stylo Pro, Black)"/>
    <s v="Electronics"/>
    <n v="2489.17"/>
    <n v="2999"/>
    <n v="0.17"/>
    <n v="4.0999999999999996"/>
    <n v="3156"/>
    <n v="9464844"/>
    <s v="₹1,000 - ₹5,000"/>
    <x v="2"/>
  </r>
  <r>
    <s v="B00SMJPA9C"/>
    <s v="Bajaj DX-2 600W Dry Iron with Advance Soleplate and Anti-Bacterial German Coating Technology, Grey"/>
    <s v="Home&amp;Kitchen"/>
    <n v="498.20000000000005"/>
    <n v="940"/>
    <n v="0.47"/>
    <n v="4.0999999999999996"/>
    <n v="3036"/>
    <n v="2853840"/>
    <s v="&lt; ₹1,000"/>
    <x v="0"/>
  </r>
  <r>
    <s v="B00GE55L22"/>
    <s v="Storite USB 3.0 Cable A to Micro B high Speed Upto 5 Gbps Data Transfer Cable for Portable External Hard Drive - (20cm), Black"/>
    <s v="Computers&amp;Accessories"/>
    <n v="300.57000000000005"/>
    <n v="699"/>
    <n v="0.56999999999999995"/>
    <n v="4.0999999999999996"/>
    <n v="2957"/>
    <n v="2066943"/>
    <s v="&lt; ₹1,000"/>
    <x v="0"/>
  </r>
  <r>
    <s v="B098JYT4SY"/>
    <s v="Zebronics Zeb-Jaguar Wireless Mouse, 2.4GHz with USB Nano Receiver, High Precision Optical Tracking, 4 Buttons, Plug &amp; Play, Ambidextrous, for PC/Mac/Laptop (Black+Grey)"/>
    <s v="Computers&amp;Accessories"/>
    <n v="404.59999999999997"/>
    <n v="1190"/>
    <n v="0.66"/>
    <n v="4.0999999999999996"/>
    <n v="2809"/>
    <n v="3342710"/>
    <s v="&lt; ₹1,000"/>
    <x v="1"/>
  </r>
  <r>
    <s v="B09B9SPC7F"/>
    <s v="PC SQUARE Laptop Tabletop Stand/ Computer Tablet Stand 6 Angles Adjustable Aluminum Ergonomic Foldable Portable Desktop Holder Compatible with MacBook, HP, Dell, Lenovo &amp; All Other Notebook (Silver)"/>
    <s v="Computers&amp;Accessories"/>
    <n v="493.62"/>
    <n v="1299"/>
    <n v="0.62"/>
    <n v="4.0999999999999996"/>
    <n v="2740"/>
    <n v="3559260"/>
    <s v="&lt; ₹1,000"/>
    <x v="1"/>
  </r>
  <r>
    <s v="B08PSVBB2X"/>
    <s v="Zoul USB C to USB C Fast Charging Cable 65W Type C to Type C Nylon Braided Cord Compatible with Macbook Oneplus 9 10R Samsung Galaxy S22 S21 Ultra Z Flip3 Macbook Air/Pro M1 Google Pixel 11'' iPad Pro 2020/2018 (2M, Grey)"/>
    <s v="Computers&amp;Accessories"/>
    <n v="395.64"/>
    <n v="1099"/>
    <n v="0.64"/>
    <n v="4.0999999999999996"/>
    <n v="2685"/>
    <n v="2950815"/>
    <s v="&lt; ₹1,000"/>
    <x v="1"/>
  </r>
  <r>
    <s v="B08PSQRW2T"/>
    <s v="Zoul Type C to Type C Fast Charging Cable 65W 2M/6ft USB C Nylon Braided Cord Compatible with MacBook Oneplus 9 9R Samsung Galaxy S21 Ultra S20+ (2M, Black)"/>
    <s v="Computers&amp;Accessories"/>
    <n v="395.64"/>
    <n v="1099"/>
    <n v="0.64"/>
    <n v="4.0999999999999996"/>
    <n v="2685"/>
    <n v="2950815"/>
    <s v="&lt; ₹1,000"/>
    <x v="1"/>
  </r>
  <r>
    <s v="B09F6VHQXB"/>
    <s v="Croma 80 cm (32 Inches) HD Ready LED TV (CREL7369, Black) (2021 Model)"/>
    <s v="Electronics"/>
    <n v="7400"/>
    <n v="20000"/>
    <n v="0.63"/>
    <n v="4.0999999999999996"/>
    <n v="2581"/>
    <n v="51620000"/>
    <s v="₹5,001 - ₹10,000"/>
    <x v="1"/>
  </r>
  <r>
    <s v="B092R48XXB"/>
    <s v="Mi Robot Vacuum-Mop P, Best-in-class Laser Navigation in 10-20K INR price band, Intelligent mapping, Robotic Floor Cleaner with 2 in 1 Mopping and Vacuum, App Control (WiFi, Alexa,GA), Strong suction"/>
    <s v="Home&amp;Kitchen"/>
    <n v="18899.37"/>
    <n v="29999"/>
    <n v="0.37"/>
    <n v="4.0999999999999996"/>
    <n v="2536"/>
    <n v="76077464"/>
    <s v="₹10,001 - ₹20,000"/>
    <x v="0"/>
  </r>
  <r>
    <s v="B07KNM95JK"/>
    <s v="Foxin FTC 12A / Q2612A Black Laser Toner Cartridge Compatible with Laserjet 1020,M1005,1018,1010,1012,1015,1020 Plus,1022,3015,3020,3030,3050, 3050Z, 3052,3055 (Black)"/>
    <s v="Computers&amp;Accessories"/>
    <n v="598"/>
    <n v="1150"/>
    <n v="0.48"/>
    <n v="4.0999999999999996"/>
    <n v="2535"/>
    <n v="2915250"/>
    <s v="&lt; ₹1,000"/>
    <x v="0"/>
  </r>
  <r>
    <s v="B09Y14JLP3"/>
    <s v="STRIFF UPH2W Multi Angle Tablet/Mobile Stand. Holder for iPhone, Android, Samsung, OnePlus, Xiaomi. Portable,Foldable Stand.Perfect for Bed,Office, Home,Gift and Desktop (White)"/>
    <s v="Electronics"/>
    <n v="99.799999999999983"/>
    <n v="499"/>
    <n v="0.8"/>
    <n v="4.0999999999999996"/>
    <n v="2451"/>
    <n v="1223049"/>
    <s v="&lt; ₹1,000"/>
    <x v="1"/>
  </r>
  <r>
    <s v="B09VZBGL1N"/>
    <s v="STRIFF Multi Angle Tablet/Mobile Stand. Holder for iPhone, Android, Samsung, OnePlus, Xiaomi. Portable,Foldable Stand.Perfect for Bed,Office, Home,Gift and Desktop (Black)"/>
    <s v="Electronics"/>
    <n v="99.799999999999983"/>
    <n v="499"/>
    <n v="0.8"/>
    <n v="4.0999999999999996"/>
    <n v="2451"/>
    <n v="1223049"/>
    <s v="&lt; ₹1,000"/>
    <x v="1"/>
  </r>
  <r>
    <s v="B07F366Z51"/>
    <s v="Singer Aroma 1.8 Liter Electric Kettle High Grade Stainless Steel with Cool and Touch Body and Cordless Base, 1500 watts, Auto Shut Off with Dry Boiling (Silver/Black)"/>
    <s v="Home&amp;Kitchen"/>
    <n v="954"/>
    <n v="2385"/>
    <n v="0.6"/>
    <n v="4.0999999999999996"/>
    <n v="2311"/>
    <n v="5511735"/>
    <s v="&lt; ₹1,000"/>
    <x v="0"/>
  </r>
  <r>
    <s v="B0949FPSFY"/>
    <s v="Bulfyss Stainless Steel Digital Kitchen Weighing Scale &amp; Food Weight Machine for Diet, Nutrition, Health, Fitness, Baking &amp; Cooking (5Kgs, Stainless Steel, 2 Years Warranty)"/>
    <s v="Home&amp;Kitchen"/>
    <n v="799.6"/>
    <n v="1999"/>
    <n v="0.6"/>
    <n v="4.0999999999999996"/>
    <n v="2162"/>
    <n v="4321838"/>
    <s v="&lt; ₹1,000"/>
    <x v="0"/>
  </r>
  <r>
    <s v="B07NKNBTT3"/>
    <s v="Pick Ur Needs¬Æ Lint Remover for Clothes High Range Rechargeable Lint Shaver for All Types of Clothes, Fabrics, Blanket with 1 Extra Blade Multicolor (Rechargeable)"/>
    <s v="Home&amp;Kitchen"/>
    <n v="799.5"/>
    <n v="1230"/>
    <n v="0.35"/>
    <n v="4.0999999999999996"/>
    <n v="2138"/>
    <n v="2629740"/>
    <s v="&lt; ₹1,000"/>
    <x v="0"/>
  </r>
  <r>
    <s v="B08VGM3YMF"/>
    <s v="Heart Home Waterproof Round Non Wovan Laundry Bag/Hamper|Metalic Printed With Handles|Foldable Bin &amp; 45 Liter Capicity|Size 37 x 37 x 49, Pack of 1 (Grey &amp; Black)-HEARTXY11447"/>
    <s v="Home&amp;Kitchen"/>
    <n v="199.60000000000002"/>
    <n v="499"/>
    <n v="0.6"/>
    <n v="4.0999999999999996"/>
    <n v="1996"/>
    <n v="996004"/>
    <s v="&lt; ₹1,000"/>
    <x v="0"/>
  </r>
  <r>
    <s v="B09ZPL5VYM"/>
    <s v="Ambrane Mobile Holding Stand, 180¬∞ Perfect View, Height Adjustment, Wide Compatibility, Multipurpose, Anti-Skid Design (Twistand, Black)"/>
    <s v="Electronics"/>
    <n v="199.60000000000002"/>
    <n v="499"/>
    <n v="0.6"/>
    <n v="4.0999999999999996"/>
    <n v="1786"/>
    <n v="891214"/>
    <s v="&lt; ₹1,000"/>
    <x v="0"/>
  </r>
  <r>
    <s v="B09RWZRCP1"/>
    <s v="boAt Type C A750 Stress Resistant, Tangle-free, Sturdy Flat Cable with 6.5A Fast Charging &amp; 480Mbps Data Transmission, 10000+ Bends Lifespan and Extended 1.5m Length(Rebellious Black)"/>
    <s v="Computers&amp;Accessories"/>
    <n v="399.6"/>
    <n v="999"/>
    <n v="0.6"/>
    <n v="4.0999999999999996"/>
    <n v="1780"/>
    <n v="1778220"/>
    <s v="&lt; ₹1,000"/>
    <x v="0"/>
  </r>
  <r>
    <s v="B09RX1FK54"/>
    <s v="boAt Type C A750 Stress Resistant, Tangle-free, Sturdy Flat Cable with 6.5A Fast Charging &amp; 480Mbps Data Transmission, 10000+ Bends Lifespan and Extended 1.5m Length(Radiant Red)"/>
    <s v="Computers&amp;Accessories"/>
    <n v="399.6"/>
    <n v="999"/>
    <n v="0.6"/>
    <n v="4.0999999999999996"/>
    <n v="1780"/>
    <n v="1778220"/>
    <s v="&lt; ₹1,000"/>
    <x v="0"/>
  </r>
  <r>
    <s v="B09RWZRCP1"/>
    <s v="boAt Type C A750 Stress Resistant, Tangle-free, Sturdy Flat Cable with 6.5A Fast Charging &amp; 480Mbps Data Transmission, 10000+ Bends Lifespan and Extended 1.5m Length(Rebellious Black)"/>
    <s v="Computers&amp;Accessories"/>
    <n v="399.6"/>
    <n v="999"/>
    <n v="0.6"/>
    <n v="4.0999999999999996"/>
    <n v="1780"/>
    <n v="1778220"/>
    <s v="&lt; ₹1,000"/>
    <x v="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n v="379.62"/>
    <n v="999"/>
    <n v="0.62"/>
    <n v="4.0999999999999996"/>
    <n v="1779"/>
    <n v="1777221"/>
    <s v="&lt; ₹1,000"/>
    <x v="1"/>
  </r>
  <r>
    <s v="B07B5XJ572"/>
    <s v="iBELL MPK120L Premium Stainless Steel Multi Purpose Kettle/Cooker with Inner Pot 1.2 Litre (Silver)"/>
    <s v="Home&amp;Kitchen"/>
    <n v="1467.3999999999999"/>
    <n v="3190"/>
    <n v="0.54"/>
    <n v="4.0999999999999996"/>
    <n v="1776"/>
    <n v="5665440"/>
    <s v="₹1,000 - ₹5,000"/>
    <x v="0"/>
  </r>
  <r>
    <s v="B08J7VCT12"/>
    <s v="KENT 16068 Zoom Vacuum Cleaner for Home and Car 130 W | Cordless, Hoseless, Rechargeable HEPA Filters Vacuum Cleaner with Cyclonic Technology | Bagless Design and Multi Nozzle Operation | Blue"/>
    <s v="Home&amp;Kitchen"/>
    <n v="7049.53"/>
    <n v="14999"/>
    <n v="0.53"/>
    <n v="4.0999999999999996"/>
    <n v="1728"/>
    <n v="25918272"/>
    <s v="₹5,001 - ₹10,000"/>
    <x v="0"/>
  </r>
  <r>
    <s v="B09KH58JZR"/>
    <s v="Portronics Konnect L POR-1403 Fast Charging 3A Type-C Cable 1.2 Meter with Charge &amp; Sync Function for All Type-C Devices (White)"/>
    <s v="Computers&amp;Accessories"/>
    <n v="211.47"/>
    <n v="399"/>
    <n v="0.47"/>
    <n v="4.0999999999999996"/>
    <n v="1717"/>
    <n v="685083"/>
    <s v="&lt; ₹1,000"/>
    <x v="0"/>
  </r>
  <r>
    <s v="B009P2LITG"/>
    <s v="Bajaj Majesty RX11 2000 Watts Heat Convector Room Heater (White, ISI Approved)"/>
    <s v="Home&amp;Kitchen"/>
    <n v="2164.14"/>
    <n v="3279"/>
    <n v="0.34"/>
    <n v="4.0999999999999996"/>
    <n v="1716"/>
    <n v="5626764"/>
    <s v="₹1,000 - ₹5,000"/>
    <x v="0"/>
  </r>
  <r>
    <s v="B09163Q5CD"/>
    <s v="Verilux¬Æ USB C Hub Multiport Adapter- 6 in 1 Portable Aluminum Type C Hub with 4K HDMI Output, USB 2.0/3.0 Ports, SD/Micro SD Card Reader Compatible for MacBook Pro 2016-2020, MacBook Air 2018-2020, Type-C Devices"/>
    <s v="Computers&amp;Accessories"/>
    <n v="1195.98"/>
    <n v="1929"/>
    <n v="0.38"/>
    <n v="4.0999999999999996"/>
    <n v="1662"/>
    <n v="3205998"/>
    <s v="₹1,000 - ₹5,000"/>
    <x v="0"/>
  </r>
  <r>
    <s v="B07MP21WJD"/>
    <s v="Lint Roller with 40 Paper Sheets, 22 x 5 cm (Grey)"/>
    <s v="Home&amp;Kitchen"/>
    <n v="245.18"/>
    <n v="299"/>
    <n v="0.18"/>
    <n v="4.0999999999999996"/>
    <n v="1660"/>
    <n v="496340"/>
    <s v="&lt; ₹1,000"/>
    <x v="2"/>
  </r>
  <r>
    <s v="B09CKSYBLR"/>
    <s v="InstaCuppa Rechargeable Mini Electric Chopper - Stainless Steel Blades, One Touch Operation, for Mincing Garlic, Ginger, Onion, Vegetable, Meat, Nuts, (White, 250 ML, Pack of 1, 45 Watts)"/>
    <s v="Home&amp;Kitchen"/>
    <n v="1004.3299999999999"/>
    <n v="1499"/>
    <n v="0.33"/>
    <n v="4.0999999999999996"/>
    <n v="1646"/>
    <n v="2467354"/>
    <s v="₹1,000 - ₹5,000"/>
    <x v="0"/>
  </r>
  <r>
    <s v="B0B296NTFV"/>
    <s v="Portronics Toad 23 Wireless Optical Mouse with 2.4GHz, USB Nano Dongle, Optical Orientation, Click Wheel, Adjustable DPI(Black)"/>
    <s v="Computers&amp;Accessories"/>
    <n v="299.5"/>
    <n v="599"/>
    <n v="0.5"/>
    <n v="4.0999999999999996"/>
    <n v="1597"/>
    <n v="956603"/>
    <s v="&lt; ₹1,000"/>
    <x v="0"/>
  </r>
  <r>
    <s v="B0B2C5MJN6"/>
    <s v="Hisense 126 cm (50 inches) Bezelless Series 4K Ultra HD Smart LED Google TV 50A6H (Black)"/>
    <s v="Electronics"/>
    <n v="32994"/>
    <n v="54990"/>
    <n v="0.4"/>
    <n v="4.0999999999999996"/>
    <n v="1555"/>
    <n v="85509450"/>
    <s v="₹20,001 - ₹50,000"/>
    <x v="0"/>
  </r>
  <r>
    <s v="B09Q8WQ5QJ"/>
    <s v="Portronics Konnect L 60W PD Type C to Type C Mobile Charging Cable, 1.2M, Fast Data Sync, Tangle Resistant, TPE+Nylon Braided(Grey)"/>
    <s v="Computers&amp;Accessories"/>
    <n v="249.5"/>
    <n v="499"/>
    <n v="0.5"/>
    <n v="4.0999999999999996"/>
    <n v="1508"/>
    <n v="752492"/>
    <s v="&lt; ₹1,000"/>
    <x v="0"/>
  </r>
  <r>
    <s v="B096TWZRJC"/>
    <s v="Sounce 360 Adjustable Mobile Phone Holder, Universal Phone Holder Clip Lazy Bracket Flexible Gooseneck Clamp Long Arms Mount for Mobile Tabletop Stand for Bedroom, Office, Bathroom, White"/>
    <s v="Electronics"/>
    <n v="493.74"/>
    <n v="1899"/>
    <n v="0.74"/>
    <n v="4.0999999999999996"/>
    <n v="1475"/>
    <n v="2801025"/>
    <s v="&lt; ₹1,000"/>
    <x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n v="294.41000000000003"/>
    <n v="499"/>
    <n v="0.41"/>
    <n v="4.0999999999999996"/>
    <n v="1456"/>
    <n v="726544"/>
    <s v="&lt; ₹1,000"/>
    <x v="0"/>
  </r>
  <r>
    <s v="B01MRARGBW"/>
    <s v="Eco Crystal J 5 inch Cartridge (Pack of 2)"/>
    <s v="Home&amp;Kitchen"/>
    <n v="200"/>
    <n v="400"/>
    <n v="0.5"/>
    <n v="4.0999999999999996"/>
    <n v="1379"/>
    <n v="551600"/>
    <s v="&lt; ₹1,000"/>
    <x v="0"/>
  </r>
  <r>
    <s v="B00P93X2H6"/>
    <s v="Classmate Pulse Spiral Notebook - 240 mm x 180 mm, Soft Cover, 200 Pages, Unruled"/>
    <s v="OfficeProducts"/>
    <n v="66.75"/>
    <n v="75"/>
    <n v="0.11"/>
    <n v="4.0999999999999996"/>
    <n v="1269"/>
    <n v="95175"/>
    <s v="&lt; ₹1,000"/>
    <x v="2"/>
  </r>
  <r>
    <s v="B099K9ZX65"/>
    <s v="Hisense 108 cm (43 inches) 4K Ultra HD Smart Certified Android LED TV 43A6GE (Black)"/>
    <s v="Electronics"/>
    <n v="21145.3"/>
    <n v="44990"/>
    <n v="0.53"/>
    <n v="4.0999999999999996"/>
    <n v="1259"/>
    <n v="56642410"/>
    <s v="₹20,001 - ₹50,000"/>
    <x v="0"/>
  </r>
  <r>
    <s v="B091KNVNS9"/>
    <s v="Themisto 350 Watts Egg Boiler-Blue"/>
    <s v="Home&amp;Kitchen"/>
    <n v="370.47"/>
    <n v="699"/>
    <n v="0.47"/>
    <n v="4.0999999999999996"/>
    <n v="1240"/>
    <n v="866760"/>
    <s v="&lt; ₹1,000"/>
    <x v="0"/>
  </r>
  <r>
    <s v="B083GQGT3Z"/>
    <s v="Caprigo Heavy Duty TV Wall Mount Stand for 12 to 27 inches LED/LCD/Monitor Screen's, Full Motion Rotatable Universal TV &amp; Monitor Wall Mount Bracket with Swivel &amp; Tilt Adjustments (Single Arm - M416)"/>
    <s v="Electronics"/>
    <n v="399.5"/>
    <n v="799"/>
    <n v="0.5"/>
    <n v="4.0999999999999996"/>
    <n v="1161"/>
    <n v="927639"/>
    <s v="&lt; ₹1,000"/>
    <x v="0"/>
  </r>
  <r>
    <s v="B00GHL8VP2"/>
    <s v="USHA 1212 PTC with Adjustable Thermostat Fan Heater (Black/Brown, 1500-Watts)."/>
    <s v="Home&amp;Kitchen"/>
    <n v="3493"/>
    <n v="4990"/>
    <n v="0.3"/>
    <n v="4.0999999999999996"/>
    <n v="1127"/>
    <n v="5623730"/>
    <s v="₹1,000 - ₹5,000"/>
    <x v="0"/>
  </r>
  <r>
    <s v="B00B7GKXMG"/>
    <s v="Wipro Smartlife Super Deluxe Dry Iron- 1000W"/>
    <s v="Home&amp;Kitchen"/>
    <n v="697"/>
    <n v="850"/>
    <n v="0.18"/>
    <n v="4.0999999999999996"/>
    <n v="1106"/>
    <n v="940100"/>
    <s v="&lt; ₹1,000"/>
    <x v="2"/>
  </r>
  <r>
    <s v="B07LFWP97N"/>
    <s v="Gizga Essentials Laptop Bag Sleeve Case Cover Pouch with Handle for 14.1 Inch Laptop for Men &amp; Women, Padded Laptop Compartment, Premium Zipper Closure, Water Repellent Nylon Fabric, Grey"/>
    <s v="Computers&amp;Accessories"/>
    <n v="263.76"/>
    <n v="1099"/>
    <n v="0.76"/>
    <n v="4.0999999999999996"/>
    <n v="1092"/>
    <n v="1200108"/>
    <s v="&lt; ₹1,000"/>
    <x v="1"/>
  </r>
  <r>
    <s v="B08D6RCM3Q"/>
    <s v="PrettyKrafts Folding Laundry Basket for Clothes with Lid &amp; Handle, Toys Organiser, 75 Litre, (Pack of 1), Mushroom Print"/>
    <s v="Home&amp;Kitchen"/>
    <n v="350.61"/>
    <n v="899"/>
    <n v="0.61"/>
    <n v="4.0999999999999996"/>
    <n v="1051"/>
    <n v="944849"/>
    <s v="&lt; ₹1,000"/>
    <x v="1"/>
  </r>
  <r>
    <s v="B09HV71RL1"/>
    <s v="Wayona Type C to Lightning MFI Certified 20W Fast charging Nylon Braided USB C Cable for iPhone 14 Pro, 14 Pro Max, 14, 14 Plus, 13, 13 Pro, 13 Pro Max, 13 Mini, 12, 12 Pro, 11, 11 Pro Max, iPhone 12 Mini (2M, Black)"/>
    <s v="Computers&amp;Accessories"/>
    <n v="719.52"/>
    <n v="1499"/>
    <n v="0.52"/>
    <n v="4.0999999999999996"/>
    <n v="1045"/>
    <n v="1566455"/>
    <s v="&lt; ₹1,000"/>
    <x v="0"/>
  </r>
  <r>
    <s v="B08CHKQ8D4"/>
    <s v="Wayona Type C to Lightning MFI Certified 20W Fast charging Nylon Braided USB C Cable for iPhone 14, 14 Pro, 14 Pro Max, 14 Plus, 13, 13 Pro, 13 Pro Max, 13 Mini, 12, 12 Pro, 11, 11 Pro Max iPhone 12 Mini, X, 8 (2M, Grey)"/>
    <s v="Computers&amp;Accessories"/>
    <n v="719.52"/>
    <n v="1499"/>
    <n v="0.52"/>
    <n v="4.0999999999999996"/>
    <n v="1045"/>
    <n v="1566455"/>
    <s v="&lt; ₹1,000"/>
    <x v="0"/>
  </r>
  <r>
    <s v="B0B5RP43VN"/>
    <s v="iBELL SM1515NEW Sandwich Maker with Floating Hinges, 1000Watt, Panini / Grill / Toast (Black)"/>
    <s v="Home&amp;Kitchen"/>
    <n v="1487.9999999999998"/>
    <n v="4650"/>
    <n v="0.68"/>
    <n v="4.0999999999999996"/>
    <n v="1045"/>
    <n v="4859250"/>
    <s v="₹1,000 - ₹5,000"/>
    <x v="1"/>
  </r>
  <r>
    <s v="B09NTHQRW3"/>
    <s v="InstaCuppa Portable Blender for Smoothie, Milk Shakes, Crushing Ice and Juices, USB Rechargeable Personal Blender Machine for Kitchen with 2000 mAh Rechargeable Battery, 150 Watt Motor, 400 ML"/>
    <s v="Home&amp;Kitchen"/>
    <n v="1999.2"/>
    <n v="2499"/>
    <n v="0.2"/>
    <n v="4.0999999999999996"/>
    <n v="1034"/>
    <n v="2583966"/>
    <s v="₹1,000 - ₹5,000"/>
    <x v="2"/>
  </r>
  <r>
    <s v="B08SKZ2RMG"/>
    <s v="Demokrazy New Nova Lint Cum Fuzz Remover for All Woolens Sweaters, Blankets, Jackets Remover Pill Remover from Carpets, Curtains (Pack of 1)"/>
    <s v="Home&amp;Kitchen"/>
    <n v="479.52"/>
    <n v="999"/>
    <n v="0.52"/>
    <n v="4.0999999999999996"/>
    <n v="1021"/>
    <n v="1019979"/>
    <s v="&lt; ₹1,000"/>
    <x v="0"/>
  </r>
  <r>
    <s v="B01N1XVVLC"/>
    <s v="Bajaj OFR Room Heater, 13 Fin 2900 Watts Oil Filled Room Heater with 400W PTC Ceramic Fan Heater, ISI Approved (Majesty 13F Plus Black)"/>
    <s v="Home&amp;Kitchen"/>
    <n v="9599.4"/>
    <n v="15999"/>
    <n v="0.4"/>
    <n v="4.0999999999999996"/>
    <n v="1017"/>
    <n v="16270983"/>
    <s v="₹5,001 - ₹10,000"/>
    <x v="0"/>
  </r>
  <r>
    <s v="B08C7TYHPB"/>
    <s v="iBELL Castor CTEK15L Premium 1.5 Litre Stainless Steel Electric Kettle,1500W Auto Cut-Off Feature,Silver"/>
    <s v="Home&amp;Kitchen"/>
    <n v="670.49999999999989"/>
    <n v="1490"/>
    <n v="0.55000000000000004"/>
    <n v="4.0999999999999996"/>
    <n v="925"/>
    <n v="1378250"/>
    <s v="&lt; ₹1,000"/>
    <x v="0"/>
  </r>
  <r>
    <s v="B09FPP3R1D"/>
    <s v="Glen 3 in 1 Electric Multi Cooker - Steam, Cook &amp; Egg Boiler with 350 W (SA 3035MC) - 350 Watts"/>
    <s v="Home&amp;Kitchen"/>
    <n v="1621.75"/>
    <n v="2495"/>
    <n v="0.35"/>
    <n v="4.0999999999999996"/>
    <n v="827"/>
    <n v="2063365"/>
    <s v="₹1,000 - ₹5,000"/>
    <x v="0"/>
  </r>
  <r>
    <s v="B08XMG618K"/>
    <s v="Time Office Scanner Replacement Cable for Startek FM220U (Type C) Ivory"/>
    <s v="Computers&amp;Accessories"/>
    <n v="224.54999999999998"/>
    <n v="499"/>
    <n v="0.55000000000000004"/>
    <n v="4.0999999999999996"/>
    <n v="789"/>
    <n v="393711"/>
    <s v="&lt; ₹1,000"/>
    <x v="0"/>
  </r>
  <r>
    <s v="B07F1T31ZZ"/>
    <s v="Raffles Premium Stainless Steel South Indian Coffee Filter/Drip Coffee Maker, 2-3 Cups, 150 ml"/>
    <s v="Home&amp;Kitchen"/>
    <n v="248"/>
    <n v="400"/>
    <n v="0.38"/>
    <n v="4.0999999999999996"/>
    <n v="693"/>
    <n v="277200"/>
    <s v="&lt; ₹1,000"/>
    <x v="0"/>
  </r>
  <r>
    <s v="B0B2CPVXHX"/>
    <s v="Robustrion Anti-Scratch &amp; Smudge Proof Tempered Glass Screen Protector for Xiaomi Mi Pad 5 11 inch"/>
    <s v="Computers&amp;Accessories"/>
    <n v="374.75"/>
    <n v="1499"/>
    <n v="0.75"/>
    <n v="4.0999999999999996"/>
    <n v="670"/>
    <n v="1004330"/>
    <s v="&lt; ₹1,000"/>
    <x v="1"/>
  </r>
  <r>
    <s v="B086GVRP63"/>
    <s v="Amazon Basics 650 Watt Drip Coffee Maker with Borosilicate Carafe"/>
    <s v="Home&amp;Kitchen"/>
    <n v="1200"/>
    <n v="2400"/>
    <n v="0.5"/>
    <n v="4.0999999999999996"/>
    <n v="618"/>
    <n v="1483200"/>
    <s v="₹1,000 - ₹5,000"/>
    <x v="0"/>
  </r>
  <r>
    <s v="B09CMP1SC8"/>
    <s v="Ambrane 2 in 1 Type-C &amp; Micro USB Cable with 60W / 3A Fast Charging, 480 mbps High Data, PD Technology &amp; Quick Charge 3.0, Compatible with All Type-C &amp; Micro USB Devices (ABDC-10, Black)"/>
    <s v="Computers&amp;Accessories"/>
    <n v="199.60000000000002"/>
    <n v="499"/>
    <n v="0.6"/>
    <n v="4.0999999999999996"/>
    <n v="602"/>
    <n v="300398"/>
    <s v="&lt; ₹1,000"/>
    <x v="0"/>
  </r>
  <r>
    <s v="B09CMP1SC8"/>
    <s v="Ambrane 2 in 1 Type-C &amp; Micro USB Cable with 60W / 3A Fast Charging, 480 mbps High Data, PD Technology &amp; Quick Charge 3.0, Compatible with All Type-C &amp; Micro USB Devices (ABDC-10, Black)"/>
    <s v="Computers&amp;Accessories"/>
    <n v="199.60000000000002"/>
    <n v="499"/>
    <n v="0.6"/>
    <n v="4.0999999999999996"/>
    <n v="602"/>
    <n v="300398"/>
    <s v="&lt; ₹1,000"/>
    <x v="0"/>
  </r>
  <r>
    <s v="B09CMP1SC8"/>
    <s v="Ambrane 2 in 1 Type-C &amp; Micro USB Cable with 60W / 3A Fast Charging, 480 mbps High Data, PD Technology &amp; Quick Charge 3.0, Compatible with All Type-C &amp; Micro USB Devices (ABDC-10, Black)"/>
    <s v="Computers&amp;Accessories"/>
    <n v="199.60000000000002"/>
    <n v="499"/>
    <n v="0.6"/>
    <n v="4.0999999999999996"/>
    <n v="602"/>
    <n v="300398"/>
    <s v="&lt; ₹1,000"/>
    <x v="0"/>
  </r>
  <r>
    <s v="B09G2VTHQM"/>
    <s v="AGARO Classic Portable Yogurt Maker, 1.2L Capacity, Electric, Automatic, Grey and White, Medium (33603)"/>
    <s v="Home&amp;Kitchen"/>
    <n v="582.74999999999989"/>
    <n v="1295"/>
    <n v="0.55000000000000004"/>
    <n v="4.0999999999999996"/>
    <n v="557"/>
    <n v="721315"/>
    <s v="&lt; ₹1,000"/>
    <x v="0"/>
  </r>
  <r>
    <s v="B08JV91JTK"/>
    <s v="JM SELLER 180 W 2021 Edition Electric Beater High Speed Hand Mixer Egg Beater for Cake Making and Whipping Cream with 7 Speed Control (White) with Free Spatula and Oil Brush"/>
    <s v="Home&amp;Kitchen"/>
    <n v="467.64"/>
    <n v="1299"/>
    <n v="0.64"/>
    <n v="4.0999999999999996"/>
    <n v="550"/>
    <n v="714450"/>
    <s v="&lt; ₹1,000"/>
    <x v="1"/>
  </r>
  <r>
    <s v="B09C6FML9B"/>
    <s v="Duracell Micro USB 3A Braided Sync &amp; Fast Charging Cable, 3.9 Feet (1.2M). Supports QC 2.0/3.0 Charging, High Speed Data Transmission - Black"/>
    <s v="Computers&amp;Accessories"/>
    <n v="317.47000000000003"/>
    <n v="599"/>
    <n v="0.47"/>
    <n v="4.0999999999999996"/>
    <n v="491"/>
    <n v="294109"/>
    <s v="&lt; ₹1,000"/>
    <x v="0"/>
  </r>
  <r>
    <s v="B09BL2KHQW"/>
    <s v="KENT POWP-Sediment Filter 10'' Thread WCAP"/>
    <s v="Home&amp;Kitchen"/>
    <n v="231.4"/>
    <n v="260"/>
    <n v="0.11"/>
    <n v="4.0999999999999996"/>
    <n v="490"/>
    <n v="127400"/>
    <s v="&lt; ₹1,000"/>
    <x v="2"/>
  </r>
  <r>
    <s v="B09Q8HMKZX"/>
    <s v="Portronics Konnect L 20W PD Quick Charge Type-C to 8-Pin USB Mobile Charging Cable, 1.2M, Tangle Resistant, Fast Data Sync(Grey)"/>
    <s v="Computers&amp;Accessories"/>
    <n v="265.62"/>
    <n v="699"/>
    <n v="0.62"/>
    <n v="4.0999999999999996"/>
    <n v="450"/>
    <n v="314550"/>
    <s v="&lt; ₹1,000"/>
    <x v="1"/>
  </r>
  <r>
    <s v="B09Q8HMKZX"/>
    <s v="Portronics Konnect L 20W PD Quick Charge Type-C to 8-Pin USB Mobile Charging Cable, 1.2M, Tangle Resistant, Fast Data Sync(Grey)"/>
    <s v="Computers&amp;Accessories"/>
    <n v="265.62"/>
    <n v="699"/>
    <n v="0.62"/>
    <n v="4.0999999999999996"/>
    <n v="450"/>
    <n v="314550"/>
    <s v="&lt; ₹1,000"/>
    <x v="1"/>
  </r>
  <r>
    <s v="B09DL9978Y"/>
    <s v="Hindware Atlantic Compacto 3 Litre Instant water heater with Stainless Steel Tank, Robust Construction, Pressure Relief Valve And I-thermostat Feature (White And Grey)"/>
    <s v="Home&amp;Kitchen"/>
    <n v="2386.8000000000002"/>
    <n v="4590"/>
    <n v="0.48"/>
    <n v="4.0999999999999996"/>
    <n v="444"/>
    <n v="2037960"/>
    <s v="₹1,000 - ₹5,000"/>
    <x v="0"/>
  </r>
  <r>
    <s v="B09VT6JKRP"/>
    <s v="Lapster USB 3.0 A to Micro B SuperSpeed for hard disk cable - short cable"/>
    <s v="Computers&amp;Accessories"/>
    <n v="199.79999999999995"/>
    <n v="999"/>
    <n v="0.8"/>
    <n v="4.0999999999999996"/>
    <n v="425"/>
    <n v="424575"/>
    <s v="&lt; ₹1,000"/>
    <x v="1"/>
  </r>
  <r>
    <s v="B09RFB2SJQ"/>
    <s v="10WeRun Id-116 Bluetooth Smartwatch Wireless Fitness Band for Boys, Girls, Men, Women &amp; Kids | Sports Gym Watch for All Smart Phones I Heart Rate and spo2 Monitor"/>
    <s v="Electronics"/>
    <n v="493.74"/>
    <n v="1899"/>
    <n v="0.74"/>
    <n v="4.0999999999999996"/>
    <n v="412"/>
    <n v="782388"/>
    <s v="&lt; ₹1,000"/>
    <x v="1"/>
  </r>
  <r>
    <s v="B0BBMPH39N"/>
    <s v="Amazon Basics Magic Slate 8.5-inch LCD Writing Tablet with Stylus Pen, for Drawing, Playing, Noting by Kids &amp; Adults, Black"/>
    <s v="Computers&amp;Accessories"/>
    <n v="289.71000000000004"/>
    <n v="999"/>
    <n v="0.71"/>
    <n v="4.0999999999999996"/>
    <n v="401"/>
    <n v="400599"/>
    <s v="&lt; ₹1,000"/>
    <x v="1"/>
  </r>
  <r>
    <s v="B09ZPM4C2C"/>
    <s v="TCL 80 cm (32 inches) HD Ready Certified Android Smart LED TV 32S5205 (Black)"/>
    <s v="Electronics"/>
    <n v="10846.5"/>
    <n v="30990"/>
    <n v="0.65"/>
    <n v="4.0999999999999996"/>
    <n v="398"/>
    <n v="12334020"/>
    <s v="₹10,001 - ₹20,000"/>
    <x v="1"/>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n v="464.69000000000005"/>
    <n v="1499"/>
    <n v="0.69"/>
    <n v="4.0999999999999996"/>
    <n v="352"/>
    <n v="527648"/>
    <s v="&lt; ₹1,000"/>
    <x v="1"/>
  </r>
  <r>
    <s v="B08MZNT7GP"/>
    <s v="Havells OFR 13 Wave Fin with PTC Fan Heater 2900 Watts (Black)"/>
    <s v="Home&amp;Kitchen"/>
    <n v="12489.75"/>
    <n v="19825"/>
    <n v="0.37"/>
    <n v="4.0999999999999996"/>
    <n v="322"/>
    <n v="6383650"/>
    <s v="₹10,001 - ₹20,000"/>
    <x v="0"/>
  </r>
  <r>
    <s v="B0BFWGBX61"/>
    <s v="Ambrane Unbreakable 3A Fast Charging Braided Type C Cable    1.5 Meter (RCT15, Blue) Supports QC 2.0/3.0 Charging"/>
    <s v="Computers&amp;Accessories"/>
    <n v="198.93000000000004"/>
    <n v="349"/>
    <n v="0.43"/>
    <n v="4.0999999999999996"/>
    <n v="314"/>
    <n v="109586"/>
    <s v="&lt; ₹1,000"/>
    <x v="0"/>
  </r>
  <r>
    <s v="B0BFWGBX61"/>
    <s v="Ambrane Unbreakable 3A Fast Charging Braided Type C Cable    1.5 Meter (RCT15, Blue) Supports QC 2.0/3.0 Charging"/>
    <s v="Computers&amp;Accessories"/>
    <n v="198.93000000000004"/>
    <n v="349"/>
    <n v="0.43"/>
    <n v="4.0999999999999996"/>
    <n v="314"/>
    <n v="109586"/>
    <s v="&lt; ₹1,000"/>
    <x v="0"/>
  </r>
  <r>
    <s v="B09J2QCKKM"/>
    <s v="Havells Zella Flap Auto Immersion Rod 1500 Watts"/>
    <s v="Home&amp;Kitchen"/>
    <n v="1505.0000000000002"/>
    <n v="3500"/>
    <n v="0.56999999999999995"/>
    <n v="4.0999999999999996"/>
    <n v="303"/>
    <n v="1060500"/>
    <s v="₹1,000 - ₹5,000"/>
    <x v="0"/>
  </r>
  <r>
    <s v="B0BBWJFK5C"/>
    <s v="Shakti Technology S3 High Pressure Car Washer Machine 1800 Watts and Pressure 120 Bar for Cleaning Car, Bike &amp; Home"/>
    <s v="Home&amp;Kitchen"/>
    <n v="4859.46"/>
    <n v="8999"/>
    <n v="0.46"/>
    <n v="4.0999999999999996"/>
    <n v="297"/>
    <n v="2672703"/>
    <s v="₹1,000 - ₹5,000"/>
    <x v="0"/>
  </r>
  <r>
    <s v="B09XHXXCFH"/>
    <s v="AGARO Regal Electric Rice Cooker, 3L Ceramic Inner Bowl, Cooks Up to 600 Gms Raw Rice, SS Steamer, Preset Cooking Functions, Preset Timer, Keep Warm Function, LED Display, Black"/>
    <s v="Home&amp;Kitchen"/>
    <n v="3681.6499999999996"/>
    <n v="5495"/>
    <n v="0.33"/>
    <n v="4.0999999999999996"/>
    <n v="290"/>
    <n v="1593550"/>
    <s v="₹1,000 - ₹5,000"/>
    <x v="0"/>
  </r>
  <r>
    <s v="B0B2DD8BQ8"/>
    <s v="Wipro Vesta Grill 1000 Watt Sandwich Maker |Dual function-SW Maker&amp;Griller|Non stick Coat -BPA&amp;PTFE Free |Auto Temp Cut-off| Height Control -180·∂ø&amp;105·∂ø |2 year warranty|SS Finish|Standard size"/>
    <s v="Home&amp;Kitchen"/>
    <n v="2076.33"/>
    <n v="3099"/>
    <n v="0.33"/>
    <n v="4.0999999999999996"/>
    <n v="282"/>
    <n v="873918"/>
    <s v="₹1,000 - ₹5,000"/>
    <x v="0"/>
  </r>
  <r>
    <s v="B09SB6SJB4"/>
    <s v="Amazon Brand - Solimo Fast Charging Braided Type C Data Cable Seam, Suitable For All Supported Mobile Phones (1 Meter, Black)"/>
    <s v="Computers&amp;Accessories"/>
    <n v="131.77999999999997"/>
    <n v="599"/>
    <n v="0.78"/>
    <n v="4.0999999999999996"/>
    <n v="265"/>
    <n v="158735"/>
    <s v="&lt; ₹1,000"/>
    <x v="1"/>
  </r>
  <r>
    <s v="B09KNMLH4Y"/>
    <s v="R B Nova Lint/Fabric Shaver for Cloths, Lint Remover for Woolen Sweaters, Blankets, Jackets/Burr Remover Pill Remover from Carpets, Pack of 1"/>
    <s v="Home&amp;Kitchen"/>
    <n v="399.7999999999999"/>
    <n v="1999"/>
    <n v="0.8"/>
    <n v="4.0999999999999996"/>
    <n v="257"/>
    <n v="513743"/>
    <s v="&lt; ₹1,000"/>
    <x v="1"/>
  </r>
  <r>
    <s v="B0B8CB7MHW"/>
    <s v="KNOWZA Electric Handheld Milk Wand Mixer Frother for Latte Coffee Hot Milk, Milk Frother for Coffee, Egg Beater, Hand Blender, Coffee Beater (BLACK COFFEE BEATER)"/>
    <s v="Home&amp;Kitchen"/>
    <n v="429.57000000000005"/>
    <n v="999"/>
    <n v="0.56999999999999995"/>
    <n v="4.0999999999999996"/>
    <n v="222"/>
    <n v="221778"/>
    <s v="&lt; ₹1,000"/>
    <x v="0"/>
  </r>
  <r>
    <s v="B09FHHTL8L"/>
    <s v="Empty Mist Trigger Plastic Spray Bottle for Multi use 200ml Pack of 2"/>
    <s v="Home&amp;Kitchen"/>
    <n v="85.570000000000007"/>
    <n v="199"/>
    <n v="0.56999999999999995"/>
    <n v="4.0999999999999996"/>
    <n v="212"/>
    <n v="42188"/>
    <s v="&lt; ₹1,000"/>
    <x v="0"/>
  </r>
  <r>
    <s v="B0BB3CBFBM"/>
    <s v="VU 138 cm (55 inches) Premium Series 4K Ultra HD Smart IPS LED TV 55UT (Black)"/>
    <s v="Electronics"/>
    <n v="29899.999999999996"/>
    <n v="65000"/>
    <n v="0.54"/>
    <n v="4.0999999999999996"/>
    <n v="211"/>
    <n v="13715000"/>
    <s v="₹20,001 - ₹50,000"/>
    <x v="0"/>
  </r>
  <r>
    <s v="B0B5ZF3NRK"/>
    <s v="CEDO 65W OnePlus Dash Warp Charge Cable, USB A to Type C Data Sync Fast Charging Cable Compatible with One Plus 3 /3T /5 /5T /6 /6T /7 /7T /7 pro &amp; for All Type C Devices - 1 Meter, Red"/>
    <s v="Computers&amp;Accessories"/>
    <n v="347.42"/>
    <n v="599"/>
    <n v="0.42"/>
    <n v="4.0999999999999996"/>
    <n v="210"/>
    <n v="125790"/>
    <s v="&lt; ₹1,000"/>
    <x v="0"/>
  </r>
  <r>
    <s v="B0B5ZF3NRK"/>
    <s v="CEDO 65W OnePlus Dash Warp Charge Cable, USB A to Type C Data Sync Fast Charging Cable Compatible with One Plus 3 /3T /5 /5T /6 /6T /7 /7T /7 pro &amp; for All Type C Devices - 1 Meter, Red"/>
    <s v="Computers&amp;Accessories"/>
    <n v="347.42"/>
    <n v="599"/>
    <n v="0.42"/>
    <n v="4.0999999999999996"/>
    <n v="210"/>
    <n v="125790"/>
    <s v="&lt; ₹1,000"/>
    <x v="0"/>
  </r>
  <r>
    <s v="B099FDW2ZF"/>
    <s v="Maharaja Whiteline Nano Carbon Neo, 500 Watts Room Heater (Black, White), Standard (5200100986)"/>
    <s v="Home&amp;Kitchen"/>
    <n v="1229.18"/>
    <n v="1499"/>
    <n v="0.18"/>
    <n v="4.0999999999999996"/>
    <n v="203"/>
    <n v="304297"/>
    <s v="₹1,000 - ₹5,000"/>
    <x v="2"/>
  </r>
  <r>
    <s v="B0BDG6QDYD"/>
    <s v="Activa Heat-Max 2000 Watts Room Heater (White color ) with ABS body"/>
    <s v="Home&amp;Kitchen"/>
    <n v="895.49999999999989"/>
    <n v="1990"/>
    <n v="0.55000000000000004"/>
    <n v="4.0999999999999996"/>
    <n v="185"/>
    <n v="368150"/>
    <s v="&lt; ₹1,000"/>
    <x v="0"/>
  </r>
  <r>
    <s v="B0BNVBJW2S"/>
    <s v="boAt Newly Launched Wave Electra with 1.81&quot; HD Display, Smart Calling Ultra-Seamless BT Calling Chip, 20 Built-in Watch Faces, 100 + Sports Modes, Menu Personalization, in-Built Games(Cherry Blossom)"/>
    <s v="Electronics"/>
    <n v="2476.9000000000005"/>
    <n v="7990"/>
    <n v="0.69"/>
    <n v="4.0999999999999996"/>
    <n v="154"/>
    <n v="1230460"/>
    <s v="₹1,000 - ₹5,000"/>
    <x v="1"/>
  </r>
  <r>
    <s v="B0BNV7JM5Y"/>
    <s v="boAt Newly Launched Wave Electra with 1.81&quot; HD Display, Smart Calling with Ultra-Seamless BT Calling Chip,20 Built-In Watch Faces,100 + Sports Modes,Menu Personalization,In-Built Games(Charcoal Black)"/>
    <s v="Electronics"/>
    <n v="3036.2"/>
    <n v="7990"/>
    <n v="0.62"/>
    <n v="4.0999999999999996"/>
    <n v="154"/>
    <n v="1230460"/>
    <s v="₹1,000 - ₹5,000"/>
    <x v="1"/>
  </r>
  <r>
    <s v="B08MVXPTDG"/>
    <s v="Crompton Insta Delight Fan Circulator Room Heater with 3 Heat Settings (Slate Grey &amp; Black, 2000 Watt)"/>
    <s v="Home&amp;Kitchen"/>
    <n v="2604"/>
    <n v="4200"/>
    <n v="0.38"/>
    <n v="4.0999999999999996"/>
    <n v="63"/>
    <n v="264600"/>
    <s v="₹1,000 - ₹5,000"/>
    <x v="0"/>
  </r>
  <r>
    <s v="B0B7NWGXS6"/>
    <s v="Havells Bero Quartz Heater Black 800w 2 Heat Settings 2 Year Product Warranty"/>
    <s v="Home&amp;Kitchen"/>
    <n v="2443.1999999999998"/>
    <n v="2545"/>
    <n v="0.04"/>
    <n v="4.0999999999999996"/>
    <n v="25"/>
    <n v="63625"/>
    <s v="₹1,000 - ₹5,000"/>
    <x v="2"/>
  </r>
  <r>
    <s v="B07VSG5SXZ"/>
    <s v="ZEBRONICS HAA2021 HDMI version 2.1 cable with 8K @ 60Hz, 4K @ 120Hz, eARC &amp; CEC support, 3D compatible, 2 meters length, 48Gbps max and Gold-plated connectors"/>
    <s v="Electronics"/>
    <n v="629.58000000000004"/>
    <n v="1499"/>
    <n v="0.57999999999999996"/>
    <n v="4.0999999999999996"/>
    <n v="24"/>
    <n v="35976"/>
    <s v="&lt; ₹1,000"/>
    <x v="0"/>
  </r>
  <r>
    <s v="B07H8W9PB6"/>
    <s v="KLAM LCD Writing Tablet Screenwriting Toys Board Smart Digital E-Note Pad 8.5 Inch Light Weight Magic Slate for Drawing Playing Noting by Kids and Adults Best Birthday Gift Girls Boys, Multicolor"/>
    <s v="Computers&amp;Accessories"/>
    <n v="174.64999999999998"/>
    <n v="499"/>
    <n v="0.65"/>
    <n v="4.0999999999999996"/>
    <n v="21"/>
    <n v="10479"/>
    <s v="&lt; ₹1,000"/>
    <x v="1"/>
  </r>
  <r>
    <s v="B09V2PZDX8"/>
    <s v="Nokia 105 Single SIM, Keypad Mobile Phone with Wireless FM Radio | Blue"/>
    <s v="Electronics"/>
    <n v="1295.19"/>
    <n v="1599"/>
    <n v="0.19"/>
    <n v="4"/>
    <n v="128311"/>
    <n v="205169289"/>
    <s v="₹1,000 - ₹5,000"/>
    <x v="2"/>
  </r>
  <r>
    <s v="B09V2Q4QVQ"/>
    <s v="Nokia 105 Single SIM, Keypad Mobile Phone with Wireless FM Radio | Charcoal"/>
    <s v="Electronics"/>
    <n v="1295.19"/>
    <n v="1599"/>
    <n v="0.19"/>
    <n v="4"/>
    <n v="128311"/>
    <n v="205169289"/>
    <s v="₹1,000 - ₹5,000"/>
    <x v="2"/>
  </r>
  <r>
    <s v="B09YDFKJF8"/>
    <s v="Nokia 105 Plus Single SIM, Keypad Mobile Phone with Wireless FM Radio, Memory Card Slot and MP3 Player | Charcoal"/>
    <s v="Electronics"/>
    <n v="1325.22"/>
    <n v="1699"/>
    <n v="0.22"/>
    <n v="4"/>
    <n v="128311"/>
    <n v="218000389"/>
    <s v="₹1,000 - ₹5,000"/>
    <x v="2"/>
  </r>
  <r>
    <s v="B09YDFDVNS"/>
    <s v="Nokia 105 Plus Single SIM, Keypad Mobile Phone with Wireless FM Radio, Memory Card Slot and MP3 Player | Red"/>
    <s v="Electronics"/>
    <n v="1325.22"/>
    <n v="1699"/>
    <n v="0.22"/>
    <n v="4"/>
    <n v="128311"/>
    <n v="218000389"/>
    <s v="₹1,000 - ₹5,000"/>
    <x v="2"/>
  </r>
  <r>
    <s v="B07YY1BY5B"/>
    <s v="Noise ColorFit Pro 2 Full Touch Control Smart Watch with 35g Weight &amp; Upgraded LCD Display,IP68 Waterproof,Heart Rate Monitor,Sleep &amp; Step Tracker,Call &amp; Message Alerts &amp; Long Battery Life (Jet Black)"/>
    <s v="Electronics"/>
    <n v="1499.7000000000003"/>
    <n v="4999"/>
    <n v="0.7"/>
    <n v="4"/>
    <n v="92588"/>
    <n v="462847412"/>
    <s v="₹1,000 - ₹5,000"/>
    <x v="1"/>
  </r>
  <r>
    <s v="B08HV25BBQ"/>
    <s v="Noise ColorFit Pro 2 Full Touch Control Smart Watch with 35g Weight &amp; Upgraded LCD Display (Deep Wine)"/>
    <s v="Electronics"/>
    <n v="1499.7000000000003"/>
    <n v="4999"/>
    <n v="0.7"/>
    <n v="4"/>
    <n v="92588"/>
    <n v="462847412"/>
    <s v="₹1,000 - ₹5,000"/>
    <x v="1"/>
  </r>
  <r>
    <s v="B076B8G5D8"/>
    <s v="Boya ByM1 Auxiliary Omnidirectional Lavalier Condenser Microphone with 20ft Audio Cable (Black)"/>
    <s v="MusicalInstruments"/>
    <n v="798"/>
    <n v="1995"/>
    <n v="0.6"/>
    <n v="4"/>
    <n v="68664"/>
    <n v="136984680"/>
    <s v="&lt; ₹1,000"/>
    <x v="0"/>
  </r>
  <r>
    <s v="B097R25DP7"/>
    <s v="Noise ColorFit Pulse Smartwatch with 3.56 cm (1.4&quot;) Full Touch HD Display, SpO2, Heart Rate, Sleep Monitors &amp; 10-Day Battery - Jet Black"/>
    <s v="Electronics"/>
    <n v="1599.6799999999998"/>
    <n v="4999"/>
    <n v="0.68"/>
    <n v="4"/>
    <n v="67951"/>
    <n v="339687049"/>
    <s v="₹1,000 - ₹5,000"/>
    <x v="1"/>
  </r>
  <r>
    <s v="B097R25DP7"/>
    <s v="Noise ColorFit Pulse Smartwatch with 3.56 cm (1.4&quot;) Full Touch HD Display, SpO2, Heart Rate, Sleep Monitors &amp; 10-Day Battery - Jet Black"/>
    <s v="Electronics"/>
    <n v="1599.6799999999998"/>
    <n v="4999"/>
    <n v="0.68"/>
    <n v="4"/>
    <n v="67950"/>
    <n v="339682050"/>
    <s v="₹1,000 - ₹5,000"/>
    <x v="1"/>
  </r>
  <r>
    <s v="B098NS6PVG"/>
    <s v="Ambrane Unbreakable 60W / 3A Fast Charging 1.5m Braided Type C Cable for Smartphones, Tablets, Laptops &amp; other Type C devices, PD Technology, 480Mbps Data Sync, Quick Charge 3.0 (RCT15A, Black)"/>
    <s v="Computers&amp;Accessories"/>
    <n v="198.93000000000004"/>
    <n v="349"/>
    <n v="0.43"/>
    <n v="4"/>
    <n v="43994"/>
    <n v="15353906"/>
    <s v="&lt; ₹1,000"/>
    <x v="0"/>
  </r>
  <r>
    <s v="B098NS6PVG"/>
    <s v="Ambrane Unbreakable 60W / 3A Fast Charging 1.5m Braided Type C Cable for Smartphones, Tablets, Laptops &amp; other Type C devices, PD Technology, 480Mbps Data Sync, Quick Charge 3.0 (RCT15A, Black)"/>
    <s v="Computers&amp;Accessories"/>
    <n v="198.93000000000004"/>
    <n v="349"/>
    <n v="0.43"/>
    <n v="4"/>
    <n v="43994"/>
    <n v="15353906"/>
    <s v="&lt; ₹1,000"/>
    <x v="0"/>
  </r>
  <r>
    <s v="B082LZGK39"/>
    <s v="Ambrane Unbreakable 60W / 3A Fast Charging 1.5m Braided Micro USB Cable for Smartphones, Tablets, Laptops &amp; Other Micro USB Devices, 480Mbps Data Sync, Quick Charge 3.0 (RCM15, Black)"/>
    <s v="Computers&amp;Accessories"/>
    <n v="200.32999999999998"/>
    <n v="299"/>
    <n v="0.33"/>
    <n v="4"/>
    <n v="43994"/>
    <n v="13154206"/>
    <s v="&lt; ₹1,000"/>
    <x v="0"/>
  </r>
  <r>
    <s v="B082LZGK39"/>
    <s v="Ambrane Unbreakable 60W / 3A Fast Charging 1.5m Braided Micro USB Cable for Smartphones, Tablets, Laptops &amp; Other Micro USB Devices, 480Mbps Data Sync, Quick Charge 3.0 (RCM15, Black)"/>
    <s v="Computers&amp;Accessories"/>
    <n v="200.32999999999998"/>
    <n v="299"/>
    <n v="0.33"/>
    <n v="4"/>
    <n v="43994"/>
    <n v="13154206"/>
    <s v="&lt; ₹1,000"/>
    <x v="0"/>
  </r>
  <r>
    <s v="B082LSVT4B"/>
    <s v="Ambrane Unbreakable 60W / 3A Fast Charging 1.5m Braided Type C to Type C Cable for Smartphones, Tablets, Laptops &amp; Other Type C Devices, PD Technology, 480Mbps Data Sync (RCTT15, Black)"/>
    <s v="Computers&amp;Accessories"/>
    <n v="247.38"/>
    <n v="399"/>
    <n v="0.38"/>
    <n v="4"/>
    <n v="43994"/>
    <n v="17553606"/>
    <s v="&lt; ₹1,000"/>
    <x v="0"/>
  </r>
  <r>
    <s v="B082LSVT4B"/>
    <s v="Ambrane Unbreakable 60W / 3A Fast Charging 1.5m Braided Type C to Type C Cable for Smartphones, Tablets, Laptops &amp; Other Type C Devices, PD Technology, 480Mbps Data Sync (RCTT15, Black)"/>
    <s v="Computers&amp;Accessories"/>
    <n v="247.38"/>
    <n v="399"/>
    <n v="0.38"/>
    <n v="4"/>
    <n v="43994"/>
    <n v="17553606"/>
    <s v="&lt; ₹1,000"/>
    <x v="0"/>
  </r>
  <r>
    <s v="B098NS6PVG"/>
    <s v="Ambrane Unbreakable 60W / 3A Fast Charging 1.5m Braided Type C Cable for Smartphones, Tablets, Laptops &amp; other Type C devices, PD Technology, 480Mbps Data Sync, Quick Charge 3.0 (RCT15A, Black)"/>
    <s v="Computers&amp;Accessories"/>
    <n v="198.93000000000004"/>
    <n v="349"/>
    <n v="0.43"/>
    <n v="4"/>
    <n v="43993"/>
    <n v="15353557"/>
    <s v="&lt; ₹1,000"/>
    <x v="0"/>
  </r>
  <r>
    <s v="B08G28Z33M"/>
    <s v="realme Buds Classic Wired in Ear Earphones with Mic (Black)"/>
    <s v="Electronics"/>
    <n v="398.43000000000006"/>
    <n v="699"/>
    <n v="0.43"/>
    <n v="4"/>
    <n v="37817"/>
    <n v="26434083"/>
    <s v="&lt; ₹1,000"/>
    <x v="0"/>
  </r>
  <r>
    <s v="B07X963JNS"/>
    <s v="URBN 10000 mAh Lithium Power Bank UPR10K with 12 Watt Fast Charging, Blue"/>
    <s v="Electronics"/>
    <n v="899.64"/>
    <n v="2499"/>
    <n v="0.64"/>
    <n v="4"/>
    <n v="36384"/>
    <n v="90923616"/>
    <s v="&lt; ₹1,000"/>
    <x v="1"/>
  </r>
  <r>
    <s v="B08HF4W2CT"/>
    <s v="URBN 20000 mAh lithium_polymer Power Bank with 12 Watt Fast Charging, Camo"/>
    <s v="Electronics"/>
    <n v="1609.54"/>
    <n v="3499"/>
    <n v="0.54"/>
    <n v="4"/>
    <n v="36384"/>
    <n v="127307616"/>
    <s v="₹1,000 - ₹5,000"/>
    <x v="0"/>
  </r>
  <r>
    <s v="B0856HNMR7"/>
    <s v="boAt Rockerz 370 On Ear Bluetooth Headphones with Upto 12 Hours Playtime, Cozy Padded Earcups and Bluetooth v5.0, with Mic (Buoyant Black)"/>
    <s v="Electronics"/>
    <n v="1199.52"/>
    <n v="2499"/>
    <n v="0.52"/>
    <n v="4"/>
    <n v="33584"/>
    <n v="83926416"/>
    <s v="₹1,000 - ₹5,000"/>
    <x v="0"/>
  </r>
  <r>
    <s v="B07DJLFMPS"/>
    <s v="HP 32GB Class 10 MicroSD Memory Card (U1 TF Card¬†32GB)"/>
    <s v="Electronics"/>
    <n v="368"/>
    <n v="1600"/>
    <n v="0.77"/>
    <n v="4"/>
    <n v="32625"/>
    <n v="52200000"/>
    <s v="&lt; ₹1,000"/>
    <x v="1"/>
  </r>
  <r>
    <s v="B07DJLFMPS"/>
    <s v="HP 32GB Class 10 MicroSD Memory Card (U1 TF Card¬†32GB)"/>
    <s v="Electronics"/>
    <n v="368"/>
    <n v="1600"/>
    <n v="0.77"/>
    <n v="4"/>
    <n v="32625"/>
    <n v="52200000"/>
    <s v="&lt; ₹1,000"/>
    <x v="1"/>
  </r>
  <r>
    <s v="B09FKDH6FS"/>
    <s v="realme narzo 50i (Mint Green, 2GB RAM+32GB Storage) Octa Core Processor | 6.5&quot; inch Large Display"/>
    <s v="Electronics"/>
    <n v="7519.0599999999995"/>
    <n v="7999"/>
    <n v="0.06"/>
    <n v="4"/>
    <n v="30907"/>
    <n v="247225093"/>
    <s v="₹5,001 - ₹10,000"/>
    <x v="2"/>
  </r>
  <r>
    <s v="B09NVPSCQT"/>
    <s v="Noise ColorFit Pulse Grand Smart Watch with 1.69&quot;(4.29cm) HD Display, 60 Sports Modes, 150 Watch Faces, Fast Charge, Spo2, Stress, Sleep, Heart Rate Monitoring &amp; IP68 Waterproof (Jet Black)"/>
    <s v="Electronics"/>
    <n v="1599.6000000000001"/>
    <n v="3999"/>
    <n v="0.6"/>
    <n v="4"/>
    <n v="30254"/>
    <n v="120985746"/>
    <s v="₹1,000 - ₹5,000"/>
    <x v="0"/>
  </r>
  <r>
    <s v="B09NVPSCQT"/>
    <s v="Noise ColorFit Pulse Grand Smart Watch with 1.69&quot;(4.29cm) HD Display, 60 Sports Modes, 150 Watch Faces, Fast Charge, Spo2, Stress, Sleep, Heart Rate Monitoring &amp; IP68 Waterproof (Jet Black)"/>
    <s v="Electronics"/>
    <n v="1599.6000000000001"/>
    <n v="3999"/>
    <n v="0.6"/>
    <n v="4"/>
    <n v="30254"/>
    <n v="120985746"/>
    <s v="₹1,000 - ₹5,000"/>
    <x v="0"/>
  </r>
  <r>
    <s v="B09PNKXSKF"/>
    <s v="Noise ColorFit Pulse Grand Smart Watch with 1.69&quot; HD Display, 60 Sports Modes, 150 Watch Faces, Spo2 Monitoring, Call Notification, Quick Replies to Text &amp; Calls (Rose Pink)"/>
    <s v="Electronics"/>
    <n v="1995"/>
    <n v="3990"/>
    <n v="0.5"/>
    <n v="4"/>
    <n v="30254"/>
    <n v="120713460"/>
    <s v="₹1,000 - ₹5,000"/>
    <x v="0"/>
  </r>
  <r>
    <s v="B09NVPJ3P4"/>
    <s v="Noise ColorFit Pulse Grand Smart Watch with 1.69&quot;(4.29cm) HD Display, 60 Sports Modes, 150 Watch Faces, Fast Charge, Spo2, Stress, Sleep, Heart Rate Monitoring &amp; IP68 Waterproof (Electric Blue)"/>
    <s v="Electronics"/>
    <n v="1999.5"/>
    <n v="3999"/>
    <n v="0.5"/>
    <n v="4"/>
    <n v="30254"/>
    <n v="120985746"/>
    <s v="₹1,000 - ₹5,000"/>
    <x v="0"/>
  </r>
  <r>
    <s v="B0949SBKMP"/>
    <s v="boAt Flash Edition Smart Watch with Activity Tracker, Multiple Sports Modes, 1.3&quot; Screen, 170+ Watch Faces, Sleep Monitor, Gesture, Camera &amp; Music Control, IP68 &amp; 7 Days Battery Life(Lightning Black)"/>
    <s v="Electronics"/>
    <n v="1817.4"/>
    <n v="6990"/>
    <n v="0.74"/>
    <n v="4"/>
    <n v="26880"/>
    <n v="187891200"/>
    <s v="₹1,000 - ₹5,000"/>
    <x v="1"/>
  </r>
  <r>
    <s v="B0949SBKMP"/>
    <s v="boAt Flash Edition Smart Watch with Activity Tracker, Multiple Sports Modes, 1.3&quot; Screen, 170+ Watch Faces, Sleep Monitor, Gesture, Camera &amp; Music Control, IP68 &amp; 7 Days Battery Life(Lightning Black)"/>
    <s v="Electronics"/>
    <n v="1817.4"/>
    <n v="6990"/>
    <n v="0.74"/>
    <n v="4"/>
    <n v="26880"/>
    <n v="187891200"/>
    <s v="₹1,000 - ₹5,000"/>
    <x v="1"/>
  </r>
  <r>
    <s v="B08HQL67D6"/>
    <s v="OFIXO Multi-Purpose Laptop Table/Study Table/Bed Table/Foldable and Portable Wooden/Writing Desk (Wooden)"/>
    <s v="Computers&amp;Accessories"/>
    <n v="599"/>
    <n v="599"/>
    <n v="0"/>
    <n v="4"/>
    <n v="26423"/>
    <n v="15827377"/>
    <s v="&lt; ₹1,000"/>
    <x v="2"/>
  </r>
  <r>
    <s v="B00W56GLOQ"/>
    <s v="Wonderchef Nutri-blend Mixer, Grinder &amp; Blender | Powerful 400W 22000 RPM motor | Stainless steel Blades | 2 unbreakable jars | 2 Years warranty | Online recipe book by Chef Sanjeev Kapoor | Black"/>
    <s v="Home&amp;Kitchen"/>
    <n v="2700"/>
    <n v="5000"/>
    <n v="0.46"/>
    <n v="4"/>
    <n v="26164"/>
    <n v="130820000"/>
    <s v="₹1,000 - ₹5,000"/>
    <x v="0"/>
  </r>
  <r>
    <s v="B07WJWRNVK"/>
    <s v="iQOO vivo Z6 5G (Dynamo Black, 6GB RAM, 128GB Storage) | Snapdragon 695-6nm Processor | 120Hz FHD+ Display | 5000mAh Battery"/>
    <s v="Electronics"/>
    <n v="16582.100000000002"/>
    <n v="20990"/>
    <n v="0.21"/>
    <n v="4"/>
    <n v="21350"/>
    <n v="448136500"/>
    <s v="₹10,001 - ₹20,000"/>
    <x v="2"/>
  </r>
  <r>
    <s v="B07WGMMQGP"/>
    <s v="iQOO vivo Z6 5G (Chromatic Blue, 6GB RAM, 128GB Storage) | Snapdragon 695-6nm Processor | 120Hz FHD+ Display | 5000mAh Battery"/>
    <s v="Electronics"/>
    <n v="16589.21"/>
    <n v="20999"/>
    <n v="0.21"/>
    <n v="4"/>
    <n v="21350"/>
    <n v="448328650"/>
    <s v="₹10,001 - ₹20,000"/>
    <x v="2"/>
  </r>
  <r>
    <s v="B07WHQBZLS"/>
    <s v="iQOO vivo Z6 5G (Chromatic Blue, 8GB RAM, 128GB Storage) | Snapdragon 695-6nm Processor | 120Hz FHD+ Display | 5000mAh Battery"/>
    <s v="Electronics"/>
    <n v="18031.800000000003"/>
    <n v="21990"/>
    <n v="0.18"/>
    <n v="4"/>
    <n v="21350"/>
    <n v="469486500"/>
    <s v="₹10,001 - ₹20,000"/>
    <x v="2"/>
  </r>
  <r>
    <s v="B075JJ5NQC"/>
    <s v="Butterfly Smart Mixer Grinder, 750W, 4 Jars (Grey)"/>
    <s v="Home&amp;Kitchen"/>
    <n v="3199.36"/>
    <n v="4999"/>
    <n v="0.36"/>
    <n v="4"/>
    <n v="20869"/>
    <n v="104324131"/>
    <s v="₹1,000 - ₹5,000"/>
    <x v="0"/>
  </r>
  <r>
    <s v="B08MZQBFLN"/>
    <s v="Callas Multipurpose Foldable Laptop Table with Cup Holder | Drawer | Mac Holder | Table Holder Study Table, Breakfast Table, Foldable and Portable/Ergonomic &amp; Rounded Edges/Non-Slip Legs (WA-27-Black)"/>
    <s v="Computers&amp;Accessories"/>
    <n v="849.83000000000015"/>
    <n v="4999"/>
    <n v="0.83"/>
    <n v="4"/>
    <n v="20457"/>
    <n v="102264543"/>
    <s v="&lt; ₹1,000"/>
    <x v="1"/>
  </r>
  <r>
    <s v="B07GNC2592"/>
    <s v="Portronics CLAMP X Car-Vent Mobile Holder 360 Degree Rotational(Black)"/>
    <s v="Electronics"/>
    <n v="599.4"/>
    <n v="999"/>
    <n v="0.4"/>
    <n v="4"/>
    <n v="18654"/>
    <n v="18635346"/>
    <s v="&lt; ₹1,000"/>
    <x v="0"/>
  </r>
  <r>
    <s v="B07VX71FZP"/>
    <s v="Amazon Brand - Solimo 2000/1000 Watts Room Heater with Adjustable Thermostat (ISI certified, White colour, Ideal for small to medium room/area)"/>
    <s v="Home&amp;Kitchen"/>
    <n v="1200"/>
    <n v="2000"/>
    <n v="0.4"/>
    <n v="4"/>
    <n v="18543"/>
    <n v="37086000"/>
    <s v="₹1,000 - ₹5,000"/>
    <x v="0"/>
  </r>
  <r>
    <s v="B09YLWT89W"/>
    <s v="Sure From Aquaguard Delight NXT RO+UV+UF+Taste Adjuster(MTDS),6L water purifier,8 stages purification,Suitable for borewell,tanker,municipal water(Black) from Eureka Forbes"/>
    <s v="Home&amp;Kitchen"/>
    <n v="9180"/>
    <n v="18000"/>
    <n v="0.49"/>
    <n v="4"/>
    <n v="16020"/>
    <n v="288360000"/>
    <s v="₹5,001 - ₹10,000"/>
    <x v="0"/>
  </r>
  <r>
    <s v="B07H3WDC4X"/>
    <s v="Simxen Egg Boiler Electric Automatic Off 7 Egg Poacher for Steaming, Cooking Also Boiling and Frying 400 W (Blue, Pink)"/>
    <s v="Home&amp;Kitchen"/>
    <n v="349.65"/>
    <n v="999"/>
    <n v="0.65"/>
    <n v="4"/>
    <n v="15646"/>
    <n v="15630354"/>
    <s v="&lt; ₹1,000"/>
    <x v="1"/>
  </r>
  <r>
    <s v="B095PWLLY6"/>
    <s v="Crompton Hill Briz Deco 1200mm (48 inch) High Speed Designer Ceiling Fan (Smoked Brown)"/>
    <s v="Home&amp;Kitchen"/>
    <n v="1808.8"/>
    <n v="2380"/>
    <n v="0.24"/>
    <n v="4"/>
    <n v="15382"/>
    <n v="36609160"/>
    <s v="₹1,000 - ₹5,000"/>
    <x v="2"/>
  </r>
  <r>
    <s v="B00NM6MO26"/>
    <s v="Prestige PIC 16.0+ 1900W Induction Cooktop with Soft Touch Push Buttons (Black)"/>
    <s v="Home&amp;Kitchen"/>
    <n v="2682.6"/>
    <n v="3945"/>
    <n v="0.32"/>
    <n v="4"/>
    <n v="15034"/>
    <n v="59309130"/>
    <s v="₹1,000 - ₹5,000"/>
    <x v="0"/>
  </r>
  <r>
    <s v="B089WB69Y1"/>
    <s v="USB Charger, Oraimo Elite Dual Port 5V/2.4A Wall Charger, USB Wall Charger Adapter for iPhone 11/Xs/XS Max/XR/X/8/7/6/Plus, iPad Pro/Air 2/Mini 3/Mini 4, Samsung S4/S5, and More"/>
    <s v="Electronics"/>
    <n v="246.62"/>
    <n v="649"/>
    <n v="0.62"/>
    <n v="4"/>
    <n v="14404"/>
    <n v="9348196"/>
    <s v="&lt; ₹1,000"/>
    <x v="1"/>
  </r>
  <r>
    <s v="B078G6ZF5Z"/>
    <s v="Oraimo 18W USB &amp; Type-C Dual Output Super Fast Charger Wall Adapter PE2.0&amp;Quick Charge 3.0 &amp; Power Delivery 3.0 Compatible for iPhone 13/13 Mini/13 Pro Max/12/12 Pro Max, iPad Mini/Pro, Pixel, Galaxy, Airpods Pro"/>
    <s v="Electronics"/>
    <n v="695.42000000000007"/>
    <n v="1199"/>
    <n v="0.42"/>
    <n v="4"/>
    <n v="14404"/>
    <n v="17270396"/>
    <s v="&lt; ₹1,000"/>
    <x v="0"/>
  </r>
  <r>
    <s v="B078G6ZF5Z"/>
    <s v="Oraimo 18W USB &amp; Type-C Dual Output Super Fast Charger Wall Adapter PE2.0&amp;Quick Charge 3.0 &amp; Power Delivery 3.0 Compatible for iPhone 13/13 Mini/13 Pro Max/12/12 Pro Max, iPad Mini/Pro, Pixel, Galaxy, Airpods Pro"/>
    <s v="Electronics"/>
    <n v="695.42000000000007"/>
    <n v="1199"/>
    <n v="0.42"/>
    <n v="4"/>
    <n v="14403"/>
    <n v="17269197"/>
    <s v="&lt; ₹1,000"/>
    <x v="0"/>
  </r>
  <r>
    <s v="B07SRM58TP"/>
    <s v="AGARO Regal 800 Watts Handheld Vacuum Cleaner, Lightweight &amp; Durable Body, Small/Mini Size ( Black)"/>
    <s v="Home&amp;Kitchen"/>
    <n v="1658.21"/>
    <n v="2099"/>
    <n v="0.21"/>
    <n v="4"/>
    <n v="14368"/>
    <n v="30158432"/>
    <s v="₹1,000 - ₹5,000"/>
    <x v="2"/>
  </r>
  <r>
    <s v="B07WG8PDCW"/>
    <s v="pTron Bullet Pro 36W PD Quick Charger, 3 Port Fast Car Charger Adapter - Compatible with All Smartphones &amp; Tablets (Black)"/>
    <s v="Electronics"/>
    <n v="350.73"/>
    <n v="1299"/>
    <n v="0.73"/>
    <n v="4"/>
    <n v="14283"/>
    <n v="18553617"/>
    <s v="&lt; ₹1,000"/>
    <x v="1"/>
  </r>
  <r>
    <s v="B07WG8PDCW"/>
    <s v="pTron Bullet Pro 36W PD Quick Charger, 3 Port Fast Car Charger Adapter - Compatible with All Smartphones &amp; Tablets (Black)"/>
    <s v="Electronics"/>
    <n v="350.73"/>
    <n v="1299"/>
    <n v="0.73"/>
    <n v="4"/>
    <n v="14282"/>
    <n v="18552318"/>
    <s v="&lt; ₹1,000"/>
    <x v="1"/>
  </r>
  <r>
    <s v="B07YR26BJ3"/>
    <s v="KENT 16052 Elegant Electric Glass Kettle 1.8L 2000 W | Blue LED Illumination | Borosilicate Glass Body | Boil Drying Protection | Used as Boiler | Milk | Tea | Water &amp; Soup | 1 Year Warranty"/>
    <s v="Home&amp;Kitchen"/>
    <n v="1200"/>
    <n v="2000"/>
    <n v="0.4"/>
    <n v="4"/>
    <n v="14030"/>
    <n v="28060000"/>
    <s v="₹1,000 - ₹5,000"/>
    <x v="0"/>
  </r>
  <r>
    <s v="B00Y4ORQ46"/>
    <s v="Logitech H111 Wired On Ear Headphones With Mic Black"/>
    <s v="Electronics"/>
    <n v="747.3"/>
    <n v="795"/>
    <n v="0.06"/>
    <n v="4"/>
    <n v="13797"/>
    <n v="10968615"/>
    <s v="&lt; ₹1,000"/>
    <x v="2"/>
  </r>
  <r>
    <s v="B07T9FV9YP"/>
    <s v="Redgear Cloak Wired RGB Wired Over Ear Gaming Headphones with Mic for PC"/>
    <s v="Computers&amp;Accessories"/>
    <n v="755.58"/>
    <n v="1799"/>
    <n v="0.57999999999999996"/>
    <n v="4"/>
    <n v="13199"/>
    <n v="23745001"/>
    <s v="&lt; ₹1,000"/>
    <x v="0"/>
  </r>
  <r>
    <s v="B09XB7SRQ5"/>
    <s v="Redmi 10A (Slate Grey, 4GB RAM, 64GB Storage) | 2 Ghz Octa Core Helio G25 | 5000 mAh Battery | Finger Print Sensor | Upto 5GB RAM with RAM Booster"/>
    <s v="Electronics"/>
    <n v="8999.25"/>
    <n v="11999"/>
    <n v="0.25"/>
    <n v="4"/>
    <n v="12796"/>
    <n v="153539204"/>
    <s v="₹5,001 - ₹10,000"/>
    <x v="2"/>
  </r>
  <r>
    <s v="B09XB7DPW1"/>
    <s v="Redmi 10A (Sea Blue, 4GB RAM, 64GB Storage) | 2 Ghz Octa Core Helio G25 | 5000 mAh Battery | Finger Print Sensor | Upto 5GB RAM with RAM Booster"/>
    <s v="Electronics"/>
    <n v="8999.25"/>
    <n v="11999"/>
    <n v="0.25"/>
    <n v="4"/>
    <n v="12796"/>
    <n v="153539204"/>
    <s v="₹5,001 - ₹10,000"/>
    <x v="2"/>
  </r>
  <r>
    <s v="B09XB8GFBQ"/>
    <s v="Redmi 10A (Charcoal Black, 4GB RAM, 64GB Storage) | 2 Ghz Octa Core Helio G25 | 5000 mAh Battery | Finger Print Sensor | Upto 5GB RAM with RAM Booster"/>
    <s v="Electronics"/>
    <n v="8999.25"/>
    <n v="11999"/>
    <n v="0.25"/>
    <n v="4"/>
    <n v="12796"/>
    <n v="153539204"/>
    <s v="₹5,001 - ₹10,000"/>
    <x v="2"/>
  </r>
  <r>
    <s v="B096NTB9XT"/>
    <s v="Aquaguard Aura RO+UV+UF+Taste Adjuster(MTDS) with Active Copper &amp; Zinc 7L water purifier,8 stages of purification,suitable for borewell,tanker,municipal water(Black) from Eureka Forbes"/>
    <s v="Home&amp;Kitchen"/>
    <n v="15925"/>
    <n v="24500"/>
    <n v="0.35"/>
    <n v="4"/>
    <n v="11206"/>
    <n v="274547000"/>
    <s v="₹10,001 - ₹20,000"/>
    <x v="0"/>
  </r>
  <r>
    <s v="B09MKG4ZCM"/>
    <s v="Xiaomi Mi 4A Dual_Band Ethernet 1200Mbps Speed Router| 2.4GHz &amp; 5GHz Frequency|128MB RAM | DualCore 4 Thread CPU|4 Omni Directional Antenna|Mi Wi-Fi app-Parental Control &amp; Anti Hacking|Repeater, White"/>
    <s v="Computers&amp;Accessories"/>
    <n v="1559.48"/>
    <n v="2999"/>
    <n v="0.48"/>
    <n v="4"/>
    <n v="11113"/>
    <n v="33327887"/>
    <s v="₹1,000 - ₹5,000"/>
    <x v="0"/>
  </r>
  <r>
    <s v="B0B3X2BY3M"/>
    <s v="Crompton Gracee 5-L Instant Water Heater (Geyser)"/>
    <s v="Home&amp;Kitchen"/>
    <n v="3576.5099999999998"/>
    <n v="7299"/>
    <n v="0.51"/>
    <n v="4"/>
    <n v="10324"/>
    <n v="75354876"/>
    <s v="₹1,000 - ₹5,000"/>
    <x v="0"/>
  </r>
  <r>
    <s v="B083J64CBB"/>
    <s v="Kuber Industries Waterproof Canvas Laundry Bag/Hamper|Metalic Printed With Handles|Foldable Bin &amp; 45 Liter Capicity|Size 37 x 37 x 46, Pack of 1 (Brown)"/>
    <s v="Home&amp;Kitchen"/>
    <n v="199.60000000000002"/>
    <n v="499"/>
    <n v="0.6"/>
    <n v="4"/>
    <n v="10234"/>
    <n v="5106766"/>
    <s v="&lt; ₹1,000"/>
    <x v="0"/>
  </r>
  <r>
    <s v="B0B3MQXNFB"/>
    <s v="FLiX (Beetel Flow USB to Micro USB PVC Data Sync &amp; 12W(2.4A) Fast Charging Cable,Made in India,480Mbps Data Sync,Solid Cable,1 Meter Long cable for all Andriod &amp; Micro USB Devices (Black)(XCD-FPM01)"/>
    <s v="Computers&amp;Accessories"/>
    <n v="57.710000000000008"/>
    <n v="199"/>
    <n v="0.71"/>
    <n v="4"/>
    <n v="9378"/>
    <n v="1866222"/>
    <s v="&lt; ₹1,000"/>
    <x v="1"/>
  </r>
  <r>
    <s v="B09NJN8L25"/>
    <s v="FLiX (Beetel USB to Micro USB PVC Data Sync &amp; 2A Fast Charging Cable, Made in India, 480Mbps Data Sync, Solid Cable, 1 Meter Long USB Cable for Micro USB Devices (White)(XCD-M11)"/>
    <s v="Computers&amp;Accessories"/>
    <n v="59.70000000000001"/>
    <n v="199"/>
    <n v="0.7"/>
    <n v="4"/>
    <n v="9378"/>
    <n v="1866222"/>
    <s v="&lt; ₹1,000"/>
    <x v="1"/>
  </r>
  <r>
    <s v="B09NHVCHS9"/>
    <s v="Flix Micro Usb Cable For Smartphone (Black)"/>
    <s v="Computers&amp;Accessories"/>
    <n v="59.70000000000001"/>
    <n v="199"/>
    <n v="0.7"/>
    <n v="4"/>
    <n v="9378"/>
    <n v="1866222"/>
    <s v="&lt; ₹1,000"/>
    <x v="1"/>
  </r>
  <r>
    <s v="B0B3N8VG24"/>
    <s v="FLiX (Beetel USB to Type C PVC Data Sync &amp; 15W(3A) TPE Fast Charging Cable, Made in India, 480Mbps Data Sync, 1 Meter Long cable for all Andriod &amp; all Type C Devices (Black)(XCD - FPC02)"/>
    <s v="Computers&amp;Accessories"/>
    <n v="86.710000000000008"/>
    <n v="299"/>
    <n v="0.71"/>
    <n v="4"/>
    <n v="9378"/>
    <n v="2804022"/>
    <s v="&lt; ₹1,000"/>
    <x v="1"/>
  </r>
  <r>
    <s v="B08P9RYPLR"/>
    <s v="FLiX (Beetel) USB to iPhone Lightning Textured Pattern Data Sync &amp; 2A Fast Charging Cable, Made in India, 480Mbps Data Sync, Tough Cable, 1 Meter Long USB Cable for Apple Devices (Black)(XCD-L102)"/>
    <s v="Computers&amp;Accessories"/>
    <n v="129.48000000000002"/>
    <n v="249"/>
    <n v="0.48"/>
    <n v="4"/>
    <n v="9378"/>
    <n v="2335122"/>
    <s v="&lt; ₹1,000"/>
    <x v="0"/>
  </r>
  <r>
    <s v="B09NKZXMWJ"/>
    <s v="Flix (Beetel) Usb To Type C Pvc Data Sync And 2A 480Mbps Data Sync, Tough Fast Charging Long Cable For Usb Type C Devices, Charging Adapter (White, 1 Meter) - Xcd-C12"/>
    <s v="Computers&amp;Accessories"/>
    <n v="139.44000000000003"/>
    <n v="249"/>
    <n v="0.44"/>
    <n v="4"/>
    <n v="9378"/>
    <n v="2335122"/>
    <s v="&lt; ₹1,000"/>
    <x v="0"/>
  </r>
  <r>
    <s v="B08N1WL9XW"/>
    <s v="FLiX (Beetel) 3in1 (Type C|Micro|Iphone Lightening) Textured Pattern 3A Fast Charging Cable with QC &amp; PD Support for Type C,Micro USB &amp; Lightning Iphone Cable,Made in India,1.5 Meter Long Cable(T101)"/>
    <s v="Computers&amp;Accessories"/>
    <n v="179.70000000000002"/>
    <n v="599"/>
    <n v="0.7"/>
    <n v="4"/>
    <n v="9378"/>
    <n v="5617422"/>
    <s v="&lt; ₹1,000"/>
    <x v="1"/>
  </r>
  <r>
    <s v="B09JS94MBV"/>
    <s v="Motorola a10 Dual Sim keypad Mobile with 1750 mAh Battery, Expandable Storage Upto 32GB, Wireless FM with Recording - Dark Blue"/>
    <s v="Electronics"/>
    <n v="1401.8"/>
    <n v="1630"/>
    <n v="0.14000000000000001"/>
    <n v="4"/>
    <n v="9378"/>
    <n v="15286140"/>
    <s v="₹1,000 - ₹5,000"/>
    <x v="2"/>
  </r>
  <r>
    <s v="B09JS562TP"/>
    <s v="Motorola a10 Dual Sim keypad Mobile with 1750 mAh Battery, Expandable Storage Upto 32GB, Wireless FM with Recording - Rose Gold"/>
    <s v="Electronics"/>
    <n v="1401.8"/>
    <n v="1630"/>
    <n v="0.14000000000000001"/>
    <n v="4"/>
    <n v="9378"/>
    <n v="15286140"/>
    <s v="₹1,000 - ₹5,000"/>
    <x v="2"/>
  </r>
  <r>
    <s v="B09NHVCHS9"/>
    <s v="Flix Micro Usb Cable For Smartphone (Black)"/>
    <s v="Computers&amp;Accessories"/>
    <n v="59.70000000000001"/>
    <n v="199"/>
    <n v="0.7"/>
    <n v="4"/>
    <n v="9377"/>
    <n v="1866023"/>
    <s v="&lt; ₹1,000"/>
    <x v="1"/>
  </r>
  <r>
    <s v="B09NHVCHS9"/>
    <s v="Flix Micro Usb Cable For Smartphone (Black)"/>
    <s v="Computers&amp;Accessories"/>
    <n v="59.70000000000001"/>
    <n v="199"/>
    <n v="0.7"/>
    <n v="4"/>
    <n v="9377"/>
    <n v="1866023"/>
    <s v="&lt; ₹1,000"/>
    <x v="1"/>
  </r>
  <r>
    <s v="B09NL4DJ2Z"/>
    <s v="FLiX (Beetel) USB to Type C PVC Data Sync &amp; 2A Smartphone Fast Charging Cable, Made in India, 480Mbps Data Sync, Tough Cable, 1 Meter Long USB Cable for USB Type C Devices Black XCD-C12"/>
    <s v="Computers&amp;Accessories"/>
    <n v="139.44000000000003"/>
    <n v="249"/>
    <n v="0.44"/>
    <n v="4"/>
    <n v="9377"/>
    <n v="2334873"/>
    <s v="&lt; ₹1,000"/>
    <x v="0"/>
  </r>
  <r>
    <s v="B09YV575RK"/>
    <s v="Fire-Boltt Ring Pro Bluetooth Calling, 1.75‚Äù 320*385px High Res, IP68 &amp; SpO2 Monitoring, Pin Code Locking Functionality &amp; Split Screen Access, Built in Mic &amp; Speaker for HD Calls, Black, Free Size"/>
    <s v="Electronics"/>
    <n v="2499.75"/>
    <n v="9999"/>
    <n v="0.75"/>
    <n v="4"/>
    <n v="9090"/>
    <n v="90890910"/>
    <s v="₹1,000 - ₹5,000"/>
    <x v="1"/>
  </r>
  <r>
    <s v="B08JW1GVS7"/>
    <s v="URBN 20000 mAh Lithium_Polymer 22.5W Super Fast Charging Ultra Compact Power Bank with Quick Charge &amp; Power Delivery, Type C Input/Output, Made in India, Type C Cable Included (Camo)"/>
    <s v="Electronics"/>
    <n v="2159.46"/>
    <n v="3999"/>
    <n v="0.46"/>
    <n v="4"/>
    <n v="8380"/>
    <n v="33511620"/>
    <s v="₹1,000 - ₹5,000"/>
    <x v="0"/>
  </r>
  <r>
    <s v="B00J5DYCCA"/>
    <s v="Havells Ventil Air DSP 230mm Exhaust Fan (Pista Green)"/>
    <s v="Home&amp;Kitchen"/>
    <n v="1398.6"/>
    <n v="1890"/>
    <n v="0.26"/>
    <n v="4"/>
    <n v="8031"/>
    <n v="15178590"/>
    <s v="₹1,000 - ₹5,000"/>
    <x v="2"/>
  </r>
  <r>
    <s v="B0BBN3WF7V"/>
    <s v="Redmi A1 (Light Green, 2GB RAM 32GB ROM) | Segment Best AI Dual Cam | 5000mAh Battery | Leather Texture Design | Android 12"/>
    <s v="Electronics"/>
    <n v="6479.28"/>
    <n v="8999"/>
    <n v="0.28000000000000003"/>
    <n v="4"/>
    <n v="7807"/>
    <n v="70255193"/>
    <s v="₹5,001 - ₹10,000"/>
    <x v="2"/>
  </r>
  <r>
    <s v="B0BBN56J5H"/>
    <s v="Redmi A1 (Black, 2GB RAM, 32GB Storage) | Segment Best AI Dual Cam | 5000mAh Battery | Leather Texture Design | Android 12"/>
    <s v="Electronics"/>
    <n v="6479.28"/>
    <n v="8999"/>
    <n v="0.28000000000000003"/>
    <n v="4"/>
    <n v="7807"/>
    <n v="70255193"/>
    <s v="₹5,001 - ₹10,000"/>
    <x v="2"/>
  </r>
  <r>
    <s v="B0BBN4DZBD"/>
    <s v="Redmi A1 (Light Blue, 2GB RAM, 32GB Storage) | Segment Best AI Dual Cam | 5000mAh Battery | Leather Texture Design | Android 12"/>
    <s v="Electronics"/>
    <n v="6479.28"/>
    <n v="8999"/>
    <n v="0.28000000000000003"/>
    <n v="4"/>
    <n v="7807"/>
    <n v="70255193"/>
    <s v="₹5,001 - ₹10,000"/>
    <x v="2"/>
  </r>
  <r>
    <s v="B08R69VDHT"/>
    <s v="Pinnaclz Original Combo of 2 Micro USB Fast Charging Cable, USB Charging Cable for Data Transfer Perfect for Android Smart Phones White 1.2 Meter Made in India (Pack of 2)"/>
    <s v="Computers&amp;Accessories"/>
    <n v="114.77"/>
    <n v="499"/>
    <n v="0.77"/>
    <n v="4"/>
    <n v="7732"/>
    <n v="3858268"/>
    <s v="&lt; ₹1,000"/>
    <x v="1"/>
  </r>
  <r>
    <s v="B08R69VDHT"/>
    <s v="Pinnaclz Original Combo of 2 Micro USB Fast Charging Cable, USB Charging Cable for Data Transfer Perfect for Android Smart Phones White 1.2 Meter Made in India (Pack of 2)"/>
    <s v="Computers&amp;Accessories"/>
    <n v="114.77"/>
    <n v="499"/>
    <n v="0.77"/>
    <n v="4"/>
    <n v="7732"/>
    <n v="3858268"/>
    <s v="&lt; ₹1,000"/>
    <x v="1"/>
  </r>
  <r>
    <s v="B08R69VDHT"/>
    <s v="Pinnaclz Original Combo of 2 Micro USB Fast Charging Cable, USB Charging Cable for Data Transfer Perfect for Android Smart Phones White 1.2 Meter Made in India (Pack of 2)"/>
    <s v="Computers&amp;Accessories"/>
    <n v="114.77"/>
    <n v="499"/>
    <n v="0.77"/>
    <n v="4"/>
    <n v="7732"/>
    <n v="3858268"/>
    <s v="&lt; ₹1,000"/>
    <x v="1"/>
  </r>
  <r>
    <s v="B08R69WBN7"/>
    <s v="Pinnaclz Original Combo of 2 USB Type C Fast Charging Cable, USB C Data Cable for Charging and Data Transfer Smart Phones White 1.2 Meter Made in India (Pack of 2)"/>
    <s v="Computers&amp;Accessories"/>
    <n v="149.70000000000002"/>
    <n v="499"/>
    <n v="0.7"/>
    <n v="4"/>
    <n v="7732"/>
    <n v="3858268"/>
    <s v="&lt; ₹1,000"/>
    <x v="1"/>
  </r>
  <r>
    <s v="B07YWS9SP9"/>
    <s v="Zebronics, ZEB-NC3300 USB Powered Laptop Cooling Pad with Dual Fan, Dual USB Port and Blue LED Lights"/>
    <s v="Computers&amp;Accessories"/>
    <n v="599.4"/>
    <n v="999"/>
    <n v="0.4"/>
    <n v="4"/>
    <n v="7601"/>
    <n v="7593399"/>
    <s v="&lt; ₹1,000"/>
    <x v="0"/>
  </r>
  <r>
    <s v="B08K9PX15C"/>
    <s v="Zebronics Zeb Wonderbar 10 USB Powered 2.0 Computer Speaker with RGB Lights"/>
    <s v="Computers&amp;Accessories"/>
    <n v="854.43000000000006"/>
    <n v="1499"/>
    <n v="0.43"/>
    <n v="4"/>
    <n v="7352"/>
    <n v="11020648"/>
    <s v="&lt; ₹1,000"/>
    <x v="0"/>
  </r>
  <r>
    <s v="B09MZCQYHZ"/>
    <s v="Ambrane 10000mAh Slim Power Bank, 20W Fast Charging, Dual Output, Type C PD (Input &amp; Output), Quick Charge, Li-Polymer, Multi-Layer Protection for iPhone, Anrdoid &amp; Other Devices (Stylo 10K, Green)"/>
    <s v="Electronics"/>
    <n v="991.38"/>
    <n v="1599"/>
    <n v="0.38"/>
    <n v="4"/>
    <n v="7222"/>
    <n v="11547978"/>
    <s v="&lt; ₹1,000"/>
    <x v="0"/>
  </r>
  <r>
    <s v="B0993BB11X"/>
    <s v="Ambrane 10000mAh Slim Power Bank, 20W Fast Charging, Dual Output, Type C PD (Input &amp; Output), Quick Charge, Li-Polymer, Multi-Layer Protection for iPhone, Anrdoid &amp; Other Devices (Stylo 10K, Black)"/>
    <s v="Electronics"/>
    <n v="991.38"/>
    <n v="1599"/>
    <n v="0.38"/>
    <n v="4"/>
    <n v="7222"/>
    <n v="11547978"/>
    <s v="&lt; ₹1,000"/>
    <x v="0"/>
  </r>
  <r>
    <s v="B08CYPB15D"/>
    <s v="HP 805 Black Original Ink Cartridge"/>
    <s v="Computers&amp;Accessories"/>
    <n v="715.33999999999992"/>
    <n v="761"/>
    <n v="0.06"/>
    <n v="4"/>
    <n v="7199"/>
    <n v="5478439"/>
    <s v="&lt; ₹1,000"/>
    <x v="2"/>
  </r>
  <r>
    <s v="B07V82W5CN"/>
    <s v="HP USB Wireless Spill Resistance Keyboard and Mouse Set with 10m Working Range 2.4G Wireless Technology / 3 Years Warranty (4SC12PA), Black"/>
    <s v="Computers&amp;Accessories"/>
    <n v="1340.78"/>
    <n v="2198"/>
    <n v="0.39"/>
    <n v="4"/>
    <n v="7113"/>
    <n v="15634374"/>
    <s v="₹1,000 - ₹5,000"/>
    <x v="0"/>
  </r>
  <r>
    <s v="B09PNR6F8Q"/>
    <s v="realme 10W Fast Charging Micro-USB Cable (Braided, Black)"/>
    <s v="Computers&amp;Accessories"/>
    <n v="247.38"/>
    <n v="399"/>
    <n v="0.38"/>
    <n v="4"/>
    <n v="6558"/>
    <n v="2616642"/>
    <s v="&lt; ₹1,000"/>
    <x v="0"/>
  </r>
  <r>
    <s v="B08KDBLMQP"/>
    <s v="Croma 500W Mixer Grinder with 3 Stainless Steel Leak-proof Jars, 3 speed &amp; Pulse function, 2 years warranty (CRAK4184, White &amp; Purple)"/>
    <s v="Home&amp;Kitchen"/>
    <n v="1300"/>
    <n v="2500"/>
    <n v="0.48"/>
    <n v="4"/>
    <n v="6530"/>
    <n v="16325000"/>
    <s v="₹1,000 - ₹5,000"/>
    <x v="0"/>
  </r>
  <r>
    <s v="B08PZ6HZLT"/>
    <s v="VW 80 cm (32 inches) HD Ready Android Smart LED TV VW32PRO (Black)"/>
    <s v="Electronics"/>
    <n v="8929.5299999999988"/>
    <n v="18999"/>
    <n v="0.53"/>
    <n v="4"/>
    <n v="6347"/>
    <n v="120586653"/>
    <s v="₹5,001 - ₹10,000"/>
    <x v="0"/>
  </r>
  <r>
    <s v="B08J4PL1Z3"/>
    <s v="RPM Euro Games Laptop/PC Controller Wired for Windows - 7, 8, 8.1, 10 and XP, Ps3(Upgraded with XYAB Buttons)"/>
    <s v="Computers&amp;Accessories"/>
    <n v="700.3"/>
    <n v="1490"/>
    <n v="0.53"/>
    <n v="4"/>
    <n v="5736"/>
    <n v="8546640"/>
    <s v="&lt; ₹1,000"/>
    <x v="0"/>
  </r>
  <r>
    <s v="B0814P4L98"/>
    <s v="PrettyKrafts Laundry Basket for clothes with Lid &amp; Handles, Toys Organiser, 75 Ltr Black &amp; Grey"/>
    <s v="Home&amp;Kitchen"/>
    <n v="349.65"/>
    <n v="999"/>
    <n v="0.65"/>
    <n v="4"/>
    <n v="5380"/>
    <n v="5374620"/>
    <s v="&lt; ₹1,000"/>
    <x v="1"/>
  </r>
  <r>
    <s v="B07WKB69RS"/>
    <s v="Lifelong LLWH106 Flash 3 Litres Instant Water Heater for Home Use, 8 Bar Pressure,Power On/Off Indicator and Advanced Safety, (3000W, ISI Certified, 2 Years Warranty)"/>
    <s v="Home&amp;Kitchen"/>
    <n v="2109"/>
    <n v="5550"/>
    <n v="0.62"/>
    <n v="4"/>
    <n v="5292"/>
    <n v="29370600"/>
    <s v="₹1,000 - ₹5,000"/>
    <x v="1"/>
  </r>
  <r>
    <s v="B08MXJYB2V"/>
    <s v="USHA RapidMix 500-Watt Copper Motor Mixer Grinder with 3 Jars and 5 Years Warranty(Sea Green/White)"/>
    <s v="Home&amp;Kitchen"/>
    <n v="2440.7999999999997"/>
    <n v="3390"/>
    <n v="0.28000000000000003"/>
    <n v="4"/>
    <n v="5206"/>
    <n v="17648340"/>
    <s v="₹1,000 - ₹5,000"/>
    <x v="2"/>
  </r>
  <r>
    <s v="B07VZH6ZBB"/>
    <s v="Crompton Solarium Qube 15-L 5 Star Rated Storage Water Heater (Geyser) with Free Installation and Connection Pipes (White and Black)"/>
    <s v="Home&amp;Kitchen"/>
    <n v="7750"/>
    <n v="12500"/>
    <n v="0.38"/>
    <n v="4"/>
    <n v="5160"/>
    <n v="64500000"/>
    <s v="₹5,001 - ₹10,000"/>
    <x v="0"/>
  </r>
  <r>
    <s v="B08MWJTST6"/>
    <s v="Tukzer Fully Foldable Tabletop Desktop Tablet Mobile Stand Holder - Angle &amp; Height Adjustable for Desk, Cradle, Dock, Compatible with Smartphones &amp; Tablets (White)"/>
    <s v="Electronics"/>
    <n v="272.78999999999996"/>
    <n v="1299"/>
    <n v="0.79"/>
    <n v="4"/>
    <n v="5072"/>
    <n v="6588528"/>
    <s v="&lt; ₹1,000"/>
    <x v="1"/>
  </r>
  <r>
    <s v="B07L9FW9GF"/>
    <s v="Zebronics Zeb-Power Wired USB Mouse, 3-Button, 1200 DPI Optical Sensor, Plug &amp; Play, for Windows/Mac"/>
    <s v="Computers&amp;Accessories"/>
    <n v="149.4"/>
    <n v="249"/>
    <n v="0.4"/>
    <n v="4"/>
    <n v="5057"/>
    <n v="1259193"/>
    <s v="&lt; ₹1,000"/>
    <x v="0"/>
  </r>
  <r>
    <s v="B08G8H8DPL"/>
    <s v="Bajaj Rex 750W Mixer Grinder with Nutri Pro Feature, 4 Jars, White"/>
    <s v="Home&amp;Kitchen"/>
    <n v="3251.25"/>
    <n v="6375"/>
    <n v="0.49"/>
    <n v="4"/>
    <n v="4978"/>
    <n v="31734750"/>
    <s v="₹1,000 - ₹5,000"/>
    <x v="0"/>
  </r>
  <r>
    <s v="B07S9M8YTY"/>
    <s v="Usha Aurora 1000 W Dry Iron with Innovative Tail Light Indicator, Weilburger Soleplate (White &amp; Grey)"/>
    <s v="Home&amp;Kitchen"/>
    <n v="722.80000000000007"/>
    <n v="1390"/>
    <n v="0.48"/>
    <n v="4"/>
    <n v="4867"/>
    <n v="6765130"/>
    <s v="&lt; ₹1,000"/>
    <x v="0"/>
  </r>
  <r>
    <s v="B09SJ1FTYV"/>
    <s v="Sounce Protective Case Cover Compatible Boat Xtend Overall Protective Case TPU HD Clear Ultra-Thin Cover with Unbreakable Screen Guard"/>
    <s v="Electronics"/>
    <n v="189.89999999999995"/>
    <n v="1899"/>
    <n v="0.9"/>
    <n v="4"/>
    <n v="4740"/>
    <n v="9001260"/>
    <s v="&lt; ₹1,000"/>
    <x v="1"/>
  </r>
  <r>
    <s v="B08FN6WGDQ"/>
    <s v="Samsung Galaxy Buds Live Bluetooth Truly Wireless in Ear Earbuds with Mic, Upto 21 Hours Playtime, Mystic Black"/>
    <s v="Electronics"/>
    <n v="4797.0000000000009"/>
    <n v="15990"/>
    <n v="0.7"/>
    <n v="4"/>
    <n v="4390"/>
    <n v="70196100"/>
    <s v="₹1,000 - ₹5,000"/>
    <x v="1"/>
  </r>
  <r>
    <s v="B09GB5B4BK"/>
    <s v="HP 150 Wireless USB Mouse with Ergonomic and ambidextrous Design, 1600 DPI Optical Tracking, 2.4 GHz Wireless connectivity, Dual-Function Scroll Wheel and 12 Month Long Battery Life. 3-Years Warranty."/>
    <s v="Computers&amp;Accessories"/>
    <n v="602.32999999999993"/>
    <n v="899"/>
    <n v="0.33"/>
    <n v="4"/>
    <n v="4018"/>
    <n v="3612182"/>
    <s v="&lt; ₹1,000"/>
    <x v="0"/>
  </r>
  <r>
    <s v="B01M69WCZ6"/>
    <s v="Allin Exporters J66 Ultrasonic Humidifier Cool Mist Air Purifier for Dryness, Cold &amp; Cough Large Capacity for Room, Baby, Plants, Bedroom (2.4 L) (1 Year Warranty)"/>
    <s v="Home&amp;Kitchen"/>
    <n v="2236.5"/>
    <n v="3550"/>
    <n v="0.37"/>
    <n v="4"/>
    <n v="3973"/>
    <n v="14104150"/>
    <s v="₹1,000 - ₹5,000"/>
    <x v="0"/>
  </r>
  <r>
    <s v="B00LZPQVMK"/>
    <s v="Parker Vector Standard Chrome Trim Ball Pen (Ink - Black)"/>
    <s v="OfficeProducts"/>
    <n v="272"/>
    <n v="320"/>
    <n v="0.15"/>
    <n v="4"/>
    <n v="3686"/>
    <n v="1179520"/>
    <s v="&lt; ₹1,000"/>
    <x v="2"/>
  </r>
  <r>
    <s v="B07BKSSDR2"/>
    <s v="Dr Trust Electronic Kitchen Digital Scale Weighing Machine (Blue)"/>
    <s v="Health&amp;PersonalCare"/>
    <n v="893"/>
    <n v="1900"/>
    <n v="0.53"/>
    <n v="4"/>
    <n v="3663"/>
    <n v="6959700"/>
    <s v="&lt; ₹1,000"/>
    <x v="0"/>
  </r>
  <r>
    <s v="B09P858DK8"/>
    <s v="WeCool C1 Car Mobile Holder with One Click Technology,360¬∞ Rotational, Strong Suction Cup,Compatible with 4 to 6 Inch Devices, Wildshield and Dashboard Mobile Holder for Car, and Use"/>
    <s v="Electronics"/>
    <n v="479.76"/>
    <n v="1999"/>
    <n v="0.76"/>
    <n v="4"/>
    <n v="3626"/>
    <n v="7248374"/>
    <s v="&lt; ₹1,000"/>
    <x v="1"/>
  </r>
  <r>
    <s v="B07KSB1MLX"/>
    <s v="AmazonBasics Digital Optical Coax to Analog RCA Audio Converter Adapter with Fiber Cable"/>
    <s v="Electronics"/>
    <n v="1088"/>
    <n v="1600"/>
    <n v="0.32"/>
    <n v="4"/>
    <n v="3565"/>
    <n v="5704000"/>
    <s v="₹1,000 - ₹5,000"/>
    <x v="0"/>
  </r>
  <r>
    <s v="B094YFFSMY"/>
    <s v="Tygot Bluetooth Extendable Selfie Sticks with Wireless Remote and Tripod Stand, 3-in-1 Multifunctional Selfie Stick with Tripod Stand Compatible with iPhone/OnePlus/Samsung/Oppo/Vivo and All Phones"/>
    <s v="Electronics"/>
    <n v="399.7999999999999"/>
    <n v="1999"/>
    <n v="0.8"/>
    <n v="4"/>
    <n v="3382"/>
    <n v="6760618"/>
    <s v="&lt; ₹1,000"/>
    <x v="1"/>
  </r>
  <r>
    <s v="B094YFFSMY"/>
    <s v="Tygot Bluetooth Extendable Selfie Sticks with Wireless Remote and Tripod Stand, 3-in-1 Multifunctional Selfie Stick with Tripod Stand Compatible with iPhone/OnePlus/Samsung/Oppo/Vivo and All Phones"/>
    <s v="Electronics"/>
    <n v="399.7999999999999"/>
    <n v="1999"/>
    <n v="0.8"/>
    <n v="4"/>
    <n v="3382"/>
    <n v="6760618"/>
    <s v="&lt; ₹1,000"/>
    <x v="1"/>
  </r>
  <r>
    <s v="B08L4SBJRY"/>
    <s v="Saifsmart Outlet Wall Mount Hanger Holder for Dot 3rd Gen, Compact Bracket Case Plug and Built-in Cable Management for Kitchen Bathroom, Bedroom (Black)"/>
    <s v="Electronics"/>
    <n v="350.73"/>
    <n v="1299"/>
    <n v="0.73"/>
    <n v="4"/>
    <n v="3295"/>
    <n v="4280205"/>
    <s v="&lt; ₹1,000"/>
    <x v="1"/>
  </r>
  <r>
    <s v="B07YSJ7FF1"/>
    <s v="Crompton Brio 1000-Watts Dry Iron with Weilburger Coating (Sky Blue and White)"/>
    <s v="Home&amp;Kitchen"/>
    <n v="649.00000000000011"/>
    <n v="1100"/>
    <n v="0.41"/>
    <n v="4"/>
    <n v="3271"/>
    <n v="3598100"/>
    <s v="&lt; ₹1,000"/>
    <x v="0"/>
  </r>
  <r>
    <s v="B00LP9RFSU"/>
    <s v="Eureka Forbes Aquasure Amrit Twin Cartridge (Pack of 2), White"/>
    <s v="Home&amp;Kitchen"/>
    <n v="825"/>
    <n v="825"/>
    <n v="0"/>
    <n v="4"/>
    <n v="3246"/>
    <n v="2677950"/>
    <s v="&lt; ₹1,000"/>
    <x v="2"/>
  </r>
  <r>
    <s v="B083M7WPZD"/>
    <s v="AGARO 33398 Rapid 1000-Watt, 10-Litre Wet &amp; Dry Vacuum Cleaner, with Blower Function (Red &amp; Black)"/>
    <s v="Home&amp;Kitchen"/>
    <n v="3179.4700000000003"/>
    <n v="5999"/>
    <n v="0.47"/>
    <n v="4"/>
    <n v="3242"/>
    <n v="19448758"/>
    <s v="₹1,000 - ₹5,000"/>
    <x v="0"/>
  </r>
  <r>
    <s v="B00RGLI0ZS"/>
    <s v="Amkette 30 Pin to USB Charging &amp; Data Sync Cable for iPhone 3G/3GS/4/4s/iPad 1/2/3, iPod Nano 5th/6th Gen and iPod Touch 3rd/4th Gen -1.5m (Black)"/>
    <s v="Computers&amp;Accessories"/>
    <n v="449.25"/>
    <n v="599"/>
    <n v="0.25"/>
    <n v="4"/>
    <n v="3231"/>
    <n v="1935369"/>
    <s v="&lt; ₹1,000"/>
    <x v="2"/>
  </r>
  <r>
    <s v="B09TP5KBN7"/>
    <s v="pTron Volta Dual Port 12W Smart USB Charger Adapter, Multi-Layer Protection, Made in India, BIS Certified, Fast Charging Power Adaptor Without Cable for All iOS &amp; Android Devices (Black)"/>
    <s v="Electronics"/>
    <n v="197.82000000000005"/>
    <n v="1099"/>
    <n v="0.82"/>
    <n v="4"/>
    <n v="3197"/>
    <n v="3513503"/>
    <s v="&lt; ₹1,000"/>
    <x v="1"/>
  </r>
  <r>
    <s v="B07DZ986Q2"/>
    <s v="Philips EasyTouch Plus Standing Garment Steamer GC523/60 - 1600 Watt, 5 Steam Settings, Up to 32 g/min steam, with Double Pole"/>
    <s v="Home&amp;Kitchen"/>
    <n v="7825.65"/>
    <n v="8995"/>
    <n v="0.13"/>
    <n v="4"/>
    <n v="3160"/>
    <n v="28424200"/>
    <s v="₹5,001 - ₹10,000"/>
    <x v="2"/>
  </r>
  <r>
    <s v="B07NTKGW45"/>
    <s v="SaleOn‚Ñ¢ Portable Storage Organizer Bag for Earphone USB Cable Power Bank Mobile Charger Digital Gadget Hard Disk, Water Resistance Material - Dark Grey"/>
    <s v="Computers&amp;Accessories"/>
    <n v="395.55999999999995"/>
    <n v="899"/>
    <n v="0.56000000000000005"/>
    <n v="4"/>
    <n v="3025"/>
    <n v="2719475"/>
    <s v="&lt; ₹1,000"/>
    <x v="0"/>
  </r>
  <r>
    <s v="B01M5F614J"/>
    <s v="Morphy Richards OFR Room Heater, 09 Fin 2000 Watts Oil Filled Room Heater , ISI Approved (OFR 9 Grey)"/>
    <s v="Home&amp;Kitchen"/>
    <n v="6579.53"/>
    <n v="13999"/>
    <n v="0.53"/>
    <n v="4"/>
    <n v="2961"/>
    <n v="41451039"/>
    <s v="₹5,001 - ₹10,000"/>
    <x v="0"/>
  </r>
  <r>
    <s v="B09G5TSGXV"/>
    <s v="Hi-Mobiler iPhone Charger Lightning Cable,2 Pack Apple MFi Certified USB iPhone Fast Chargering Cord,Data Sync Transfer for 13/12/11 Pro Max Xs X XR 8 7 6 5 5s iPad iPod More Model Cell Phone Cables"/>
    <s v="Computers&amp;Accessories"/>
    <n v="255.67999999999995"/>
    <n v="799"/>
    <n v="0.68"/>
    <n v="4"/>
    <n v="2905"/>
    <n v="2321095"/>
    <s v="&lt; ₹1,000"/>
    <x v="1"/>
  </r>
  <r>
    <s v="B0989W6J2F"/>
    <s v="ENEM Sealing Machine | 12 Inch (300 mm) | 1 Year Warranty | Full Customer Support | Beep Sound Function | Plastic Packing Machine | Plastic Bag Sealing Machine | Heat Sealer Machine | Plastic Sealing Machine | Blue | Made in India"/>
    <s v="Home&amp;Kitchen"/>
    <n v="1601.1100000000001"/>
    <n v="1799"/>
    <n v="0.11"/>
    <n v="4"/>
    <n v="2877"/>
    <n v="5175723"/>
    <s v="₹1,000 - ₹5,000"/>
    <x v="2"/>
  </r>
  <r>
    <s v="B094JNXNPV"/>
    <s v="Ambrane Unbreakable 3 in 1 Fast Charging Braided Multipurpose Cable for Speaker with 2.1 A Speed - 1.25 meter, Black"/>
    <s v="Computers&amp;Accessories"/>
    <n v="299.25"/>
    <n v="399"/>
    <n v="0.25"/>
    <n v="4"/>
    <n v="2766"/>
    <n v="1103634"/>
    <s v="&lt; ₹1,000"/>
    <x v="2"/>
  </r>
  <r>
    <s v="B094JNXNPV"/>
    <s v="Ambrane Unbreakable 3 in 1 Fast Charging Braided Multipurpose Cable for Speaker with 2.1 A Speed - 1.25 meter, Black"/>
    <s v="Computers&amp;Accessories"/>
    <n v="299.25"/>
    <n v="399"/>
    <n v="0.25"/>
    <n v="4"/>
    <n v="2766"/>
    <n v="1103634"/>
    <s v="&lt; ₹1,000"/>
    <x v="2"/>
  </r>
  <r>
    <s v="B07WKBD37W"/>
    <s v="ESnipe Mart Worldwide Travel Adapter with Build in Dual USB Charger Ports with 125V 6A, 250V Protected Electrical Plug for Laptops, Cameras (White)"/>
    <s v="HomeImprovement"/>
    <n v="429.57000000000005"/>
    <n v="999"/>
    <n v="0.56999999999999995"/>
    <n v="4"/>
    <n v="2581"/>
    <n v="2578419"/>
    <s v="&lt; ₹1,000"/>
    <x v="0"/>
  </r>
  <r>
    <s v="B009P2LK08"/>
    <s v="Bajaj Minor 1000 Watts Radiant Room Heater (Steel, ISI Approved)"/>
    <s v="Home&amp;Kitchen"/>
    <n v="745.13999999999987"/>
    <n v="1129"/>
    <n v="0.34"/>
    <n v="4"/>
    <n v="2446"/>
    <n v="2761534"/>
    <s v="&lt; ₹1,000"/>
    <x v="0"/>
  </r>
  <r>
    <s v="B07JZSG42Y"/>
    <s v="Borosil Prime Grill Sandwich Maker (Grey)"/>
    <s v="Home&amp;Kitchen"/>
    <n v="1916.6"/>
    <n v="2590"/>
    <n v="0.26"/>
    <n v="4"/>
    <n v="2377"/>
    <n v="6156430"/>
    <s v="₹1,000 - ₹5,000"/>
    <x v="2"/>
  </r>
  <r>
    <s v="B07T4D9FNY"/>
    <s v="iBELL SEK15L Premium 1.5 Litre Stainless Steel Electric Kettle,1500W Auto Cut-Off Feature,Silver with Black"/>
    <s v="Home&amp;Kitchen"/>
    <n v="670.49999999999989"/>
    <n v="1490"/>
    <n v="0.55000000000000004"/>
    <n v="4"/>
    <n v="2198"/>
    <n v="3275020"/>
    <s v="&lt; ₹1,000"/>
    <x v="0"/>
  </r>
  <r>
    <s v="B09XX51X2G"/>
    <s v="STRIFF Laptop Tabletop Stand, Fold-Up, Adjustable, Ventilated, Portable Holder for Desk, Aluminum Foldable Laptop Ergonomic Compatibility with up to 15.6-inch Laptop, All Mac, Tab, and Mobile (Silver)"/>
    <s v="Computers&amp;Accessories"/>
    <n v="449.54999999999995"/>
    <n v="999"/>
    <n v="0.55000000000000004"/>
    <n v="4"/>
    <n v="2102"/>
    <n v="2099898"/>
    <s v="&lt; ₹1,000"/>
    <x v="0"/>
  </r>
  <r>
    <s v="B09CMM3VGK"/>
    <s v="Ambrane 60W / 3A Type C Fast Charging Unbreakable 1.5m L Shaped Braided Cable, PD Technology, 480Mbps Data Transfer for Smartphones, Tablet, Laptops &amp; other type c devices (ABLC10, Black)"/>
    <s v="Computers&amp;Accessories"/>
    <n v="179.64"/>
    <n v="499"/>
    <n v="0.64"/>
    <n v="4"/>
    <n v="1934"/>
    <n v="965066"/>
    <s v="&lt; ₹1,000"/>
    <x v="1"/>
  </r>
  <r>
    <s v="B09CMM3VGK"/>
    <s v="Ambrane 60W / 3A Type C Fast Charging Unbreakable 1.5m L Shaped Braided Cable, PD Technology, 480Mbps Data Transfer for Smartphones, Tablet, Laptops &amp; other type c devices (ABLC10, Black)"/>
    <s v="Computers&amp;Accessories"/>
    <n v="179.64"/>
    <n v="499"/>
    <n v="0.64"/>
    <n v="4"/>
    <n v="1933"/>
    <n v="964567"/>
    <s v="&lt; ₹1,000"/>
    <x v="1"/>
  </r>
  <r>
    <s v="B082KVTRW8"/>
    <s v="KENT 16055 Amaze Cool Touch Electric Kettle 1.8 L 1500 W | Plastic Outer &amp; Stainless Steel Inside body | Auto shut off Over heating protection | Multipurpose hot water Kettle | 1 Year Warranty"/>
    <s v="Home&amp;Kitchen"/>
    <n v="1197"/>
    <n v="1900"/>
    <n v="0.37"/>
    <n v="4"/>
    <n v="1765"/>
    <n v="3353500"/>
    <s v="₹1,000 - ₹5,000"/>
    <x v="0"/>
  </r>
  <r>
    <s v="B09KPXTZXN"/>
    <s v="Rico Japanese Technology Rechargeable Wireless Electric Chopper with Replacement Warranty - Stainless Steel Blades, One Touch Operation, 10 Seconds Chopping, Mincing Vegetable, Meat - 250 ML, 30 Watts"/>
    <s v="Home&amp;Kitchen"/>
    <n v="939.53"/>
    <n v="1999"/>
    <n v="0.53"/>
    <n v="4"/>
    <n v="1679"/>
    <n v="3356321"/>
    <s v="&lt; ₹1,000"/>
    <x v="0"/>
  </r>
  <r>
    <s v="B07Q4NJQC5"/>
    <s v="Ionix Jewellery Scale | Weight Scale | Digital Weight Machine | weight machine for gold | Electronic weighing machines for Jewellery 0.01G to 200G Small Weight Machine for Shop - Silver"/>
    <s v="Home&amp;Kitchen"/>
    <n v="293.51"/>
    <n v="599"/>
    <n v="0.51"/>
    <n v="4"/>
    <n v="1644"/>
    <n v="984756"/>
    <s v="&lt; ₹1,000"/>
    <x v="0"/>
  </r>
  <r>
    <s v="B07DL1KC3H"/>
    <s v="Isoelite Remote Compatible for Samsung LED/LCD Remote Control Works with All Samsung LED/LCD TV Model No :- BN59-607A (Please Match The Image with Your Old Remote)"/>
    <s v="Electronics"/>
    <n v="296.66999999999996"/>
    <n v="899"/>
    <n v="0.67"/>
    <n v="4"/>
    <n v="1588"/>
    <n v="1427612"/>
    <s v="&lt; ₹1,000"/>
    <x v="1"/>
  </r>
  <r>
    <s v="B094DQWV9B"/>
    <s v="Kanget [2 Pack] Type C Female to USB A Male Charger | Charging Cable Adapter Converter compatible for iPhone 14, 13, 12,11 Pro Max/Mini/XR/XS/X/SE, Samsung S20 ultra/S21/S10/S8/S9/MacBook Pro iPad (Grey)"/>
    <s v="Computers&amp;Accessories"/>
    <n v="147.63"/>
    <n v="399"/>
    <n v="0.63"/>
    <n v="4"/>
    <n v="1540"/>
    <n v="614460"/>
    <s v="&lt; ₹1,000"/>
    <x v="1"/>
  </r>
  <r>
    <s v="B09F6KL23R"/>
    <s v="SKYTONE Stainless Steel Electric Meat Grinders with Bowl 700W Heavy for Kitchen Food Chopper, Meat, Vegetables, Onion , Garlic Slicer Dicer, Fruit &amp; Nuts Blender (2L, 700 Watts)"/>
    <s v="Home&amp;Kitchen"/>
    <n v="1427.49"/>
    <n v="2799"/>
    <n v="0.49"/>
    <n v="4"/>
    <n v="1498"/>
    <n v="4192902"/>
    <s v="₹1,000 - ₹5,000"/>
    <x v="0"/>
  </r>
  <r>
    <s v="B09YLYB9PB"/>
    <s v="Ambrane 60W / 3A Fast Charging Output Cable with Micro to USB for Mobile, Neckband, True Wireless Earphone Charging, 480mbps Data Sync Speed, 1m Length (ACM - AZ1, Black)"/>
    <s v="Computers&amp;Accessories"/>
    <n v="147.63"/>
    <n v="399"/>
    <n v="0.63"/>
    <n v="4"/>
    <n v="1423"/>
    <n v="567777"/>
    <s v="&lt; ₹1,000"/>
    <x v="1"/>
  </r>
  <r>
    <s v="B09YLXYP7Y"/>
    <s v="Ambrane 60W / 3A Fast Charging Output Cable with Type-C to USB for Mobile, Neckband, True Wireless Earphone Charging, 480mbps Data Sync Speed, 1m Length (ACT - AZ10, Black)"/>
    <s v="Computers&amp;Accessories"/>
    <n v="179.54999999999998"/>
    <n v="399"/>
    <n v="0.55000000000000004"/>
    <n v="4"/>
    <n v="1423"/>
    <n v="567777"/>
    <s v="&lt; ₹1,000"/>
    <x v="0"/>
  </r>
  <r>
    <s v="B09YLXYP7Y"/>
    <s v="Ambrane 60W / 3A Fast Charging Output Cable with Type-C to USB for Mobile, Neckband, True Wireless Earphone Charging, 480mbps Data Sync Speed, 1m Length (ACT - AZ10, Black)"/>
    <s v="Computers&amp;Accessories"/>
    <n v="179.54999999999998"/>
    <n v="399"/>
    <n v="0.55000000000000004"/>
    <n v="4"/>
    <n v="1423"/>
    <n v="567777"/>
    <s v="&lt; ₹1,000"/>
    <x v="0"/>
  </r>
  <r>
    <s v="B09YLX91QR"/>
    <s v="Ambrane 60W / 3A Fast Charging Output Cable with Type-C to USB for Mobile, Neckband, True Wireless Earphone Charging, 480mbps Data Sync Speed, 1m Length (ACT - AZ10, White)"/>
    <s v="Computers&amp;Accessories"/>
    <n v="179.54999999999998"/>
    <n v="399"/>
    <n v="0.55000000000000004"/>
    <n v="4"/>
    <n v="1423"/>
    <n v="567777"/>
    <s v="&lt; ₹1,000"/>
    <x v="0"/>
  </r>
  <r>
    <s v="B09YLXYP7Y"/>
    <s v="Ambrane 60W / 3A Fast Charging Output Cable with Type-C to USB for Mobile, Neckband, True Wireless Earphone Charging, 480mbps Data Sync Speed, 1m Length (ACT - AZ10, Black)"/>
    <s v="Computers&amp;Accessories"/>
    <n v="179.54999999999998"/>
    <n v="399"/>
    <n v="0.55000000000000004"/>
    <n v="4"/>
    <n v="1423"/>
    <n v="567777"/>
    <s v="&lt; ₹1,000"/>
    <x v="0"/>
  </r>
  <r>
    <s v="B085HY1DGR"/>
    <s v="Sounce Spiral Charger Cable Protector Data Cable Saver Charging Cord Protective Cable Cover Headphone MacBook Laptop Earphone Cell Phone Set of 3 (Cable Protector (12 Units))"/>
    <s v="Computers&amp;Accessories"/>
    <n v="99.899999999999977"/>
    <n v="999"/>
    <n v="0.9"/>
    <n v="4"/>
    <n v="1396"/>
    <n v="1394604"/>
    <s v="&lt; ₹1,000"/>
    <x v="1"/>
  </r>
  <r>
    <s v="B085HY1DGR"/>
    <s v="Sounce Spiral Charger Cable Protector Data Cable Saver Charging Cord Protective Cable Cover Headphone MacBook Laptop Earphone Cell Phone Set of 3 (Cable Protector (12 Units))"/>
    <s v="Computers&amp;Accessories"/>
    <n v="99.899999999999977"/>
    <n v="999"/>
    <n v="0.9"/>
    <n v="4"/>
    <n v="1396"/>
    <n v="1394604"/>
    <s v="&lt; ₹1,000"/>
    <x v="1"/>
  </r>
  <r>
    <s v="B0994GFWBH"/>
    <s v="Lapster 1.5 mtr USB 2.0 Type A Male to USB A Male Cable for computer and laptop"/>
    <s v="Computers&amp;Accessories"/>
    <n v="139.86000000000001"/>
    <n v="999"/>
    <n v="0.86"/>
    <n v="4"/>
    <n v="1313"/>
    <n v="1311687"/>
    <s v="&lt; ₹1,000"/>
    <x v="1"/>
  </r>
  <r>
    <s v="B0994GFWBH"/>
    <s v="Lapster 1.5 mtr USB 2.0 Type A Male to USB A Male Cable for computer and laptop"/>
    <s v="Computers&amp;Accessories"/>
    <n v="139.86000000000001"/>
    <n v="999"/>
    <n v="0.86"/>
    <n v="4"/>
    <n v="1313"/>
    <n v="1311687"/>
    <s v="&lt; ₹1,000"/>
    <x v="1"/>
  </r>
  <r>
    <s v="B0B4G2MWSB"/>
    <s v="Lapster 5 pin mini usb cable, usb b cable,camera cable usb2.0 for External HDDS/Card Readers/Camera etc."/>
    <s v="Computers&amp;Accessories"/>
    <n v="149.85000000000002"/>
    <n v="999"/>
    <n v="0.85"/>
    <n v="4"/>
    <n v="1313"/>
    <n v="1311687"/>
    <s v="&lt; ₹1,000"/>
    <x v="1"/>
  </r>
  <r>
    <s v="B08RDWBYCQ"/>
    <s v="T TOPLINE 180 W Electric Hand Mixer,Hand Blender , Egg Beater, Cake maker , Beater Cream Mix, Food Blender, Beater for Whipping Cream Beater for Cake With 7 -Speed with spatula and oil brush"/>
    <s v="Home&amp;Kitchen"/>
    <n v="549.45000000000005"/>
    <n v="999"/>
    <n v="0.45"/>
    <n v="4"/>
    <n v="1313"/>
    <n v="1311687"/>
    <s v="&lt; ₹1,000"/>
    <x v="0"/>
  </r>
  <r>
    <s v="B08TM71L54"/>
    <s v="PHILIPS Handheld Garment Steamer STH3000/20 - Compact &amp; Foldable, Convenient Vertical Steaming, 1000 Watt Quick Heat Up, up to 20g/min, Kills 99.9%* Bacteria (Reno Blue), Small"/>
    <s v="Home&amp;Kitchen"/>
    <n v="3188.2"/>
    <n v="4195"/>
    <n v="0.24"/>
    <n v="4"/>
    <n v="1282"/>
    <n v="5377990"/>
    <s v="₹1,000 - ₹5,000"/>
    <x v="2"/>
  </r>
  <r>
    <s v="B0758F7KK7"/>
    <s v="Caprigo Heavy Duty TV Wall Mount Bracket for 14 to 32 Inch LED/HD/Smart TV‚Äôs, Universal Fixed TV Wall Mount Stand (M452)"/>
    <s v="Electronics"/>
    <n v="399.6"/>
    <n v="999"/>
    <n v="0.6"/>
    <n v="4"/>
    <n v="1236"/>
    <n v="1234764"/>
    <s v="&lt; ₹1,000"/>
    <x v="0"/>
  </r>
  <r>
    <s v="B08WD18LJZ"/>
    <s v="TVARA LCD Writing Tablet 8.5 Inch E-Note Pad LCD Writing Tablet, Kids Drawing Pad 8.5 Inch Doodle Board, Toddler Boy and Girl Learning Gift for 3 4 5 6 Years Old, Black"/>
    <s v="Computers&amp;Accessories"/>
    <n v="246.00000000000003"/>
    <n v="600"/>
    <n v="0.59"/>
    <n v="4"/>
    <n v="1208"/>
    <n v="724800"/>
    <s v="&lt; ₹1,000"/>
    <x v="0"/>
  </r>
  <r>
    <s v="B089BDBDGM"/>
    <s v="Kuber Industries Waterproof Round Laundry Bag/Hamper|Polka Dots Print Print with Handles|Foldable Bin &amp; 45 Liter Capicity|Size 37 x 37 x 49, Pack of 1(Black &amp; White)- CTKTC044992"/>
    <s v="Home&amp;Kitchen"/>
    <n v="219.12"/>
    <n v="249"/>
    <n v="0.12"/>
    <n v="4"/>
    <n v="1108"/>
    <n v="275892"/>
    <s v="&lt; ₹1,000"/>
    <x v="2"/>
  </r>
  <r>
    <s v="B08L7J3T31"/>
    <s v="Noir Aqua - 5pcs PP Spun Filter + 1 Spanner | for All Types of RO Water purifiers (5 Piece, White, 10 Inch, 5 Micron) - RO Spun Filter Cartridge Sponge Replacement Water Filter Candle"/>
    <s v="Home&amp;Kitchen"/>
    <n v="376.79"/>
    <n v="919"/>
    <n v="0.59"/>
    <n v="4"/>
    <n v="1090"/>
    <n v="1001710"/>
    <s v="&lt; ₹1,000"/>
    <x v="0"/>
  </r>
  <r>
    <s v="B09939XJX8"/>
    <s v="TVARA LCD Writing Tablet, 8.5&quot; Inch Colorful Toddler Doodle Board Drawing Tablet, Erasable Reusable Electronic Drawing Pads, Educational and Learning Tool for 3-6 Years Old Boy and Girls Mix Colors"/>
    <s v="Computers&amp;Accessories"/>
    <n v="360"/>
    <n v="1500"/>
    <n v="0.76"/>
    <n v="4"/>
    <n v="1026"/>
    <n v="1539000"/>
    <s v="&lt; ₹1,000"/>
    <x v="1"/>
  </r>
  <r>
    <s v="B0B7B9V9QP"/>
    <s v="VU 108 cm (43 inches) Premium Series Full HD Smart LED TV 43GA (Black)"/>
    <s v="Electronics"/>
    <n v="18900"/>
    <n v="35000"/>
    <n v="0.46"/>
    <n v="4"/>
    <n v="1001"/>
    <n v="35035000"/>
    <s v="₹10,001 - ₹20,000"/>
    <x v="0"/>
  </r>
  <r>
    <s v="B0978V2CP6"/>
    <s v="Cubetek 3 in 1 LCD Display V5.0 Bluetooth Transmitter Receiver, Bypass Audio Adapter with Aux, Optical, Dual Link Support for TV, Home Stereo, PC, Headphones, Speakers, Model: CB-BT27"/>
    <s v="Electronics"/>
    <n v="1984"/>
    <n v="3100"/>
    <n v="0.36"/>
    <n v="4"/>
    <n v="897"/>
    <n v="2780700"/>
    <s v="₹1,000 - ₹5,000"/>
    <x v="0"/>
  </r>
  <r>
    <s v="B09C635BMM"/>
    <s v="Cotbolt Silicone Case Cover Compatible for Samsung BN59-01312A QLED 8K 4K Smart TV Remote Shockproof Protective Remote Cover (Black)"/>
    <s v="Electronics"/>
    <n v="349.65"/>
    <n v="999"/>
    <n v="0.65"/>
    <n v="4"/>
    <n v="839"/>
    <n v="838161"/>
    <s v="&lt; ₹1,000"/>
    <x v="1"/>
  </r>
  <r>
    <s v="B09LH32678"/>
    <s v="JIALTO Mini Waffle Maker 4 Inch- 350 Watts: Stainless Steel Non-Stick Electric Iron Machine for Individual Belgian Waffles, Pan Cakes, Paninis or Other Snacks - Aqua blue"/>
    <s v="Home&amp;Kitchen"/>
    <n v="899.55"/>
    <n v="1999"/>
    <n v="0.55000000000000004"/>
    <n v="4"/>
    <n v="832"/>
    <n v="1663168"/>
    <s v="&lt; ₹1,000"/>
    <x v="0"/>
  </r>
  <r>
    <s v="B09MFR93KS"/>
    <s v="Bajaj Rex DLX 750 W 4 Jars Mixer Grinder, White and Blue"/>
    <s v="Home&amp;Kitchen"/>
    <n v="3059.4900000000002"/>
    <n v="5999"/>
    <n v="0.49"/>
    <n v="4"/>
    <n v="777"/>
    <n v="4661223"/>
    <s v="₹1,000 - ₹5,000"/>
    <x v="0"/>
  </r>
  <r>
    <s v="B08HDCWDXD"/>
    <s v="Eureka Forbes Active Clean 700 Watts Powerful Suction &amp; Blower Vacuum Cleaner with Washable HEPA Filter &amp; 6 Accessories,1 Year Warranty,Compact,Light Weight &amp; Easy to use (Red &amp; Black)"/>
    <s v="Home&amp;Kitchen"/>
    <n v="3149.5499999999997"/>
    <n v="6999"/>
    <n v="0.55000000000000004"/>
    <n v="4"/>
    <n v="743"/>
    <n v="5200257"/>
    <s v="₹1,000 - ₹5,000"/>
    <x v="0"/>
  </r>
  <r>
    <s v="B07G147SZD"/>
    <s v="NEXOMS Instant Heating Water Tap Wall Mounted with 3 Pin Indian Plug (16Amp)"/>
    <s v="Home&amp;Kitchen"/>
    <n v="2697.29"/>
    <n v="3799"/>
    <n v="0.28999999999999998"/>
    <n v="4"/>
    <n v="727"/>
    <n v="2761873"/>
    <s v="₹1,000 - ₹5,000"/>
    <x v="2"/>
  </r>
  <r>
    <s v="B09Q3M3WLJ"/>
    <s v="Robustrion [Anti-Scratch] &amp; [Smudge Proof] [Bubble Free] Premium Tempered Glass Screen Protector Guard for Samsung Galaxy Tab A8 10.5 inch [SM-X200/X205/X207] 2022"/>
    <s v="Computers&amp;Accessories"/>
    <n v="404.73"/>
    <n v="1499"/>
    <n v="0.73"/>
    <n v="4"/>
    <n v="691"/>
    <n v="1035809"/>
    <s v="&lt; ₹1,000"/>
    <x v="1"/>
  </r>
  <r>
    <s v="B09NL7LBWT"/>
    <s v="Bulfyss USB Rechargeable Lint Remover Fabric Shaver Pet Hair Remover, Effectively and Quickly Remove Fuzz for Clothes, Sweater, Couch, Sofa, Blanket, Curtain, Wool, Cashmere (Grey, 1 Year Warranty)"/>
    <s v="Home&amp;Kitchen"/>
    <n v="1099.45"/>
    <n v="1999"/>
    <n v="0.45"/>
    <n v="4"/>
    <n v="604"/>
    <n v="1207396"/>
    <s v="₹1,000 - ₹5,000"/>
    <x v="0"/>
  </r>
  <r>
    <s v="B09RZS1NQT"/>
    <s v="Sounce 65W OnePlus Dash Warp Charge Cable, 6.5A Type-C to USB C PD Data Sync Fast Charging Cable Compatible with One Plus 8T/ 9/ 9R/ 9 pro/ 9RT/ 10R/ Nord &amp; for All Type C Devices ‚Äì Red, 1 Meter"/>
    <s v="Computers&amp;Accessories"/>
    <n v="199.79999999999995"/>
    <n v="999"/>
    <n v="0.8"/>
    <n v="4"/>
    <n v="576"/>
    <n v="575424"/>
    <s v="&lt; ₹1,000"/>
    <x v="1"/>
  </r>
  <r>
    <s v="B09RZS1NQT"/>
    <s v="Sounce 65W OnePlus Dash Warp Charge Cable, 6.5A Type-C to USB C PD Data Sync Fast Charging Cable Compatible with One Plus 8T/ 9/ 9R/ 9 pro/ 9RT/ 10R/ Nord &amp; for All Type C Devices ‚Äì Red, 1 Meter"/>
    <s v="Computers&amp;Accessories"/>
    <n v="199.79999999999995"/>
    <n v="999"/>
    <n v="0.8"/>
    <n v="4"/>
    <n v="575"/>
    <n v="574425"/>
    <s v="&lt; ₹1,000"/>
    <x v="1"/>
  </r>
  <r>
    <s v="B08DCVRW98"/>
    <s v="SoniVision SA-D10 SA-D100 SA-D40 Home Theater Systems Remote Compatible with Sony RM-ANU156"/>
    <s v="Electronics"/>
    <n v="209.58"/>
    <n v="499"/>
    <n v="0.57999999999999996"/>
    <n v="4"/>
    <n v="479"/>
    <n v="239021"/>
    <s v="&lt; ₹1,000"/>
    <x v="0"/>
  </r>
  <r>
    <s v="B09JKNF147"/>
    <s v="Electvision Remote Control Compatible with Kodak/Thomson Smart led tv (Without Voice) Before Placing Order for verification Contact Our coustmer Care 7738090464"/>
    <s v="Electronics"/>
    <n v="339.8300000000001"/>
    <n v="1999"/>
    <n v="0.83"/>
    <n v="4"/>
    <n v="343"/>
    <n v="685657"/>
    <s v="&lt; ₹1,000"/>
    <x v="1"/>
  </r>
  <r>
    <s v="B08VGDBF3B"/>
    <s v="Kuber Industries Round Non Woven Fabric Foldable Laundry Basket|Toy Storage Basket|Cloth Storage Basket With Handles| Capicity 45 Ltr (Grey &amp; Black)-KUBMART11446"/>
    <s v="Home&amp;Kitchen"/>
    <n v="394.21000000000004"/>
    <n v="499"/>
    <n v="0.21"/>
    <n v="4"/>
    <n v="330"/>
    <n v="164670"/>
    <s v="&lt; ₹1,000"/>
    <x v="2"/>
  </r>
  <r>
    <s v="B0B2RBP83P"/>
    <s v="Lenovo IdeaPad 3 11th Gen Intel Core i3 15.6&quot; FHD Thin &amp; Light Laptop(8GB/512GB SSD/Windows 11/Office 2021/2Yr Warranty/3months Xbox Game Pass/Platinum Grey/1.7Kg), 81X800LGIN"/>
    <s v="Computers&amp;Accessories"/>
    <n v="37131.800000000003"/>
    <n v="59890"/>
    <n v="0.38"/>
    <n v="4"/>
    <n v="323"/>
    <n v="19344470"/>
    <s v="₹20,001 - ₹50,000"/>
    <x v="0"/>
  </r>
  <r>
    <s v="B07YQ5SN4H"/>
    <s v="Cello Non-Stick Aluminium Sandwich Gas Toaster(Black)"/>
    <s v="Home&amp;Kitchen"/>
    <n v="297.5"/>
    <n v="595"/>
    <n v="0.5"/>
    <n v="4"/>
    <n v="314"/>
    <n v="186830"/>
    <s v="&lt; ₹1,000"/>
    <x v="0"/>
  </r>
  <r>
    <s v="B0B5F3YZY4"/>
    <s v="Wayona 3in1 Nylon Braided 66W USB Fast Charging Cable with Type C, Lightening and Micro USB Port, Compatible with iPhone, iPad, Samsung Galaxy, OnePlus, Mi, Oppo, Vivo, iQOO, Xiaomi (1M, Black)"/>
    <s v="Computers&amp;Accessories"/>
    <n v="450.59000000000003"/>
    <n v="1099"/>
    <n v="0.59"/>
    <n v="4"/>
    <n v="242"/>
    <n v="265958"/>
    <s v="&lt; ₹1,000"/>
    <x v="0"/>
  </r>
  <r>
    <s v="B09CGLY5CX"/>
    <s v="Crompton Insta Comfort Heater 2000 Watts Heat Convector with Adjustable Thermostats, Hybrid Cyan, Standard (‚ÄéACGRH- INSTACOMFORT)"/>
    <s v="Home&amp;Kitchen"/>
    <n v="1968.0000000000002"/>
    <n v="2400"/>
    <n v="0.18"/>
    <n v="4"/>
    <n v="237"/>
    <n v="568800"/>
    <s v="₹1,000 - ₹5,000"/>
    <x v="2"/>
  </r>
  <r>
    <s v="B09HN7LD5L"/>
    <s v="PROLEGEND¬Æ PL-T002 Universal TV Stand Table Top for Most 22 to 65 inch LCD Flat Screen TV, VESA up to 800 by 400mm"/>
    <s v="Electronics"/>
    <n v="1845.0000000000002"/>
    <n v="4500"/>
    <n v="0.59"/>
    <n v="4"/>
    <n v="184"/>
    <n v="828000"/>
    <s v="₹1,000 - ₹5,000"/>
    <x v="0"/>
  </r>
  <r>
    <s v="B09H7JDJCW"/>
    <s v="PHILIPS Drip Coffee Maker HD7432/20, 0.6 L, Ideal for 2-7 cups, Black, Medium"/>
    <s v="Home&amp;Kitchen"/>
    <n v="2983.85"/>
    <n v="3595"/>
    <n v="0.17"/>
    <n v="4"/>
    <n v="178"/>
    <n v="639910"/>
    <s v="₹1,000 - ₹5,000"/>
    <x v="2"/>
  </r>
  <r>
    <s v="B07VJ9ZTXS"/>
    <s v="Aine HDMI Male to VGA Female Video Converter Adapter Cable (Black)"/>
    <s v="Electronics"/>
    <n v="299.5"/>
    <n v="599"/>
    <n v="0.5"/>
    <n v="4"/>
    <n v="171"/>
    <n v="102429"/>
    <s v="&lt; ₹1,000"/>
    <x v="0"/>
  </r>
  <r>
    <s v="B08G1RW2Q3"/>
    <s v="EYNK Extra Long Micro USB Fast Charging USB Cable | Micro USB Data Cable | Quick Fast Charging Cable | Charger Sync Cable | High Speed Transfer Android Smartphones V8 Cable (2.4 Amp, 3m,) (White)"/>
    <s v="Computers&amp;Accessories"/>
    <n v="295.63"/>
    <n v="799"/>
    <n v="0.63"/>
    <n v="4"/>
    <n v="151"/>
    <n v="120649"/>
    <s v="&lt; ₹1,000"/>
    <x v="1"/>
  </r>
  <r>
    <s v="B0B2DZ5S6R"/>
    <s v="Amazon Basics 1500 W Electric Kettle (Stainless Steel Body, 1.5 L)"/>
    <s v="Home&amp;Kitchen"/>
    <n v="753.42000000000007"/>
    <n v="1299"/>
    <n v="0.42"/>
    <n v="4"/>
    <n v="119"/>
    <n v="154581"/>
    <s v="&lt; ₹1,000"/>
    <x v="0"/>
  </r>
  <r>
    <s v="B0B4PPD89B"/>
    <s v="Kitchenwell 18Pc Plastic Food Snack Bag Pouch Clip Sealer for Keeping Food Fresh for Home, Kitchen, Camping Snack Seal Sealing Bag Clips (Multi-Color) | (Pack of 18)|"/>
    <s v="Home&amp;Kitchen"/>
    <n v="79"/>
    <n v="79"/>
    <n v="0"/>
    <n v="4"/>
    <n v="97"/>
    <n v="7663"/>
    <s v="&lt; ₹1,000"/>
    <x v="2"/>
  </r>
  <r>
    <s v="B0B9RZ4G4W"/>
    <s v="Amazon Basics 300 W Hand Blender with Stainless Steel Stem for Hot/Cold Blending and In-Built Cord Hook, ISI-Marked, Black"/>
    <s v="Home&amp;Kitchen"/>
    <n v="798.53"/>
    <n v="1699"/>
    <n v="0.53"/>
    <n v="4"/>
    <n v="97"/>
    <n v="164803"/>
    <s v="&lt; ₹1,000"/>
    <x v="0"/>
  </r>
  <r>
    <s v="B09Z7YGV3R"/>
    <s v="Anjaney Enterprise Smart Multipurpose Foldable Laptop Table with Cup Holder, Study Table, Bed Table, Breakfast Table, Foldable and Portable/Ergonomic &amp; Rounded Edges/Non-Slip (Black)"/>
    <s v="Computers&amp;Accessories"/>
    <n v="265.62"/>
    <n v="699"/>
    <n v="0.62"/>
    <n v="4"/>
    <n v="93"/>
    <n v="65007"/>
    <s v="&lt; ₹1,000"/>
    <x v="1"/>
  </r>
  <r>
    <s v="B0BHVPTM2C"/>
    <s v="HB Plus Folding Height Adjustable Aluminum Foldable Portable Adjustment Desktop Laptop Holder Riser Stand"/>
    <s v="Computers&amp;Accessories"/>
    <n v="389.7999999999999"/>
    <n v="1949"/>
    <n v="0.8"/>
    <n v="4"/>
    <n v="75"/>
    <n v="146175"/>
    <s v="&lt; ₹1,000"/>
    <x v="1"/>
  </r>
  <r>
    <s v="B0BPCJM7TB"/>
    <s v="WIDEWINGS Electric Handheld Milk Wand Mixer Frother for Latte Coffee Hot Milk, Milk Frother for Coffee, Egg Beater, Hand Blender, Coffee Beater with Stand"/>
    <s v="Home&amp;Kitchen"/>
    <n v="259.74"/>
    <n v="999"/>
    <n v="0.74"/>
    <n v="4"/>
    <n v="43"/>
    <n v="42957"/>
    <s v="&lt; ₹1,000"/>
    <x v="1"/>
  </r>
  <r>
    <s v="B0BCZCQTJX"/>
    <s v="Firestick Remote"/>
    <s v="Electronics"/>
    <n v="1439.6399999999999"/>
    <n v="3999"/>
    <n v="0.64"/>
    <n v="4"/>
    <n v="32"/>
    <n v="127968"/>
    <s v="₹1,000 - ₹5,000"/>
    <x v="1"/>
  </r>
  <r>
    <s v="B0BLV1GNLN"/>
    <s v="WZATCO Pixel | Portable LED Projector | Native 720p with Full HD 1080P Support | 2000 Lumens (200 ANSI) | 176&quot; Large Screen | Projector for Home and Outdoor | Compatible with TV Stick, PC, PS4"/>
    <s v="Electronics"/>
    <n v="6493.5"/>
    <n v="9990"/>
    <n v="0.35"/>
    <n v="4"/>
    <n v="27"/>
    <n v="269730"/>
    <s v="₹5,001 - ₹10,000"/>
    <x v="0"/>
  </r>
  <r>
    <s v="B09N3ZNHTY"/>
    <s v="boAt Airdopes 141 Bluetooth Truly Wireless in Ear Earbuds with mic, 42H Playtime, Beast Mode(Low Latency Upto 80ms) for Gaming, ENx Tech, ASAP Charge, IWP, IPX4 Water Resistance (Bold Black)"/>
    <s v="Electronics"/>
    <n v="1481.6999999999998"/>
    <n v="4490"/>
    <n v="0.67"/>
    <n v="3.9"/>
    <n v="136954"/>
    <n v="614923460"/>
    <s v="₹1,000 - ₹5,000"/>
    <x v="1"/>
  </r>
  <r>
    <s v="B07WMS7TWB"/>
    <s v="Pigeon by Stovekraft Amaze Plus Electric Kettle (14289) with Stainless Steel Body, 1.5 litre, used for boiling Water, making tea and coffee, instant noodles, soup etc. 1500 Watt (Silver)"/>
    <s v="Home&amp;Kitchen"/>
    <n v="647.4"/>
    <n v="1245"/>
    <n v="0.48"/>
    <n v="3.9"/>
    <n v="123365"/>
    <n v="153589425"/>
    <s v="&lt; ₹1,000"/>
    <x v="0"/>
  </r>
  <r>
    <s v="B07JQKQ91F"/>
    <s v="JBL C50HI, Wired in Ear Headphones with Mic, One Button Multi-Function Remote, Lightweight &amp; Comfortable fit (Black)"/>
    <s v="Electronics"/>
    <n v="499.5"/>
    <n v="999"/>
    <n v="0.5"/>
    <n v="3.9"/>
    <n v="92995"/>
    <n v="92902005"/>
    <s v="&lt; ₹1,000"/>
    <x v="0"/>
  </r>
  <r>
    <s v="B07TCN5VR9"/>
    <s v="Boult Audio BassBuds X1 in-Ear Wired Earphones with 10mm Extra Bass Driver and HD Sound with mic(Black)"/>
    <s v="Electronics"/>
    <n v="329.66999999999996"/>
    <n v="999"/>
    <n v="0.67"/>
    <n v="3.9"/>
    <n v="77027"/>
    <n v="76949973"/>
    <s v="&lt; ₹1,000"/>
    <x v="1"/>
  </r>
  <r>
    <s v="B07YNTJ8ZM"/>
    <s v="Zebronics ZEB-COUNTY 3W Wireless Bluetooth Portable Speaker With Supporting Carry Handle, USB, SD Card, AUX, FM &amp; Call Function. (Green)"/>
    <s v="Electronics"/>
    <n v="549.45000000000005"/>
    <n v="999"/>
    <n v="0.45"/>
    <n v="3.9"/>
    <n v="64705"/>
    <n v="64640295"/>
    <s v="&lt; ₹1,000"/>
    <x v="0"/>
  </r>
  <r>
    <s v="B01MQZ7J8K"/>
    <s v="Prestige Electric Kettle PKOSS - 1500watts, Steel (1.5Ltr), Black"/>
    <s v="Home&amp;Kitchen"/>
    <n v="751.4"/>
    <n v="1445"/>
    <n v="0.48"/>
    <n v="3.9"/>
    <n v="63350"/>
    <n v="91540750"/>
    <s v="&lt; ₹1,000"/>
    <x v="0"/>
  </r>
  <r>
    <s v="B08D77XZX5"/>
    <s v="PTron Tangentbeat in-Ear Bluetooth 5.0 Wireless Headphones with Mic, Enhanced Bass, 10mm Drivers, Clear Calls, Snug-Fit, Fast Charging, Magnetic Buds, Voice Assistant &amp; IPX4 Wireless Neckband (Black)"/>
    <s v="Electronics"/>
    <n v="599.76"/>
    <n v="2499"/>
    <n v="0.76"/>
    <n v="3.9"/>
    <n v="58162"/>
    <n v="145346838"/>
    <s v="&lt; ₹1,000"/>
    <x v="1"/>
  </r>
  <r>
    <s v="B086WMSCN3"/>
    <s v="boAt Airdopes 171 in Ear Bluetooth True Wireless Earbuds with Upto 13 Hours Battery, IPX4, Bluetooth v5.0, Dual Tone Finish with Mic (Mysterious Blue)"/>
    <s v="Electronics"/>
    <n v="1199.7999999999997"/>
    <n v="5999"/>
    <n v="0.8"/>
    <n v="3.9"/>
    <n v="47521"/>
    <n v="285078479"/>
    <s v="₹1,000 - ₹5,000"/>
    <x v="1"/>
  </r>
  <r>
    <s v="B0746JGVDS"/>
    <s v="ELV Car Mount Adjustable Car Phone Holder Universal Long Arm, Windshield for Smartphones - Black"/>
    <s v="Electronics"/>
    <n v="349.65"/>
    <n v="999"/>
    <n v="0.65"/>
    <n v="3.9"/>
    <n v="46399"/>
    <n v="46352601"/>
    <s v="&lt; ₹1,000"/>
    <x v="1"/>
  </r>
  <r>
    <s v="B07VQGVL68"/>
    <s v="Glun Multipurpose Portable Electronic Digital Weighing Scale Weight Machine (10 Kg - with Back Light)"/>
    <s v="Home&amp;Kitchen"/>
    <n v="294.41000000000003"/>
    <n v="499"/>
    <n v="0.41"/>
    <n v="3.9"/>
    <n v="44994"/>
    <n v="22452006"/>
    <s v="&lt; ₹1,000"/>
    <x v="0"/>
  </r>
  <r>
    <s v="B0756K5DYZ"/>
    <s v="Prestige Iris 750 Watt Mixer Grinder with 3 Stainless Steel Jar + 1 Juicer Jar (White and Blue)"/>
    <s v="Home&amp;Kitchen"/>
    <n v="3273.4"/>
    <n v="6295"/>
    <n v="0.48"/>
    <n v="3.9"/>
    <n v="43070"/>
    <n v="271125650"/>
    <s v="₹1,000 - ₹5,000"/>
    <x v="0"/>
  </r>
  <r>
    <s v="B00V9NHDI4"/>
    <s v="Eureka Forbes Trendy Zip 1000 Watts powerful suction vacuum cleaner with resuable dust bag &amp; 5 accessories,1 year warrantycompact,light weight &amp; easy to use (Black)"/>
    <s v="Home&amp;Kitchen"/>
    <n v="2811.2599999999998"/>
    <n v="3799"/>
    <n v="0.26"/>
    <n v="3.9"/>
    <n v="32931"/>
    <n v="125104869"/>
    <s v="₹1,000 - ₹5,000"/>
    <x v="2"/>
  </r>
  <r>
    <s v="B07VNFP3C2"/>
    <s v="Prestige 1.5 Litre Kettle 1500-watts, Red"/>
    <s v="Home&amp;Kitchen"/>
    <n v="747"/>
    <n v="1245"/>
    <n v="0.4"/>
    <n v="3.9"/>
    <n v="31783"/>
    <n v="39569835"/>
    <s v="&lt; ₹1,000"/>
    <x v="0"/>
  </r>
  <r>
    <s v="B09T39K9YL"/>
    <s v="Redmi Note 11 Pro + 5G (Stealth Black, 6GB RAM, 128GB Storage) | 67W Turbo Charge | 120Hz Super AMOLED Display | Additional Exchange Offers | Charger Included"/>
    <s v="Electronics"/>
    <n v="19999.2"/>
    <n v="24999"/>
    <n v="0.2"/>
    <n v="3.9"/>
    <n v="25824"/>
    <n v="645574176"/>
    <s v="₹10,001 - ₹20,000"/>
    <x v="2"/>
  </r>
  <r>
    <s v="B09T2WRLJJ"/>
    <s v="Redmi Note 11 Pro + 5G (Phantom White, 8GB RAM, 128GB Storage) | 67W Turbo Charge | 120Hz Super AMOLED Display | Additional Exchange Offers | Charger Included"/>
    <s v="Electronics"/>
    <n v="21059.22"/>
    <n v="26999"/>
    <n v="0.22"/>
    <n v="3.9"/>
    <n v="25824"/>
    <n v="697222176"/>
    <s v="₹20,001 - ₹50,000"/>
    <x v="2"/>
  </r>
  <r>
    <s v="B09T2S8X9C"/>
    <s v="Redmi Note 11 Pro + 5G (Stealth Black, 8GB RAM, 256GB Storage) | 67W Turbo Charge | 120Hz Super AMOLED Display | Additional Exchange Offers | Charger Included"/>
    <s v="Electronics"/>
    <n v="22909.210000000003"/>
    <n v="28999"/>
    <n v="0.21"/>
    <n v="3.9"/>
    <n v="25824"/>
    <n v="748870176"/>
    <s v="₹20,001 - ₹50,000"/>
    <x v="2"/>
  </r>
  <r>
    <s v="B07DGD4Z4C"/>
    <s v="Butterfly Jet Elite Mixer Grinder, 750W, 4 Jars (Grey)"/>
    <s v="Home&amp;Kitchen"/>
    <n v="3477"/>
    <n v="5795"/>
    <n v="0.4"/>
    <n v="3.9"/>
    <n v="25340"/>
    <n v="146845300"/>
    <s v="₹1,000 - ₹5,000"/>
    <x v="0"/>
  </r>
  <r>
    <s v="B08Y5KXR6Z"/>
    <s v="PTron Solero T241 2.4A Type-C Data &amp; Charging USB Cable, Made in India, 480Mbps Data Sync, Durable 1-Meter Long USB Cable for Type-C USB Devices for Charging Adapter (Black)"/>
    <s v="Computers&amp;Accessories"/>
    <n v="96"/>
    <n v="800"/>
    <n v="0.88"/>
    <n v="3.9"/>
    <n v="24871"/>
    <n v="19896800"/>
    <s v="&lt; ₹1,000"/>
    <x v="1"/>
  </r>
  <r>
    <s v="B08Y1SJVV5"/>
    <s v="pTron Solero MB301 3A Micro USB Data &amp; Charging Cable, Made in India, 480Mbps Data Sync, Strong &amp; Durable 1.5-Meter Nylon Braided USB Cable for Micro USB Devices - (Black)"/>
    <s v="Computers&amp;Accessories"/>
    <n v="99.999000000000009"/>
    <n v="666.66"/>
    <n v="0.85"/>
    <n v="3.9"/>
    <n v="24871"/>
    <n v="16580500.859999999"/>
    <s v="&lt; ₹1,000"/>
    <x v="1"/>
  </r>
  <r>
    <s v="B08Y1TFSP6"/>
    <s v="pTron Solero TB301 3A Type-C Data and Fast Charging Cable, Made in India, 480Mbps Data Sync, Strong and Durable 1.5-Meter Nylon Braided USB Cable for Type-C Devices for Charging Adapter (Black)"/>
    <s v="Computers&amp;Accessories"/>
    <n v="150.00000000000003"/>
    <n v="1000"/>
    <n v="0.85"/>
    <n v="3.9"/>
    <n v="24871"/>
    <n v="24871000"/>
    <s v="&lt; ₹1,000"/>
    <x v="1"/>
  </r>
  <r>
    <s v="B08Y1SJVV5"/>
    <s v="pTron Solero MB301 3A Micro USB Data &amp; Charging Cable, Made in India, 480Mbps Data Sync, Strong &amp; Durable 1.5-Meter Nylon Braided USB Cable for Micro USB Devices - (Black)"/>
    <s v="Computers&amp;Accessories"/>
    <n v="99.999000000000009"/>
    <n v="666.66"/>
    <n v="0.85"/>
    <n v="3.9"/>
    <n v="24870"/>
    <n v="16579834.199999999"/>
    <s v="&lt; ₹1,000"/>
    <x v="1"/>
  </r>
  <r>
    <s v="B08Y1TFSP6"/>
    <s v="pTron Solero TB301 3A Type-C Data and Fast Charging Cable, Made in India, 480Mbps Data Sync, Strong and Durable 1.5-Meter Nylon Braided USB Cable for Type-C Devices for Charging Adapter (Black)"/>
    <s v="Computers&amp;Accessories"/>
    <n v="150.00000000000003"/>
    <n v="1000"/>
    <n v="0.85"/>
    <n v="3.9"/>
    <n v="24870"/>
    <n v="24870000"/>
    <s v="&lt; ₹1,000"/>
    <x v="1"/>
  </r>
  <r>
    <s v="B08Y1TFSP6"/>
    <s v="pTron Solero TB301 3A Type-C Data and Fast Charging Cable, Made in India, 480Mbps Data Sync, Strong and Durable 1.5-Meter Nylon Braided USB Cable for Type-C Devices for Charging Adapter (Black)"/>
    <s v="Computers&amp;Accessories"/>
    <n v="150.00000000000003"/>
    <n v="1000"/>
    <n v="0.85"/>
    <n v="3.9"/>
    <n v="24870"/>
    <n v="24870000"/>
    <s v="&lt; ₹1,000"/>
    <x v="1"/>
  </r>
  <r>
    <s v="B09V12K8NT"/>
    <s v="boAt Wave Lite Smartwatch with 1.69&quot; HD Display, Sleek Metal Body, HR &amp; SpO2 Level Monitor, 140+ Watch Faces, Activity Tracker, Multiple Sports Modes, IP68 &amp; 7 Days Battery Life(Active Black)"/>
    <s v="Electronics"/>
    <n v="1467.8999999999999"/>
    <n v="6990"/>
    <n v="0.79"/>
    <n v="3.9"/>
    <n v="21797"/>
    <n v="152361030"/>
    <s v="₹1,000 - ₹5,000"/>
    <x v="1"/>
  </r>
  <r>
    <s v="B09V175NP7"/>
    <s v="boAt Wave Lite Smartwatch with 1.69 Inches(4.29cm) HD Display, Heart Rate &amp; SpO2 Level Monitor, Multiple Watch Faces, Activity Tracker, Multiple Sports Modes &amp; IP68 (Scarlet Red)"/>
    <s v="Electronics"/>
    <n v="1467.8999999999999"/>
    <n v="6990"/>
    <n v="0.79"/>
    <n v="3.9"/>
    <n v="21796"/>
    <n v="152354040"/>
    <s v="₹1,000 - ₹5,000"/>
    <x v="1"/>
  </r>
  <r>
    <s v="B09V17S2BG"/>
    <s v="boAt Wave Lite Smartwatch with 1.69&quot; HD Display, Heart Rate &amp; SpO2 Level Monitor, Multiple Watch Faces, Activity Tracker, Multiple Sports Modes &amp; IP68 (Deep Blue)"/>
    <s v="Electronics"/>
    <n v="1467.8999999999999"/>
    <n v="6990"/>
    <n v="0.79"/>
    <n v="3.9"/>
    <n v="21796"/>
    <n v="152354040"/>
    <s v="₹1,000 - ₹5,000"/>
    <x v="1"/>
  </r>
  <r>
    <s v="B09V12K8NT"/>
    <s v="boAt Wave Lite Smartwatch with 1.69&quot; HD Display, Sleek Metal Body, HR &amp; SpO2 Level Monitor, 140+ Watch Faces, Activity Tracker, Multiple Sports Modes, IP68 &amp; 7 Days Battery Life(Active Black)"/>
    <s v="Electronics"/>
    <n v="1467.8999999999999"/>
    <n v="6990"/>
    <n v="0.79"/>
    <n v="3.9"/>
    <n v="21796"/>
    <n v="152354040"/>
    <s v="₹1,000 - ₹5,000"/>
    <x v="1"/>
  </r>
  <r>
    <s v="B08LPJZSSW"/>
    <s v="DIGITEK¬Æ (DTR 260 GT) Gorilla Tripod/Mini 33 cm (13 Inch) Tripod for Mobile Phone with Phone Mount &amp; Remote, Flexible Gorilla Stand for DSLR &amp; Action Cameras"/>
    <s v="Electronics"/>
    <n v="398"/>
    <n v="995"/>
    <n v="0.6"/>
    <n v="3.9"/>
    <n v="21372"/>
    <n v="21265140"/>
    <s v="&lt; ₹1,000"/>
    <x v="0"/>
  </r>
  <r>
    <s v="B07YC8JHMB"/>
    <s v="Aquasure From Aquaguard Amaze RO+UV+MTDS,7L storage water purifier,suitable for borewell,tanker,municipal water (Grey) from Eureka Forbes"/>
    <s v="Home&amp;Kitchen"/>
    <n v="8160"/>
    <n v="16000"/>
    <n v="0.49"/>
    <n v="3.9"/>
    <n v="18497"/>
    <n v="295952000"/>
    <s v="₹5,001 - ₹10,000"/>
    <x v="0"/>
  </r>
  <r>
    <s v="B07WGPBXY9"/>
    <s v="Pigeon by Stovekraft Quartz Electric Kettle (14299) 1.7 Litre with Stainless Steel Body, used for boiling Water, making tea and coffee, instant noodles, soup etc. 1500 Watt (Silver)"/>
    <s v="Home&amp;Kitchen"/>
    <n v="899.28"/>
    <n v="1249"/>
    <n v="0.28000000000000003"/>
    <n v="3.9"/>
    <n v="17424"/>
    <n v="21762576"/>
    <s v="&lt; ₹1,000"/>
    <x v="2"/>
  </r>
  <r>
    <s v="B07KR5P3YD"/>
    <s v="Zebronics Wired Keyboard and Mouse Combo with 104 Keys and a USB Mouse with 1200 DPI - JUDWAA 750"/>
    <s v="Computers&amp;Accessories"/>
    <n v="447.36"/>
    <n v="699"/>
    <n v="0.36"/>
    <n v="3.9"/>
    <n v="17348"/>
    <n v="12126252"/>
    <s v="&lt; ₹1,000"/>
    <x v="0"/>
  </r>
  <r>
    <s v="B0883KDSXC"/>
    <s v="USHA Armor AR1100WB 1100 W Dry Iron with Black Weilburger Soleplate (Purple)"/>
    <s v="Home&amp;Kitchen"/>
    <n v="603.9"/>
    <n v="990"/>
    <n v="0.39"/>
    <n v="3.9"/>
    <n v="16166"/>
    <n v="16004340"/>
    <s v="&lt; ₹1,000"/>
    <x v="0"/>
  </r>
  <r>
    <s v="B016XVRKZM"/>
    <s v="APC Back-UPS BX600C-IN 600VA / 360W, 230V, UPS System, an Ideal Power Backup &amp; Protection for Home Office, Desktop PC &amp; Home Electronics"/>
    <s v="Computers&amp;Accessories"/>
    <n v="3280"/>
    <n v="4100"/>
    <n v="0.2"/>
    <n v="3.9"/>
    <n v="15783"/>
    <n v="64710300"/>
    <s v="₹1,000 - ₹5,000"/>
    <x v="2"/>
  </r>
  <r>
    <s v="B08SCCG9D4"/>
    <s v="JBL Commercial CSLM20B Auxiliary Omnidirectional Lavalier Microphone with Battery for Content Creation, Voiceover/Dubbing, Recording (Black,Small)"/>
    <s v="Computers&amp;Accessories"/>
    <n v="940"/>
    <n v="2000"/>
    <n v="0.53"/>
    <n v="3.9"/>
    <n v="14969"/>
    <n v="29938000"/>
    <s v="&lt; ₹1,000"/>
    <x v="0"/>
  </r>
  <r>
    <s v="B00N1U9AJS"/>
    <s v="3M Scotch Double Sided Heavy Duty Tape(1m holds 4.5Kgs) for indoor hanging applications (Photo frames, Mirrors, Key Holders, Car Interiors, Extension Boards, Wall decoration, etc)(L: 3m, W: 24mm)"/>
    <s v="Home&amp;Kitchen"/>
    <n v="130.35"/>
    <n v="165"/>
    <n v="0.21"/>
    <n v="3.9"/>
    <n v="14778"/>
    <n v="2438370"/>
    <s v="&lt; ₹1,000"/>
    <x v="2"/>
  </r>
  <r>
    <s v="B01I1LDZGA"/>
    <s v="Pigeon Kessel Multipurpose Kettle (12173) 1.2 litres with Stainless Steel Body, used for boiling Water and milk, Tea, Coffee, Oats, Noodles, Soup etc. 600 Watt (Black &amp; Silver)"/>
    <s v="Home&amp;Kitchen"/>
    <n v="1491"/>
    <n v="1775"/>
    <n v="0.16"/>
    <n v="3.9"/>
    <n v="14667"/>
    <n v="26033925"/>
    <s v="₹1,000 - ₹5,000"/>
    <x v="2"/>
  </r>
  <r>
    <s v="B08H21B6V7"/>
    <s v="Nokia 150 (2020) (Cyan)"/>
    <s v="Electronics"/>
    <n v="2609.13"/>
    <n v="2999"/>
    <n v="0.13"/>
    <n v="3.9"/>
    <n v="14266"/>
    <n v="42783734"/>
    <s v="₹1,000 - ₹5,000"/>
    <x v="2"/>
  </r>
  <r>
    <s v="B00BN5SNF0"/>
    <s v="ENVIE¬Æ (AA10004PLNi-CD) AA Rechargeable Batteries, Low Self Discharge, AA 1000mAh Ni-CD (Pack of 4)"/>
    <s v="Electronics"/>
    <n v="250"/>
    <n v="250"/>
    <n v="0"/>
    <n v="3.9"/>
    <n v="13971"/>
    <n v="3492750"/>
    <s v="&lt; ₹1,000"/>
    <x v="2"/>
  </r>
  <r>
    <s v="B07RX42D3D"/>
    <s v="Tosaa T2STSR Sandwich Gas Toaster Regular (Black)"/>
    <s v="Home&amp;Kitchen"/>
    <n v="259"/>
    <n v="350"/>
    <n v="0.26"/>
    <n v="3.9"/>
    <n v="13127"/>
    <n v="4594450"/>
    <s v="&lt; ₹1,000"/>
    <x v="2"/>
  </r>
  <r>
    <s v="B08FY4FG5X"/>
    <s v="Boult Audio Bass Buds Q2 Lightweight Stereo Wired Over Ear Headphones Set with Mic with Deep Bass, Comfortable Ear Cushions, &amp; Long Cord (Black)"/>
    <s v="Electronics"/>
    <n v="649.74"/>
    <n v="2499"/>
    <n v="0.74"/>
    <n v="3.9"/>
    <n v="13049"/>
    <n v="32609451"/>
    <s v="&lt; ₹1,000"/>
    <x v="1"/>
  </r>
  <r>
    <s v="B078HG2ZPS"/>
    <s v="Butterfly Smart Wet Grinder, 2L (White) with Coconut Scrapper Attachment, Output - 150 W, Input 260 W"/>
    <s v="Home&amp;Kitchen"/>
    <n v="3660.7599999999998"/>
    <n v="5156"/>
    <n v="0.28999999999999998"/>
    <n v="3.9"/>
    <n v="12837"/>
    <n v="66187572"/>
    <s v="₹1,000 - ₹5,000"/>
    <x v="2"/>
  </r>
  <r>
    <s v="B09Y5MP7C4"/>
    <s v="Noise Buds Vs104 Bluetooth Truly Wireless in Ear Earbuds with Mic, 30-Hours of Playtime, Instacharge, 13Mm Driver and Hyper Sync (Charcoal Black)"/>
    <s v="Electronics"/>
    <n v="1294.6299999999999"/>
    <n v="3499"/>
    <n v="0.63"/>
    <n v="3.9"/>
    <n v="12452"/>
    <n v="43569548"/>
    <s v="₹1,000 - ₹5,000"/>
    <x v="1"/>
  </r>
  <r>
    <s v="B07TXCY3YK"/>
    <s v="Butterfly Hero Mixer Grinder, 500W, 3 Jars (Grey)"/>
    <s v="Home&amp;Kitchen"/>
    <n v="2222.4300000000003"/>
    <n v="3899"/>
    <n v="0.43"/>
    <n v="3.9"/>
    <n v="11004"/>
    <n v="42904596"/>
    <s v="₹1,000 - ₹5,000"/>
    <x v="0"/>
  </r>
  <r>
    <s v="B088Z1YWBC"/>
    <s v="EGate i9 Pro-Max 1080p Native Full HD Projector 4k Support | 3600 L (330 ANSI ) | 150&quot; (381 cm) Large Screen | VGA, AV, HDMI, SD Card, USB, Audio Out | (E03i31 / E04i32) Black"/>
    <s v="Electronics"/>
    <n v="9434.1000000000022"/>
    <n v="15990"/>
    <n v="0.41"/>
    <n v="3.9"/>
    <n v="10480"/>
    <n v="167575200"/>
    <s v="₹5,001 - ₹10,000"/>
    <x v="0"/>
  </r>
  <r>
    <s v="B0B31BYXQQ"/>
    <s v="Boult Audio Airbass Z20 True Wireless, 40H Battery Life, Zen ENC Mic, Type-C Lightning Boult Fast Charging (10Mins=100Mins), BoomX Tech Bass, ENC, IPX5 in Ear Earbuds with mic (Green)"/>
    <s v="Electronics"/>
    <n v="1374.75"/>
    <n v="5499"/>
    <n v="0.75"/>
    <n v="3.9"/>
    <n v="9504"/>
    <n v="52262496"/>
    <s v="₹1,000 - ₹5,000"/>
    <x v="1"/>
  </r>
  <r>
    <s v="B09SPTNG58"/>
    <s v="Crompton Sea Sapphira 1200 mm Ultra High Speed 3 Blade Ceiling Fan (Lustre Brown, Pack of 1)"/>
    <s v="Home&amp;Kitchen"/>
    <n v="1456.3799999999999"/>
    <n v="2349"/>
    <n v="0.38"/>
    <n v="3.9"/>
    <n v="9019"/>
    <n v="21185631"/>
    <s v="₹1,000 - ₹5,000"/>
    <x v="0"/>
  </r>
  <r>
    <s v="B09XJ5LD6L"/>
    <s v="Samsung Galaxy M53 5G (Deep Ocean Blue, 6GB, 128GB Storage) | 108MP | sAmoled+ 120Hz | 12GB RAM with RAM Plus | Travel Adapter to be Purchased Separately"/>
    <s v="Electronics"/>
    <n v="24089.27"/>
    <n v="32999"/>
    <n v="0.27"/>
    <n v="3.9"/>
    <n v="8866"/>
    <n v="292569134"/>
    <s v="₹20,001 - ₹50,000"/>
    <x v="2"/>
  </r>
  <r>
    <s v="B07WJXCTG9"/>
    <s v="Pigeon by Stovekraft Amaze Plus Electric Kettle (14313) with Stainless Steel Body, 1.8 litre, used for boiling Water, making tea and coffee, instant noodles, soup etc. 1500 Watt (Silver)"/>
    <s v="Home&amp;Kitchen"/>
    <n v="699.4"/>
    <n v="1345"/>
    <n v="0.48"/>
    <n v="3.9"/>
    <n v="8446"/>
    <n v="11359870"/>
    <s v="&lt; ₹1,000"/>
    <x v="0"/>
  </r>
  <r>
    <s v="B07HZ2QCGR"/>
    <s v="POPIO Type C Dash Charging USB Data Cable for OnePlus Devices"/>
    <s v="Computers&amp;Accessories"/>
    <n v="347.42"/>
    <n v="599"/>
    <n v="0.42"/>
    <n v="3.9"/>
    <n v="8314"/>
    <n v="4980086"/>
    <s v="&lt; ₹1,000"/>
    <x v="0"/>
  </r>
  <r>
    <s v="B01JOFKL0A"/>
    <s v="Canon PIXMA E477 All-in-One Wireless Ink Efficient Colour Printer (White/Blue)"/>
    <s v="Computers&amp;Accessories"/>
    <n v="5274.65"/>
    <n v="6355"/>
    <n v="0.17"/>
    <n v="3.9"/>
    <n v="8280"/>
    <n v="52619400"/>
    <s v="₹5,001 - ₹10,000"/>
    <x v="2"/>
  </r>
  <r>
    <s v="B07SLNG3LW"/>
    <s v="Inalsa Vacuum Cleaner Wet and Dry Micro WD10 with 3in1 Multifunction Wet/Dry/Blowing| 14KPA Suction and Impact Resistant Polymer Tank,(Yellow/Black)"/>
    <s v="Home&amp;Kitchen"/>
    <n v="3809.15"/>
    <n v="10295"/>
    <n v="0.63"/>
    <n v="3.9"/>
    <n v="8095"/>
    <n v="83338025"/>
    <s v="₹1,000 - ₹5,000"/>
    <x v="1"/>
  </r>
  <r>
    <s v="B096MSW6CT"/>
    <s v="Sounce Fast Phone Charging Cable &amp; Data Sync USB Cable Compatible for iPhone 13, 12,11, X, 8, 7, 6, 5, iPad Air, Pro, Mini &amp; iOS Devices"/>
    <s v="Computers&amp;Accessories"/>
    <n v="189.89999999999995"/>
    <n v="1899"/>
    <n v="0.9"/>
    <n v="3.9"/>
    <n v="7928"/>
    <n v="15055272"/>
    <s v="&lt; ₹1,000"/>
    <x v="1"/>
  </r>
  <r>
    <s v="B096MSW6CT"/>
    <s v="Sounce Fast Phone Charging Cable &amp; Data Sync USB Cable Compatible for iPhone 13, 12,11, X, 8, 7, 6, 5, iPad Air, Pro, Mini &amp; iOS Devices"/>
    <s v="Computers&amp;Accessories"/>
    <n v="199.79999999999995"/>
    <n v="999"/>
    <n v="0.8"/>
    <n v="3.9"/>
    <n v="7928"/>
    <n v="7920072"/>
    <s v="&lt; ₹1,000"/>
    <x v="1"/>
  </r>
  <r>
    <s v="B096MSW6CT"/>
    <s v="Sounce Fast Phone Charging Cable &amp; Data Sync USB Cable Compatible for iPhone 13, 12,11, X, 8, 7, 6, 5, iPad Air, Pro, Mini &amp; iOS Devices"/>
    <s v="Computers&amp;Accessories"/>
    <n v="199.79999999999995"/>
    <n v="999"/>
    <n v="0.8"/>
    <n v="3.9"/>
    <n v="7928"/>
    <n v="7920072"/>
    <s v="&lt; ₹1,000"/>
    <x v="1"/>
  </r>
  <r>
    <s v="B09PLFJ7ZW"/>
    <s v="Noise Pulse Buzz 1.69&quot; Bluetooth Calling Smart Watch with Call Function, 150 Watch Faces, 60 Sports Modes, Spo2 &amp; Heart Rate Monitoring, Calling Smart Watch for Men &amp; Women - Rose Pink"/>
    <s v="Electronics"/>
    <n v="1999.6000000000001"/>
    <n v="4999"/>
    <n v="0.6"/>
    <n v="3.9"/>
    <n v="7571"/>
    <n v="37847429"/>
    <s v="₹1,000 - ₹5,000"/>
    <x v="0"/>
  </r>
  <r>
    <s v="B09P18XVW6"/>
    <s v="Noise Pulse Buzz 1.69&quot; Bluetooth Calling Smart Watch with Call Function, 150 Watch Faces, 60 Sports Modes, Spo2 &amp; Heart Rate Monitoring, Calling Smart Watch for Men &amp; Women - Jet Black"/>
    <s v="Electronics"/>
    <n v="2499.5"/>
    <n v="4999"/>
    <n v="0.5"/>
    <n v="3.9"/>
    <n v="7571"/>
    <n v="37847429"/>
    <s v="₹1,000 - ₹5,000"/>
    <x v="0"/>
  </r>
  <r>
    <s v="B07L3NDN24"/>
    <s v="ZEBRONICS Zeb-Fame 5watts 2.0 Multi Media Speakers with AUX, USB and Volume Control (Black)"/>
    <s v="Electronics"/>
    <n v="495.38"/>
    <n v="799"/>
    <n v="0.38"/>
    <n v="3.9"/>
    <n v="6742"/>
    <n v="5386858"/>
    <s v="&lt; ₹1,000"/>
    <x v="0"/>
  </r>
  <r>
    <s v="B08BCKN299"/>
    <s v="Sounce Gold Plated 3.5 mm Headphone Splitter for Computer 2 Male to 1 Female 3.5mm Headphone Mic Audio Y Splitter Cable Smartphone Headset to PC Adapter ‚Äì (Black,20cm)"/>
    <s v="Electronics"/>
    <n v="119.88"/>
    <n v="999"/>
    <n v="0.88"/>
    <n v="3.9"/>
    <n v="6491"/>
    <n v="6484509"/>
    <s v="&lt; ₹1,000"/>
    <x v="1"/>
  </r>
  <r>
    <s v="B08BCKN299"/>
    <s v="Sounce Gold Plated 3.5 mm Headphone Splitter for Computer 2 Male to 1 Female 3.5mm Headphone Mic Audio Y Splitter Cable Smartphone Headset to PC Adapter ‚Äì (Black,20cm)"/>
    <s v="Electronics"/>
    <n v="119.88"/>
    <n v="999"/>
    <n v="0.88"/>
    <n v="3.9"/>
    <n v="6491"/>
    <n v="6484509"/>
    <s v="&lt; ₹1,000"/>
    <x v="1"/>
  </r>
  <r>
    <s v="B07ZJND9B9"/>
    <s v="ACTIVA 1200 MM HIGH SPEED 390 RPM BEE APPROVED 5 STAR RATED APSRA CEILING FAN BROWN 2 Years Warranty"/>
    <s v="Home&amp;Kitchen"/>
    <n v="1094.5"/>
    <n v="1990"/>
    <n v="0.45"/>
    <n v="3.9"/>
    <n v="5911"/>
    <n v="11762890"/>
    <s v="₹1,000 - ₹5,000"/>
    <x v="0"/>
  </r>
  <r>
    <s v="B06XMZV7RH"/>
    <s v="ATOM Selves-MH 200 GM Digital Pocket Scale"/>
    <s v="Home&amp;Kitchen"/>
    <n v="309.38"/>
    <n v="499"/>
    <n v="0.38"/>
    <n v="3.9"/>
    <n v="4584"/>
    <n v="2287416"/>
    <s v="&lt; ₹1,000"/>
    <x v="0"/>
  </r>
  <r>
    <s v="B008P7IF02"/>
    <s v="Morphy Richards New Europa 800-Watt Espresso and Cappuccino 4-Cup Coffee Maker (Black)"/>
    <s v="Home&amp;Kitchen"/>
    <n v="4809.8499999999995"/>
    <n v="5795"/>
    <n v="0.17"/>
    <n v="3.9"/>
    <n v="3815"/>
    <n v="22107925"/>
    <s v="₹1,000 - ₹5,000"/>
    <x v="2"/>
  </r>
  <r>
    <s v="B014HDJ7ZE"/>
    <s v="Bajaj Majesty Duetto Gas 6 Ltr Vertical Water Heater ( LPG), White"/>
    <s v="Home&amp;Kitchen"/>
    <n v="5360.4"/>
    <n v="7445"/>
    <n v="0.28000000000000003"/>
    <n v="3.9"/>
    <n v="3584"/>
    <n v="26682880"/>
    <s v="₹5,001 - ₹10,000"/>
    <x v="2"/>
  </r>
  <r>
    <s v="B087JWLZ2K"/>
    <s v="AmazonBasics 108 cm (43 inches) 4K Ultra HD Smart LED Fire TV AB43U20PS (Black)"/>
    <s v="Electronics"/>
    <n v="24500"/>
    <n v="50000"/>
    <n v="0.51"/>
    <n v="3.9"/>
    <n v="3518"/>
    <n v="175900000"/>
    <s v="₹20,001 - ₹50,000"/>
    <x v="0"/>
  </r>
  <r>
    <s v="B0B217Z5VK"/>
    <s v="Noise Buds VS402 Truly Wireless in Ear Earbuds, 35-Hours of Playtime, Instacharge, Quad Mic with ENC, Hyper Sync, Low Latency, 10mm Driver, Bluetooth v5.3 and Breathing LED Lights (Neon Black)"/>
    <s v="Electronics"/>
    <n v="1799.5499999999997"/>
    <n v="3999"/>
    <n v="0.55000000000000004"/>
    <n v="3.9"/>
    <n v="3517"/>
    <n v="14064483"/>
    <s v="₹1,000 - ₹5,000"/>
    <x v="0"/>
  </r>
  <r>
    <s v="B07GLSKXS1"/>
    <s v="KENT 16026 Electric Kettle Stainless Steel 1.8 L | 1500W | Superfast Boiling | Auto Shut-Off | Boil Dry Protection | 360¬∞ Rotating Base | Water Level Indicator"/>
    <s v="Home&amp;Kitchen"/>
    <n v="1189.5"/>
    <n v="1950"/>
    <n v="0.39"/>
    <n v="3.9"/>
    <n v="2832"/>
    <n v="5522400"/>
    <s v="₹1,000 - ₹5,000"/>
    <x v="0"/>
  </r>
  <r>
    <s v="B00LUGTJGO"/>
    <s v="Bajaj RHX-2 800-Watt Room Heater (White)"/>
    <s v="Home&amp;Kitchen"/>
    <n v="1394.1000000000001"/>
    <n v="1549"/>
    <n v="0.1"/>
    <n v="3.9"/>
    <n v="2602"/>
    <n v="4030498"/>
    <s v="₹1,000 - ₹5,000"/>
    <x v="2"/>
  </r>
  <r>
    <s v="B08YRMBK9R"/>
    <s v="Candes 10 Litre Perfecto 5 Star Rated Automatic Instant Storage Electric Water Heater with Special Metal Body Anti Rust Coating With Installation Kit, 2KW Geyser (Ivory)"/>
    <s v="Home&amp;Kitchen"/>
    <n v="3275.48"/>
    <n v="6299"/>
    <n v="0.48"/>
    <n v="3.9"/>
    <n v="2569"/>
    <n v="16182131"/>
    <s v="₹1,000 - ₹5,000"/>
    <x v="0"/>
  </r>
  <r>
    <s v="B0BBFJLP21"/>
    <s v="Redmi 11 Prime 5G (Thunder Black, 4GB RAM, 64GB Storage) | Prime Design | MTK Dimensity 700 | 50 MP Dual Cam | 5000mAh | 7 Band 5G"/>
    <s v="Electronics"/>
    <n v="13919.13"/>
    <n v="15999"/>
    <n v="0.13"/>
    <n v="3.9"/>
    <n v="2180"/>
    <n v="34877820"/>
    <s v="₹10,001 - ₹20,000"/>
    <x v="2"/>
  </r>
  <r>
    <s v="B0BBFJ9M3X"/>
    <s v="Redmi 11 Prime 5G (Meadow Green, 4GB RAM 64GB ROM) | Prime Design | MTK Dimensity 700 | 50 MP Dual Cam | 5000mAh | 7 Band 5G"/>
    <s v="Electronics"/>
    <n v="13919.13"/>
    <n v="15999"/>
    <n v="0.13"/>
    <n v="3.9"/>
    <n v="2180"/>
    <n v="34877820"/>
    <s v="₹10,001 - ₹20,000"/>
    <x v="2"/>
  </r>
  <r>
    <s v="B085LPT5F4"/>
    <s v="Solidaire 550-Watt Mixer Grinder with 3 Jars (Black) (SLD-550-B)"/>
    <s v="Home&amp;Kitchen"/>
    <n v="1652.0000000000002"/>
    <n v="2800"/>
    <n v="0.41"/>
    <n v="3.9"/>
    <n v="2162"/>
    <n v="6053600"/>
    <s v="₹1,000 - ₹5,000"/>
    <x v="0"/>
  </r>
  <r>
    <s v="B09T37CKQ5"/>
    <s v="FLiX Usb Charger,Flix (Beetel) Bolt 2.4 Dual Poart,5V/2.4A/12W Usb Wall Charger Fast Charging,Adapter For Android/Iphone 11/Xs/Xs Max/Xr/X/8/7/6/Plus,Ipad Pro/Air 2/Mini 3/4,Samsung S4/S5 &amp; More-Black"/>
    <s v="Electronics"/>
    <n v="239.60000000000002"/>
    <n v="599"/>
    <n v="0.6"/>
    <n v="3.9"/>
    <n v="2147"/>
    <n v="1286053"/>
    <s v="&lt; ₹1,000"/>
    <x v="0"/>
  </r>
  <r>
    <s v="B09NL4DCXK"/>
    <s v="Flix (Beetel) Bolt 2.4 12W Dual USB Smart Charger, Made in India, Bis Certified, Fast Charging Power Adaptor with 1 Meter USB to Type C Cable for Cellular Phones (White)(Xwc-64D)"/>
    <s v="Electronics"/>
    <n v="251.58"/>
    <n v="599"/>
    <n v="0.57999999999999996"/>
    <n v="3.9"/>
    <n v="2147"/>
    <n v="1286053"/>
    <s v="&lt; ₹1,000"/>
    <x v="0"/>
  </r>
  <r>
    <s v="B071VMP1Z4"/>
    <s v="LRIPL Compatible Sony Bravia LCD/led Remote Works with Almost All Sony led/LCD tv's"/>
    <s v="Electronics"/>
    <n v="399"/>
    <n v="399"/>
    <n v="0"/>
    <n v="3.9"/>
    <n v="1951"/>
    <n v="778449"/>
    <s v="&lt; ₹1,000"/>
    <x v="2"/>
  </r>
  <r>
    <s v="B0762HXMTF"/>
    <s v="KENT 11054 Alkaline Water Filter Pitcher 3.5 L | Chemical-Free Water with Balanced pH Levels 8.0 to 9.5 | Solves Acidity Issue | Equipped with Carbon and Sediment Filter - Grey"/>
    <s v="Home&amp;Kitchen"/>
    <n v="1794"/>
    <n v="1950"/>
    <n v="0.08"/>
    <n v="3.9"/>
    <n v="1888"/>
    <n v="3681600"/>
    <s v="₹1,000 - ₹5,000"/>
    <x v="2"/>
  </r>
  <r>
    <s v="B0B12K5BPM"/>
    <s v="ZEBRONICS Zeb-Astra 20 Wireless BT v5.0 Portable Speaker with 10W RMS Output, TWS, 10H Backup Approx, Built in Rechargeable Battery FM Radio, AUX, mSD, USB, Call Function and Dual 52mm Drivers Multi"/>
    <s v="Electronics"/>
    <n v="1057.54"/>
    <n v="2299"/>
    <n v="0.54"/>
    <n v="3.9"/>
    <n v="1779"/>
    <n v="4089921"/>
    <s v="₹1,000 - ₹5,000"/>
    <x v="0"/>
  </r>
  <r>
    <s v="B08LVVTGZK"/>
    <s v="Lifelong LLSM120G Sandwich Griller , Classic Pro 750 W Sandwich Maker with 4 Slice Non-Stick Fixed Plates for Sandwiches at Home with 1 Year Warranty (Black)"/>
    <s v="Home&amp;Kitchen"/>
    <n v="923"/>
    <n v="1300"/>
    <n v="0.28999999999999998"/>
    <n v="3.9"/>
    <n v="1672"/>
    <n v="2173600"/>
    <s v="&lt; ₹1,000"/>
    <x v="2"/>
  </r>
  <r>
    <s v="B08CZHGHKH"/>
    <s v="BESTOR¬Æ LCD Writing Tablet/pad 12 inches | Electronic Writing Scribble Board for Kids | Kids Learning Toy | Portable Ruff for LCD Paperless Memo Digital Tablet Notepad E-Writer/Writing/Drawing Pad Home/School/Office (Black)"/>
    <s v="Computers&amp;Accessories"/>
    <n v="503.64"/>
    <n v="1399"/>
    <n v="0.64"/>
    <n v="3.9"/>
    <n v="1462"/>
    <n v="2045338"/>
    <s v="&lt; ₹1,000"/>
    <x v="1"/>
  </r>
  <r>
    <s v="B00GGGOYEU"/>
    <s v="Storite USB 2.0 A to Mini 5 pin B Cable for External HDDS/Camera/Card Readers (150cm - 1.5M)"/>
    <s v="Computers&amp;Accessories"/>
    <n v="300.57000000000005"/>
    <n v="699"/>
    <n v="0.56999999999999995"/>
    <n v="3.9"/>
    <n v="1454"/>
    <n v="1016346"/>
    <s v="&lt; ₹1,000"/>
    <x v="0"/>
  </r>
  <r>
    <s v="B0BNDRK886"/>
    <s v="IONIX Activated Carbon Faucet Water Filters Universal Interface Home Kitchen Faucet Tap Water | Tap filter Multilayer | Clean Purifier Filter Cartridge Five Layer Water Filter-Pack of 1"/>
    <s v="Home&amp;Kitchen"/>
    <n v="185.69000000000003"/>
    <n v="599"/>
    <n v="0.69"/>
    <n v="3.9"/>
    <n v="1306"/>
    <n v="782294"/>
    <s v="&lt; ₹1,000"/>
    <x v="1"/>
  </r>
  <r>
    <s v="B015GX9Y0W"/>
    <s v="Lifelong LLWM105 750-Watt Belgian Waffle Maker for Home| Makes 2 Square Shape Waffles| Non-stick Plates| Easy to Use¬†with Indicator Lights (1 Year Warranty, Black)"/>
    <s v="Home&amp;Kitchen"/>
    <n v="1200"/>
    <n v="2400"/>
    <n v="0.5"/>
    <n v="3.9"/>
    <n v="1202"/>
    <n v="2884800"/>
    <s v="₹1,000 - ₹5,000"/>
    <x v="0"/>
  </r>
  <r>
    <s v="B081NHWT6Z"/>
    <s v="LOHAYA Television Remote Compatible with Samsung Smart LED/LCD/HD TV Remote Control [ Compatible for All Samsung Tv Remote Control ]"/>
    <s v="Electronics"/>
    <n v="299.75"/>
    <n v="1199"/>
    <n v="0.75"/>
    <n v="3.9"/>
    <n v="1193"/>
    <n v="1430407"/>
    <s v="&lt; ₹1,000"/>
    <x v="1"/>
  </r>
  <r>
    <s v="B091JF2TFD"/>
    <s v="Boult Audio BassBuds Oak in-Ear Wired Earphones with 10mm Extra Bass Driver and HD Sound with mic(Brown)"/>
    <s v="Electronics"/>
    <n v="493.62"/>
    <n v="1299"/>
    <n v="0.62"/>
    <n v="3.9"/>
    <n v="1173"/>
    <n v="1523727"/>
    <s v="&lt; ₹1,000"/>
    <x v="1"/>
  </r>
  <r>
    <s v="B09Z28BQZT"/>
    <s v="Amazon Basics Multipurpose Foldable Laptop Table with Cup Holder, Brown"/>
    <s v="Computers&amp;Accessories"/>
    <n v="599.85000000000014"/>
    <n v="3999"/>
    <n v="0.85"/>
    <n v="3.9"/>
    <n v="1087"/>
    <n v="4346913"/>
    <s v="&lt; ₹1,000"/>
    <x v="1"/>
  </r>
  <r>
    <s v="B09ZDVL7L8"/>
    <s v="TTK Prestige Limited Orion Mixer Grinder 500 Watts, 3 Jars (1200ml, 1000ml, 500ml) (Red)"/>
    <s v="Home&amp;Kitchen"/>
    <n v="2181.2000000000003"/>
    <n v="3895"/>
    <n v="0.44"/>
    <n v="3.9"/>
    <n v="1085"/>
    <n v="4226075"/>
    <s v="₹1,000 - ₹5,000"/>
    <x v="0"/>
  </r>
  <r>
    <s v="B0B4T6MR8N"/>
    <s v="pTron Solero M241 2.4A Micro USB Data &amp; Charging Cable, Made in India, 480Mbps Data Sync, Durable 1-Meter Long USB Cable for Micro USB Devices (White)"/>
    <s v="Computers&amp;Accessories"/>
    <n v="87.999999999999986"/>
    <n v="800"/>
    <n v="0.89"/>
    <n v="3.9"/>
    <n v="1075"/>
    <n v="860000"/>
    <s v="&lt; ₹1,000"/>
    <x v="1"/>
  </r>
  <r>
    <s v="B0B4T8RSJ1"/>
    <s v="pTron Solero T241 2.4A Type-C Data &amp; Charging USB Cable, Made in India, 480Mbps Data Sync, Durable 1-Meter Long USB Cable for Smartphone, Type-C USB Devices (White)"/>
    <s v="Computers&amp;Accessories"/>
    <n v="96"/>
    <n v="800"/>
    <n v="0.88"/>
    <n v="3.9"/>
    <n v="1075"/>
    <n v="860000"/>
    <s v="&lt; ₹1,000"/>
    <x v="1"/>
  </r>
  <r>
    <s v="B0B4HJNPV4"/>
    <s v="pTron Solero T351 3.5Amps Fast Charging Type-C to Type-C PD Data &amp; Charging USB Cable, Made in India, 480Mbps Data Sync, Durable 1 Meter Long Cable for Type-C Smartphones, Tablets &amp; Laptops (Black)"/>
    <s v="Computers&amp;Accessories"/>
    <n v="199.79999999999995"/>
    <n v="999"/>
    <n v="0.8"/>
    <n v="3.9"/>
    <n v="1075"/>
    <n v="1073925"/>
    <s v="&lt; ₹1,000"/>
    <x v="1"/>
  </r>
  <r>
    <s v="B0B4HJNPV4"/>
    <s v="pTron Solero T351 3.5Amps Fast Charging Type-C to Type-C PD Data &amp; Charging USB Cable, Made in India, 480Mbps Data Sync, Durable 1 Meter Long Cable for Type-C Smartphones, Tablets &amp; Laptops (Black)"/>
    <s v="Computers&amp;Accessories"/>
    <n v="199.79999999999995"/>
    <n v="999"/>
    <n v="0.8"/>
    <n v="3.9"/>
    <n v="1075"/>
    <n v="1073925"/>
    <s v="&lt; ₹1,000"/>
    <x v="1"/>
  </r>
  <r>
    <s v="B0B4HKH19N"/>
    <s v="pTron Solero 331 3.4Amps Multifunction Fast Charging Cable, 3-in-1 USB Cable Micro USB/Type-C/iOS, Made in India, Durable &amp; Strong &amp; Tangle-free 118cm in Length (Black)"/>
    <s v="Computers&amp;Accessories"/>
    <n v="251.37"/>
    <n v="931"/>
    <n v="0.73"/>
    <n v="3.9"/>
    <n v="1075"/>
    <n v="1000825"/>
    <s v="&lt; ₹1,000"/>
    <x v="1"/>
  </r>
  <r>
    <s v="B09DSQXCM8"/>
    <s v="House of Quirk Reusable Sticky Picker Cleaner Easy-Tear Sheets Travel Pet Hair Lint Rollers Brush (10cm Sheet, Set of 3 Rolls, 180 Sheets, 60 Sheets Each roll Lint Roller Remover, Multicolour)"/>
    <s v="Home&amp;Kitchen"/>
    <n v="299.39999999999998"/>
    <n v="499"/>
    <n v="0.4"/>
    <n v="3.9"/>
    <n v="1015"/>
    <n v="506485"/>
    <s v="&lt; ₹1,000"/>
    <x v="0"/>
  </r>
  <r>
    <s v="B09JFR8H3Q"/>
    <s v="Macmillan Aquafresh 5 Micron PS-05 10&quot; in PP Spun Filter Candle Set for All Type RO Water Purifier 10 inch (4)"/>
    <s v="Home&amp;Kitchen"/>
    <n v="209.86"/>
    <n v="1499"/>
    <n v="0.86"/>
    <n v="3.9"/>
    <n v="1004"/>
    <n v="1504996"/>
    <s v="&lt; ₹1,000"/>
    <x v="1"/>
  </r>
  <r>
    <s v="B09N3BFP4M"/>
    <s v="Bajaj New Shakti Neo Plus 15 Litre 4 Star Rated Storage Water Heater (Geyser) with Multiple Safety System, White"/>
    <s v="Home&amp;Kitchen"/>
    <n v="5520"/>
    <n v="11500"/>
    <n v="0.52"/>
    <n v="3.9"/>
    <n v="959"/>
    <n v="11028500"/>
    <s v="₹5,001 - ₹10,000"/>
    <x v="0"/>
  </r>
  <r>
    <s v="B0BCKJJN8R"/>
    <s v="Hindware Atlantic Xceed 5L 3kW Instant Water Heater with Copper Heating Element and High Grade Stainless Steel Tank"/>
    <s v="Home&amp;Kitchen"/>
    <n v="3572.1"/>
    <n v="7290"/>
    <n v="0.51"/>
    <n v="3.9"/>
    <n v="942"/>
    <n v="6867180"/>
    <s v="₹1,000 - ₹5,000"/>
    <x v="0"/>
  </r>
  <r>
    <s v="B08WWKM5HQ"/>
    <s v="Crompton Highspeed Markle Prime 1200 mm (48 inch) Anti-Dust Ceiling Fan with Energy Efficient 55W Motor (Burgundy)"/>
    <s v="Home&amp;Kitchen"/>
    <n v="2581.2000000000003"/>
    <n v="4780"/>
    <n v="0.46"/>
    <n v="3.9"/>
    <n v="898"/>
    <n v="4292440"/>
    <s v="₹1,000 - ₹5,000"/>
    <x v="0"/>
  </r>
  <r>
    <s v="B09F3PDDRF"/>
    <s v="Lapster USB 3.0 sata Cable for 2.5 inch SSD and HDD , USB 3.0 to SATA III Hard Driver Adapter , sata to USB Cable-(Blue)"/>
    <s v="Computers&amp;Accessories"/>
    <n v="349.65"/>
    <n v="999"/>
    <n v="0.65"/>
    <n v="3.9"/>
    <n v="817"/>
    <n v="816183"/>
    <s v="&lt; ₹1,000"/>
    <x v="1"/>
  </r>
  <r>
    <s v="B07SYYVP69"/>
    <s v="iBELL SEK170BM Premium Electric Kettle, 1.7 Litre, Stainless Steel with Coating,1500W Auto Cut-Off, Silver with Black"/>
    <s v="Home&amp;Kitchen"/>
    <n v="799.50000000000011"/>
    <n v="1950"/>
    <n v="0.59"/>
    <n v="3.9"/>
    <n v="710"/>
    <n v="1384500"/>
    <s v="&lt; ₹1,000"/>
    <x v="0"/>
  </r>
  <r>
    <s v="B077BTLQ67"/>
    <s v="Orient Electric Aura Neo Instant 3L Water Heater (Geyser), 5-level Safety Shield, Stainless Steel Tank (White &amp; Turquoise)"/>
    <s v="Home&amp;Kitchen"/>
    <n v="2787.3"/>
    <n v="4890"/>
    <n v="0.43"/>
    <n v="3.9"/>
    <n v="588"/>
    <n v="2875320"/>
    <s v="₹1,000 - ₹5,000"/>
    <x v="0"/>
  </r>
  <r>
    <s v="B09H3BXWTK"/>
    <s v="Venus Digital Kitchen Weighing Scale &amp; Food Weight Machine for Health, Fitness, Home Baking &amp; Cooking Scale, 2 Year Warranty &amp; Battery Included (Weighing Scale Without Bowl) Capacity 10 Kg, 1 Gm"/>
    <s v="Home&amp;Kitchen"/>
    <n v="587.78999999999985"/>
    <n v="2799"/>
    <n v="0.79"/>
    <n v="3.9"/>
    <n v="578"/>
    <n v="1617822"/>
    <s v="&lt; ₹1,000"/>
    <x v="1"/>
  </r>
  <r>
    <s v="B0B2DJDCPX"/>
    <s v="SWAPKART Fast Charging Cable and Data Sync USB Cable Compatible for iPhone 6/6S/7/7+/8/8+/10/11, 12, 13 Pro max iPad Air/Mini, iPod and iOS Devices (White)"/>
    <s v="Computers&amp;Accessories"/>
    <n v="209.58"/>
    <n v="499"/>
    <n v="0.57999999999999996"/>
    <n v="3.9"/>
    <n v="536"/>
    <n v="267464"/>
    <s v="&lt; ₹1,000"/>
    <x v="0"/>
  </r>
  <r>
    <s v="B0B2DJDCPX"/>
    <s v="SWAPKART Fast Charging Cable and Data Sync USB Cable Compatible for iPhone 6/6S/7/7+/8/8+/10/11, 12, 13 Pro max iPad Air/Mini, iPod and iOS Devices (White)"/>
    <s v="Computers&amp;Accessories"/>
    <n v="209.58"/>
    <n v="499"/>
    <n v="0.57999999999999996"/>
    <n v="3.9"/>
    <n v="536"/>
    <n v="267464"/>
    <s v="&lt; ₹1,000"/>
    <x v="0"/>
  </r>
  <r>
    <s v="B09PTT8DZF"/>
    <s v="Lenovo USB A to Type-C Tangle-free¬†¬†Aramid fiber braided¬†1.2m cable with 4A Fast charging &amp; 480 MBPS data transmission, certified 10000+ bend lifespan, Metallic Grey"/>
    <s v="Computers&amp;Accessories"/>
    <n v="415.4"/>
    <n v="670"/>
    <n v="0.38"/>
    <n v="3.9"/>
    <n v="523"/>
    <n v="350410"/>
    <s v="&lt; ₹1,000"/>
    <x v="0"/>
  </r>
  <r>
    <s v="B09SZ5TWHW"/>
    <s v="Swiss Military VC03 Wireless Car Vacuum Cleaner | Wireless Vacuum Cleaner for Home, Car, Living Room | Wireless Vacuum Cleaner Dust Collection/Lighting Car Pet Hair Vacuum with Powerful Motor"/>
    <s v="Home&amp;Kitchen"/>
    <n v="1560.6000000000001"/>
    <n v="2890"/>
    <n v="0.46"/>
    <n v="3.9"/>
    <n v="463"/>
    <n v="1338070"/>
    <s v="₹1,000 - ₹5,000"/>
    <x v="0"/>
  </r>
  <r>
    <s v="B09GBBJV72"/>
    <s v="HP 330 Wireless Black Keyboard and Mouse Set with Numeric Keypad, 2.4GHz Wireless Connection and 1600 DPI, USB Receiver, LED Indicators , Black(2V9E6AA)"/>
    <s v="Computers&amp;Accessories"/>
    <n v="1407.3600000000001"/>
    <n v="2199"/>
    <n v="0.36"/>
    <n v="3.9"/>
    <n v="427"/>
    <n v="938973"/>
    <s v="₹1,000 - ₹5,000"/>
    <x v="0"/>
  </r>
  <r>
    <s v="B09JSW16QD"/>
    <s v="boAt LTG 550v3 Lightning Apple MFi Certified Cable with Spaceship Grade Aluminium Housing,Stress Resistance, Rapid 2.4A Charging &amp; 480mbps Data Sync, 1m Length &amp; 10000+ Bends Lifespan(Mercurial Black)"/>
    <s v="Computers&amp;Accessories"/>
    <n v="849.30000000000007"/>
    <n v="1490"/>
    <n v="0.43"/>
    <n v="3.9"/>
    <n v="356"/>
    <n v="530440"/>
    <s v="&lt; ₹1,000"/>
    <x v="0"/>
  </r>
  <r>
    <s v="B0B466C3G4"/>
    <s v="Karbonn 80 cm (32 inches) Millenium Bezel-Less Series HD Ready Smart LED TV KJW32SKHD (Phantom Black)"/>
    <s v="Electronics"/>
    <n v="8925.2999999999993"/>
    <n v="18990"/>
    <n v="0.53"/>
    <n v="3.9"/>
    <n v="350"/>
    <n v="6646500"/>
    <s v="₹5,001 - ₹10,000"/>
    <x v="0"/>
  </r>
  <r>
    <s v="B0B1MDZV9C"/>
    <s v="INALSA Upright Vacuum Cleaner, 2-in-1,Handheld &amp; Stick for Home &amp; Office Use,800W- with 16KPA Strong Suction &amp; HEPA Filtration|0.8L Dust Tank|Includes Multiple Accessories,(Grey/Black)"/>
    <s v="Home&amp;Kitchen"/>
    <n v="2292.4499999999998"/>
    <n v="4495"/>
    <n v="0.49"/>
    <n v="3.9"/>
    <n v="326"/>
    <n v="1465370"/>
    <s v="₹1,000 - ₹5,000"/>
    <x v="0"/>
  </r>
  <r>
    <s v="B09KRHXTLN"/>
    <s v="Candes Gloster All in One Silent Blower Fan Room Heater Ideal for Small and Medium Area, 2000 Watts (White)"/>
    <s v="Home&amp;Kitchen"/>
    <n v="1070.3700000000001"/>
    <n v="1699"/>
    <n v="0.37"/>
    <n v="3.9"/>
    <n v="313"/>
    <n v="531787"/>
    <s v="₹1,000 - ₹5,000"/>
    <x v="0"/>
  </r>
  <r>
    <s v="B08W9BK4MD"/>
    <s v="Tom &amp; Jerry Folding Laundry Basket for Clothes with Lid &amp; Handle, Toys Organiser, 75 Litre, Green"/>
    <s v="Home&amp;Kitchen"/>
    <n v="350.61"/>
    <n v="899"/>
    <n v="0.61"/>
    <n v="3.9"/>
    <n v="296"/>
    <n v="266104"/>
    <s v="&lt; ₹1,000"/>
    <x v="1"/>
  </r>
  <r>
    <s v="B09BW2GP18"/>
    <s v="Croma 3A Fast charge 1m Type-C to All Type-C Phones sync and charge cable, Made in India, 480Mbps Data transfer rate, Tested Durability with 8000+ bends (12 months warranty) - CRCMA0106sTC10, Black"/>
    <s v="Computers&amp;Accessories"/>
    <n v="130"/>
    <n v="1000"/>
    <n v="0.87"/>
    <n v="3.9"/>
    <n v="295"/>
    <n v="295000"/>
    <s v="&lt; ₹1,000"/>
    <x v="1"/>
  </r>
  <r>
    <s v="B09NY6TRXG"/>
    <s v="POCO C31 (Royal Blue, 64 GB) (4 GB RAM)"/>
    <s v="Electronics"/>
    <n v="8519.2899999999991"/>
    <n v="11999"/>
    <n v="0.28999999999999998"/>
    <n v="3.9"/>
    <n v="276"/>
    <n v="3311724"/>
    <s v="₹5,001 - ₹10,000"/>
    <x v="2"/>
  </r>
  <r>
    <s v="B09XTQFFCG"/>
    <s v="FYA Handheld Vacuum Cleaner Cordless, Wireless Hand Vacuum&amp;Air Blower 2-in-1, Mini Portable Car Vacuum Cleaner with Powerful Suction, USB Rechargeable Vacuum for Pet Hair, Home and Car"/>
    <s v="Home&amp;Kitchen"/>
    <n v="2655.17"/>
    <n v="3199"/>
    <n v="0.17"/>
    <n v="3.9"/>
    <n v="260"/>
    <n v="831740"/>
    <s v="₹1,000 - ₹5,000"/>
    <x v="2"/>
  </r>
  <r>
    <s v="B08RWCZ6SY"/>
    <s v="7SEVEN¬Æ Compatible for Sony Bravia LCD LED UHD OLED QLED 4K Ultra HD TV remote control with YouTube and NETFLIX Hotkeys. Universal Replacement for Original Sony Smart Android tv Remote Control"/>
    <s v="Electronics"/>
    <n v="395.55999999999995"/>
    <n v="899"/>
    <n v="0.56000000000000005"/>
    <n v="3.9"/>
    <n v="254"/>
    <n v="228346"/>
    <s v="&lt; ₹1,000"/>
    <x v="0"/>
  </r>
  <r>
    <s v="B09MMD1FDN"/>
    <s v="7SEVEN¬Æ Suitable Sony Tv Remote Original Bravia for Smart Android Television Compatible for Any Model of LCD LED OLED UHD 4K Universal Sony Remote Control"/>
    <s v="Electronics"/>
    <n v="349.5"/>
    <n v="699"/>
    <n v="0.5"/>
    <n v="3.9"/>
    <n v="214"/>
    <n v="149586"/>
    <s v="&lt; ₹1,000"/>
    <x v="0"/>
  </r>
  <r>
    <s v="B08YXJJW8H"/>
    <s v="LUNAGARIYA¬Æ, Protective Case Compatible with JIO Settop Box Remote Control,PU Leather Cover Holder (Before Placing Order,Please Compare The Dimensions of The Product with Your Remote)"/>
    <s v="Electronics"/>
    <n v="247.38"/>
    <n v="399"/>
    <n v="0.38"/>
    <n v="3.9"/>
    <n v="200"/>
    <n v="79800"/>
    <s v="&lt; ₹1,000"/>
    <x v="0"/>
  </r>
  <r>
    <s v="B09MQ9PDHR"/>
    <s v="SaiEllin Room Heater For Home 2000 Watts Room Heater For Bedroom | ISI Approved With 1 Year Warranty | For 250 Sq. Feet Blower Heater &amp; Room Heaters Home For Winters"/>
    <s v="Home&amp;Kitchen"/>
    <n v="979.51"/>
    <n v="1999"/>
    <n v="0.51"/>
    <n v="3.9"/>
    <n v="157"/>
    <n v="313843"/>
    <s v="&lt; ₹1,000"/>
    <x v="0"/>
  </r>
  <r>
    <s v="B08QHLXWV3"/>
    <s v="Kenstar 2400 Watts 9 Fins Oil Filled Radiator with PTC Fan Heater (BLACK GOLD)"/>
    <s v="Home&amp;Kitchen"/>
    <n v="6834.3000000000011"/>
    <n v="11990"/>
    <n v="0.43"/>
    <n v="3.9"/>
    <n v="144"/>
    <n v="1726560"/>
    <s v="₹5,001 - ₹10,000"/>
    <x v="0"/>
  </r>
  <r>
    <s v="B081RLM75M"/>
    <s v="LACOPINE Mini Pocket Size Lint Roller (White)"/>
    <s v="Home&amp;Kitchen"/>
    <n v="371.38"/>
    <n v="599"/>
    <n v="0.38"/>
    <n v="3.9"/>
    <n v="82"/>
    <n v="49118"/>
    <s v="&lt; ₹1,000"/>
    <x v="0"/>
  </r>
  <r>
    <s v="B09X79PP8F"/>
    <s v="MI 2-in-1 USB Type C Cable (Micro USB to Type C) 30cm for Smartphone, Headphone, Laptop (White)"/>
    <s v="Computers&amp;Accessories"/>
    <n v="179.4"/>
    <n v="299"/>
    <n v="0.4"/>
    <n v="3.9"/>
    <n v="81"/>
    <n v="24219"/>
    <s v="&lt; ₹1,000"/>
    <x v="0"/>
  </r>
  <r>
    <s v="B0BHNHMR3H"/>
    <s v="LONAXA Mini Travel Rechargeable Fruit Juicer - USB Electric Fruit &amp; Vegetable Juice Blender/Grinder for Home and Office Use (Multicolor)‚Ä¶"/>
    <s v="Home&amp;Kitchen"/>
    <n v="493.62"/>
    <n v="1299"/>
    <n v="0.62"/>
    <n v="3.9"/>
    <n v="65"/>
    <n v="84435"/>
    <s v="&lt; ₹1,000"/>
    <x v="1"/>
  </r>
  <r>
    <s v="B0B65P827P"/>
    <s v="Zebronics CU3100V Fast charging Type C cable with QC 18W support, 3A max capacity, 1 meter braided cable, Data transfer and Superior durability (Braided Black )"/>
    <s v="Computers&amp;Accessories"/>
    <n v="126.27"/>
    <n v="549"/>
    <n v="0.77"/>
    <n v="3.9"/>
    <n v="61"/>
    <n v="33489"/>
    <s v="&lt; ₹1,000"/>
    <x v="1"/>
  </r>
  <r>
    <s v="B0B65MJ45G"/>
    <s v="Zebronics CU3100V Fast charging Type C cable with QC 18W support, 3A max capacity, 1 meter braided cable, Data transfer and Superior durability (Braided Black + White)"/>
    <s v="Computers&amp;Accessories"/>
    <n v="137.25"/>
    <n v="549"/>
    <n v="0.75"/>
    <n v="3.9"/>
    <n v="61"/>
    <n v="33489"/>
    <s v="&lt; ₹1,000"/>
    <x v="1"/>
  </r>
  <r>
    <s v="B0B3RHX6B6"/>
    <s v="Ambrane BCL-15 Lightning Cable for Smartphone (1.5m Black)"/>
    <s v="Computers&amp;Accessories"/>
    <n v="147.63"/>
    <n v="399"/>
    <n v="0.63"/>
    <n v="3.9"/>
    <n v="57"/>
    <n v="22743"/>
    <s v="&lt; ₹1,000"/>
    <x v="1"/>
  </r>
  <r>
    <s v="B08JQN8DGZ"/>
    <s v="boAt Airdopes 121v2 in-Ear True Wireless Earbuds with Upto 14 Hours Playback, 8MM Drivers, Battery Indicators, Lightweight Earbuds &amp; Multifunction Controls (Active Black, with Mic)"/>
    <s v="Electronics"/>
    <n v="1285.7"/>
    <n v="2990"/>
    <n v="0.56999999999999995"/>
    <n v="3.8"/>
    <n v="180998"/>
    <n v="541184020"/>
    <s v="₹1,000 - ₹5,000"/>
    <x v="0"/>
  </r>
  <r>
    <s v="B07LG59NPV"/>
    <s v="Boult Audio Probass Curve Bluetooth Wireless in Ear Earphones with Mic with Ipx5 Water Resistant, 12H Battery Life &amp; Extra Bass (Black)"/>
    <s v="Electronics"/>
    <n v="899.79999999999984"/>
    <n v="4499"/>
    <n v="0.8"/>
    <n v="3.8"/>
    <n v="103052"/>
    <n v="463630948"/>
    <s v="&lt; ₹1,000"/>
    <x v="1"/>
  </r>
  <r>
    <s v="B07L8KNP5F"/>
    <s v="ZEBRONICS Zeb-Thunder Bluetooth Wireless Over Ear Headphone FM, mSD, 9 hrs Playback with Mic (Black)"/>
    <s v="Electronics"/>
    <n v="601.57000000000005"/>
    <n v="1399"/>
    <n v="0.56999999999999995"/>
    <n v="3.8"/>
    <n v="60026"/>
    <n v="83976374"/>
    <s v="&lt; ₹1,000"/>
    <x v="0"/>
  </r>
  <r>
    <s v="B01GFTEV5Y"/>
    <s v="Pigeon by Stovekraft Cruise 1800 watt Induction Cooktop (Black)"/>
    <s v="Home&amp;Kitchen"/>
    <n v="1692.2900000000002"/>
    <n v="3193"/>
    <n v="0.47"/>
    <n v="3.8"/>
    <n v="54032"/>
    <n v="172524176"/>
    <s v="₹1,000 - ₹5,000"/>
    <x v="0"/>
  </r>
  <r>
    <s v="B09X5C9VLK"/>
    <s v="Lifelong LLMG23 Power Pro 500-Watt Mixer Grinder with 3 Jars (Liquidizing, Wet Grinding and Chutney Jar), Stainless Steel blades, 1 Year Warranty (Black)"/>
    <s v="Home&amp;Kitchen"/>
    <n v="1295"/>
    <n v="3500"/>
    <n v="0.63"/>
    <n v="3.8"/>
    <n v="44050"/>
    <n v="154175000"/>
    <s v="₹1,000 - ₹5,000"/>
    <x v="1"/>
  </r>
  <r>
    <s v="B00N3XLDW0"/>
    <s v="ENVIE ECR-20 Charger for AA &amp; AAA Rechargeable Batteries"/>
    <s v="Electronics"/>
    <n v="300"/>
    <n v="400"/>
    <n v="0.25"/>
    <n v="3.8"/>
    <n v="40895"/>
    <n v="16358000"/>
    <s v="&lt; ₹1,000"/>
    <x v="2"/>
  </r>
  <r>
    <s v="B07JF9B592"/>
    <s v="MAONO AU-400 Lavalier Auxiliary Omnidirectional Microphone (Black)"/>
    <s v="MusicalInstruments"/>
    <n v="475.31999999999994"/>
    <n v="699"/>
    <n v="0.32"/>
    <n v="3.8"/>
    <n v="20218"/>
    <n v="14132382"/>
    <s v="&lt; ₹1,000"/>
    <x v="0"/>
  </r>
  <r>
    <s v="B0B5B6PQCT"/>
    <s v="boAt Wave Call Smart Watch, Smart Talk with Advanced Dedicated Bluetooth Calling Chip, 1.69‚Äù HD Display with 550 NITS &amp; 70% Color Gamut, 150+ Watch Faces, Multi-Sport Modes,HR,SpO2, IP68(Active Black)"/>
    <s v="Electronics"/>
    <n v="1837.6999999999998"/>
    <n v="7990"/>
    <n v="0.77"/>
    <n v="3.8"/>
    <n v="17833"/>
    <n v="142485670"/>
    <s v="₹1,000 - ₹5,000"/>
    <x v="1"/>
  </r>
  <r>
    <s v="B0B5CGTBKV"/>
    <s v="boAt Wave Call Smart Watch, Smart Talk with Advanced Dedicated Bluetooth Calling Chip, 1.69‚Äù HD Display with 550 NITS &amp; 70% Color Gamut, 150+ Watch Faces, Multi-Sport Modes,HR,SpO2(Caribbean Green)"/>
    <s v="Electronics"/>
    <n v="1997.5"/>
    <n v="7990"/>
    <n v="0.75"/>
    <n v="3.8"/>
    <n v="17833"/>
    <n v="142485670"/>
    <s v="₹1,000 - ₹5,000"/>
    <x v="1"/>
  </r>
  <r>
    <s v="B0B5D39BCD"/>
    <s v="boAt Wave Call Smart Watch, Smart Talk with Advanced Dedicated Bluetooth Calling Chip, 1.69‚Äù HD Display with 550 NITS &amp; 70% Color Gamut, 150+ Watch Faces, Multi-Sport Modes, HR, SpO2, IP68(Deep Blue)"/>
    <s v="Electronics"/>
    <n v="1997.5"/>
    <n v="7990"/>
    <n v="0.75"/>
    <n v="3.8"/>
    <n v="17831"/>
    <n v="142469690"/>
    <s v="₹1,000 - ₹5,000"/>
    <x v="1"/>
  </r>
  <r>
    <s v="B0B5DDJNH4"/>
    <s v="boAt Wave Call Smart Watch, Smart Talk with Advanced Dedicated Bluetooth Calling Chip, 1.69‚Äù HD Display with 550 NITS &amp; 70% Color Gamut, 150+ Watch Faces, Multi-Sport Modes, HR, SpO2, IP68(Mauve)"/>
    <s v="Electronics"/>
    <n v="1997.5"/>
    <n v="7990"/>
    <n v="0.75"/>
    <n v="3.8"/>
    <n v="17831"/>
    <n v="142469690"/>
    <s v="₹1,000 - ₹5,000"/>
    <x v="1"/>
  </r>
  <r>
    <s v="B0B5B6PQCT"/>
    <s v="boAt Wave Call Smart Watch, Smart Talk with Advanced Dedicated Bluetooth Calling Chip, 1.69‚Äù HD Display with 550 NITS &amp; 70% Color Gamut, 150+ Watch Faces, Multi-Sport Modes,HR,SpO2, IP68(Active Black)"/>
    <s v="Electronics"/>
    <n v="1997.5"/>
    <n v="7990"/>
    <n v="0.75"/>
    <n v="3.8"/>
    <n v="17831"/>
    <n v="142469690"/>
    <s v="₹1,000 - ₹5,000"/>
    <x v="1"/>
  </r>
  <r>
    <s v="B08K4PSZ3V"/>
    <s v="Tukzer Capacitive Stylus Pen for Touch Screens Devices, Fine Point, Lightweight Metal Body with Magnetism Cover Cap for Smartphones/Tablets/iPad/iPad Pro/iPhone (Grey)"/>
    <s v="Electronics"/>
    <n v="349.65"/>
    <n v="999"/>
    <n v="0.65"/>
    <n v="3.8"/>
    <n v="16557"/>
    <n v="16540443"/>
    <s v="&lt; ₹1,000"/>
    <x v="1"/>
  </r>
  <r>
    <s v="B08K4RDQ71"/>
    <s v="Tukzer Capacitive Stylus Pen for Touch Screens Devices, Fine Point, Lightweight Metal Body with Magnetism Cover Cap for Smartphones/Tablets/iPad/iPad Pro/iPhone (White)"/>
    <s v="Electronics"/>
    <n v="349.65"/>
    <n v="999"/>
    <n v="0.65"/>
    <n v="3.8"/>
    <n v="16557"/>
    <n v="16540443"/>
    <s v="&lt; ₹1,000"/>
    <x v="1"/>
  </r>
  <r>
    <s v="B08K4PSZ3V"/>
    <s v="Tukzer Capacitive Stylus Pen for Touch Screens Devices, Fine Point, Lightweight Metal Body with Magnetism Cover Cap for Smartphones/Tablets/iPad/iPad Pro/iPhone (Grey)"/>
    <s v="Electronics"/>
    <n v="349.65"/>
    <n v="999"/>
    <n v="0.65"/>
    <n v="3.8"/>
    <n v="16557"/>
    <n v="16540443"/>
    <s v="&lt; ₹1,000"/>
    <x v="1"/>
  </r>
  <r>
    <s v="B00NW4UWN6"/>
    <s v="Prestige PKGSS 1.7L 1500W Electric Kettle (Stainless Steel)"/>
    <s v="Home&amp;Kitchen"/>
    <n v="1049.1000000000001"/>
    <n v="1345"/>
    <n v="0.22"/>
    <n v="3.8"/>
    <n v="15592"/>
    <n v="20971240"/>
    <s v="₹1,000 - ₹5,000"/>
    <x v="2"/>
  </r>
  <r>
    <s v="B09NR6G588"/>
    <s v="Boult Audio ZCharge Bluetooth Wireless in Ear Earphones with Mic, 40H Playtime and Super Fast Charging, Environmental Noise Cancellation for Pro+ Calling and IPX5 Water Resistant (Black)"/>
    <s v="Electronics"/>
    <n v="1199.76"/>
    <n v="4999"/>
    <n v="0.76"/>
    <n v="3.8"/>
    <n v="14961"/>
    <n v="74790039"/>
    <s v="₹1,000 - ₹5,000"/>
    <x v="1"/>
  </r>
  <r>
    <s v="B08ZN4B121"/>
    <s v="WeCool Bluetooth Extendable Selfie Sticks with Wireless Remote and Tripod Stand, 3-in-1 Multifunctional Selfie Stick with Tripod Stand Compatible with iPhone/OnePlus/Samsung/Oppo/Vivo and All Phones"/>
    <s v="Electronics"/>
    <n v="543.66"/>
    <n v="1599"/>
    <n v="0.66"/>
    <n v="3.8"/>
    <n v="14648"/>
    <n v="23422152"/>
    <s v="&lt; ₹1,000"/>
    <x v="1"/>
  </r>
  <r>
    <s v="B098R25TGC"/>
    <s v="Noise Buds VS201 V2 in-Ear Truly Wireless Earbuds with Dual Equalizer | with Mic | Total 14-Hour Playtime | Full Touch Control | IPX5 Water Resistance and Bluetooth v5.1 (Olive Green)"/>
    <s v="Electronics"/>
    <n v="1289.5700000000002"/>
    <n v="2999"/>
    <n v="0.56999999999999995"/>
    <n v="3.8"/>
    <n v="14629"/>
    <n v="43872371"/>
    <s v="₹1,000 - ₹5,000"/>
    <x v="0"/>
  </r>
  <r>
    <s v="B08CFJBZRK"/>
    <s v="Prestige IRIS Plus 750 watt mixer grinder"/>
    <s v="Home&amp;Kitchen"/>
    <n v="3273.4"/>
    <n v="6295"/>
    <n v="0.48"/>
    <n v="3.8"/>
    <n v="14062"/>
    <n v="88520290"/>
    <s v="₹1,000 - ₹5,000"/>
    <x v="0"/>
  </r>
  <r>
    <s v="B08MCD9JFY"/>
    <s v="Tygot 10 Inches Big LED Ring Light for Camera, Phone tiktok YouTube Video Shooting and Makeup, 10&quot; inch Ring Light with 7 Feet Long Foldable and Lightweight Tripod Stand"/>
    <s v="Electronics"/>
    <n v="799.6"/>
    <n v="1999"/>
    <n v="0.6"/>
    <n v="3.8"/>
    <n v="12958"/>
    <n v="25903042"/>
    <s v="&lt; ₹1,000"/>
    <x v="0"/>
  </r>
  <r>
    <s v="B08KHM9VBJ"/>
    <s v="Airtel AMF-311WW Data Card (Black), 4g Hotspot Support with 2300 Mah Battery"/>
    <s v="Computers&amp;Accessories"/>
    <n v="2112.5"/>
    <n v="3250"/>
    <n v="0.35"/>
    <n v="3.8"/>
    <n v="11213"/>
    <n v="36442250"/>
    <s v="₹1,000 - ₹5,000"/>
    <x v="0"/>
  </r>
  <r>
    <s v="B09PL79D2X"/>
    <s v="boAt Airdopes 181 in-Ear True Wireless Earbuds with ENx  Tech, Beast  Mode(Low Latency Upto 60ms) for Gaming, with Mic, ASAP  Charge, 20H Playtime, Bluetooth v5.2, IPX4 &amp; IWP (Cool Grey)"/>
    <s v="Electronics"/>
    <n v="1584.7"/>
    <n v="2990"/>
    <n v="0.47"/>
    <n v="3.8"/>
    <n v="11015"/>
    <n v="32934850"/>
    <s v="₹1,000 - ₹5,000"/>
    <x v="0"/>
  </r>
  <r>
    <s v="B0814ZY6FP"/>
    <s v="Zebronics ZEB-VITA Wireless Bluetooth 10W Portable Bar Speaker With Supporting USB, SD Card, AUX, FM, TWS &amp; Call Function"/>
    <s v="Electronics"/>
    <n v="899.25"/>
    <n v="1199"/>
    <n v="0.25"/>
    <n v="3.8"/>
    <n v="10751"/>
    <n v="12890449"/>
    <s v="&lt; ₹1,000"/>
    <x v="2"/>
  </r>
  <r>
    <s v="B0832W3B7Q"/>
    <s v="Pigeon By Stovekraft ABS Plastic Acer Plus Induction Cooktop 1800 Watts With Feather Touch Control - Black"/>
    <s v="Home&amp;Kitchen"/>
    <n v="1797.5"/>
    <n v="3595"/>
    <n v="0.5"/>
    <n v="3.8"/>
    <n v="9791"/>
    <n v="35198645"/>
    <s v="₹1,000 - ₹5,000"/>
    <x v="0"/>
  </r>
  <r>
    <s v="B071R3LHFM"/>
    <s v="Wonderchef Nutri-blend Mixer, Grinder &amp; Blender | Powerful 400W 22000 RPM motor | Stainless steel Blades | 3 unbreakable jars | 2 Years warranty | Online recipe book by Chef Sanjeev Kapoor | Black"/>
    <s v="Home&amp;Kitchen"/>
    <n v="2915"/>
    <n v="5500"/>
    <n v="0.47"/>
    <n v="3.8"/>
    <n v="8958"/>
    <n v="49269000"/>
    <s v="₹1,000 - ₹5,000"/>
    <x v="0"/>
  </r>
  <r>
    <s v="B08CNLYKW5"/>
    <s v="Lifelong Power - Pro 500 Watt 3 Jar Mixer Grinder with 3 Speed Control and 1100 Watt Dry Non-Stick soleplate Iron Super Combo (White and Grey, 1 Year Warranty)"/>
    <s v="Home&amp;Kitchen"/>
    <n v="1699"/>
    <n v="3398"/>
    <n v="0.5"/>
    <n v="3.8"/>
    <n v="7988"/>
    <n v="27143224"/>
    <s v="₹1,000 - ₹5,000"/>
    <x v="0"/>
  </r>
  <r>
    <s v="B09CTRPSJR"/>
    <s v="Storio Kids Toys LCD Writing Tablet 8.5Inch E-Note Pad Best Birthday Gift for Girls Boys, Multicolor (SC1667)"/>
    <s v="Computers&amp;Accessories"/>
    <n v="218.04000000000002"/>
    <n v="237"/>
    <n v="0.08"/>
    <n v="3.8"/>
    <n v="7354"/>
    <n v="1742898"/>
    <s v="&lt; ₹1,000"/>
    <x v="2"/>
  </r>
  <r>
    <s v="B08TDJNM3G"/>
    <s v="E-COSMOS 5V 1.2W Portable Flexible USB LED Light (Colors May Vary, Small) - Set of 2 Pieces"/>
    <s v="Computers&amp;Accessories"/>
    <n v="59"/>
    <n v="59"/>
    <n v="0"/>
    <n v="3.8"/>
    <n v="5958"/>
    <n v="351522"/>
    <s v="&lt; ₹1,000"/>
    <x v="2"/>
  </r>
  <r>
    <s v="B09GYBZPHF"/>
    <s v="Lifelong LLMG93 500 Watt Duos Mixer Grinder, 2 Stainless Steel Jar (Liquidizing and Chutney Jar)| ABS Body, Stainless Steel Blades, 3 Speed Options with Whip (1 Year Warranty, Black)"/>
    <s v="Home&amp;Kitchen"/>
    <n v="1149.54"/>
    <n v="2499"/>
    <n v="0.54"/>
    <n v="3.8"/>
    <n v="4383"/>
    <n v="10953117"/>
    <s v="₹1,000 - ₹5,000"/>
    <x v="0"/>
  </r>
  <r>
    <s v="B07Z51CGGH"/>
    <s v="Eureka Forbes Wet &amp; Dry Ultimo 1400 Watts Multipurpose Vacuum Cleaner,Power Suction &amp; Blower with 20 litres Tank Capacity,6 Accessories,1 Year Warranty,Compact,Light Weight &amp; Easy to use (Red)"/>
    <s v="Home&amp;Kitchen"/>
    <n v="5499.4500000000007"/>
    <n v="9999"/>
    <n v="0.45"/>
    <n v="3.8"/>
    <n v="4353"/>
    <n v="43525647"/>
    <s v="₹5,001 - ₹10,000"/>
    <x v="0"/>
  </r>
  <r>
    <s v="B07W4HTS8Q"/>
    <s v="ACTIVA Instant 3 LTR 3 KVA SPECIAL Anti Rust Coated Tank Geyser with Full ABS Body with 5 Year Warranty Premium (White)"/>
    <s v="Home&amp;Kitchen"/>
    <n v="1895"/>
    <n v="3790"/>
    <n v="0.5"/>
    <n v="3.8"/>
    <n v="3842"/>
    <n v="14561180"/>
    <s v="₹1,000 - ₹5,000"/>
    <x v="0"/>
  </r>
  <r>
    <s v="B09F5Z694W"/>
    <s v="Canon E4570 All-in-One Wi-Fi Ink Efficient Colour Printer with FAX/ADF/Duplex Printing (Black)- Smart Speaker Compatible, Standard"/>
    <s v="Computers&amp;Accessories"/>
    <n v="8373.75"/>
    <n v="9625"/>
    <n v="0.13"/>
    <n v="3.8"/>
    <n v="3652"/>
    <n v="35150500"/>
    <s v="₹5,001 - ₹10,000"/>
    <x v="2"/>
  </r>
  <r>
    <s v="B0B1F6GQPS"/>
    <s v="Boult Audio FXCharge with ENC, 32H Playtime, 5min=7H Type C Fast Charging, Zen ENC, 14.2 mm BoomX Rich Bass, IPX5, Bluetooth Wireless in Ear Earphones Neckband with mic (Black)"/>
    <s v="Electronics"/>
    <n v="989.77999999999986"/>
    <n v="4499"/>
    <n v="0.78"/>
    <n v="3.8"/>
    <n v="3390"/>
    <n v="15251610"/>
    <s v="&lt; ₹1,000"/>
    <x v="1"/>
  </r>
  <r>
    <s v="B08TDJ5BVF"/>
    <s v="E-COSMOS 5V 1.2W Portable Flexible USB LED Light (Colours May Vary, Small, EC-POF1)"/>
    <s v="Computers&amp;Accessories"/>
    <n v="39"/>
    <n v="39"/>
    <n v="0"/>
    <n v="3.8"/>
    <n v="3344"/>
    <n v="130416"/>
    <s v="&lt; ₹1,000"/>
    <x v="2"/>
  </r>
  <r>
    <s v="B07LG96SDB"/>
    <s v="ESN 999 Supreme Quality 1500W Immersion Water Heater Rod (Black)"/>
    <s v="Home&amp;Kitchen"/>
    <n v="336.59999999999997"/>
    <n v="510"/>
    <n v="0.34"/>
    <n v="3.8"/>
    <n v="3195"/>
    <n v="1629450"/>
    <s v="&lt; ₹1,000"/>
    <x v="0"/>
  </r>
  <r>
    <s v="B0B56YRBNT"/>
    <s v="Tecno Spark 9 (Sky Mirror, 6GB RAM,128GB Storage) | 11GB Expandable RAM | Helio G37 Gaming Processor"/>
    <s v="Electronics"/>
    <n v="9044.33"/>
    <n v="13499"/>
    <n v="0.33"/>
    <n v="3.8"/>
    <n v="3145"/>
    <n v="42454355"/>
    <s v="₹5,001 - ₹10,000"/>
    <x v="0"/>
  </r>
  <r>
    <s v="B08CF4SCNP"/>
    <s v="Quantum QHM-7406 Full-Sized Keyboard with () Rupee Symbol, Hotkeys and 3-pieces LED function for Desktop/Laptop/Smart TV Spill-Resistant Wired USB Keyboard with 10 million keystrokes lifespan (Black)"/>
    <s v="Computers&amp;Accessories"/>
    <n v="299.5"/>
    <n v="599"/>
    <n v="0.5"/>
    <n v="3.8"/>
    <n v="3066"/>
    <n v="1836534"/>
    <s v="&lt; ₹1,000"/>
    <x v="0"/>
  </r>
  <r>
    <s v="B079Y6JZC8"/>
    <s v="ZEBRONICS Zeb-Comfort Wired USB Mouse, 3-Button, 1000 DPI Optical Sensor, Plug &amp; Play, for Windows/Mac, Black"/>
    <s v="Computers&amp;Accessories"/>
    <n v="137.54"/>
    <n v="299"/>
    <n v="0.54"/>
    <n v="3.8"/>
    <n v="3044"/>
    <n v="910156"/>
    <s v="&lt; ₹1,000"/>
    <x v="0"/>
  </r>
  <r>
    <s v="B06XGWRKYT"/>
    <s v="Kodak 80 cm (32 Inches) HD Ready LED TV Kodak 32HDX900S (Black)"/>
    <s v="Electronics"/>
    <n v="7999.5"/>
    <n v="15999"/>
    <n v="0.5"/>
    <n v="3.8"/>
    <n v="3022"/>
    <n v="48348978"/>
    <s v="₹5,001 - ₹10,000"/>
    <x v="0"/>
  </r>
  <r>
    <s v="B078KRFWQB"/>
    <s v="Havells Cista Room Heater, White, 2000 Watts"/>
    <s v="Home&amp;Kitchen"/>
    <n v="2485.35"/>
    <n v="3945"/>
    <n v="0.37"/>
    <n v="3.8"/>
    <n v="2732"/>
    <n v="10777740"/>
    <s v="₹1,000 - ₹5,000"/>
    <x v="0"/>
  </r>
  <r>
    <s v="B078XFKBZL"/>
    <s v="Prestige Clean Home Water Purifier Cartridge"/>
    <s v="Home&amp;Kitchen"/>
    <n v="601.59999999999991"/>
    <n v="640"/>
    <n v="0.06"/>
    <n v="3.8"/>
    <n v="2593"/>
    <n v="1659520"/>
    <s v="&lt; ₹1,000"/>
    <x v="2"/>
  </r>
  <r>
    <s v="B091V8HK8Z"/>
    <s v="Milton Go Electro 2.0 Stainless Steel Electric Kettle, 1 Piece, 2 Litres, Silver | Power Indicator | 1500 Watts | Auto Cut-off | Detachable 360 Degree Connector | Boiler for Water"/>
    <s v="Home&amp;Kitchen"/>
    <n v="1347.5"/>
    <n v="1750"/>
    <n v="0.23"/>
    <n v="3.8"/>
    <n v="2466"/>
    <n v="4315500"/>
    <s v="₹1,000 - ₹5,000"/>
    <x v="2"/>
  </r>
  <r>
    <s v="B00GGGOYEK"/>
    <s v="Storite USB 2.0 A to Mini 5 pin B Cable for External HDDS/Camera/Card Readers 35cm"/>
    <s v="Computers&amp;Accessories"/>
    <n v="258.63"/>
    <n v="699"/>
    <n v="0.63"/>
    <n v="3.8"/>
    <n v="2399"/>
    <n v="1676901"/>
    <s v="&lt; ₹1,000"/>
    <x v="1"/>
  </r>
  <r>
    <s v="B09BF8JBWX"/>
    <s v="Lava A1 Josh 21(Blue Silver) -Dual Sim,Call Blink Notification,Military Grade Certified with 4 Day Battery Backup, Keypad Mobile"/>
    <s v="Electronics"/>
    <n v="1049.1599999999999"/>
    <n v="1249"/>
    <n v="0.16"/>
    <n v="3.8"/>
    <n v="2352"/>
    <n v="2937648"/>
    <s v="₹1,000 - ₹5,000"/>
    <x v="2"/>
  </r>
  <r>
    <s v="B07NRTCDS5"/>
    <s v="Brayden Fito Atom Rechargeable Smoothie Blender with 2000 mAh Battery and 3.7V Motor with 400ml Tritan Jar (Blue)"/>
    <s v="Home&amp;Kitchen"/>
    <n v="1199.2"/>
    <n v="1499"/>
    <n v="0.2"/>
    <n v="3.8"/>
    <n v="2206"/>
    <n v="3306794"/>
    <s v="₹1,000 - ₹5,000"/>
    <x v="2"/>
  </r>
  <r>
    <s v="B07DXRGWDJ"/>
    <s v="Philips Handheld Garment Steamer GC360/30 - Vertical &amp; Horizontal Steaming, 1200 Watt, up to 22g/min"/>
    <s v="Home&amp;Kitchen"/>
    <n v="4256.45"/>
    <n v="5995"/>
    <n v="0.28999999999999998"/>
    <n v="3.8"/>
    <n v="2112"/>
    <n v="12661440"/>
    <s v="₹1,000 - ₹5,000"/>
    <x v="2"/>
  </r>
  <r>
    <s v="B09MDCZJXS"/>
    <s v="Wings Phantom Pro Earphones Gaming Earbuds with LED Battery Indicator, 50ms Low Latency, Bluetooth 5.3, 40 Hours Playtime, MEMs Mic, IPX4 Resist, 12mm Driver, 500mah case, Headphones, (Black TWS)"/>
    <s v="Computers&amp;Accessories"/>
    <n v="1209.7799999999997"/>
    <n v="5499"/>
    <n v="0.78"/>
    <n v="3.8"/>
    <n v="2043"/>
    <n v="11234457"/>
    <s v="₹1,000 - ₹5,000"/>
    <x v="1"/>
  </r>
  <r>
    <s v="B00KRCBA6E"/>
    <s v="Maharaja Whiteline Lava Neo 1200-Watts Halogen Heater (White and Red)"/>
    <s v="Home&amp;Kitchen"/>
    <n v="2500"/>
    <n v="5000"/>
    <n v="0.5"/>
    <n v="3.8"/>
    <n v="1889"/>
    <n v="9445000"/>
    <s v="₹1,000 - ₹5,000"/>
    <x v="0"/>
  </r>
  <r>
    <s v="B09NNHFSSF"/>
    <s v="CP PLUS 2MP Full HD Smart Wi-fi CCTV Security Camera | 360¬∞ with Pan Tilt | Two Way Talk | Cloud Monitor | Motion Detect | Night Vision | Supports SD Card (Up to 128 GB) | Alexa &amp; Ok Google | CP-E21A"/>
    <s v="Electronics"/>
    <n v="2021.0000000000002"/>
    <n v="4700"/>
    <n v="0.56999999999999995"/>
    <n v="3.8"/>
    <n v="1880"/>
    <n v="8836000"/>
    <s v="₹1,000 - ₹5,000"/>
    <x v="0"/>
  </r>
  <r>
    <s v="B07TTSS5MP"/>
    <s v="Lifelong LLMG74 750 Watt Mixer Grinder with 3 Jars (White and Grey)"/>
    <s v="Home&amp;Kitchen"/>
    <n v="1814.45"/>
    <n v="3299"/>
    <n v="0.45"/>
    <n v="3.8"/>
    <n v="1846"/>
    <n v="6089954"/>
    <s v="₹1,000 - ₹5,000"/>
    <x v="0"/>
  </r>
  <r>
    <s v="B00H0B29DI"/>
    <s v="USHA Heat Convector 812 T 2000-Watt with Instant Heating Feature (Black)"/>
    <s v="Home&amp;Kitchen"/>
    <n v="2212.6"/>
    <n v="2990"/>
    <n v="0.26"/>
    <n v="3.8"/>
    <n v="1558"/>
    <n v="4658420"/>
    <s v="₹1,000 - ₹5,000"/>
    <x v="2"/>
  </r>
  <r>
    <s v="B07WVQG8WZ"/>
    <s v="Black+Decker Handheld Portable Garment Steamer 1500 Watts with Anti Calc (Violet)"/>
    <s v="Home&amp;Kitchen"/>
    <n v="3296.7"/>
    <n v="4995"/>
    <n v="0.34"/>
    <n v="3.8"/>
    <n v="1393"/>
    <n v="6958035"/>
    <s v="₹1,000 - ₹5,000"/>
    <x v="0"/>
  </r>
  <r>
    <s v="B07Y1RCCW5"/>
    <s v="ZIGMA WinoteK WinoteK Sun Instant Water Geyser, Water Heater, Portable Water Heater, Geysers Made of First Class ABS Plastic, automatic Reset Model, AE10-3 W (Yellow)"/>
    <s v="Home&amp;Kitchen"/>
    <n v="1198.5"/>
    <n v="2550"/>
    <n v="0.53"/>
    <n v="3.8"/>
    <n v="1181"/>
    <n v="3011550"/>
    <s v="₹1,000 - ₹5,000"/>
    <x v="0"/>
  </r>
  <r>
    <s v="B09P564ZTJ"/>
    <s v="Wembley LCD Writing Pad/Tab | Writing, Drawing, Reusable, Portable Pad with Colorful Letters | 9 Inch Graphic Tablet (Assorted)"/>
    <s v="Computers&amp;Accessories"/>
    <n v="239.85000000000002"/>
    <n v="1599"/>
    <n v="0.85"/>
    <n v="3.8"/>
    <n v="1173"/>
    <n v="1875627"/>
    <s v="&lt; ₹1,000"/>
    <x v="1"/>
  </r>
  <r>
    <s v="B09LQH3SD9"/>
    <s v="Lifelong LLQH922 Regalia 800 W (ISI Certified) Quartz Room Heater with 2 Power settings, Overheating Protection, 2 Rod Heater (1 Year Warranty, White)"/>
    <s v="Home&amp;Kitchen"/>
    <n v="1000"/>
    <n v="2000"/>
    <n v="0.5"/>
    <n v="3.8"/>
    <n v="1163"/>
    <n v="2326000"/>
    <s v="₹1,000 - ₹5,000"/>
    <x v="0"/>
  </r>
  <r>
    <s v="B0912WJ87V"/>
    <s v="Reffair AX30 [MAX] Portable Air Purifier for Car, Home &amp; Office | Smart Ionizer Function | H13 Grade True HEPA Filter [Internationally Tested] Aromabuds Fragrance Option - Black"/>
    <s v="Car&amp;Motorbike"/>
    <n v="2320.0000000000005"/>
    <n v="4000"/>
    <n v="0.42"/>
    <n v="3.8"/>
    <n v="1118"/>
    <n v="4472000"/>
    <s v="₹1,000 - ₹5,000"/>
    <x v="0"/>
  </r>
  <r>
    <s v="B093ZNQZ2Y"/>
    <s v="LOHAYA Remote Compatible for Mi Smart LED TV 4A Remote Control (32&quot;/43&quot;) [ Compatible for Mi Tv Remote Control ] [ Compatible for Mi Smart LED Tv Remote Control ]"/>
    <s v="Electronics"/>
    <n v="247.69000000000005"/>
    <n v="799"/>
    <n v="0.69"/>
    <n v="3.8"/>
    <n v="1079"/>
    <n v="862121"/>
    <s v="&lt; ₹1,000"/>
    <x v="1"/>
  </r>
  <r>
    <s v="B0841KQR1Z"/>
    <s v="Crypo‚Ñ¢ Universal Remote Compatible with Tata Sky Universal HD &amp; SD Set top Box (Also Works with All TV)"/>
    <s v="Electronics"/>
    <n v="299.70000000000005"/>
    <n v="999"/>
    <n v="0.7"/>
    <n v="3.8"/>
    <n v="928"/>
    <n v="927072"/>
    <s v="&lt; ₹1,000"/>
    <x v="1"/>
  </r>
  <r>
    <s v="B0BD92GDQH"/>
    <s v="OnePlus Nord Watch with 1.78‚Äù AMOLED Display, 60 Hz Refresh Rate, 105 Fitness Modes, 10 Days Battery, SPO2, Heart Rate, Stress Monitor, Women Health Tracker &amp; Multiple Watch Face [Midnight Black]"/>
    <s v="Electronics"/>
    <n v="4969.29"/>
    <n v="6999"/>
    <n v="0.28999999999999998"/>
    <n v="3.8"/>
    <n v="758"/>
    <n v="5305242"/>
    <s v="₹1,000 - ₹5,000"/>
    <x v="2"/>
  </r>
  <r>
    <s v="B09SDDQQKP"/>
    <s v="INALSA Vaccum Cleaner Handheld 800W High Powerful Motor- Dura Clean with HEPA Filtration &amp; Strong Powerful 16KPA Suction| Lightweight, Compact &amp; Durable Body|Includes Multiple Accessories,(Grey/Black)"/>
    <s v="Home&amp;Kitchen"/>
    <n v="1812.2500000000002"/>
    <n v="3295"/>
    <n v="0.45"/>
    <n v="3.8"/>
    <n v="687"/>
    <n v="2263665"/>
    <s v="₹1,000 - ₹5,000"/>
    <x v="0"/>
  </r>
  <r>
    <s v="B08X77LM8C"/>
    <s v="Silicone Rubber Earbuds Tips, Eartips, Earpads, Earplugs, for Replacement in Earphones and Bluetooth Medium Size (10 Pcs Black)"/>
    <s v="Electronics"/>
    <n v="99.899999999999977"/>
    <n v="999"/>
    <n v="0.9"/>
    <n v="3.8"/>
    <n v="594"/>
    <n v="593406"/>
    <s v="&lt; ₹1,000"/>
    <x v="1"/>
  </r>
  <r>
    <s v="B08BG4M4N7"/>
    <s v="PRUSHTI COVER AND BAGS, Protective Case for Airtel Xstream settop Box Remote Remote Control Pouch Cover Holder PU Leather Cover Holder(only Cover for Selling Purpose)"/>
    <s v="Electronics"/>
    <n v="199.60000000000002"/>
    <n v="499"/>
    <n v="0.6"/>
    <n v="3.8"/>
    <n v="538"/>
    <n v="268462"/>
    <s v="&lt; ₹1,000"/>
    <x v="0"/>
  </r>
  <r>
    <s v="B0B935YNR7"/>
    <s v="KENT Electric Chopper-B for Kitchen 250 Watt | Chop, Mince, Puree, Whisk, 400 ml Capacity | Stainless Steel Double Chopping Blades | Transparent Chopping Bowl | Anti-Skid | One Touch Operation | Black"/>
    <s v="Home&amp;Kitchen"/>
    <n v="1349.55"/>
    <n v="2999"/>
    <n v="0.55000000000000004"/>
    <n v="3.8"/>
    <n v="441"/>
    <n v="1322559"/>
    <s v="₹1,000 - ₹5,000"/>
    <x v="0"/>
  </r>
  <r>
    <s v="B09127FZCK"/>
    <s v="Astigo Compatible Remote for Airtel Digital Set Top Box (Pairing Required with TV Remote)"/>
    <s v="Electronics"/>
    <n v="296.66999999999996"/>
    <n v="899"/>
    <n v="0.67"/>
    <n v="3.8"/>
    <n v="425"/>
    <n v="382075"/>
    <s v="&lt; ₹1,000"/>
    <x v="1"/>
  </r>
  <r>
    <s v="B09VL9KFDB"/>
    <s v="Havells Gatik Neo 400mm Pedestal Fan (Aqua Blue)"/>
    <s v="Home&amp;Kitchen"/>
    <n v="2394.0000000000005"/>
    <n v="4200"/>
    <n v="0.43"/>
    <n v="3.8"/>
    <n v="397"/>
    <n v="1667400"/>
    <s v="₹1,000 - ₹5,000"/>
    <x v="0"/>
  </r>
  <r>
    <s v="B09L8DT7D6"/>
    <s v="Sony TV - Remote Compatible for Sony LED Remote Control Works with Sony LED TV by Trend Trail Speed tech &amp; Remote hi Remote &amp; REO India only"/>
    <s v="Electronics"/>
    <n v="204.59"/>
    <n v="499"/>
    <n v="0.59"/>
    <n v="3.8"/>
    <n v="313"/>
    <n v="156187"/>
    <s v="&lt; ₹1,000"/>
    <x v="0"/>
  </r>
  <r>
    <s v="B0B2CZTCL2"/>
    <s v="Wipro Vesta 1.8 litre Cool touch electric Kettle with Auto cut off | Double Layer outer body | Triple Protection - Dry Boil, Steam &amp; Over Heat |Stainless Steel Inner Body | (Black, 1500 Watt)"/>
    <s v="Home&amp;Kitchen"/>
    <n v="1299.3500000000001"/>
    <n v="1999"/>
    <n v="0.35"/>
    <n v="3.8"/>
    <n v="311"/>
    <n v="621689"/>
    <s v="₹1,000 - ₹5,000"/>
    <x v="0"/>
  </r>
  <r>
    <s v="B094G9L9LT"/>
    <s v="KENT 16088 Vogue Electric Kettle 1.8 Litre 1500 W | Stainless Steel body | Auto shut off over heating protection | 1 Year Warranty"/>
    <s v="Home&amp;Kitchen"/>
    <n v="994.5"/>
    <n v="1950"/>
    <n v="0.49"/>
    <n v="3.8"/>
    <n v="305"/>
    <n v="594750"/>
    <s v="&lt; ₹1,000"/>
    <x v="0"/>
  </r>
  <r>
    <s v="B09HS1NDRQ"/>
    <s v="PrettyKrafts Laundry Square Shape Basket Bag/Foldable/Multipurpose/Carry Handles/Slanting Lid for Home, Cloth Storage,(Single) Jute Grey"/>
    <s v="Home&amp;Kitchen"/>
    <n v="391.51"/>
    <n v="799"/>
    <n v="0.51"/>
    <n v="3.8"/>
    <n v="287"/>
    <n v="229313"/>
    <s v="&lt; ₹1,000"/>
    <x v="0"/>
  </r>
  <r>
    <s v="B09LRZYBH1"/>
    <s v="KRISONS Thunder Speaker, Multimedia Home Theatre, Floor Standing Speaker, LED Display with Bluetooth, FM, USB, Micro SD Card, AUX Connectivity"/>
    <s v="Electronics"/>
    <n v="2279.4300000000003"/>
    <n v="3999"/>
    <n v="0.43"/>
    <n v="3.8"/>
    <n v="282"/>
    <n v="1127718"/>
    <s v="₹1,000 - ₹5,000"/>
    <x v="0"/>
  </r>
  <r>
    <s v="B0B84KSH3X"/>
    <s v="Wipro Vesta 1200 Watt GD203 Heavyweight Automatic Dry Iron| Quick Heat Up| Anti bacterial German Weilburger Double Coated Black Soleplate |2 Years Warranty"/>
    <s v="Home&amp;Kitchen"/>
    <n v="1053"/>
    <n v="1950"/>
    <n v="0.46"/>
    <n v="3.8"/>
    <n v="250"/>
    <n v="487500"/>
    <s v="₹1,000 - ₹5,000"/>
    <x v="0"/>
  </r>
  <r>
    <s v="B098TV3L96"/>
    <s v="Electvision Remote Control for led Smart tv Compatible with VU Smart Led (Without Voice)"/>
    <s v="Electronics"/>
    <n v="339.8300000000001"/>
    <n v="1999"/>
    <n v="0.83"/>
    <n v="3.8"/>
    <n v="197"/>
    <n v="393803"/>
    <s v="&lt; ₹1,000"/>
    <x v="1"/>
  </r>
  <r>
    <s v="B07K19NYZ8"/>
    <s v="Usha Hc 812 T Thermo Fan Room Heater"/>
    <s v="Home&amp;Kitchen"/>
    <n v="2335.9"/>
    <n v="3290"/>
    <n v="0.28999999999999998"/>
    <n v="3.8"/>
    <n v="195"/>
    <n v="641550"/>
    <s v="₹1,000 - ₹5,000"/>
    <x v="2"/>
  </r>
  <r>
    <s v="B09H34V36W"/>
    <s v="Inalsa Electric Fan Heater Hotty - 2000 Watts Variable Temperature Control Cool/Warm/Hot Air Selector | Over Heat Protection | ISI Certification, White"/>
    <s v="Home&amp;Kitchen"/>
    <n v="1347.3000000000002"/>
    <n v="2495"/>
    <n v="0.46"/>
    <n v="3.8"/>
    <n v="166"/>
    <n v="414170"/>
    <s v="₹1,000 - ₹5,000"/>
    <x v="0"/>
  </r>
  <r>
    <s v="B09VPH38JS"/>
    <s v="SaleOn Instant Coal Heater 500W Charcoal Burner Electric Stove Hot Plate - Mix Colors - Pack of 1 - Only Charcoal Heater"/>
    <s v="Home&amp;Kitchen"/>
    <n v="689.54"/>
    <n v="1499"/>
    <n v="0.54"/>
    <n v="3.8"/>
    <n v="144"/>
    <n v="215856"/>
    <s v="&lt; ₹1,000"/>
    <x v="0"/>
  </r>
  <r>
    <s v="B08PKBMJKS"/>
    <s v="Airtel DigitalTV HD Setup Box Remote"/>
    <s v="Electronics"/>
    <n v="194.61"/>
    <n v="499"/>
    <n v="0.61"/>
    <n v="3.8"/>
    <n v="136"/>
    <n v="67864"/>
    <s v="&lt; ₹1,000"/>
    <x v="1"/>
  </r>
  <r>
    <s v="B0BDZWMGZ1"/>
    <s v="Activa Easy Mix Nutri Mixer Grinder 500 Watt | Long Lasting Shock Proof ABS Body | Heavy Duty Motor With Nano - Grinding Technology"/>
    <s v="Home&amp;Kitchen"/>
    <n v="1196"/>
    <n v="2990"/>
    <n v="0.6"/>
    <n v="3.8"/>
    <n v="133"/>
    <n v="397670"/>
    <s v="₹1,000 - ₹5,000"/>
    <x v="0"/>
  </r>
  <r>
    <s v="B0B21C4BMX"/>
    <s v="Portronics Konnect Spydr 31 3-in-1 Multi Functional Cable with 3.0A Output, Tangle Resistant, 1.2M Length, Nylon Braided(Zebra)"/>
    <s v="Computers&amp;Accessories"/>
    <n v="224.75"/>
    <n v="899"/>
    <n v="0.75"/>
    <n v="3.8"/>
    <n v="132"/>
    <n v="118668"/>
    <s v="&lt; ₹1,000"/>
    <x v="1"/>
  </r>
  <r>
    <s v="B09NY7W8YD"/>
    <s v="POCO C31 (Shadow Gray, 64 GB) (4 GB RAM)"/>
    <s v="Electronics"/>
    <n v="8039.329999999999"/>
    <n v="11999"/>
    <n v="0.33"/>
    <n v="3.8"/>
    <n v="125"/>
    <n v="1499875"/>
    <s v="₹5,001 - ₹10,000"/>
    <x v="0"/>
  </r>
  <r>
    <s v="B0B54Y2SNX"/>
    <s v="iPhone Original 20W C Type Fast PD Charger Compatible with I-Phone13/13 mini/13pro/13 pro Max I-Phone 12/12 Pro/12mini/12 Pro Max, I-Phone11/11 Pro/11 Pro Max 2020 (Only Adapter)"/>
    <s v="Electronics"/>
    <n v="797.99999999999977"/>
    <n v="3990"/>
    <n v="0.8"/>
    <n v="3.8"/>
    <n v="119"/>
    <n v="474810"/>
    <s v="&lt; ₹1,000"/>
    <x v="1"/>
  </r>
  <r>
    <s v="B0B467CCB9"/>
    <s v="Karbonn 80 cm (32 Inches) Millennium Series HD Ready LED TV KJW32NSHDF (Phantom Black) with Bezel-Less Design"/>
    <s v="Electronics"/>
    <n v="6965.9000000000005"/>
    <n v="16990"/>
    <n v="0.59"/>
    <n v="3.8"/>
    <n v="110"/>
    <n v="1868900"/>
    <s v="₹5,001 - ₹10,000"/>
    <x v="0"/>
  </r>
  <r>
    <s v="B08MVSGXMY"/>
    <s v="Crompton Insta Comfy 800 Watt Room Heater with 2 Heat Settings(Grey Blue)"/>
    <s v="Home&amp;Kitchen"/>
    <n v="1495"/>
    <n v="2300"/>
    <n v="0.35"/>
    <n v="3.8"/>
    <n v="95"/>
    <n v="218500"/>
    <s v="₹1,000 - ₹5,000"/>
    <x v="0"/>
  </r>
  <r>
    <s v="B09VH568H7"/>
    <s v="Amazon Brand - Solimo 3A Fast Charging Tough Type C USB Data Cable¬† ‚Äì 1 Meter"/>
    <s v="Computers&amp;Accessories"/>
    <n v="119.60000000000001"/>
    <n v="299"/>
    <n v="0.6"/>
    <n v="3.8"/>
    <n v="51"/>
    <n v="15249"/>
    <s v="&lt; ₹1,000"/>
    <x v="0"/>
  </r>
  <r>
    <s v="B099PR2GQJ"/>
    <s v="HOMEPACK 750W Radiant Room Home Office Heaters For Winter"/>
    <s v="Home&amp;Kitchen"/>
    <n v="649.35"/>
    <n v="999"/>
    <n v="0.35"/>
    <n v="3.8"/>
    <n v="49"/>
    <n v="48951"/>
    <s v="&lt; ₹1,000"/>
    <x v="0"/>
  </r>
  <r>
    <s v="B0BGPN4GGH"/>
    <s v="Lifelong LLQH925 Dyno Quartz Heater 2 Power settings Tip Over Cut-off Switch 800 Watt Silent operation Power Indicator 2 Rod Room Heater (1 Year Warranty, Grey)"/>
    <s v="Home&amp;Kitchen"/>
    <n v="1104"/>
    <n v="2400"/>
    <n v="0.54"/>
    <n v="3.8"/>
    <n v="4"/>
    <n v="9600"/>
    <s v="₹1,000 - ₹5,000"/>
    <x v="0"/>
  </r>
  <r>
    <s v="B08FB2LNSZ"/>
    <s v="JBL Tune 215BT, 16 Hrs Playtime with Quick Charge, in Ear Bluetooth Wireless Earphones with Mic, 12.5mm Premium Earbuds with Pure Bass, BT 5.0, Dual Pairing, Type C &amp; Voice Assistant Support (Black)"/>
    <s v="Electronics"/>
    <n v="1499.5"/>
    <n v="2999"/>
    <n v="0.5"/>
    <n v="3.7"/>
    <n v="87798"/>
    <n v="263306202"/>
    <s v="₹1,000 - ₹5,000"/>
    <x v="0"/>
  </r>
  <r>
    <s v="B08D11DZ2W"/>
    <s v="Boult Audio AirBass PowerBuds with Inbuilt Powerbank, 120H Total Playtime, IPX7 Fully Waterproof, Lightning Boult Type-C Fast Charging, Low Latency Gaming, TWS Earbuds with Pro+ Calling Mic (Black)"/>
    <s v="Electronics"/>
    <n v="1529.8300000000004"/>
    <n v="8999"/>
    <n v="0.83"/>
    <n v="3.7"/>
    <n v="28324"/>
    <n v="254887676"/>
    <s v="₹1,000 - ₹5,000"/>
    <x v="1"/>
  </r>
  <r>
    <s v="B00935MD1C"/>
    <s v="Prestige PRWO 1.8-2 700-Watts Delight Electric Rice Cooker with 2 Aluminium Cooking Pans - 1.8 Liters, White"/>
    <s v="Home&amp;Kitchen"/>
    <n v="2722.0499999999997"/>
    <n v="3945"/>
    <n v="0.31"/>
    <n v="3.7"/>
    <n v="13406"/>
    <n v="52886670"/>
    <s v="₹1,000 - ₹5,000"/>
    <x v="0"/>
  </r>
  <r>
    <s v="B07FL3WRX5"/>
    <s v="Wonderchef Nutri-blend Complete Kitchen Machine | 22000 RPM Mixer Grinder, Blender, Chopper, Juicer | 400W Powerful motor | SS Blades | 4 Unbreakable Jars | 2 Years Warranty | Online Recipe Book By Chef Sanjeev Kapoor | Black"/>
    <s v="Home&amp;Kitchen"/>
    <n v="3315"/>
    <n v="6500"/>
    <n v="0.49"/>
    <n v="3.7"/>
    <n v="11217"/>
    <n v="72910500"/>
    <s v="₹1,000 - ₹5,000"/>
    <x v="0"/>
  </r>
  <r>
    <s v="B085194JFL"/>
    <s v="tizum HDMI to VGA Adapter Cable 1080P for Projector, Computer, Laptop, TV, Projectors &amp; TV"/>
    <s v="Electronics"/>
    <n v="279.44000000000005"/>
    <n v="499"/>
    <n v="0.44"/>
    <n v="3.7"/>
    <n v="10962"/>
    <n v="5470038"/>
    <s v="&lt; ₹1,000"/>
    <x v="0"/>
  </r>
  <r>
    <s v="B085194JFL"/>
    <s v="tizum HDMI to VGA Adapter Cable 1080P for Projector, Computer, Laptop, TV, Projectors &amp; TV"/>
    <s v="Electronics"/>
    <n v="279.44000000000005"/>
    <n v="499"/>
    <n v="0.44"/>
    <n v="3.7"/>
    <n v="10962"/>
    <n v="5470038"/>
    <s v="&lt; ₹1,000"/>
    <x v="0"/>
  </r>
  <r>
    <s v="B07GLNJC25"/>
    <s v="ZEBRONICS Zeb-100HB 4 Ports USB Hub for Laptop, PC Computers, Plug &amp; Play, Backward Compatible - Black"/>
    <s v="Computers&amp;Accessories"/>
    <n v="329.34"/>
    <n v="499"/>
    <n v="0.34"/>
    <n v="3.7"/>
    <n v="8566"/>
    <n v="4274434"/>
    <s v="&lt; ₹1,000"/>
    <x v="0"/>
  </r>
  <r>
    <s v="B07J2BQZD6"/>
    <s v="Kuber Industries Nylon Mesh Laundry Basket|Sturdy Material &amp; Durable Handles|Netted Lightweight Laundry Bag, Size 36 x 36 x 58, Capicity 30 Ltr (Pink)"/>
    <s v="Home&amp;Kitchen"/>
    <n v="199.5"/>
    <n v="399"/>
    <n v="0.5"/>
    <n v="3.7"/>
    <n v="7945"/>
    <n v="3170055"/>
    <s v="&lt; ₹1,000"/>
    <x v="0"/>
  </r>
  <r>
    <s v="B086199CWG"/>
    <s v="Maharaja Whiteline Odacio Plus 550-Watt Juicer Mixer Grinder with 3 Jars (Black/Silver)"/>
    <s v="Home&amp;Kitchen"/>
    <n v="3359.2999999999997"/>
    <n v="4799"/>
    <n v="0.3"/>
    <n v="3.7"/>
    <n v="4200"/>
    <n v="20155800"/>
    <s v="₹1,000 - ₹5,000"/>
    <x v="0"/>
  </r>
  <r>
    <s v="B08FTFXNNB"/>
    <s v="HP w100 480P 30 FPS Digital Webcam with Built-in Mic, Plug and Play Setup, Wide-Angle View for Video Calling on Skype, Zoom, Microsoft Teams and Other Apps (Black)"/>
    <s v="Electronics"/>
    <n v="499.75"/>
    <n v="1999"/>
    <n v="0.75"/>
    <n v="3.7"/>
    <n v="3369"/>
    <n v="6734631"/>
    <s v="&lt; ₹1,000"/>
    <x v="1"/>
  </r>
  <r>
    <s v="B092JHPL72"/>
    <s v="SWAPKART Flexible Mobile Tabletop Stand, Metal Built, Heavy Duty Foldable Lazy Bracket Clip Mount Multi Angle Clamp for All Smartphones (Pack of 1), Multi Color"/>
    <s v="Electronics"/>
    <n v="249.75"/>
    <n v="999"/>
    <n v="0.75"/>
    <n v="3.7"/>
    <n v="3234"/>
    <n v="3230766"/>
    <s v="&lt; ₹1,000"/>
    <x v="1"/>
  </r>
  <r>
    <s v="B01N90RZ4M"/>
    <s v="Tata Sky Universal Remote"/>
    <s v="Electronics"/>
    <n v="229.54"/>
    <n v="499"/>
    <n v="0.54"/>
    <n v="3.7"/>
    <n v="2960"/>
    <n v="1477040"/>
    <s v="&lt; ₹1,000"/>
    <x v="0"/>
  </r>
  <r>
    <s v="B095244Q22"/>
    <s v="MYVN LTG to USB for¬†Fast Charging &amp; Data Sync USB Cable Compatible for iPhone 5/5s/6/6S/7/7+/8/8+/10/11, iPad Air/Mini, iPod and iOS Devices (1 M)"/>
    <s v="Computers&amp;Accessories"/>
    <n v="249.75"/>
    <n v="999"/>
    <n v="0.75"/>
    <n v="3.7"/>
    <n v="2249"/>
    <n v="2246751"/>
    <s v="&lt; ₹1,000"/>
    <x v="1"/>
  </r>
  <r>
    <s v="B07B275VN9"/>
    <s v="Airtel DigitalTV DTH Television, Setup Box Remote Compatible for SD and HD Recording (Black)"/>
    <s v="Electronics"/>
    <n v="175.77999999999997"/>
    <n v="799"/>
    <n v="0.78"/>
    <n v="3.7"/>
    <n v="2201"/>
    <n v="1758599"/>
    <s v="&lt; ₹1,000"/>
    <x v="1"/>
  </r>
  <r>
    <s v="B0B61DSF17"/>
    <s v="beatXP Kitchen Scale Multipurpose Portable Electronic Digital Weighing Scale | Weight Machine With Back light LCD Display | White |10 kg | 2 Year Warranty |"/>
    <s v="Home&amp;Kitchen"/>
    <n v="199.89999999999995"/>
    <n v="1999"/>
    <n v="0.9"/>
    <n v="3.7"/>
    <n v="2031"/>
    <n v="4059969"/>
    <s v="&lt; ₹1,000"/>
    <x v="1"/>
  </r>
  <r>
    <s v="B0B31FR4Y2"/>
    <s v="Boult Audio Omega with 30dB ANC+ ENC, 32H Playtime, 45ms Latency Gaming Mode, Quad Mic Zen ENC, 3 Equalizer Modes, ANC, Type-C Fast Charging, IPX5 True Wireless in Ear Bluetooth Earbuds (Black)"/>
    <s v="Electronics"/>
    <n v="1999.7999999999995"/>
    <n v="9999"/>
    <n v="0.8"/>
    <n v="3.7"/>
    <n v="1986"/>
    <n v="19858014"/>
    <s v="₹1,000 - ₹5,000"/>
    <x v="1"/>
  </r>
  <r>
    <s v="B093QCY6YJ"/>
    <s v="ZEBRONICS ZEB-USB150WF1 WiFi USB Mini Adapter Supports 150 Mbps Wireless Data, Comes with Advanced Security WPA/WPA2 encryption Standards"/>
    <s v="Computers&amp;Accessories"/>
    <n v="289.66999999999996"/>
    <n v="349"/>
    <n v="0.17"/>
    <n v="3.7"/>
    <n v="1977"/>
    <n v="689973"/>
    <s v="&lt; ₹1,000"/>
    <x v="2"/>
  </r>
  <r>
    <s v="B082ZQ4479"/>
    <s v="Prestige PWG 07 Wet Grinder, 2L (Multicolor) with Coconut Scraper and Atta Kneader Attachments, 200 Watt"/>
    <s v="Home&amp;Kitchen"/>
    <n v="3723.7999999999997"/>
    <n v="4330"/>
    <n v="0.14000000000000001"/>
    <n v="3.7"/>
    <n v="1662"/>
    <n v="7196460"/>
    <s v="₹1,000 - ₹5,000"/>
    <x v="2"/>
  </r>
  <r>
    <s v="B0814LP6S9"/>
    <s v="PrettyKrafts Laundry Basket for clothes with Lid &amp; Handles, Toys Organiser, 75 Ltr Grey"/>
    <s v="Home&amp;Kitchen"/>
    <n v="351.67999999999995"/>
    <n v="1099"/>
    <n v="0.68"/>
    <n v="3.7"/>
    <n v="1470"/>
    <n v="1615530"/>
    <s v="&lt; ₹1,000"/>
    <x v="1"/>
  </r>
  <r>
    <s v="B00RFWNJMC"/>
    <s v="Airtel DigitalTV DTH Remote SD/HD/HD Recording Compatible for Television (Shining Black )"/>
    <s v="Electronics"/>
    <n v="194.61"/>
    <n v="499"/>
    <n v="0.61"/>
    <n v="3.7"/>
    <n v="1383"/>
    <n v="690117"/>
    <s v="&lt; ₹1,000"/>
    <x v="1"/>
  </r>
  <r>
    <s v="B08LKS3LSP"/>
    <s v="Gilary Multi Charging Cable, 3 in 1 Nylon Braided Fast Charging Cable for iPhone Micro USB Type C Mobile Phone | Colour May Vary |"/>
    <s v="Computers&amp;Accessories"/>
    <n v="349.65"/>
    <n v="999"/>
    <n v="0.65"/>
    <n v="3.7"/>
    <n v="1097"/>
    <n v="1095903"/>
    <s v="&lt; ₹1,000"/>
    <x v="1"/>
  </r>
  <r>
    <s v="B09R83SFYV"/>
    <s v="Akiara¬Æ - Makes life easy Mini Sewing Machine with Table Set | Tailoring Machine | Hand Sewing Machine with extension table, foot pedal, adapter"/>
    <s v="Home&amp;Kitchen"/>
    <n v="1474.4100000000003"/>
    <n v="2499"/>
    <n v="0.41"/>
    <n v="3.7"/>
    <n v="1067"/>
    <n v="2666433"/>
    <s v="₹1,000 - ₹5,000"/>
    <x v="0"/>
  </r>
  <r>
    <s v="B09Y5FZK9N"/>
    <s v="Pigeon 1.5 litre Hot Kettle and Stainless Steel Water Bottle Combo used for boiling Water, Making Tea and Coffee, Instant Noodles, Soup, 1500 Watt with Auto Shut- off Feature - (Silver)"/>
    <s v="Home&amp;Kitchen"/>
    <n v="803.4"/>
    <n v="1545"/>
    <n v="0.48"/>
    <n v="3.7"/>
    <n v="976"/>
    <n v="1507920"/>
    <s v="&lt; ₹1,000"/>
    <x v="0"/>
  </r>
  <r>
    <s v="B0B5GF6DQD"/>
    <s v="Noise Agile 2 Buzz Bluetooth Calling Smart Watch with 1.28&quot; TFT Display,Dual Button,in-Built Mic &amp; Speaker,AI Voice Assistant, Health Suite,in-Built Games, 100 Watch Faces-(Jet Black)"/>
    <s v="Electronics"/>
    <n v="2519.5800000000004"/>
    <n v="5999"/>
    <n v="0.57999999999999996"/>
    <n v="3.7"/>
    <n v="828"/>
    <n v="4967172"/>
    <s v="₹1,000 - ₹5,000"/>
    <x v="0"/>
  </r>
  <r>
    <s v="B009P2LK80"/>
    <s v="Bajaj Deluxe 2000 Watts Halogen Room Heater (Steel, ISI Approved), Multicolor"/>
    <s v="Home&amp;Kitchen"/>
    <n v="1409.54"/>
    <n v="1639"/>
    <n v="0.14000000000000001"/>
    <n v="3.7"/>
    <n v="787"/>
    <n v="1289893"/>
    <s v="₹1,000 - ₹5,000"/>
    <x v="2"/>
  </r>
  <r>
    <s v="B08TZD7FQN"/>
    <s v="Astigo Compatible Remote Control for Mi Smart LED 4A (43&quot;/32&quot;)"/>
    <s v="Electronics"/>
    <n v="299.5"/>
    <n v="599"/>
    <n v="0.5"/>
    <n v="3.7"/>
    <n v="708"/>
    <n v="424092"/>
    <s v="&lt; ₹1,000"/>
    <x v="0"/>
  </r>
  <r>
    <s v="B09X76VL5L"/>
    <s v="boAt Airdopes 191G True Wireless Earbuds with ENx‚Ñ¢ Tech Equipped Quad Mics, Beast‚Ñ¢ Mode(Low Latency- 65ms) for Gaming, 2x6mm Dual Drivers, 30H Playtime, IPX5, IWP‚Ñ¢, Appealing Case LEDs(Sport Blue)"/>
    <s v="Electronics"/>
    <n v="1605.3999999999999"/>
    <n v="3490"/>
    <n v="0.54"/>
    <n v="3.7"/>
    <n v="676"/>
    <n v="2359240"/>
    <s v="₹1,000 - ₹5,000"/>
    <x v="0"/>
  </r>
  <r>
    <s v="B081B1JL35"/>
    <s v="CSI INTERNATIONAL¬Æ Instant Water Geyser, Water Heater, Portable Water Heater, Geyser Made of First Class ABS Plastic 3KW (Red)"/>
    <s v="Home&amp;Kitchen"/>
    <n v="1049.5800000000002"/>
    <n v="2499"/>
    <n v="0.57999999999999996"/>
    <n v="3.7"/>
    <n v="638"/>
    <n v="1594362"/>
    <s v="₹1,000 - ₹5,000"/>
    <x v="0"/>
  </r>
  <r>
    <s v="B09LHXNZLR"/>
    <s v="Skadioo WiFi Adapter for pc | Car Accessories, WiFi Dongle for pc | USB WiFi Adapter for pc | Wi-Fi Receiver 2.4GHz, 802.11b/g/n UNano Size WiFi Dongle Compatible Adapter,WiFi dongle for pc"/>
    <s v="Computers&amp;Accessories"/>
    <n v="199.60000000000002"/>
    <n v="499"/>
    <n v="0.6"/>
    <n v="3.7"/>
    <n v="612"/>
    <n v="305388"/>
    <s v="&lt; ₹1,000"/>
    <x v="0"/>
  </r>
  <r>
    <s v="B08GJNM9N7"/>
    <s v="LOHAYA Television Remote Compatible for VU LED LCD HD Tv Remote Control Model No :- EN2B27V"/>
    <s v="Electronics"/>
    <n v="299.75"/>
    <n v="1199"/>
    <n v="0.75"/>
    <n v="3.7"/>
    <n v="490"/>
    <n v="587510"/>
    <s v="&lt; ₹1,000"/>
    <x v="1"/>
  </r>
  <r>
    <s v="B0B298D54H"/>
    <s v="Prolet Classic Bumper Case Cover for Samsung Galaxy Watch 4 44mm TPU Plated Full Screen Protector (Black)"/>
    <s v="Electronics"/>
    <n v="269.73"/>
    <n v="999"/>
    <n v="0.73"/>
    <n v="3.7"/>
    <n v="465"/>
    <n v="464535"/>
    <s v="&lt; ₹1,000"/>
    <x v="1"/>
  </r>
  <r>
    <s v="B0B5KZ3C53"/>
    <s v="KENT Smart Multi Cooker Cum Kettle 1.2 Liter 800 Watts, Electric Cooker with Steamer &amp; Boiler for Idlis, Instant Noodles, Momos, Eggs, &amp; Steam Vegetables, Inner Stainless Steel &amp; Cool Touch Outer Body"/>
    <s v="Home&amp;Kitchen"/>
    <n v="1595.0000000000002"/>
    <n v="2900"/>
    <n v="0.45"/>
    <n v="3.7"/>
    <n v="441"/>
    <n v="1278900"/>
    <s v="₹1,000 - ₹5,000"/>
    <x v="0"/>
  </r>
  <r>
    <s v="B08S74GTBT"/>
    <s v="Zebronics Astra 10 Portable Wireless BT v5.0 Speaker, 10W RMS Power, 15* Hours Backup, 2.25&quot; Drive Size, up to 6.4&quot; Mobile Holder Support, Carry Handle, USB, mSD, AUX Input and FM Radio with Antenna"/>
    <s v="Electronics"/>
    <n v="799.6"/>
    <n v="1999"/>
    <n v="0.6"/>
    <n v="3.7"/>
    <n v="418"/>
    <n v="835582"/>
    <s v="&lt; ₹1,000"/>
    <x v="0"/>
  </r>
  <r>
    <s v="B09H39KTTB"/>
    <s v="Remote Compatible for Samsung LED/LCD Remote Control Works with Samsung LED/LCD TV by Trend Trail"/>
    <s v="Electronics"/>
    <n v="214.57000000000002"/>
    <n v="499"/>
    <n v="0.56999999999999995"/>
    <n v="3.7"/>
    <n v="246"/>
    <n v="122754"/>
    <s v="&lt; ₹1,000"/>
    <x v="0"/>
  </r>
  <r>
    <s v="B09RQRZW2X"/>
    <s v="7SEVEN¬Æ Compatible Vu Smart Tv Remote Control Suitable for Original 4K Android LED Ultra HD UHD Vu Tv Remote with Non Voice Feature without google assistant"/>
    <s v="Electronics"/>
    <n v="503.44000000000005"/>
    <n v="899"/>
    <n v="0.44"/>
    <n v="3.7"/>
    <n v="185"/>
    <n v="166315"/>
    <s v="&lt; ₹1,000"/>
    <x v="0"/>
  </r>
  <r>
    <s v="B09NNJ9WYM"/>
    <s v="Sansui 80cm (32 inches) HD Ready Smart LED TV JSY32SKHD (BLACK) With Bezel-less Design"/>
    <s v="Electronics"/>
    <n v="10994.5"/>
    <n v="19990"/>
    <n v="0.45"/>
    <n v="3.7"/>
    <n v="129"/>
    <n v="2578710"/>
    <s v="₹10,001 - ₹20,000"/>
    <x v="0"/>
  </r>
  <r>
    <s v="B098T9CJVQ"/>
    <s v="Sui Generis Electric Handheld Milk Wand Mixer Frother for Latte Coffee Hot Milk, Milk Frother, Electric Coffee Beater, Egg Beater, Latte Maker, Mini Hand Blender Cappuccino Maker (Multicolor)"/>
    <s v="Home&amp;Kitchen"/>
    <n v="209.70000000000002"/>
    <n v="699"/>
    <n v="0.7"/>
    <n v="3.7"/>
    <n v="74"/>
    <n v="51726"/>
    <s v="&lt; ₹1,000"/>
    <x v="1"/>
  </r>
  <r>
    <s v="B0BNQMF152"/>
    <s v="ROYAL STEP Portable Electric USB Juice Maker Juicer Bottle Blender Grinder Mixer,6 Blades Rechargeable Bottle with (MULTII) (MULTI COLOUR 6 BLED JUICER MIXER)"/>
    <s v="Home&amp;Kitchen"/>
    <n v="505.77"/>
    <n v="2199"/>
    <n v="0.77"/>
    <n v="3.7"/>
    <n v="53"/>
    <n v="116547"/>
    <s v="&lt; ₹1,000"/>
    <x v="1"/>
  </r>
  <r>
    <s v="B0941392C8"/>
    <s v="Lava Charging Adapter Elements D3 2A Fast Charging Speed Usb Type C Data Cable, White"/>
    <s v="Computers&amp;Accessories"/>
    <n v="130.21"/>
    <n v="449"/>
    <n v="0.71"/>
    <n v="3.7"/>
    <n v="41"/>
    <n v="18409"/>
    <s v="&lt; ₹1,000"/>
    <x v="1"/>
  </r>
  <r>
    <s v="B0BHZCNC4P"/>
    <s v="Remote Control Compatible for Amazon Fire Tv Stick Remote Control [ 3rd Gen ](Not Compatible for Fire TV Edition Smart TV) from basesailor"/>
    <s v="Electronics"/>
    <n v="1479.6299999999999"/>
    <n v="3999"/>
    <n v="0.63"/>
    <n v="3.7"/>
    <n v="37"/>
    <n v="147963"/>
    <s v="₹1,000 - ₹5,000"/>
    <x v="1"/>
  </r>
  <r>
    <s v="B0BN2576GQ"/>
    <s v="C (DEVICE) Lint Remover for Woolen Clothes, Electric Lint Remover, Best Lint Shaver for Clothes Pack of 1"/>
    <s v="Home&amp;Kitchen"/>
    <n v="463.71000000000004"/>
    <n v="1599"/>
    <n v="0.71"/>
    <n v="3.7"/>
    <n v="6"/>
    <n v="9594"/>
    <s v="&lt; ₹1,000"/>
    <x v="1"/>
  </r>
  <r>
    <s v="B0BNLFQDG2"/>
    <s v="Longway Blaze 2 Rod Quartz Room Heater (White, Gray, 800 watts)"/>
    <s v="Home&amp;Kitchen"/>
    <n v="923.58"/>
    <n v="2199"/>
    <n v="0.57999999999999996"/>
    <n v="3.7"/>
    <n v="4"/>
    <n v="8796"/>
    <s v="&lt; ₹1,000"/>
    <x v="0"/>
  </r>
  <r>
    <s v="B077T3BG5L"/>
    <s v="Zebronics ZEB-KM2100 Multimedia USB Keyboard Comes with 114 Keys Including 12 Dedicated Multimedia Keys &amp; with Rupee Key"/>
    <s v="Computers&amp;Accessories"/>
    <n v="327.18"/>
    <n v="399"/>
    <n v="0.18"/>
    <n v="3.6"/>
    <n v="33735"/>
    <n v="13460265"/>
    <s v="&lt; ₹1,000"/>
    <x v="2"/>
  </r>
  <r>
    <s v="B08CFCK6CW"/>
    <s v="Boult Audio Truebuds with 30H Playtime, IPX7 Waterproof, Lightning Boult‚Ñ¢ Type C Fast Charging (10 Min=100Mins), BoomX‚Ñ¢ Tech Rich Bass, Pro+ Calling HD Mic, Touch Controls in Ear Earbuds TWS (Grey)"/>
    <s v="Electronics"/>
    <n v="1199.8500000000001"/>
    <n v="7999"/>
    <n v="0.85"/>
    <n v="3.6"/>
    <n v="25910"/>
    <n v="207254090"/>
    <s v="₹1,000 - ₹5,000"/>
    <x v="1"/>
  </r>
  <r>
    <s v="B08D75R3Z1"/>
    <s v="PTron Boom Ultima 4D Dual Driver, in-Ear Gaming Wired Headphones with in-line Mic, Volume Control &amp; Passive Noise Cancelling Boom 3 Earphones - (Dark Blue)"/>
    <s v="Electronics"/>
    <n v="304.00000000000006"/>
    <n v="1900"/>
    <n v="0.84"/>
    <n v="3.6"/>
    <n v="18202"/>
    <n v="34583800"/>
    <s v="&lt; ₹1,000"/>
    <x v="1"/>
  </r>
  <r>
    <s v="B00URH5E34"/>
    <s v="Inventis 5V 1.2W Portable Flexible USB LED Light Lamp (Colors may vary)"/>
    <s v="Computers&amp;Accessories"/>
    <n v="39"/>
    <n v="39"/>
    <n v="0"/>
    <n v="3.6"/>
    <n v="13572"/>
    <n v="529308"/>
    <s v="&lt; ₹1,000"/>
    <x v="2"/>
  </r>
  <r>
    <s v="B00H47GVGY"/>
    <s v="USHA Quartz Room Heater with Overheating Protection (3002, Ivory, 800 Watts)"/>
    <s v="Home&amp;Kitchen"/>
    <n v="1203.45"/>
    <n v="1695"/>
    <n v="0.28999999999999998"/>
    <n v="3.6"/>
    <n v="13300"/>
    <n v="22543500"/>
    <s v="₹1,000 - ₹5,000"/>
    <x v="2"/>
  </r>
  <r>
    <s v="B009DA69W6"/>
    <s v="KENT Gold Optima Gravity Water Purifier (11016) | UF Technology Based | Non-Electric &amp; Chemical Free | Counter Top | 10L Storage | White"/>
    <s v="Home&amp;Kitchen"/>
    <n v="1691"/>
    <n v="1900"/>
    <n v="0.11"/>
    <n v="3.6"/>
    <n v="11456"/>
    <n v="21766400"/>
    <s v="₹1,000 - ₹5,000"/>
    <x v="2"/>
  </r>
  <r>
    <s v="B0141EZMAI"/>
    <s v="Gizga Essentials USB WiFi Adapter for PC, 150 Mbps Wireless Network Adapter for Desktop - Nano Size WiFi Dongle Compatible with Windows, Mac OS &amp; Linux Kernel | WPA/WPA2 Encryption Standards| Black"/>
    <s v="Computers&amp;Accessories"/>
    <n v="272"/>
    <n v="800"/>
    <n v="0.66"/>
    <n v="3.6"/>
    <n v="10134"/>
    <n v="8107200"/>
    <s v="&lt; ₹1,000"/>
    <x v="1"/>
  </r>
  <r>
    <s v="B0141EZMAI"/>
    <s v="Gizga Essentials USB WiFi Adapter for PC, 150 Mbps Wireless Network Adapter for Desktop - Nano Size WiFi Dongle Compatible with Windows, Mac OS &amp; Linux Kernel | WPA/WPA2 Encryption Standards| Black"/>
    <s v="Computers&amp;Accessories"/>
    <n v="272"/>
    <n v="800"/>
    <n v="0.66"/>
    <n v="3.6"/>
    <n v="10134"/>
    <n v="8107200"/>
    <s v="&lt; ₹1,000"/>
    <x v="1"/>
  </r>
  <r>
    <s v="B09GFWJDY1"/>
    <s v="ZEBRONICS Zeb-Evolve Wireless in Ear Neckband Earphone with Supporting Bluetooth v5.0, Voice Assistant, Rapid Charge, Call Function &amp; Magnetic Earpiece, with mic (Metallic Blue)"/>
    <s v="Electronics"/>
    <n v="494.66999999999996"/>
    <n v="1499"/>
    <n v="0.67"/>
    <n v="3.6"/>
    <n v="9169"/>
    <n v="13744331"/>
    <s v="&lt; ₹1,000"/>
    <x v="1"/>
  </r>
  <r>
    <s v="B07L1N3TJX"/>
    <s v="Artis AR-45W-MG2 45 Watts MG2 Laptop Adapter/Charger Compatible with MB Air 13‚Äù &amp; MB Air 11‚Äù (14.5 V, 3.1 A) Connector: MG2 (T Tip Connector)"/>
    <s v="Computers&amp;Accessories"/>
    <n v="1714.51"/>
    <n v="3499"/>
    <n v="0.51"/>
    <n v="3.6"/>
    <n v="7689"/>
    <n v="26903811"/>
    <s v="₹1,000 - ₹5,000"/>
    <x v="0"/>
  </r>
  <r>
    <s v="B07MSLTW8Z"/>
    <s v="Gizga Essentials Multi-Purpose Portable &amp; Foldable Wooden Desk for Bed Tray, Laptop Table, Study Table (Black)"/>
    <s v="Computers&amp;Accessories"/>
    <n v="539.73"/>
    <n v="1999"/>
    <n v="0.73"/>
    <n v="3.6"/>
    <n v="6422"/>
    <n v="12837578"/>
    <s v="&lt; ₹1,000"/>
    <x v="1"/>
  </r>
  <r>
    <s v="B07989VV5K"/>
    <s v="Usha Steam Pro SI 3713, 1300 W Steam Iron, Powerful steam Output up to 18 g/min, Non-Stick Soleplate (White &amp; Blue)"/>
    <s v="Home&amp;Kitchen"/>
    <n v="998.4"/>
    <n v="1560"/>
    <n v="0.36"/>
    <n v="3.6"/>
    <n v="4881"/>
    <n v="7614360"/>
    <s v="&lt; ₹1,000"/>
    <x v="0"/>
  </r>
  <r>
    <s v="B08D9MNH4B"/>
    <s v="HP Deskjet 2723 AIO Printer, Copy, Scan, WiFi, Bluetooth, USB, Simple Setup Smart App, Ideal for Home."/>
    <s v="Computers&amp;Accessories"/>
    <n v="5884.2"/>
    <n v="7005"/>
    <n v="0.16"/>
    <n v="3.6"/>
    <n v="4199"/>
    <n v="29413995"/>
    <s v="₹5,001 - ₹10,000"/>
    <x v="2"/>
  </r>
  <r>
    <s v="B09SGGRKV8"/>
    <s v="ZEBRONICS Zeb-Buds 30 3.5Mm Stereo Wired in Ear Earphones with Mic for Calling, Volume Control, Multifunction Button, 14Mm Drivers, Stylish Eartip,1.2 Meter Durable Cable and Lightweight Design(Red)"/>
    <s v="Electronics"/>
    <n v="199.60000000000002"/>
    <n v="499"/>
    <n v="0.6"/>
    <n v="3.6"/>
    <n v="2492"/>
    <n v="1243508"/>
    <s v="&lt; ₹1,000"/>
    <x v="0"/>
  </r>
  <r>
    <s v="B09YLFHFDW"/>
    <s v="Sony WI-C100 Wireless Headphones with Customizable Equalizer for Deep Bass &amp; 25 Hrs Battery, DSEE-Upscale, Splash Proof, 360RA, Fast Pair, in-Ear Bluetooth Headset with mic for Phone Calls (Black)"/>
    <s v="Electronics"/>
    <n v="1590.3000000000002"/>
    <n v="2790"/>
    <n v="0.43"/>
    <n v="3.6"/>
    <n v="2272"/>
    <n v="6338880"/>
    <s v="₹1,000 - ₹5,000"/>
    <x v="0"/>
  </r>
  <r>
    <s v="B08CGW4GYR"/>
    <s v="Milk Frother, Immersion Blender Cordlesss Foam Maker USB Rechargeable Small Mixer Handheld with 2 Stainless WhisksÔºåWisker for Stirring 3-Speed Adjustable Mini Frother for Cappuccino Latte Coffee Egg"/>
    <s v="Home&amp;Kitchen"/>
    <n v="379.62"/>
    <n v="999"/>
    <n v="0.62"/>
    <n v="3.6"/>
    <n v="1988"/>
    <n v="1986012"/>
    <s v="&lt; ₹1,000"/>
    <x v="1"/>
  </r>
  <r>
    <s v="B07VVXJ2P5"/>
    <s v="SVM Products Unbreakable Set Top Box Stand with Dual Remote Holder (Black)"/>
    <s v="Electronics"/>
    <n v="95.759999999999991"/>
    <n v="399"/>
    <n v="0.76"/>
    <n v="3.6"/>
    <n v="1796"/>
    <n v="716604"/>
    <s v="&lt; ₹1,000"/>
    <x v="1"/>
  </r>
  <r>
    <s v="B096YCN3SD"/>
    <s v="Lifelong LLEK15 Electric Kettle 1.5L with Stainless Steel Body, Easy and Fast Boiling of Water for Instant Noodles, Soup, Tea etc. (1 Year Warranty, Silver)"/>
    <s v="Home&amp;Kitchen"/>
    <n v="550"/>
    <n v="1000"/>
    <n v="0.45"/>
    <n v="3.6"/>
    <n v="1074"/>
    <n v="1074000"/>
    <s v="&lt; ₹1,000"/>
    <x v="0"/>
  </r>
  <r>
    <s v="B09WF4Q7B3"/>
    <s v="Wipro Vesta 1380W Cordless Steam Iron Quick heat up with 20gm/ min Steam Burst, Scratch resistant Ceramic soleplate ,Vertical and Horizontal Ironing, Steam burst of upto .8g/ shot"/>
    <s v="Home&amp;Kitchen"/>
    <n v="1793.31"/>
    <n v="2599"/>
    <n v="0.31"/>
    <n v="3.6"/>
    <n v="771"/>
    <n v="2003829"/>
    <s v="₹1,000 - ₹5,000"/>
    <x v="0"/>
  </r>
  <r>
    <s v="B09DDCQFMT"/>
    <s v="Electvision Remote Control Compatible with Amazon Fire tv Stick (Pairing Manual Will be Back Side Remote Control)(P)"/>
    <s v="Electronics"/>
    <n v="1299.3500000000001"/>
    <n v="1999"/>
    <n v="0.35"/>
    <n v="3.6"/>
    <n v="590"/>
    <n v="1179410"/>
    <s v="₹1,000 - ₹5,000"/>
    <x v="0"/>
  </r>
  <r>
    <s v="B07J9KXQCC"/>
    <s v="Libra Room Heater for Home, Room Heaters Home for Winter, Electric Heater with 2000 Watts Power as per IS Specification for Small to Medium Rooms - FH12 (Grey)"/>
    <s v="Home&amp;Kitchen"/>
    <n v="942.59"/>
    <n v="2299"/>
    <n v="0.59"/>
    <n v="3.6"/>
    <n v="550"/>
    <n v="1264450"/>
    <s v="&lt; ₹1,000"/>
    <x v="0"/>
  </r>
  <r>
    <s v="B09L8DSSFH"/>
    <s v="7SEVEN¬Æ Compatible for Samsung Smart 4K Ultra HD TV Monitor Remote Control Replacement of Original Samsung TV Remote for LED OLED UHD QLED and Suitable for 6 7 8 Series Samsung TV with Hot Keys BN59-01259E"/>
    <s v="Electronics"/>
    <n v="399.6"/>
    <n v="999"/>
    <n v="0.6"/>
    <n v="3.6"/>
    <n v="493"/>
    <n v="492507"/>
    <s v="&lt; ₹1,000"/>
    <x v="0"/>
  </r>
  <r>
    <s v="B009P2LIL4"/>
    <s v="Bajaj Majesty RX10 2000 Watts Heat Convector Room Heater (White, ISI Approved)"/>
    <s v="Home&amp;Kitchen"/>
    <n v="2217.6"/>
    <n v="3080"/>
    <n v="0.28000000000000003"/>
    <n v="3.6"/>
    <n v="468"/>
    <n v="1441440"/>
    <s v="₹1,000 - ₹5,000"/>
    <x v="2"/>
  </r>
  <r>
    <s v="B09LMMFW3S"/>
    <s v="IKEA Milk Frother for Your Milk, Coffee,(Cold and hot Drinks), Black"/>
    <s v="Home&amp;Kitchen"/>
    <n v="227.43000000000004"/>
    <n v="399"/>
    <n v="0.43"/>
    <n v="3.6"/>
    <n v="451"/>
    <n v="179949"/>
    <s v="&lt; ₹1,000"/>
    <x v="0"/>
  </r>
  <r>
    <s v="B08CKW1KH9"/>
    <s v="Tata Sky Universal Remote Compatible for SD/HD"/>
    <s v="Electronics"/>
    <n v="203.65999999999997"/>
    <n v="599"/>
    <n v="0.66"/>
    <n v="3.6"/>
    <n v="339"/>
    <n v="203061"/>
    <s v="&lt; ₹1,000"/>
    <x v="1"/>
  </r>
  <r>
    <s v="B0836JGZ74"/>
    <s v="CSI INTERNATIONAL¬Æ Instant Water Geyser, Water Heater, Portable Water Heater, Geyser Made of First Class ABS Plastic 3KW (White)"/>
    <s v="Home&amp;Kitchen"/>
    <n v="1049.5800000000002"/>
    <n v="2499"/>
    <n v="0.57999999999999996"/>
    <n v="3.6"/>
    <n v="328"/>
    <n v="819672"/>
    <s v="₹1,000 - ₹5,000"/>
    <x v="0"/>
  </r>
  <r>
    <s v="B09B125CFJ"/>
    <s v="7SEVEN¬Æ Compatible for Mi tv Remote Control Original Suitable with Smart Android 4K LED Non Voice Command Xiaomi Redmi Remote of 4A Model 32 43 55 65 inches"/>
    <s v="Electronics"/>
    <n v="351.55999999999995"/>
    <n v="799"/>
    <n v="0.56000000000000005"/>
    <n v="3.6"/>
    <n v="323"/>
    <n v="258077"/>
    <s v="&lt; ₹1,000"/>
    <x v="0"/>
  </r>
  <r>
    <s v="B09LV1CMGH"/>
    <s v="Lifelong LLFH921 Regalia 2000 W Fan Heater, 3 Air Settings, Room Heater with Overheating Protection, 1 Year Warranty ( White, (ISI Certified, Ideal for small to medium room/area)"/>
    <s v="Home&amp;Kitchen"/>
    <n v="899.99999999999989"/>
    <n v="2000"/>
    <n v="0.55000000000000004"/>
    <n v="3.6"/>
    <n v="291"/>
    <n v="582000"/>
    <s v="&lt; ₹1,000"/>
    <x v="0"/>
  </r>
  <r>
    <s v="B0B97D658R"/>
    <s v="Larrito wooden Cool Mist Humidifiers Essential Oil Diffuser Aroma Air Humidifier with Colorful Change for Car, Office, Babies, humidifiers for home, air humidifier for room (WOODEN HUMIDIFIRE-A)"/>
    <s v="Home&amp;Kitchen"/>
    <n v="495.38"/>
    <n v="799"/>
    <n v="0.38"/>
    <n v="3.6"/>
    <n v="212"/>
    <n v="169388"/>
    <s v="&lt; ₹1,000"/>
    <x v="0"/>
  </r>
  <r>
    <s v="B0B3DV7S9B"/>
    <s v="EN LIGNE Adjustable Cell Phone Stand, Foldable Portable Phone Stand Phone Holder for Desk, Desktop Tablet Stand Compatible with Mobile Phone/iPad/Tablet (Black)"/>
    <s v="Electronics"/>
    <n v="209.58"/>
    <n v="499"/>
    <n v="0.57999999999999996"/>
    <n v="3.6"/>
    <n v="104"/>
    <n v="51896"/>
    <s v="&lt; ₹1,000"/>
    <x v="0"/>
  </r>
  <r>
    <s v="B0B59K1C8F"/>
    <s v="Wolpin 1 Lint Roller with 60 Sheets Remove Clothes Lint Dog Hair Dust (19 x 13 cm) Orange"/>
    <s v="Home&amp;Kitchen"/>
    <n v="175.77999999999997"/>
    <n v="799"/>
    <n v="0.78"/>
    <n v="3.6"/>
    <n v="101"/>
    <n v="80699"/>
    <s v="&lt; ₹1,000"/>
    <x v="1"/>
  </r>
  <r>
    <s v="B0B84QN4CN"/>
    <s v="Wipro Vesta 1200 Watt GD201 Lightweight Automatic Dry Iron| Quick Heat Up| Stylish &amp; Sleek |Anti bacterial German Weilburger Double Coated Soleplate |2 Years Warranty"/>
    <s v="Home&amp;Kitchen"/>
    <n v="660"/>
    <n v="1100"/>
    <n v="0.4"/>
    <n v="3.6"/>
    <n v="91"/>
    <n v="100100"/>
    <s v="&lt; ₹1,000"/>
    <x v="0"/>
  </r>
  <r>
    <s v="B08T8KWNQ9"/>
    <s v="TE‚Ñ¢ Instant Electric Heating Hot and Cold Water Geyser Tap Water with Digital Display (White)"/>
    <s v="Home&amp;Kitchen"/>
    <n v="1449.7100000000003"/>
    <n v="4999"/>
    <n v="0.71"/>
    <n v="3.6"/>
    <n v="63"/>
    <n v="314937"/>
    <s v="₹1,000 - ₹5,000"/>
    <x v="1"/>
  </r>
  <r>
    <s v="B0BHYLCL19"/>
    <s v="AVNISH Tap Water Purifier Filter Faucet 6 Layer Carbon Activated Dust Chlorine Remover Water Softener for Drinking Cartridge Alkaline Taps for Kitchen Sink Bathroom Wash Basin (6-Layer Filtration)"/>
    <s v="Home&amp;Kitchen"/>
    <n v="191.51999999999998"/>
    <n v="399"/>
    <n v="0.52"/>
    <n v="3.6"/>
    <n v="37"/>
    <n v="14763"/>
    <s v="&lt; ₹1,000"/>
    <x v="0"/>
  </r>
  <r>
    <s v="B0BL3R4RGS"/>
    <s v="VAPJA¬Æ Portable Mini Juicer Cup Blender USB Rechargeable with 4 Blades for Shakes and Smoothies Fruits Vegetables Juice Maker Grinder Mixer Strong Cutting Bottle Sports Travel Outdoors Gym (BOTTLE)"/>
    <s v="Home&amp;Kitchen"/>
    <n v="649.35"/>
    <n v="999"/>
    <n v="0.35"/>
    <n v="3.6"/>
    <n v="4"/>
    <n v="3996"/>
    <s v="&lt; ₹1,000"/>
    <x v="0"/>
  </r>
  <r>
    <s v="B085W8CFLH"/>
    <s v="PTron Tangent Lite Bluetooth 5.0 Earphones with Mic, Hi-Fi Stereo Sound Neckband, 8Hrs Playtime, Lightweight Snug-fit in-Ear Headphones, IPX4 Water Resistant, Fast Charge &amp; Voice Assistant (Black)"/>
    <s v="Electronics"/>
    <n v="593.99999999999989"/>
    <n v="1800"/>
    <n v="0.67"/>
    <n v="3.5"/>
    <n v="83996"/>
    <n v="151192800"/>
    <s v="&lt; ₹1,000"/>
    <x v="1"/>
  </r>
  <r>
    <s v="B07T5DKR5D"/>
    <s v="ZEBRONICS Zeb-Bro in Ear Wired Earphones with Mic, 3.5mm Audio Jack, 10mm Drivers, Phone/Tablet Compatible(Black)"/>
    <s v="Electronics"/>
    <n v="147.63"/>
    <n v="399"/>
    <n v="0.63"/>
    <n v="3.5"/>
    <n v="21764"/>
    <n v="8683836"/>
    <s v="&lt; ₹1,000"/>
    <x v="1"/>
  </r>
  <r>
    <s v="B08D9NDZ1Y"/>
    <s v="HP Deskjet 2331 Colour Printer, Scanner and Copier for Home/Small Office, Compact Size, Reliable, Easy Set-Up Through Smart App On Your Pc Connected Through USB, Ideal for Home."/>
    <s v="Computers&amp;Accessories"/>
    <n v="3986.3232000000003"/>
    <n v="4332.96"/>
    <n v="0.08"/>
    <n v="3.5"/>
    <n v="21762"/>
    <n v="94293875.519999996"/>
    <s v="₹1,000 - ₹5,000"/>
    <x v="2"/>
  </r>
  <r>
    <s v="B087FXHB6J"/>
    <s v="Zebronics Zeb-Companion 107 USB Wireless Keyboard and Mouse Set with Nano Receiver (Black)"/>
    <s v="Computers&amp;Accessories"/>
    <n v="699.3"/>
    <n v="999"/>
    <n v="0.3"/>
    <n v="3.5"/>
    <n v="15295"/>
    <n v="15279705"/>
    <s v="&lt; ₹1,000"/>
    <x v="0"/>
  </r>
  <r>
    <s v="B00MFPCY5C"/>
    <s v="GIZGA essentials Universal Silicone Keyboard Protector Skin for 15.6-inches Laptop (5 x 6 x 3 inches)"/>
    <s v="Computers&amp;Accessories"/>
    <n v="38.870000000000005"/>
    <n v="299"/>
    <n v="0.87"/>
    <n v="3.5"/>
    <n v="15233"/>
    <n v="4554667"/>
    <s v="&lt; ₹1,000"/>
    <x v="1"/>
  </r>
  <r>
    <s v="B09ND94ZRG"/>
    <s v="Boult Audio Airbass Propods X TWS Bluetooth Truly Wireless in Ear Earbuds with Mic, 32H Playtime, Fast Charging Type-C, Ipx5 Water Resistant, Touch Controls and Voice Assistant (Red)"/>
    <s v="Electronics"/>
    <n v="1079.8200000000004"/>
    <n v="5999"/>
    <n v="0.82"/>
    <n v="3.5"/>
    <n v="12966"/>
    <n v="77783034"/>
    <s v="₹1,000 - ₹5,000"/>
    <x v="1"/>
  </r>
  <r>
    <s v="B08YDFX7Y1"/>
    <s v="ZEBRONICS Zeb-Dash Plus 2.4GHz High Precision Wireless Mouse with up to 1600 DPI, Power Saving Mode, Nano Receiver and Plug &amp; Play Usage - USB"/>
    <s v="Computers&amp;Accessories"/>
    <n v="300.83"/>
    <n v="449"/>
    <n v="0.33"/>
    <n v="3.5"/>
    <n v="11827"/>
    <n v="5310323"/>
    <s v="&lt; ₹1,000"/>
    <x v="0"/>
  </r>
  <r>
    <s v="B07PLHTTB4"/>
    <s v="Zodo 8. 5 inch LCD E-Writer Electronic Writing Pad/Tablet Drawing Board (Paperless Memo Digital Tablet)"/>
    <s v="Computers&amp;Accessories"/>
    <n v="99.799999999999983"/>
    <n v="499"/>
    <n v="0.8"/>
    <n v="3.5"/>
    <n v="9638"/>
    <n v="4809362"/>
    <s v="&lt; ₹1,000"/>
    <x v="1"/>
  </r>
  <r>
    <s v="B009LJ2BXA"/>
    <s v="Hp Wired On Ear Headphones With Mic With 3.5 Mm Drivers, In-Built Noise Cancelling, Foldable And Adjustable For Laptop/Pc/Office/Home/ 1 Year Warranty (B4B09Pa)"/>
    <s v="Computers&amp;Accessories"/>
    <n v="649.35"/>
    <n v="999"/>
    <n v="0.35"/>
    <n v="3.5"/>
    <n v="7222"/>
    <n v="7214778"/>
    <s v="&lt; ₹1,000"/>
    <x v="0"/>
  </r>
  <r>
    <s v="B084BR3QX8"/>
    <s v="LAPSTER Accessories Power Cable Cord 2 Pin Laptop Adapter and Tape Recorder 1.5M"/>
    <s v="Computers&amp;Accessories"/>
    <n v="149.85000000000002"/>
    <n v="999"/>
    <n v="0.85"/>
    <n v="3.5"/>
    <n v="2523"/>
    <n v="2520477"/>
    <s v="&lt; ₹1,000"/>
    <x v="1"/>
  </r>
  <r>
    <s v="B08ZXZ362Z"/>
    <s v="akiara - Makes life easy Mini Sewing Machine for Home Tailoring use | Mini Silai Machine with Sewing Kit Set Sewing Box with Thread Scissors, Needle All in One Sewing Accessories (White &amp; Purple)"/>
    <s v="Home&amp;Kitchen"/>
    <n v="1549"/>
    <n v="3098"/>
    <n v="0.5"/>
    <n v="3.5"/>
    <n v="2283"/>
    <n v="7072734"/>
    <s v="₹1,000 - ₹5,000"/>
    <x v="0"/>
  </r>
  <r>
    <s v="B0B2931FCV"/>
    <s v="ZEBRONICS Zeb-Sound Bomb N1 True Wireless in Ear Earbuds with Mic ENC, Gaming Mode (up to 50ms), up to 18H Playback, BT V5.2, Fidget Case, Voice Assistant, Splash Proof, Type C (Midnight Black)"/>
    <s v="Electronics"/>
    <n v="1007.76"/>
    <n v="4199"/>
    <n v="0.76"/>
    <n v="3.5"/>
    <n v="1913"/>
    <n v="8032687"/>
    <s v="₹1,000 - ₹5,000"/>
    <x v="1"/>
  </r>
  <r>
    <s v="B0B7DHSKS7"/>
    <s v="Nokia 8210 4G Volte keypad Phone with Dual SIM, Big Display, inbuilt MP3 Player &amp; Wireless FM Radio | Blue"/>
    <s v="Electronics"/>
    <n v="3815.2799999999997"/>
    <n v="5299"/>
    <n v="0.28000000000000003"/>
    <n v="3.5"/>
    <n v="1641"/>
    <n v="8695659"/>
    <s v="₹1,000 - ₹5,000"/>
    <x v="2"/>
  </r>
  <r>
    <s v="B07HK53XM4"/>
    <s v="Bulfyss Plastic Sticky Lint Roller Hair Remover Cleaner Set of 5 Rolls 150 Sheets, 30 Sheets Each roll Lint Roller Remover for Clothes, Furniture, Carpet, Dog Fur, Sweater, Dust &amp; Dirt"/>
    <s v="Home&amp;Kitchen"/>
    <n v="281.52999999999997"/>
    <n v="599"/>
    <n v="0.53"/>
    <n v="3.5"/>
    <n v="1367"/>
    <n v="818833"/>
    <s v="&lt; ₹1,000"/>
    <x v="0"/>
  </r>
  <r>
    <s v="B08RP2L2NL"/>
    <s v="King Shine Multi Retractable 3.0A Fast Charger Cord, Multiple Charging Cable 4Ft/1.2m 3-in-1 USB Charge Cord Compatible with Phone/Type C/Micro USB for All Android and iOS Smartphones (Random Colour)"/>
    <s v="Computers&amp;Accessories"/>
    <n v="349.65"/>
    <n v="999"/>
    <n v="0.65"/>
    <n v="3.5"/>
    <n v="1121"/>
    <n v="1119879"/>
    <s v="&lt; ₹1,000"/>
    <x v="1"/>
  </r>
  <r>
    <s v="B0B72BSW7K"/>
    <s v="SKE Bed Study Table Portable Wood Multifunction Laptop-Table Lapdesk for Children Bed Foldabe Table Work with Tablet Slot &amp; Cup Holder Brown Black"/>
    <s v="Computers&amp;Accessories"/>
    <n v="265.62"/>
    <n v="699"/>
    <n v="0.62"/>
    <n v="3.5"/>
    <n v="690"/>
    <n v="482310"/>
    <s v="&lt; ₹1,000"/>
    <x v="1"/>
  </r>
  <r>
    <s v="B097JVLW3L"/>
    <s v="Irusu Play VR Plus Virtual Reality Headset with Headphones for Gaming (Black)"/>
    <s v="Electronics"/>
    <n v="2695"/>
    <n v="3500"/>
    <n v="0.23"/>
    <n v="3.5"/>
    <n v="621"/>
    <n v="2173500"/>
    <s v="₹1,000 - ₹5,000"/>
    <x v="2"/>
  </r>
  <r>
    <s v="B07V5YF4ND"/>
    <s v="LOHAYA LCD/LED Remote Compatible for Sony Bravia Smart LCD LED UHD OLED QLED 4K Ultra HD TV Remote Control with YouTube &amp; Netflix Function [ Compatible for Sony Tv Remote Control ]"/>
    <s v="Electronics"/>
    <n v="299.75"/>
    <n v="1199"/>
    <n v="0.75"/>
    <n v="3.5"/>
    <n v="466"/>
    <n v="558734"/>
    <s v="&lt; ₹1,000"/>
    <x v="1"/>
  </r>
  <r>
    <s v="B09MB3DKG1"/>
    <s v="KHAITAN AVAANTE KA-2013 1200 Watt 3-Rod Halogen Heater (1200 Watts, Grey)"/>
    <s v="Home&amp;Kitchen"/>
    <n v="2199.4500000000003"/>
    <n v="3999"/>
    <n v="0.45"/>
    <n v="3.5"/>
    <n v="340"/>
    <n v="1359660"/>
    <s v="₹1,000 - ₹5,000"/>
    <x v="0"/>
  </r>
  <r>
    <s v="B08RHPDNVV"/>
    <s v="7SEVEN¬Æ Compatible Tata Sky Remote Control Replacement of Original dth SD HD tata Play Set top Box Remote - IR Learning Universal Remote for Any Brand TV - Pairing Must"/>
    <s v="Electronics"/>
    <n v="233.61"/>
    <n v="599"/>
    <n v="0.61"/>
    <n v="3.5"/>
    <n v="197"/>
    <n v="118003"/>
    <s v="&lt; ₹1,000"/>
    <x v="1"/>
  </r>
  <r>
    <s v="B09X5HD5T1"/>
    <s v="Ikea Little Loved Corner PRODUKT Milk-frother, Coffee/Tea Frother, Handheld Milk Wand Mixer Frother, Black"/>
    <s v="Home&amp;Kitchen"/>
    <n v="229.54"/>
    <n v="499"/>
    <n v="0.54"/>
    <n v="3.5"/>
    <n v="185"/>
    <n v="92315"/>
    <s v="&lt; ₹1,000"/>
    <x v="0"/>
  </r>
  <r>
    <s v="B09XB1R2F3"/>
    <s v="Portable Lint Remover Pet Fur Remover Clothes Fuzz Remover Pet Hairball Quick Epilator Shaver Removing Dust Pet Hair from Clothing Furniture Perfect for Clothing,Furniture,Couch,Carpet (Standard)"/>
    <s v="Home&amp;Kitchen"/>
    <n v="175.77999999999997"/>
    <n v="799"/>
    <n v="0.78"/>
    <n v="3.5"/>
    <n v="132"/>
    <n v="105468"/>
    <s v="&lt; ₹1,000"/>
    <x v="1"/>
  </r>
  <r>
    <s v="B08RZ12GKR"/>
    <s v="Tata Sky Digital TV HD Setup Box Remote"/>
    <s v="Electronics"/>
    <n v="214.57000000000002"/>
    <n v="499"/>
    <n v="0.56999999999999995"/>
    <n v="3.5"/>
    <n v="121"/>
    <n v="60379"/>
    <s v="&lt; ₹1,000"/>
    <x v="0"/>
  </r>
  <r>
    <s v="B09R1YFL6S"/>
    <s v="Candes BlowHot All in One Silent Blower Fan Room Heater (ABS Body, White, Brown) 2000 Watts"/>
    <s v="Home&amp;Kitchen"/>
    <n v="1079.6399999999999"/>
    <n v="2999"/>
    <n v="0.64"/>
    <n v="3.5"/>
    <n v="57"/>
    <n v="170943"/>
    <s v="₹1,000 - ₹5,000"/>
    <x v="1"/>
  </r>
  <r>
    <s v="B0BGSV43WY"/>
    <s v="Noise ColorFit Pro 4 Alpha Bluetooth Calling Smart Watch with 1.78 AMOLED Display, Tru Sync, 60hz Refresh Rate, instacharge, Gesture Control, Functional 360 Digital Crown (Jet Black)"/>
    <s v="Electronics"/>
    <n v="4479.4400000000005"/>
    <n v="7999"/>
    <n v="0.44"/>
    <n v="3.5"/>
    <n v="37"/>
    <n v="295963"/>
    <s v="₹1,000 - ₹5,000"/>
    <x v="0"/>
  </r>
  <r>
    <s v="B09NFSHCWN"/>
    <s v="Hilton Quartz Heater 400/800-Watt ISI 2 Rods Multi Mode Heater Long Lasting Quick Heating Extremely Warm (Grey)"/>
    <s v="Home&amp;Kitchen"/>
    <n v="1158.3899999999999"/>
    <n v="1899"/>
    <n v="0.39"/>
    <n v="3.5"/>
    <n v="24"/>
    <n v="45576"/>
    <s v="₹1,000 - ₹5,000"/>
    <x v="0"/>
  </r>
  <r>
    <s v="B01EJ5MM5M"/>
    <s v="Canon PIXMA MG2577s All-in-One Inkjet Colour Printer with 1 Additional Colour Cartridge"/>
    <s v="Computers&amp;Accessories"/>
    <n v="3487.5"/>
    <n v="3875"/>
    <n v="0.1"/>
    <n v="3.4"/>
    <n v="12185"/>
    <n v="47216875"/>
    <s v="₹1,000 - ₹5,000"/>
    <x v="2"/>
  </r>
  <r>
    <s v="B097JQ1J5G"/>
    <s v="Zebronics ZEB-90HB USB Hub, 4 Ports, Pocket Sized, Plug &amp; Play, for Laptop &amp; Computers"/>
    <s v="Computers&amp;Accessories"/>
    <n v="179.64"/>
    <n v="499"/>
    <n v="0.64"/>
    <n v="3.4"/>
    <n v="9385"/>
    <n v="4683115"/>
    <s v="&lt; ₹1,000"/>
    <x v="1"/>
  </r>
  <r>
    <s v="B0117H7GZ6"/>
    <s v="GENERIC Ultra-Mini Bluetooth CSR 4.0 USB Dongle Adapter for Windows Computer ( Black:Golden)"/>
    <s v="Computers&amp;Accessories"/>
    <n v="247.38"/>
    <n v="399"/>
    <n v="0.38"/>
    <n v="3.4"/>
    <n v="4642"/>
    <n v="1852158"/>
    <s v="&lt; ₹1,000"/>
    <x v="0"/>
  </r>
  <r>
    <s v="B08VRMK55F"/>
    <s v="Zebronics Zeb Buds C2 in Ear Type C Wired Earphones with Mic, Braided 1.2 Metre Cable, Metallic Design, 10mm Drivers, in Line Mic &amp; Volume Controller (Blue)"/>
    <s v="Electronics"/>
    <n v="398.43000000000006"/>
    <n v="699"/>
    <n v="0.43"/>
    <n v="3.4"/>
    <n v="3454"/>
    <n v="2414346"/>
    <s v="&lt; ₹1,000"/>
    <x v="0"/>
  </r>
  <r>
    <s v="B097RN7BBK"/>
    <s v="Kitchen Kit Electric Kettle, 1.8L Stainless Steel Tea Kettle, Fast Boil Water Warmer with Auto Shut Off and Boil Dry Protection Tech"/>
    <s v="Home&amp;Kitchen"/>
    <n v="479.76"/>
    <n v="1999"/>
    <n v="0.76"/>
    <n v="3.4"/>
    <n v="1066"/>
    <n v="2130934"/>
    <s v="&lt; ₹1,000"/>
    <x v="1"/>
  </r>
  <r>
    <s v="B08QX1CC14"/>
    <s v="SKYWALL 81.28 cm (32 inches) HD Ready Smart LED TV 32SWELS-PRO (Black)"/>
    <s v="Electronics"/>
    <n v="7267.5"/>
    <n v="19125"/>
    <n v="0.62"/>
    <n v="3.4"/>
    <n v="902"/>
    <n v="17250750"/>
    <s v="₹5,001 - ₹10,000"/>
    <x v="1"/>
  </r>
  <r>
    <s v="B097ZQTDVZ"/>
    <s v="7SEVEN¬Æ TCL Remote Control Smart TV RC802V Remote Compatible for TCL TV Remote Original 55EP680 40A325 49S6500 55P8S 55P8 50P8 65P8 40S6500 43S6500FS 49S6800FS 49S6800 49S6510FS(Without Voice Function/Google Assistant and Non-Bluetooth remote)"/>
    <s v="Electronics"/>
    <n v="395.55999999999995"/>
    <n v="899"/>
    <n v="0.56000000000000005"/>
    <n v="3.4"/>
    <n v="431"/>
    <n v="387469"/>
    <s v="&lt; ₹1,000"/>
    <x v="0"/>
  </r>
  <r>
    <s v="B09Y358DZQ"/>
    <s v="Pigeon Zest Mixer Grinder 3 Speed Control 750 Watt Powerful Copper Motor with 3 Stainless Steel Jars for Dry Grinding, Wet Grinding and Making Chutney and 3 Polycarbonate lids - Blue"/>
    <s v="Home&amp;Kitchen"/>
    <n v="2018.6499999999999"/>
    <n v="4295"/>
    <n v="0.53"/>
    <n v="3.4"/>
    <n v="422"/>
    <n v="1812490"/>
    <s v="₹1,000 - ₹5,000"/>
    <x v="0"/>
  </r>
  <r>
    <s v="B07H5PBN54"/>
    <s v="INDIAS¬Æ‚Ñ¢ Electro-Instant Water Geyser A.B.S. Body Shock Proof Can be Used in Bathroom, Kitchen, wash Area, Hotels, Hospital etc."/>
    <s v="Home&amp;Kitchen"/>
    <n v="988"/>
    <n v="2600"/>
    <n v="0.62"/>
    <n v="3.4"/>
    <n v="252"/>
    <n v="655200"/>
    <s v="&lt; ₹1,000"/>
    <x v="1"/>
  </r>
  <r>
    <s v="B0BMZ6SY89"/>
    <s v="!!HANEUL!!1000 Watt/2000-Watt Room Heater!! Fan Heater!!Pure White!!HN-2500!!Made in India!!Thermoset!!"/>
    <s v="Home&amp;Kitchen"/>
    <n v="895.44"/>
    <n v="1599"/>
    <n v="0.44"/>
    <n v="3.4"/>
    <n v="15"/>
    <n v="23985"/>
    <s v="&lt; ₹1,000"/>
    <x v="0"/>
  </r>
  <r>
    <s v="B07XJYYH7L"/>
    <s v="Wecool Nylon Braided Multifunction Fast Charging Cable For Android Smartphone, Ios And Type C Usb Devices, 3 In 1 Charging Cable, 3A, (3 Feet) (Black)"/>
    <s v="Computers&amp;Accessories"/>
    <n v="329.66999999999996"/>
    <n v="999"/>
    <n v="0.67"/>
    <n v="3.3"/>
    <n v="9792"/>
    <n v="9782208"/>
    <s v="&lt; ₹1,000"/>
    <x v="1"/>
  </r>
  <r>
    <s v="B07XJYYH7L"/>
    <s v="Wecool Nylon Braided Multifunction Fast Charging Cable For Android Smartphone, Ios And Type C Usb Devices, 3 In 1 Charging Cable, 3A, (3 Feet) (Black)"/>
    <s v="Computers&amp;Accessories"/>
    <n v="329.66999999999996"/>
    <n v="999"/>
    <n v="0.67"/>
    <n v="3.3"/>
    <n v="9792"/>
    <n v="9782208"/>
    <s v="&lt; ₹1,000"/>
    <x v="1"/>
  </r>
  <r>
    <s v="B07GXPDLYQ"/>
    <s v="PRO365 Indo Mocktails/Coffee Foamer/Cappuccino/Lemonade/Milk Frother (6 Months Warranty)"/>
    <s v="Home&amp;Kitchen"/>
    <n v="249.5"/>
    <n v="499"/>
    <n v="0.5"/>
    <n v="3.3"/>
    <n v="8427"/>
    <n v="4205073"/>
    <s v="&lt; ₹1,000"/>
    <x v="0"/>
  </r>
  <r>
    <s v="B0994GP1CX"/>
    <s v="LS LAPSTER Quality Assured Universal Silicone 15.6&quot; Keyboard Protector Skin|| Keyboard Dust Cover|| Keyboard Skin for 15.6&quot; Laptop| 15.6&quot; Keyguard| (3.93 x 11.81 x 0.39 inches)"/>
    <s v="Computers&amp;Accessories"/>
    <n v="119.88"/>
    <n v="999"/>
    <n v="0.88"/>
    <n v="3.3"/>
    <n v="5692"/>
    <n v="5686308"/>
    <s v="&lt; ₹1,000"/>
    <x v="1"/>
  </r>
  <r>
    <s v="B0B53QLB9H"/>
    <s v="PTron Newly Launched Force X10 Bluetooth Calling Smartwatch with 1.7&quot; Full Touch Color Display, Real Heart Rate Monitor, SpO2, Watch Faces, 5 Days Runtime, Fitness Trackers &amp; IP68 Waterproof (Blue)"/>
    <s v="Electronics"/>
    <n v="1319.7799999999997"/>
    <n v="5999"/>
    <n v="0.78"/>
    <n v="3.3"/>
    <n v="4415"/>
    <n v="26485585"/>
    <s v="₹1,000 - ₹5,000"/>
    <x v="1"/>
  </r>
  <r>
    <s v="B0B53QFZPY"/>
    <s v="PTron Newly Launched Force X10 Bluetooth Calling Smartwatch with 1.7&quot; Full Touch Color Display, Real Heart Rate Monitor, SpO2, Watch Faces, 5 Days Runtime, Fitness Trackers &amp; IP68 Waterproof (Pink)"/>
    <s v="Electronics"/>
    <n v="1319.7799999999997"/>
    <n v="5999"/>
    <n v="0.78"/>
    <n v="3.3"/>
    <n v="4415"/>
    <n v="26485585"/>
    <s v="₹1,000 - ₹5,000"/>
    <x v="1"/>
  </r>
  <r>
    <s v="B0B53NXFFR"/>
    <s v="PTron Newly Launched Force X10 Bluetooth Calling Smartwatch with 1.7&quot; Full Touch Display, Real Heart Rate Monitor, SpO2, Watch Faces, 5 Days Runtime, Health/Fitness Trackers &amp; IP68 Waterproof (Black)"/>
    <s v="Electronics"/>
    <n v="1379.77"/>
    <n v="5999"/>
    <n v="0.77"/>
    <n v="3.3"/>
    <n v="4415"/>
    <n v="26485585"/>
    <s v="₹1,000 - ₹5,000"/>
    <x v="1"/>
  </r>
  <r>
    <s v="B08HD7JQHX"/>
    <s v="HUMBLE Dynamic Lapel Collar Mic Voice Recording Filter Microphone for Singing Youtube SmartPhones, Black"/>
    <s v="Computers&amp;Accessories"/>
    <n v="199.60000000000002"/>
    <n v="499"/>
    <n v="0.6"/>
    <n v="3.3"/>
    <n v="2804"/>
    <n v="1399196"/>
    <s v="&lt; ₹1,000"/>
    <x v="0"/>
  </r>
  <r>
    <s v="B08XMSKKMM"/>
    <s v="7SEVEN¬Æ Bluetooth Voice Command Remote for Xiaomi Redmi Mi Smart TV with Netflix &amp; Prime Video Hot Keys XMRM-00A"/>
    <s v="Electronics"/>
    <n v="799.6"/>
    <n v="1999"/>
    <n v="0.6"/>
    <n v="3.3"/>
    <n v="576"/>
    <n v="1151424"/>
    <s v="&lt; ₹1,000"/>
    <x v="0"/>
  </r>
  <r>
    <s v="B0B4KPCBSH"/>
    <s v="IKEA Frother for Milk"/>
    <s v="Home&amp;Kitchen"/>
    <n v="244.51"/>
    <n v="499"/>
    <n v="0.51"/>
    <n v="3.3"/>
    <n v="478"/>
    <n v="238522"/>
    <s v="&lt; ₹1,000"/>
    <x v="0"/>
  </r>
  <r>
    <s v="B09P8M18QM"/>
    <s v="7SEVEN¬Æ Compatible with Fire Tv Stick Remote with Voice Command Feature Suitable for Second Generation Amazon Fire Tv Stick Remote Only - Pairing Must"/>
    <s v="Electronics"/>
    <n v="1379.54"/>
    <n v="2999"/>
    <n v="0.54"/>
    <n v="3.3"/>
    <n v="227"/>
    <n v="680773"/>
    <s v="₹1,000 - ₹5,000"/>
    <x v="0"/>
  </r>
  <r>
    <s v="B09TY4MSH3"/>
    <s v="Firestick Remote"/>
    <s v="Electronics"/>
    <n v="1299.48"/>
    <n v="2499"/>
    <n v="0.48"/>
    <n v="3.3"/>
    <n v="73"/>
    <n v="182427"/>
    <s v="₹1,000 - ₹5,000"/>
    <x v="0"/>
  </r>
  <r>
    <s v="B0B9F9PT8R"/>
    <s v="Eopora PTC Ceramic Fast Heating Room Heater for Bedroom, 1500/1000 Watts Room Heater for Home, Electric Heater, Electric Fan Heater for Home Office Bedroom (White)"/>
    <s v="Home&amp;Kitchen"/>
    <n v="1529.49"/>
    <n v="2999"/>
    <n v="0.49"/>
    <n v="3.3"/>
    <n v="29"/>
    <n v="86971"/>
    <s v="₹1,000 - ₹5,000"/>
    <x v="0"/>
  </r>
  <r>
    <s v="B09LV13JFB"/>
    <s v="LOHAYA Voice Assistant Remote Compatible for Airtel Xstream Set-Top Box Remote Control with Netflix Function (Black) (Non - Voice)"/>
    <s v="Electronics"/>
    <n v="399.6"/>
    <n v="999"/>
    <n v="0.6"/>
    <n v="3.3"/>
    <n v="23"/>
    <n v="22977"/>
    <s v="&lt; ₹1,000"/>
    <x v="0"/>
  </r>
  <r>
    <s v="B0BMFD94VD"/>
    <s v="White Feather Portable Heat Sealer Mini Sealing Machine for Food Storage Vacuum Bag, Chip, Plastic, Snack Bags, Package Home Closer Storage Tool (Multicolor) Random Colour"/>
    <s v="Home&amp;Kitchen"/>
    <n v="199.60000000000002"/>
    <n v="499"/>
    <n v="0.6"/>
    <n v="3.3"/>
    <n v="12"/>
    <n v="5988"/>
    <s v="&lt; ₹1,000"/>
    <x v="0"/>
  </r>
  <r>
    <s v="B09ZVJXN5L"/>
    <s v="KNYUC MART Mini Electric Handy Room Heater Compact Plug-in, The Wall Outlet 400 Watts, Handy Air Warmer Blower Adjustable Timer Digital Display"/>
    <s v="Home&amp;Kitchen"/>
    <n v="779.22"/>
    <n v="999"/>
    <n v="0.22"/>
    <n v="3.3"/>
    <n v="8"/>
    <n v="7992"/>
    <s v="&lt; ₹1,000"/>
    <x v="2"/>
  </r>
  <r>
    <s v="B08RX8G496"/>
    <s v="LRIPL Mi Remote Control with Netflix &amp; Prime Video Button Compatible for Mi 4X LED Android Smart TV 4A Remote Control (32&quot;/43&quot;) with Voice Command (Pairing Required)"/>
    <s v="Electronics"/>
    <n v="659.4"/>
    <n v="1099"/>
    <n v="0.4"/>
    <n v="3.2"/>
    <n v="285"/>
    <n v="313215"/>
    <s v="&lt; ₹1,000"/>
    <x v="0"/>
  </r>
  <r>
    <s v="B0B9JZW1SQ"/>
    <s v="4 in 1 Handheld Electric Vegetable Cutter Set,Wireless Food Processor Electric Food Chopper for Garlic Chili Pepper Onion Ginger Celery Meat with Brush"/>
    <s v="Home&amp;Kitchen"/>
    <n v="492.00000000000006"/>
    <n v="1200"/>
    <n v="0.59"/>
    <n v="3.2"/>
    <n v="113"/>
    <n v="135600"/>
    <s v="&lt; ₹1,000"/>
    <x v="0"/>
  </r>
  <r>
    <s v="B08TT63N58"/>
    <s v="ROYAL STEP - AMAZON'S BRAND - Portable Electric USB Juice Maker Juicer Bottle Blender Grinder Mixer,4 Blades Rechargeable Bottle with (Multi color) (MULTI)"/>
    <s v="Home&amp;Kitchen"/>
    <n v="505.77"/>
    <n v="2199"/>
    <n v="0.77"/>
    <n v="3.1"/>
    <n v="3527"/>
    <n v="7755873"/>
    <s v="&lt; ₹1,000"/>
    <x v="1"/>
  </r>
  <r>
    <s v="B08XLR6DSB"/>
    <s v="akiara - Makes life easy Electric Handy Sewing/Stitch Handheld Cordless Portable White Sewing Machine for Home Tailoring, Hand Machine | Mini Silai | White Hand Machine with Adapter"/>
    <s v="Home&amp;Kitchen"/>
    <n v="719.52"/>
    <n v="1499"/>
    <n v="0.52"/>
    <n v="3.1"/>
    <n v="2449"/>
    <n v="3671051"/>
    <s v="&lt; ₹1,000"/>
    <x v="0"/>
  </r>
  <r>
    <s v="B09ZTZ9N3Q"/>
    <s v="Amazon Basics 2000/1000 Watt Room Heater with Adjustable Thermostat (ISI certified, White color, Ideal for small to medium room/area)"/>
    <s v="Home&amp;Kitchen"/>
    <n v="1053.3799999999999"/>
    <n v="1699"/>
    <n v="0.38"/>
    <n v="3.1"/>
    <n v="111"/>
    <n v="188589"/>
    <s v="₹1,000 - ₹5,000"/>
    <x v="0"/>
  </r>
  <r>
    <s v="B0B3JSWG81"/>
    <s v="NGI Store 2 Pieces Pet Hair Removers for Your Laundry Catcher Lint Remover for Washing Machine Lint Remover Reusable Portable Silica Gel Clothes Washer Dryer Floating Ball"/>
    <s v="Home&amp;Kitchen"/>
    <n v="199.79999999999995"/>
    <n v="999"/>
    <n v="0.8"/>
    <n v="3.1"/>
    <n v="2"/>
    <n v="1998"/>
    <s v="&lt; ₹1,000"/>
    <x v="1"/>
  </r>
  <r>
    <s v="B0B82YGCF6"/>
    <s v="Tokdis MX-1 Pro Bluetooth Calling Smartwatch - 1.69‚Äù LCD Display, Multiple Watch Faces, Sleep Monitor, Heart &amp; SpO2 Monitoring, Multiple Sports Modes, Water Resistant"/>
    <s v="Electronics"/>
    <n v="909.74"/>
    <n v="3499"/>
    <n v="0.74"/>
    <n v="3"/>
    <n v="681"/>
    <n v="2382819"/>
    <s v="&lt; ₹1,000"/>
    <x v="1"/>
  </r>
  <r>
    <s v="B08YK7BBD2"/>
    <s v="Nirdambhay Mini Bag Sealer, 2 in 1 Heat Sealer and Cutter Handheld Sealing Machine Portable Bag Resealer Sealer for Plastic Bags Food Storage Snack Fresh Bag Sealer (Including 2 AA Battery)"/>
    <s v="Home&amp;Kitchen"/>
    <n v="429.57000000000005"/>
    <n v="999"/>
    <n v="0.56999999999999995"/>
    <n v="3"/>
    <n v="617"/>
    <n v="616383"/>
    <s v="&lt; ₹1,000"/>
    <x v="0"/>
  </r>
  <r>
    <s v="B09F6D21BY"/>
    <s v="7SEVEN Compatible LG TV Remote Suitable for LG Non Magic Smart tv Remote Control (Mouse &amp; Voice Non-Support) MR20GA Prime Video and Netflix Hotkeys"/>
    <s v="Electronics"/>
    <n v="799.6"/>
    <n v="1999"/>
    <n v="0.6"/>
    <n v="3"/>
    <n v="103"/>
    <n v="205897"/>
    <s v="&lt; ₹1,000"/>
    <x v="0"/>
  </r>
  <r>
    <s v="B0B94JPY2N"/>
    <s v="Amazon Brand - Solimo 65W Fast Charging Braided Type C to C Data Cable | Suitable For All Supported Mobile Phones (1 Meter, Black)"/>
    <s v="Computers&amp;Accessories"/>
    <n v="199.79999999999995"/>
    <n v="999"/>
    <n v="0.8"/>
    <n v="3"/>
    <n v="0"/>
    <n v="0"/>
    <s v="&lt; ₹1,000"/>
    <x v="1"/>
  </r>
  <r>
    <s v="B0BBLHTRM9"/>
    <s v="IONIX Tap filter Multilayer | Activated Carbon Faucet Water Filters Universal Interface Home Kitchen Faucet Tap Water Clean Purifier Filter Cartridge Five Layer Water Filter-Pack of 1"/>
    <s v="Home&amp;Kitchen"/>
    <n v="195.72000000000003"/>
    <n v="699"/>
    <n v="0.72"/>
    <n v="2.9"/>
    <n v="159"/>
    <n v="111141"/>
    <s v="&lt; ₹1,000"/>
    <x v="1"/>
  </r>
  <r>
    <s v="B0BNDGL26T"/>
    <s v="MR. BRAND Portable USB Juicer Electric USB Juice Maker Mixer Bottle Blender Grinder Mixer,6 Blades Rechargeable Bottle with (Multi color) (MULTI MIXER 6 BLED)"/>
    <s v="Home&amp;Kitchen"/>
    <n v="505.77"/>
    <n v="2199"/>
    <n v="0.77"/>
    <n v="2.8"/>
    <n v="109"/>
    <n v="239691"/>
    <s v="&lt; ₹1,000"/>
    <x v="1"/>
  </r>
  <r>
    <s v="B0BBVKRP7B"/>
    <s v="SHREENOVA ID116 Plus Bluetooth Fitness Smart Watch for Men Women and Kids Activity Tracker (Black)"/>
    <s v="Electronics"/>
    <n v="279.86"/>
    <n v="1999"/>
    <n v="0.86"/>
    <n v="2.8"/>
    <n v="87"/>
    <n v="173913"/>
    <s v="&lt; ₹1,000"/>
    <x v="1"/>
  </r>
  <r>
    <s v="B0B7L86YCB"/>
    <s v="Green Tales Heat Seal Mini Food Sealer-Impulse Machine for Sealing Plastic Bags Packaging"/>
    <s v="Home&amp;Kitchen"/>
    <n v="162"/>
    <n v="300"/>
    <n v="0.46"/>
    <n v="2.6"/>
    <n v="24"/>
    <n v="7200"/>
    <s v="&lt; ₹1,000"/>
    <x v="0"/>
  </r>
  <r>
    <s v="B0BFBNXS94"/>
    <s v="Personal Size Blender, Portable Blender, Battery Powered USB Blender, with Four Blades, Mini Blender Travel Bottle for Juice, Shakes, and Smoothies (Pink)"/>
    <s v="Home&amp;Kitchen"/>
    <n v="674.55"/>
    <n v="1499"/>
    <n v="0.55000000000000004"/>
    <n v="2.2999999999999998"/>
    <n v="13"/>
    <n v="19487"/>
    <s v="&lt; ₹1,000"/>
    <x v="0"/>
  </r>
  <r>
    <s v="B0BPJBTB3F"/>
    <s v="Khaitan ORFin Fan heater for Home and kitchen-K0 2215"/>
    <s v="Home&amp;Kitchen"/>
    <n v="1297.4000000000001"/>
    <n v="2495"/>
    <n v="0.48"/>
    <n v="2"/>
    <n v="2"/>
    <n v="4990"/>
    <s v="₹1,000 - ₹5,000"/>
    <x v="0"/>
  </r>
  <r>
    <s v="B08L12N5H1"/>
    <s v="Eureka Forbes car Vac 100 Watts Powerful Suction Vacuum Cleaner with Washable HEPA Filter, 3 Accessories,Compact,Light Weight &amp; Easy to use (Black and Red)"/>
    <s v="Home&amp;Kitchen"/>
    <n v="2099.16"/>
    <n v="2499"/>
    <n v="0.16"/>
    <n v="0"/>
    <n v="992"/>
    <n v="2479008"/>
    <s v="₹1,000 - ₹5,000"/>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ZHCJDP1"/>
    <s v="Amazon Basics Wireless Mouse | 2.4 GHz Connection, 1600 DPI | Type - C Adapter | Upto 12 Months of Battery Life | Ambidextrous Design | Suitable for PC/Mac/Laptop"/>
    <x v="0"/>
    <n v="500"/>
    <n v="1000"/>
    <n v="0.5"/>
    <n v="5"/>
    <n v="23"/>
    <n v="23000"/>
    <x v="0"/>
  </r>
  <r>
    <s v="B0BP7XLX48"/>
    <s v="Syncwire LTG to USB Cable for Fast Charging Compatible with Phone 5/ 5C/ 5S/ 6/ 6S/ 7/8/ X/XR/XS Max/ 11/12/ 13 Series and Pad Air/Mini, Pod &amp; Other Devices (1.1 Meter, White)"/>
    <x v="0"/>
    <n v="399.7999999999999"/>
    <n v="1999"/>
    <n v="0.8"/>
    <n v="5"/>
    <n v="5"/>
    <n v="9995"/>
    <x v="0"/>
  </r>
  <r>
    <s v="B0BQRJ3C47"/>
    <s v="REDTECH USB-C to Lightning Cable 3.3FT, [Apple MFi Certified] Lightning to Type C Fast Charging Cord Compatible with iPhone 14/13/13 pro/Max/12/11/X/XS/XR/8, Supports Power Delivery - White"/>
    <x v="0"/>
    <n v="249.75"/>
    <n v="999"/>
    <n v="0.75"/>
    <n v="5"/>
    <n v="0"/>
    <n v="0"/>
    <x v="0"/>
  </r>
  <r>
    <s v="B0BR4F878Q"/>
    <s v="Swiffer Instant Electric Water Heater Faucet Tap Home-Kitchen Instantaneous Water Heater Tank less for Tap, LED Electric Head Water Heaters Tail Gallon Comfort(3000W) ((Pack of 1))"/>
    <x v="1"/>
    <n v="1439.28"/>
    <n v="1999"/>
    <n v="0.28000000000000003"/>
    <n v="4.8"/>
    <n v="53803"/>
    <n v="107552197"/>
    <x v="1"/>
  </r>
  <r>
    <s v="B0B53DS4TF"/>
    <s v="Instant Pot Air Fryer, Vortex 2QT, Touch Control Panel, 360¬∞ EvenCrisp‚Ñ¢ Technology, Uses 95 % less Oil, 4-in-1 Appliance: Air Fry, Roast, Bake, Reheat (Vortex 1.97Litre, Black)"/>
    <x v="1"/>
    <n v="5012.25"/>
    <n v="20049"/>
    <n v="0.75"/>
    <n v="4.8"/>
    <n v="3964"/>
    <n v="79474236"/>
    <x v="2"/>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n v="279.44000000000005"/>
    <n v="499"/>
    <n v="0.44"/>
    <n v="4.8"/>
    <n v="28"/>
    <n v="13972"/>
    <x v="0"/>
  </r>
  <r>
    <s v="B0B23LW7NV"/>
    <s v="Spigen EZ Fit Tempered Glass Screen Protector for iPhone 14 Pro Max - 2 Pack (Sensor Protection)"/>
    <x v="2"/>
    <n v="985.65999999999985"/>
    <n v="2899"/>
    <n v="0.66"/>
    <n v="4.7"/>
    <n v="7779"/>
    <n v="22551321"/>
    <x v="0"/>
  </r>
  <r>
    <s v="B09WN3SRC7"/>
    <s v="Sony Bravia 164 cm (65 inches) 4K Ultra HD Smart LED Google TV KD-65X74K (Black)"/>
    <x v="2"/>
    <n v="78344.000000000015"/>
    <n v="139900"/>
    <n v="0.44"/>
    <n v="4.7"/>
    <n v="5935"/>
    <n v="830306500"/>
    <x v="3"/>
  </r>
  <r>
    <s v="B0BP89YBC1"/>
    <s v="Campfire Spring Chef Prolix Instant Portable Water Heater Geyser 1Ltr. for Use Home Stainless Steel Baking Rack | Restaurant | Office | Labs | Clinics | Saloon | with Installation Kit (With MCB)"/>
    <x v="1"/>
    <n v="1505.0000000000002"/>
    <n v="3500"/>
    <n v="0.56999999999999995"/>
    <n v="4.7"/>
    <n v="2591"/>
    <n v="9068500"/>
    <x v="1"/>
  </r>
  <r>
    <s v="B0BM9H2NY9"/>
    <s v="Multifunctional 2 in 1 Electric Egg Boiling Steamer Egg Frying Pan Egg Boiler Electric Automatic Off with Egg Boiler Machine Non-Stick Electric Egg Frying Pan-Tiger Woods (Multy)"/>
    <x v="1"/>
    <n v="703.56"/>
    <n v="1599"/>
    <n v="0.56000000000000005"/>
    <n v="4.7"/>
    <n v="2300"/>
    <n v="3677700"/>
    <x v="0"/>
  </r>
  <r>
    <s v="B0BM4KTNL1"/>
    <s v="FIGMENT Handheld Milk Frother Rechargeable, 3-Speed Electric Frother for Coffee with 2 Whisks and Coffee Decoration Tool, Coffee Frother Mixer, CRESCENT ENTERPRISES VRW0.50BK (A1)"/>
    <x v="1"/>
    <n v="703.56"/>
    <n v="1599"/>
    <n v="0.56000000000000005"/>
    <n v="4.7"/>
    <n v="1729"/>
    <n v="2764671"/>
    <x v="0"/>
  </r>
  <r>
    <s v="B0BLC2BYPX"/>
    <s v="Zuvexa USB Rechargeable Electric Foam Maker - Handheld Milk Wand Mixer Frother for Hot Milk, Hand Blender Coffee, Egg Beater (Black)"/>
    <x v="1"/>
    <n v="493.62"/>
    <n v="1299"/>
    <n v="0.62"/>
    <n v="4.7"/>
    <n v="54"/>
    <n v="70146"/>
    <x v="0"/>
  </r>
  <r>
    <s v="B01J1CFO5I"/>
    <s v="Redgear MP35 Speed-Type Gaming Mousepad (Black/Red)"/>
    <x v="0"/>
    <n v="297"/>
    <n v="550"/>
    <n v="0.46"/>
    <n v="4.5999999999999996"/>
    <n v="33434"/>
    <n v="18388700"/>
    <x v="0"/>
  </r>
  <r>
    <s v="B095RTJH1M"/>
    <s v="Spigen EZ Fit Tempered Glass Screen Protector Guard for iPhone 14/13/13 Pro - 2 Pack"/>
    <x v="2"/>
    <n v="985.65999999999985"/>
    <n v="2899"/>
    <n v="0.66"/>
    <n v="4.5999999999999996"/>
    <n v="26603"/>
    <n v="77122097"/>
    <x v="0"/>
  </r>
  <r>
    <s v="B01MQ2A86A"/>
    <s v="Logitech M331 Silent Plus Wireless Mouse, 2.4GHz with USB Nano Receiver, 1000 DPI Optical Tracking, 3 Buttons, 24 Month Life Battery, PC/Mac/Laptop - Black"/>
    <x v="0"/>
    <n v="1299.55"/>
    <n v="1645"/>
    <n v="0.21"/>
    <n v="4.5999999999999996"/>
    <n v="12375"/>
    <n v="20356875"/>
    <x v="1"/>
  </r>
  <r>
    <s v="B00NFD0ETQ"/>
    <s v="Logitech G402 Hyperion Fury USB Wired Gaming Mouse, 4,000 DPI, Lightweight, 8 Programmable Buttons, Compatible for PC/Mac - Black"/>
    <x v="0"/>
    <n v="1997.55"/>
    <n v="2895"/>
    <n v="0.31"/>
    <n v="4.5999999999999996"/>
    <n v="10760"/>
    <n v="31150200"/>
    <x v="1"/>
  </r>
  <r>
    <s v="B07X2L5Z8C"/>
    <s v="Logitech Pebble M350 Wireless Mouse with Bluetooth or USB - Silent, Slim Computer Mouse with Quiet Click for Laptop, Notebook, PC and Mac - Graphite"/>
    <x v="0"/>
    <n v="1491.75"/>
    <n v="2295"/>
    <n v="0.35"/>
    <n v="4.5999999999999996"/>
    <n v="10652"/>
    <n v="24446340"/>
    <x v="1"/>
  </r>
  <r>
    <s v="B00K57MR22"/>
    <s v="Sujata Dynamix DX Mixer Grinder, 900W, 3 Jars (White)"/>
    <x v="1"/>
    <n v="6104.16"/>
    <n v="8478"/>
    <n v="0.28000000000000003"/>
    <n v="4.5999999999999996"/>
    <n v="6550"/>
    <n v="55530900"/>
    <x v="2"/>
  </r>
  <r>
    <s v="B0B244R4KB"/>
    <s v="Spigen EZ Fit Tempered Glass Screen Protector for iPhone 14 Pro - 2 Pack (Sensor Protection)"/>
    <x v="2"/>
    <n v="985.65999999999985"/>
    <n v="2899"/>
    <n v="0.66"/>
    <n v="4.5999999999999996"/>
    <n v="6129"/>
    <n v="17767971"/>
    <x v="0"/>
  </r>
  <r>
    <s v="B08TGG316Z"/>
    <s v="10k 8k 4k HDMI Cable, Certified 48Gbps 1ms Ultra High Speed HDMI 2.1 Cable 4k 120Hz 144Hz 2k 165Hz 8k 60Hz Dynamic HDR ARC eARC DTS:X Compatible for Mac Gaming PC Soundbar TV Monitor Laptop PS5 4 Xbox"/>
    <x v="2"/>
    <n v="1007.58"/>
    <n v="2399"/>
    <n v="0.57999999999999996"/>
    <n v="4.5999999999999996"/>
    <n v="3664"/>
    <n v="8789936"/>
    <x v="1"/>
  </r>
  <r>
    <s v="B09XXZXQC1"/>
    <s v="Xiaomi Pad 5| Qualcomm Snapdragon 860| 120Hz Refresh Rate| 6GB, 128GB| 2.5K+ Display (10.95-inch/27.81cm)|1 Billion Colours| Dolby Vision Atmos| Quad Speakers| Wi-Fi| Gray"/>
    <x v="0"/>
    <n v="26979.289999999997"/>
    <n v="37999"/>
    <n v="0.28999999999999998"/>
    <n v="4.5999999999999996"/>
    <n v="2886"/>
    <n v="109665114"/>
    <x v="4"/>
  </r>
  <r>
    <s v="B00SH18114"/>
    <s v="Ikea 903.391.72 Polypropylene Plastic Solid Bevara Sealing Clip (Multicolour) - 30 Pack, Adjustable"/>
    <x v="1"/>
    <n v="161.46"/>
    <n v="299"/>
    <n v="0.46"/>
    <n v="4.5999999999999996"/>
    <n v="2781"/>
    <n v="831519"/>
    <x v="0"/>
  </r>
  <r>
    <s v="B078JT7LTD"/>
    <s v="Sujata Dynamix, Mixer Grinder, 900 Watts, 3 Jars (White)"/>
    <x v="1"/>
    <n v="6135.4800000000005"/>
    <n v="8073"/>
    <n v="0.24"/>
    <n v="4.5999999999999996"/>
    <n v="2751"/>
    <n v="22208823"/>
    <x v="2"/>
  </r>
  <r>
    <s v="B0B9BXKBC7"/>
    <s v="WeCool S5 Long Selfie Stick, with Large Reinforced Tripod Stand up to 61 Inch / 156 Cms, Ultra Long Multi Function Bluetooth Selfie Stick with 1/4 Screw Compatible with Gopro, Camera, and Ring Light"/>
    <x v="2"/>
    <n v="1799.5499999999997"/>
    <n v="3999"/>
    <n v="0.55000000000000004"/>
    <n v="4.5999999999999996"/>
    <n v="245"/>
    <n v="979755"/>
    <x v="1"/>
  </r>
  <r>
    <s v="B0B9BXKBC7"/>
    <s v="WeCool S5 Long Selfie Stick, with Large Reinforced Tripod Stand up to 61 Inch / 156 Cms, Ultra Long Multi Function Bluetooth Selfie Stick with 1/4 Screw Compatible with Gopro, Camera, and Ring Light"/>
    <x v="2"/>
    <n v="1799.5499999999997"/>
    <n v="3999"/>
    <n v="0.55000000000000004"/>
    <n v="4.5999999999999996"/>
    <n v="245"/>
    <n v="979755"/>
    <x v="1"/>
  </r>
  <r>
    <s v="B09JN37WBX"/>
    <s v="Lint Remover Woolen Clothes Lint Extractor Battery Lint Removing Machine Bhur Remover"/>
    <x v="1"/>
    <n v="322.07000000000005"/>
    <n v="749"/>
    <n v="0.56999999999999995"/>
    <n v="4.5999999999999996"/>
    <n v="124"/>
    <n v="92876"/>
    <x v="0"/>
  </r>
  <r>
    <s v="B0BJ966M5K"/>
    <s v="Aquadpure Copper + Mineral RO+UV+UF 10 to 12 Liter RO + UV + TDS ADJUSTER Water Purifier with Copper Charge Technology black &amp; copper Best For Home and Office (Made In India)"/>
    <x v="1"/>
    <n v="4999.7999999999993"/>
    <n v="24999"/>
    <n v="0.8"/>
    <n v="4.5999999999999996"/>
    <n v="124"/>
    <n v="3099876"/>
    <x v="1"/>
  </r>
  <r>
    <s v="B0BN6M3TCM"/>
    <s v="VRPRIME Lint Roller Lint Remover for Clothes, Pet | 360 Sheets Reusable Sticky Easy-Tear Sheet Brush for Clothes, Furniture, Carpet, Dog Fur, Sweater, Dust &amp; Dirt (4 Rolls - 90 Sheet Each Roll)"/>
    <x v="1"/>
    <n v="499.5"/>
    <n v="999"/>
    <n v="0.5"/>
    <n v="4.5999999999999996"/>
    <n v="79"/>
    <n v="78921"/>
    <x v="0"/>
  </r>
  <r>
    <s v="B09P1MFKG1"/>
    <s v="Melbon VM-905 2000-Watt Room Heater (ISI Certified, White Color) Ideal Electric Fan Heater for Small to Medium Room/Area (Plastic Body)"/>
    <x v="1"/>
    <n v="989.66999999999985"/>
    <n v="2999"/>
    <n v="0.67"/>
    <n v="4.5999999999999996"/>
    <n v="9"/>
    <n v="26991"/>
    <x v="0"/>
  </r>
  <r>
    <s v="B09X7DY7Q4"/>
    <s v="SanDisk Extreme SD UHS I 64GB Card for 4K Video for DSLR and Mirrorless Cameras 170MB/s Read &amp; 80MB/s Write"/>
    <x v="2"/>
    <n v="936"/>
    <n v="1800"/>
    <n v="0.48"/>
    <n v="4.5"/>
    <n v="205052"/>
    <n v="369093600"/>
    <x v="0"/>
  </r>
  <r>
    <s v="B00NH11KIK"/>
    <s v="AmazonBasics USB 2.0 Cable - A-Male to B-Male - for Personal Computer, Printer- 6 Feet (1.8 Meters), Black"/>
    <x v="0"/>
    <n v="208.50000000000003"/>
    <n v="695"/>
    <n v="0.7"/>
    <n v="4.5"/>
    <n v="107687"/>
    <n v="74842465"/>
    <x v="0"/>
  </r>
  <r>
    <s v="B00NH11KIK"/>
    <s v="AmazonBasics USB 2.0 Cable - A-Male to B-Male - for Personal Computer, Printer- 6 Feet (1.8 Meters), Black"/>
    <x v="0"/>
    <n v="208.50000000000003"/>
    <n v="695"/>
    <n v="0.7"/>
    <n v="4.5"/>
    <n v="107686"/>
    <n v="74841770"/>
    <x v="0"/>
  </r>
  <r>
    <s v="B07G3YNLJB"/>
    <s v="Crucial BX500 240GB 3D NAND SATA 6.35 cm (2.5-inch) SSD (CT240BX500SSD1)"/>
    <x v="0"/>
    <n v="1829.0000000000002"/>
    <n v="3100"/>
    <n v="0.41"/>
    <n v="4.5"/>
    <n v="92925"/>
    <n v="288067500"/>
    <x v="1"/>
  </r>
  <r>
    <s v="B00NH13Q8W"/>
    <s v="AmazonBasics USB 2.0 Extension Cable for Personal Computer, Printer, 2-Pack - A-Male to A-Female - 3.3 Feet (1 Meter, Black)"/>
    <x v="0"/>
    <n v="296"/>
    <n v="800"/>
    <n v="0.63"/>
    <n v="4.5"/>
    <n v="74977"/>
    <n v="59981600"/>
    <x v="0"/>
  </r>
  <r>
    <s v="B00NH11PEY"/>
    <s v="AmazonBasics USB 2.0 - A-Male to A-Female Extension Cable for Personal Computer, Printer (Black, 9.8 Feet/3 Meters)"/>
    <x v="0"/>
    <n v="202.5"/>
    <n v="750"/>
    <n v="0.73"/>
    <n v="4.5"/>
    <n v="74976"/>
    <n v="56232000"/>
    <x v="0"/>
  </r>
  <r>
    <s v="B00NH11PEY"/>
    <s v="AmazonBasics USB 2.0 - A-Male to A-Female Extension Cable for Personal Computer, Printer (Black, 9.8 Feet/3 Meters)"/>
    <x v="0"/>
    <n v="202.5"/>
    <n v="750"/>
    <n v="0.73"/>
    <n v="4.5"/>
    <n v="74976"/>
    <n v="56232000"/>
    <x v="0"/>
  </r>
  <r>
    <s v="B004IO5BMQ"/>
    <s v="Logitech M235 Wireless Mouse, 1000 DPI Optical Tracking, 12 Month Life Battery, Compatible with Windows, Mac, Chromebook/PC/Laptop"/>
    <x v="0"/>
    <n v="696.5"/>
    <n v="995"/>
    <n v="0.3"/>
    <n v="4.5"/>
    <n v="54405"/>
    <n v="54132975"/>
    <x v="0"/>
  </r>
  <r>
    <s v="B08ZJDWTJ1"/>
    <s v="Seagate Expansion 1TB External HDD - USB 3.0 for Windows and Mac with 3 yr Data Recovery Services, Portable Hard Drive (STKM1000400)"/>
    <x v="0"/>
    <n v="4099.18"/>
    <n v="4999"/>
    <n v="0.18"/>
    <n v="4.5"/>
    <n v="50810"/>
    <n v="253999190"/>
    <x v="1"/>
  </r>
  <r>
    <s v="B094QZLJQ6"/>
    <s v="Seagate One Touch 2TB External HDD with Password Protection ‚Äì Black, for Windows and Mac, with 3 yr Data Recovery Services, and 4 Months Adobe CC Photography (STKY2000400)"/>
    <x v="0"/>
    <n v="5759.28"/>
    <n v="7999"/>
    <n v="0.28000000000000003"/>
    <n v="4.5"/>
    <n v="50273"/>
    <n v="402133727"/>
    <x v="2"/>
  </r>
  <r>
    <s v="B01HJI0FS2"/>
    <s v="Dell MS116 1000Dpi USB Wired Optical Mouse, Led Tracking, Scrolling Wheel, Plug and Play."/>
    <x v="0"/>
    <n v="299"/>
    <n v="650"/>
    <n v="0.54"/>
    <n v="4.5"/>
    <n v="33176"/>
    <n v="21564400"/>
    <x v="0"/>
  </r>
  <r>
    <s v="B07Q4QV1DL"/>
    <s v="ELV Aluminum Adjustable Mobile Phone Foldable Tabletop Stand Dock Mount for All Smartphones, Tabs, Kindle, iPad (Black)"/>
    <x v="2"/>
    <n v="269.82000000000005"/>
    <n v="1499"/>
    <n v="0.82"/>
    <n v="4.5"/>
    <n v="28978"/>
    <n v="43438022"/>
    <x v="0"/>
  </r>
  <r>
    <s v="B088ZFJY82"/>
    <s v="Elv Aluminium Adjustable Mobile Phone Foldable Holder Tabletop Stand Dock Mount for All Smartphones, Tabs, Kindle, iPad (Moonlight Silver)"/>
    <x v="2"/>
    <n v="314.78999999999996"/>
    <n v="1499"/>
    <n v="0.79"/>
    <n v="4.5"/>
    <n v="28978"/>
    <n v="43438022"/>
    <x v="0"/>
  </r>
  <r>
    <s v="B014SZO90Y"/>
    <s v="Duracell Ultra Alkaline AA Battery, 8 Pcs"/>
    <x v="2"/>
    <n v="264.59999999999997"/>
    <n v="315"/>
    <n v="0.16"/>
    <n v="4.5"/>
    <n v="28030"/>
    <n v="8829450"/>
    <x v="0"/>
  </r>
  <r>
    <s v="B08C4Z69LN"/>
    <s v="Crucial RAM 8GB DDR4 3200MHz CL22 (or 2933MHz or 2666MHz) Laptop Memory CT8G4SFRA32A"/>
    <x v="0"/>
    <n v="1785"/>
    <n v="3500"/>
    <n v="0.49"/>
    <n v="4.5"/>
    <n v="26194"/>
    <n v="91679000"/>
    <x v="1"/>
  </r>
  <r>
    <s v="B083GKDRKR"/>
    <s v="Havells Aqua Plus 1.2 litre Double Wall Kettle / 304 Stainless Steel Inner Body / Cool touch outer body / Wider mouth/ 2 Year warranty (Black, 1500 Watt)"/>
    <x v="1"/>
    <n v="1617.3000000000002"/>
    <n v="2995"/>
    <n v="0.46"/>
    <n v="4.5"/>
    <n v="23484"/>
    <n v="70334580"/>
    <x v="1"/>
  </r>
  <r>
    <s v="B00V4BGDKU"/>
    <s v="TP-Link UE300 USB 3.0 to RJ45 Gigabit Ethernet Network Adapter - Plug and Play"/>
    <x v="0"/>
    <n v="1101.42"/>
    <n v="1899"/>
    <n v="0.42"/>
    <n v="4.5"/>
    <n v="22420"/>
    <n v="42575580"/>
    <x v="1"/>
  </r>
  <r>
    <s v="B08FYB5HHK"/>
    <s v="TP-Link UE300C USB Type-C to RJ45 Gigabit Ethernet Network Adapter/RJ45 LAN Wired Adapter for Ultrabook, Chromebook, Laptop, Desktop, Plug &amp; Play, USB 3.0, Foldable and Portable Design"/>
    <x v="0"/>
    <n v="1199.3999999999999"/>
    <n v="1999"/>
    <n v="0.4"/>
    <n v="4.5"/>
    <n v="22420"/>
    <n v="44817580"/>
    <x v="1"/>
  </r>
  <r>
    <s v="B00NNQMYNE"/>
    <s v="AirCase Rugged Hard Drive Case for 2.5-inch Western Digital, Seagate, Toshiba, Portable Storage Shell for Gadget Hard Disk USB Cable Power Bank Mobile Charger Earphone, Waterproof (Black)"/>
    <x v="0"/>
    <n v="299.39999999999998"/>
    <n v="499"/>
    <n v="0.4"/>
    <n v="4.5"/>
    <n v="21010"/>
    <n v="10483990"/>
    <x v="0"/>
  </r>
  <r>
    <s v="B0083T231O"/>
    <s v="Belkin Essential Series 4-Socket Surge Protector Universal Socket with 5ft Heavy Duty Cable (Grey)"/>
    <x v="2"/>
    <n v="1289.1399999999999"/>
    <n v="1499"/>
    <n v="0.14000000000000001"/>
    <n v="4.5"/>
    <n v="20668"/>
    <n v="30981332"/>
    <x v="1"/>
  </r>
  <r>
    <s v="B0B2DD66GS"/>
    <s v="SanDisk Extreme microSD UHS I Card 128GB for 4K Video on Smartphones,Action Cams 190MB/s Read,90MB/s Write"/>
    <x v="2"/>
    <n v="1334"/>
    <n v="2900"/>
    <n v="0.54"/>
    <n v="4.5"/>
    <n v="19624"/>
    <n v="56909600"/>
    <x v="1"/>
  </r>
  <r>
    <s v="B01DJJVFPC"/>
    <s v="Duracell Ultra Alkaline AAA Battery, 8 Pcs"/>
    <x v="2"/>
    <n v="267.75"/>
    <n v="315"/>
    <n v="0.15"/>
    <n v="4.5"/>
    <n v="17810"/>
    <n v="5610150"/>
    <x v="0"/>
  </r>
  <r>
    <s v="B07TMCXRFV"/>
    <s v="ESR Screen Protector Compatible with iPad Pro 11 Inch (2022/2021/2020/2018) and iPad Air 5/4 (2022/2020, 10.9 Inch), Tempered-Glass Film with Alignment Frame, Scratch Resistant, HD Clarity, 2 Pack"/>
    <x v="0"/>
    <n v="1231.23"/>
    <n v="1599"/>
    <n v="0.23"/>
    <n v="4.5"/>
    <n v="16680"/>
    <n v="26671320"/>
    <x v="1"/>
  </r>
  <r>
    <s v="B0148NPH9I"/>
    <s v="Logitech K380 Wireless Multi-Device Keyboard for Windows, Apple iOS, Apple TV Android or Chrome, Bluetooth, Compact Space-Saving Design, PC/Mac/Laptop/Smartphone/Tablet (Dark Grey)"/>
    <x v="0"/>
    <n v="2651.85"/>
    <n v="3195"/>
    <n v="0.17"/>
    <n v="4.5"/>
    <n v="16146"/>
    <n v="51586470"/>
    <x v="1"/>
  </r>
  <r>
    <s v="B0765B3TH7"/>
    <s v="Gizga Essentials Hard Drive Case Shell, 6.35cm/2.5-inch, Portable Storage Organizer Bag for Earphone USB Cable Power Bank Mobile Charger Digital Gadget Hard Disk, Water Resistance Material, Black"/>
    <x v="0"/>
    <n v="197.67"/>
    <n v="599"/>
    <n v="0.67"/>
    <n v="4.5"/>
    <n v="13568"/>
    <n v="8127232"/>
    <x v="0"/>
  </r>
  <r>
    <s v="B0116MIKKC"/>
    <s v="Goldmedal Curve Plus 202042 Plastic Spice 3-Pin 240V Universal Travel Adaptor (White)"/>
    <x v="2"/>
    <n v="99.18"/>
    <n v="171"/>
    <n v="0.42"/>
    <n v="4.5"/>
    <n v="11339"/>
    <n v="1938969"/>
    <x v="0"/>
  </r>
  <r>
    <s v="B08LT9BMPP"/>
    <s v="Logitech G102 USB Light Sync Gaming Mouse with Customizable RGB Lighting, 6 Programmable Buttons, Gaming Grade Sensor, 8K DPI Tracking, 16.8mn Color, Light Weight - Black"/>
    <x v="0"/>
    <n v="1496.25"/>
    <n v="1995"/>
    <n v="0.25"/>
    <n v="4.5"/>
    <n v="10541"/>
    <n v="21029295"/>
    <x v="1"/>
  </r>
  <r>
    <s v="B00LY12TH6"/>
    <s v="Camel Oil Pastel with Reusable Plastic Box - 50 Shades"/>
    <x v="1"/>
    <n v="230"/>
    <n v="230"/>
    <n v="0"/>
    <n v="4.5"/>
    <n v="9427"/>
    <n v="2168210"/>
    <x v="0"/>
  </r>
  <r>
    <s v="B07ZKD8T1Q"/>
    <s v="Cuzor 12V Mini ups for WiFi Router | Power Backup up to 4 Hours | Replaceable Battery | Ups for Wi-Fi Router and Modem | Ups for Router up to 2A | ups for uninterrupted wi-fi"/>
    <x v="0"/>
    <n v="1499.5"/>
    <n v="2999"/>
    <n v="0.5"/>
    <n v="4.5"/>
    <n v="8656"/>
    <n v="25959344"/>
    <x v="1"/>
  </r>
  <r>
    <s v="B00LZLQ624"/>
    <s v="Classmate Soft Cover 6 Subject Spiral Binding Notebook, Single Line, 300 Pages"/>
    <x v="3"/>
    <n v="156.80000000000001"/>
    <n v="160"/>
    <n v="0.02"/>
    <n v="4.5"/>
    <n v="8618"/>
    <n v="1378880"/>
    <x v="0"/>
  </r>
  <r>
    <s v="B0752LL57V"/>
    <s v="Casio MJ-12D 150 Steps Check and Correct Desktop Calculator"/>
    <x v="3"/>
    <n v="440"/>
    <n v="440"/>
    <n v="0"/>
    <n v="4.5"/>
    <n v="8610"/>
    <n v="3788400"/>
    <x v="0"/>
  </r>
  <r>
    <s v="B071VNHMX2"/>
    <s v="Philips Daily Collection HD2582/00 830-Watt 2-Slice Pop-up Toaster (White)"/>
    <x v="1"/>
    <n v="2095"/>
    <n v="2095"/>
    <n v="0"/>
    <n v="4.5"/>
    <n v="7949"/>
    <n v="16653155"/>
    <x v="1"/>
  </r>
  <r>
    <s v="B08461VC1Z"/>
    <s v="Scarters Mouse Pad, Desk Mat Extended for Work from Home/Office/Gaming | Vegan PU Leather | Anti-Skid, Anti-Slip, Reversible Splash-Proof ‚Äì Deskspread ~ Navy Blue &amp; Yellow"/>
    <x v="0"/>
    <n v="997.5"/>
    <n v="1995"/>
    <n v="0.5"/>
    <n v="4.5"/>
    <n v="7317"/>
    <n v="14597415"/>
    <x v="0"/>
  </r>
  <r>
    <s v="B071113J7M"/>
    <s v="Sujata Powermatic Plus 900 Watts Juicer Mixer Grinder"/>
    <x v="1"/>
    <n v="5854.68"/>
    <n v="7506"/>
    <n v="0.22"/>
    <n v="4.5"/>
    <n v="7241"/>
    <n v="54350946"/>
    <x v="2"/>
  </r>
  <r>
    <s v="B07R99NBVB"/>
    <s v="Gizga Essentials Cable Organiser, Cord Management System for PC, TV, Home Theater, Speaker &amp; Cables, Reusable Cable Organizer for Desk, WFH Accessories, Organizer Tape Roll, Reusable Cable Ties Strap"/>
    <x v="4"/>
    <n v="251.58"/>
    <n v="599"/>
    <n v="0.57999999999999996"/>
    <n v="4.5"/>
    <n v="5985"/>
    <n v="3585015"/>
    <x v="0"/>
  </r>
  <r>
    <s v="B00KIE28X0"/>
    <s v="Camel Artist Acrylic Color Box - 9ml Tubes, 12 Shades"/>
    <x v="1"/>
    <n v="310"/>
    <n v="310"/>
    <n v="0"/>
    <n v="4.5"/>
    <n v="5882"/>
    <n v="1823420"/>
    <x v="0"/>
  </r>
  <r>
    <s v="B0846D5CBP"/>
    <s v="Casio FX-991ES Plus-2nd Edition Scientific Calculator, Black"/>
    <x v="3"/>
    <n v="1295"/>
    <n v="1295"/>
    <n v="0"/>
    <n v="4.5"/>
    <n v="5760"/>
    <n v="7459200"/>
    <x v="1"/>
  </r>
  <r>
    <s v="B082T6GXS5"/>
    <s v="AmazonBasics New Release Nylon USB-A to Lightning Cable Cord, MFi Certified Charger for Apple iPhone, iPad, Silver, 6-Ft"/>
    <x v="0"/>
    <n v="1008"/>
    <n v="2100"/>
    <n v="0.52"/>
    <n v="4.5"/>
    <n v="5492"/>
    <n v="11533200"/>
    <x v="1"/>
  </r>
  <r>
    <s v="B07Y9PY6Y1"/>
    <s v="Sujata Powermatic Plus, Juicer Mixer Grinder with Chutney Jar, 900 Watts, 3 Jars (White)"/>
    <x v="1"/>
    <n v="6526.8"/>
    <n v="8820"/>
    <n v="0.26"/>
    <n v="4.5"/>
    <n v="5137"/>
    <n v="45308340"/>
    <x v="2"/>
  </r>
  <r>
    <s v="B086Q3QMFS"/>
    <s v="Classmate Drawing Book - Unruled, 40 Pages, 210 mm x 297 mm - Pack Of 4"/>
    <x v="3"/>
    <n v="120"/>
    <n v="120"/>
    <n v="0"/>
    <n v="4.5"/>
    <n v="4951"/>
    <n v="594120"/>
    <x v="0"/>
  </r>
  <r>
    <s v="B00R1P3B4O"/>
    <s v="Fujifilm Instax Mini Single Pack 10 Sheets Instant Film for Fuji Instant Cameras"/>
    <x v="2"/>
    <n v="549"/>
    <n v="549"/>
    <n v="0"/>
    <n v="4.5"/>
    <n v="4875"/>
    <n v="2676375"/>
    <x v="0"/>
  </r>
  <r>
    <s v="B00P93X6EK"/>
    <s v="Classmate Soft Cover 6 Subject Spiral Binding Notebook, Unruled, 300 Pages"/>
    <x v="3"/>
    <n v="156.80000000000001"/>
    <n v="160"/>
    <n v="0.02"/>
    <n v="4.5"/>
    <n v="4428"/>
    <n v="708480"/>
    <x v="0"/>
  </r>
  <r>
    <s v="B08WLY8V9S"/>
    <s v="Tukzer Gel Mouse Pad Wrist Rest Memory-Foam Ergonomic Mousepad| Cushion Wrist Support &amp; Pain Relief| Suitable for Gaming, Computer, Laptop, Home &amp; Office Non-Slip Rubber Base (Blue)"/>
    <x v="0"/>
    <n v="422.53"/>
    <n v="899"/>
    <n v="0.53"/>
    <n v="4.5"/>
    <n v="4219"/>
    <n v="3792881"/>
    <x v="0"/>
  </r>
  <r>
    <s v="B08LW31NQ6"/>
    <s v="Lenovo 600 Bluetooth 5.0 Silent Mouse: Compact, Portable, Dongle-Free Multi-Device connectivity with Microsoft Swift Pair | 3-Level Adjustable DPI up to 2400 | Battery Life: up to 1 yr"/>
    <x v="0"/>
    <n v="1445"/>
    <n v="2890"/>
    <n v="0.5"/>
    <n v="4.5"/>
    <n v="4099"/>
    <n v="11846110"/>
    <x v="1"/>
  </r>
  <r>
    <s v="B00LHZWD0C"/>
    <s v="Luxor 5 Subject Single Ruled Notebook - A4, 70 GSM, 300 pages"/>
    <x v="3"/>
    <n v="252"/>
    <n v="315"/>
    <n v="0.2"/>
    <n v="4.5"/>
    <n v="3785"/>
    <n v="1192275"/>
    <x v="0"/>
  </r>
  <r>
    <s v="B08N6P8G5K"/>
    <s v="INALSA Air Fryer Digital 4L Nutri Fry - 1400W with Smart AirCrisp Technology| 8-Preset Menu, Touch Control &amp; Digital Display|Variable Temperature &amp; Timer Control|Free Recipe book|2 Yr Warranty (Black)"/>
    <x v="1"/>
    <n v="6816.9"/>
    <n v="10995"/>
    <n v="0.38"/>
    <n v="4.5"/>
    <n v="3192"/>
    <n v="35096040"/>
    <x v="2"/>
  </r>
  <r>
    <s v="B08WJ86PV2"/>
    <s v="RPM Euro Games Gaming Mousepad Speed Type Extended Large (Size - 800 mm x 300 mm x 3 mm)"/>
    <x v="0"/>
    <n v="297.00000000000006"/>
    <n v="990"/>
    <n v="0.7"/>
    <n v="4.5"/>
    <n v="2453"/>
    <n v="2428470"/>
    <x v="0"/>
  </r>
  <r>
    <s v="B01MUAUOCX"/>
    <s v="Sujata Chutney Steel Jar, 400 ml, (White), Stainless Steel"/>
    <x v="1"/>
    <n v="687.24"/>
    <n v="747"/>
    <n v="0.08"/>
    <n v="4.5"/>
    <n v="2280"/>
    <n v="1703160"/>
    <x v="0"/>
  </r>
  <r>
    <s v="B086PXQ2R4"/>
    <s v="Classmate Long Book - Unruled, 160 Pages, 314 mm x 194 mm - Pack Of 3"/>
    <x v="3"/>
    <n v="165"/>
    <n v="165"/>
    <n v="0"/>
    <n v="4.5"/>
    <n v="1674"/>
    <n v="276210"/>
    <x v="0"/>
  </r>
  <r>
    <s v="B0B9BD2YL4"/>
    <s v="KINGONE Wireless Charging Pencil (2nd Generation) for iPad with Magnetic and Tilt Sensitive, Palm Rejection, Compatible with Apple iPad Pro 11 inch 1/2/3/4, iPad Pro 12.9 Inch 3/4/5/6, iPad Air 4/5, mini6"/>
    <x v="2"/>
    <n v="2589.63"/>
    <n v="6999"/>
    <n v="0.63"/>
    <n v="4.5"/>
    <n v="1526"/>
    <n v="10680474"/>
    <x v="1"/>
  </r>
  <r>
    <s v="B0B9BD2YL4"/>
    <s v="KINGONE Wireless Charging Pencil (2nd Generation) for iPad with Magnetic and Tilt Sensitive, Palm Rejection, Compatible with Apple iPad Pro 11 inch 1/2/3/4, iPad Pro 12.9 Inch 3/4/5/6, iPad Air 4/5, mini6"/>
    <x v="2"/>
    <n v="2589.63"/>
    <n v="6999"/>
    <n v="0.63"/>
    <n v="4.5"/>
    <n v="1526"/>
    <n v="10680474"/>
    <x v="1"/>
  </r>
  <r>
    <s v="B075S9FVRY"/>
    <s v="Sujata Supermix, Mixer Grinder, 900 Watts, 3 Jars (White)"/>
    <x v="1"/>
    <n v="5472"/>
    <n v="7200"/>
    <n v="0.24"/>
    <n v="4.5"/>
    <n v="1408"/>
    <n v="10137600"/>
    <x v="2"/>
  </r>
  <r>
    <s v="B09BVCVTBC"/>
    <s v="Redragon K617 Fizz 60% Wired RGB Gaming Keyboard, 61 Keys Compact Mechanical Keyboard w/White and Grey Color Keycaps, Linear Red Switch, Pro Driver/Software Supported"/>
    <x v="0"/>
    <n v="2659.2400000000002"/>
    <n v="3499"/>
    <n v="0.24"/>
    <n v="4.5"/>
    <n v="1271"/>
    <n v="4447229"/>
    <x v="1"/>
  </r>
  <r>
    <s v="B088WCFPQF"/>
    <s v="Cafe JEI French Press Coffee and Tea Maker 600ml with 4 Level Filtration System, Heat Resistant Borosilicate Glass (Black, 600ml)"/>
    <x v="1"/>
    <n v="1095"/>
    <n v="1500"/>
    <n v="0.27"/>
    <n v="4.5"/>
    <n v="1065"/>
    <n v="1597500"/>
    <x v="1"/>
  </r>
  <r>
    <s v="B07RY2X9MP"/>
    <s v="AmazonBasics 10.2 Gbps High-Speed 4K HDMI Cable with Braided Cord (10-Foot, Dark Grey)"/>
    <x v="2"/>
    <n v="615"/>
    <n v="1500"/>
    <n v="0.59"/>
    <n v="4.5"/>
    <n v="1029"/>
    <n v="1543500"/>
    <x v="0"/>
  </r>
  <r>
    <s v="B09C6HXFC1"/>
    <s v="Duracell USB Lightning Apple Certified (Mfi) Braided Sync &amp; Charge Cable For Iphone, Ipad And Ipod. Fast Charging Lightning Cable, 3.9 Feet (1.2M) - Black"/>
    <x v="0"/>
    <n v="971.46"/>
    <n v="1799"/>
    <n v="0.46"/>
    <n v="4.5"/>
    <n v="815"/>
    <n v="1466185"/>
    <x v="0"/>
  </r>
  <r>
    <s v="B09C6HXFC1"/>
    <s v="Duracell USB Lightning Apple Certified (Mfi) Braided Sync &amp; Charge Cable For Iphone, Ipad And Ipod. Fast Charging Lightning Cable, 3.9 Feet (1.2M) - Black"/>
    <x v="0"/>
    <n v="971.46"/>
    <n v="1799"/>
    <n v="0.46"/>
    <n v="4.5"/>
    <n v="815"/>
    <n v="1466185"/>
    <x v="0"/>
  </r>
  <r>
    <s v="B09C6HXFC1"/>
    <s v="Duracell USB Lightning Apple Certified (Mfi) Braided Sync &amp; Charge Cable For Iphone, Ipad And Ipod. Fast Charging Lightning Cable, 3.9 Feet (1.2M) - Black"/>
    <x v="0"/>
    <n v="971.46"/>
    <n v="1799"/>
    <n v="0.46"/>
    <n v="4.5"/>
    <n v="815"/>
    <n v="1466185"/>
    <x v="0"/>
  </r>
  <r>
    <s v="B0B8CHJLWJ"/>
    <s v="Kyosei Advanced Tempered Glass Compatible with Google Pixel 6a with Military-Grade Anti-Explosion Edge-to-Edge Coverage Screen Protector Guard"/>
    <x v="2"/>
    <n v="299.75"/>
    <n v="1199"/>
    <n v="0.75"/>
    <n v="4.5"/>
    <n v="596"/>
    <n v="714604"/>
    <x v="0"/>
  </r>
  <r>
    <s v="B084N18QZY"/>
    <s v="Belkin USB C to USB-C Fast Charging Type C Cable, 60W PD, 3.3 feet (1 meter) for Laptop, Personal Computer, Tablet, Smartphone - Black, USB-IF Certified"/>
    <x v="0"/>
    <n v="602.79"/>
    <n v="849"/>
    <n v="0.28999999999999998"/>
    <n v="4.5"/>
    <n v="577"/>
    <n v="489873"/>
    <x v="0"/>
  </r>
  <r>
    <s v="B0B3G5XZN5"/>
    <s v="InstaCuppa Portable Blender for Smoothie, Milk Shakes, Crushing Ice and Juices, USB Rechargeable Personal Blender Machine for Kitchen with 4000 mAh Rechargeable Battery, 230 Watt Motor, 500 ML"/>
    <x v="1"/>
    <n v="2799.2000000000003"/>
    <n v="3499"/>
    <n v="0.2"/>
    <n v="4.5"/>
    <n v="546"/>
    <n v="1910454"/>
    <x v="1"/>
  </r>
  <r>
    <s v="B09TT6BFDX"/>
    <s v="Cotbolt Silicone Protective Case Cover for LG an MR21GA Magic Remote Shockproof for LG Smart TV Remote 2021 Protective Skin Waterproof Anti Lost (Black) (Remote Not Included)"/>
    <x v="2"/>
    <n v="399.7999999999999"/>
    <n v="1999"/>
    <n v="0.8"/>
    <n v="4.5"/>
    <n v="505"/>
    <n v="1009495"/>
    <x v="0"/>
  </r>
  <r>
    <s v="B084MZYBTV"/>
    <s v="Belkin USB C to USB-C Fast Charging Type C Cable, 60W PD, 3.3 feet (1 meter) for Laptop, Personal Computer, Tablet, Smartphone - White, USB-IF Certified"/>
    <x v="0"/>
    <n v="602.79"/>
    <n v="849"/>
    <n v="0.28999999999999998"/>
    <n v="4.5"/>
    <n v="474"/>
    <n v="402426"/>
    <x v="0"/>
  </r>
  <r>
    <s v="B0BCVJ3PVP"/>
    <s v="SupCares Laptop Stand 7 Height Adjustable, Aluminium, Ventilated, Foldable, Portable Laptop Holder for Desk &amp; Table Mount Upto 15.6 inch Laptop with Carry Pouch (Silver)"/>
    <x v="0"/>
    <n v="493.62"/>
    <n v="1299"/>
    <n v="0.62"/>
    <n v="4.5"/>
    <n v="434"/>
    <n v="563766"/>
    <x v="0"/>
  </r>
  <r>
    <s v="B0BJ6P3LSK"/>
    <s v="Aqua d pure Active Copper 12-L RO+UV Water Filter Purifier for Home, Kitchen Fully Automatic UF+TDS Controller"/>
    <x v="1"/>
    <n v="4999.7999999999993"/>
    <n v="24999"/>
    <n v="0.8"/>
    <n v="4.5"/>
    <n v="287"/>
    <n v="7174713"/>
    <x v="1"/>
  </r>
  <r>
    <s v="B09LQQYNZQ"/>
    <s v="Realme Smart TV Stick 4K"/>
    <x v="2"/>
    <n v="4699"/>
    <n v="4699"/>
    <n v="0"/>
    <n v="4.5"/>
    <n v="224"/>
    <n v="1052576"/>
    <x v="1"/>
  </r>
  <r>
    <s v="B0B86CDHL1"/>
    <s v="oraimo 65W Type C to C Fast Charging Cable USB C to USB C Cable High Speed Syncing, Nylon Braided 1M length with LED Indicator Compatible For Laptop, Macbook, Samsung Galaxy S22 S20 S10 S20Fe S21 S21 Ultra A70 A51 A71 A50S M31 M51 M31S M53 5G"/>
    <x v="0"/>
    <n v="350.61"/>
    <n v="899"/>
    <n v="0.61"/>
    <n v="4.5"/>
    <n v="149"/>
    <n v="133951"/>
    <x v="0"/>
  </r>
  <r>
    <s v="B0B86CDHL1"/>
    <s v="oraimo 65W Type C to C Fast Charging Cable USB C to USB C Cable High Speed Syncing, Nylon Braided 1M length with LED Indicator Compatible For Laptop, Macbook, Samsung Galaxy S22 S20 S10 S20Fe S21 S21 Ultra A70 A51 A71 A50S M31 M51 M31S M53 5G"/>
    <x v="0"/>
    <n v="350.61"/>
    <n v="899"/>
    <n v="0.61"/>
    <n v="4.5"/>
    <n v="149"/>
    <n v="133951"/>
    <x v="0"/>
  </r>
  <r>
    <s v="B0BMXMLSMM"/>
    <s v="Lapster 65W compatible for OnePlus Dash Warp Charge Cable , type c to c cable fast charging Data Sync Cable Compatible with One Plus 10R / 9RT/ 9 pro/ 9R/ 8T/ 9/ Nord &amp; for All Type C Devices ‚Äì Red, 1 Meter"/>
    <x v="0"/>
    <n v="199.79999999999995"/>
    <n v="999"/>
    <n v="0.8"/>
    <n v="4.5"/>
    <n v="127"/>
    <n v="126873"/>
    <x v="0"/>
  </r>
  <r>
    <s v="B0BMXMLSMM"/>
    <s v="Lapster 65W compatible for OnePlus Dash Warp Charge Cable , type c to c cable fast charging Data Sync Cable Compatible with One Plus 10R / 9RT/ 9 pro/ 9R/ 8T/ 9/ Nord &amp; for All Type C Devices ‚Äì Red, 1 Meter"/>
    <x v="0"/>
    <n v="199.79999999999995"/>
    <n v="999"/>
    <n v="0.8"/>
    <n v="4.5"/>
    <n v="127"/>
    <n v="126873"/>
    <x v="0"/>
  </r>
  <r>
    <s v="B0B694PXQJ"/>
    <s v="Gadgetronics Digital Kitchen Weighing Scale &amp; Food Weight Machine for Health, Fitness, Home Baking &amp; Cooking (10 KGs,1 Year Warranty &amp; Batteries Included)"/>
    <x v="1"/>
    <n v="809.73"/>
    <n v="2999"/>
    <n v="0.73"/>
    <n v="4.5"/>
    <n v="63"/>
    <n v="188937"/>
    <x v="0"/>
  </r>
  <r>
    <s v="B0BMM7R92G"/>
    <s v="Noise_Colorfit Smart Watch Charger 2 Pin USB Fast Charger Magnetic Charging Cable Adapter (Smart Watch Charger 2 pin)"/>
    <x v="2"/>
    <n v="249.75"/>
    <n v="999"/>
    <n v="0.75"/>
    <n v="4.5"/>
    <n v="38"/>
    <n v="37962"/>
    <x v="0"/>
  </r>
  <r>
    <s v="B08QW937WV"/>
    <s v="Homeistic Applience‚Ñ¢ Instant Electric Water Heater Faucet Tap For Kitchen And Bathroom Sink Digital Water Heating Tap with Shower Head ABS Body- Shock Proof (Pack Of 1. White)"/>
    <x v="1"/>
    <n v="1439.52"/>
    <n v="2999"/>
    <n v="0.52"/>
    <n v="4.5"/>
    <n v="19"/>
    <n v="56981"/>
    <x v="1"/>
  </r>
  <r>
    <s v="B0BMTZ4T1D"/>
    <s v="!!1000 Watt/2000-Watt Room Heater!! Fan Heater!!Pure White!!HN-2500!!Made in India!!"/>
    <x v="1"/>
    <n v="783.51"/>
    <n v="1599"/>
    <n v="0.51"/>
    <n v="4.5"/>
    <n v="11"/>
    <n v="17589"/>
    <x v="0"/>
  </r>
  <r>
    <s v="B0BNDD9TN6"/>
    <s v="WANBO X1 Pro (Upgraded) | Native 1080P Full HD | Android 9 | Projector for Home | LED Cinema | 350ANSI | 3900 lumens | WiFi Bluetooth | HDMI ARC | Dolby DTS | 4D Keystone Correction (Global Version)"/>
    <x v="2"/>
    <n v="13872"/>
    <n v="28900"/>
    <n v="0.52"/>
    <n v="4.5"/>
    <n v="7"/>
    <n v="202300"/>
    <x v="5"/>
  </r>
  <r>
    <s v="B07KSMBL2H"/>
    <s v="AmazonBasics Flexible Premium HDMI Cable (Black, 4K@60Hz, 18Gbps), 3-Foot"/>
    <x v="2"/>
    <n v="217.00000000000003"/>
    <n v="700"/>
    <n v="0.69"/>
    <n v="4.4000000000000004"/>
    <n v="426973"/>
    <n v="298881100"/>
    <x v="0"/>
  </r>
  <r>
    <s v="B014I8SX4Y"/>
    <s v="Amazon Basics High-Speed HDMI Cable, 6 Feet (2-Pack),Black"/>
    <x v="2"/>
    <n v="307.99999999999994"/>
    <n v="1400"/>
    <n v="0.78"/>
    <n v="4.4000000000000004"/>
    <n v="426973"/>
    <n v="597762200"/>
    <x v="0"/>
  </r>
  <r>
    <s v="B014I8SSD0"/>
    <s v="Amazon Basics High-Speed HDMI Cable, 6 Feet - Supports Ethernet, 3D, 4K video,Black"/>
    <x v="2"/>
    <n v="308.75"/>
    <n v="475"/>
    <n v="0.35"/>
    <n v="4.4000000000000004"/>
    <n v="426973"/>
    <n v="202812175"/>
    <x v="0"/>
  </r>
  <r>
    <s v="B07KSMBL2H"/>
    <s v="AmazonBasics Flexible Premium HDMI Cable (Black, 4K@60Hz, 18Gbps), 3-Foot"/>
    <x v="2"/>
    <n v="217.00000000000003"/>
    <n v="700"/>
    <n v="0.69"/>
    <n v="4.4000000000000004"/>
    <n v="426972"/>
    <n v="298880400"/>
    <x v="0"/>
  </r>
  <r>
    <s v="B07VTFN6HM"/>
    <s v="Western Digital WD 2TB My Passport Portable Hard Disk Drive, USB 3.0 with¬† Automatic Backup, 256 Bit AES Hardware Encryption,Password Protection,Compatible with Windows and Mac, External HDD-Black"/>
    <x v="0"/>
    <n v="5586"/>
    <n v="7350"/>
    <n v="0.24"/>
    <n v="4.4000000000000004"/>
    <n v="73005"/>
    <n v="536586750"/>
    <x v="2"/>
  </r>
  <r>
    <s v="B08GYG6T12"/>
    <s v="SanDisk Ultra SDHC UHS-I Card 32GB 120MB/s R for DSLR Cameras, for Full HD Recording, 10Y Warranty"/>
    <x v="2"/>
    <n v="448.00000000000006"/>
    <n v="800"/>
    <n v="0.44"/>
    <n v="4.4000000000000004"/>
    <n v="69585"/>
    <n v="55668000"/>
    <x v="0"/>
  </r>
  <r>
    <s v="B01D5H8LDM"/>
    <s v="AmazonBasics 3.5mm to 2-Male RCA Adapter Cable For Tablet, Smartphone (Black, 15 feet)"/>
    <x v="2"/>
    <n v="492.00000000000006"/>
    <n v="1200"/>
    <n v="0.59"/>
    <n v="4.4000000000000004"/>
    <n v="69538"/>
    <n v="83445600"/>
    <x v="0"/>
  </r>
  <r>
    <s v="B0BDRVFDKP"/>
    <s v="SanDisk Ultra¬Æ microSDXC‚Ñ¢ UHS-I Card, 64GB, 140MB/s R, 10 Y Warranty, for Smartphones"/>
    <x v="2"/>
    <n v="570.00000000000011"/>
    <n v="1000"/>
    <n v="0.43"/>
    <n v="4.4000000000000004"/>
    <n v="67262"/>
    <n v="67262000"/>
    <x v="0"/>
  </r>
  <r>
    <s v="B08L5FM4JC"/>
    <s v="SanDisk Ultra microSD UHS-I Card 64GB, 120MB/s R"/>
    <x v="2"/>
    <n v="648"/>
    <n v="2400"/>
    <n v="0.73"/>
    <n v="4.4000000000000004"/>
    <n v="67260"/>
    <n v="161424000"/>
    <x v="0"/>
  </r>
  <r>
    <s v="B0BDYW3RN3"/>
    <s v="SanDisk Ultra¬Æ microSDXC‚Ñ¢ UHS-I Card, 256GB, 150MB/s R, 10 Y Warranty, for Smartphones"/>
    <x v="2"/>
    <n v="1995.0000000000002"/>
    <n v="3500"/>
    <n v="0.43"/>
    <n v="4.4000000000000004"/>
    <n v="67260"/>
    <n v="235410000"/>
    <x v="1"/>
  </r>
  <r>
    <s v="B08L5HMJVW"/>
    <s v="SanDisk Ultra microSD UHS-I Card 32GB, 120MB/s R"/>
    <x v="2"/>
    <n v="371"/>
    <n v="700"/>
    <n v="0.47"/>
    <n v="4.4000000000000004"/>
    <n v="67259"/>
    <n v="47081300"/>
    <x v="0"/>
  </r>
  <r>
    <s v="B0BDRVFDKP"/>
    <s v="SanDisk Ultra¬Æ microSDXC‚Ñ¢ UHS-I Card, 64GB, 140MB/s R, 10 Y Warranty, for Smartphones"/>
    <x v="2"/>
    <n v="570.00000000000011"/>
    <n v="1000"/>
    <n v="0.43"/>
    <n v="4.4000000000000004"/>
    <n v="67259"/>
    <n v="67259000"/>
    <x v="0"/>
  </r>
  <r>
    <s v="B0BDYVC5TD"/>
    <s v="SanDisk Ultra¬Æ microSDXC‚Ñ¢ UHS-I Card, 128GB, 140MB/s R, 10 Y Warranty, for Smartphones"/>
    <x v="2"/>
    <n v="954"/>
    <n v="1800"/>
    <n v="0.47"/>
    <n v="4.4000000000000004"/>
    <n v="67259"/>
    <n v="121066200"/>
    <x v="0"/>
  </r>
  <r>
    <s v="B01J0XWYKQ"/>
    <s v="Logitech B170 Wireless Mouse, 2.4 GHz with USB Nano Receiver, Optical Tracking, 12-Months Battery Life, Ambidextrous, PC/Mac/Laptop - Black"/>
    <x v="0"/>
    <n v="599.65"/>
    <n v="895"/>
    <n v="0.33"/>
    <n v="4.4000000000000004"/>
    <n v="61314"/>
    <n v="54876030"/>
    <x v="0"/>
  </r>
  <r>
    <s v="B00GG59HU2"/>
    <s v="BlueRigger High Speed HDMI Cable with Ethernet - Supports 3D, 4K 60Hz and Audio Return - Latest Version (3 Feet / 0.9 Meter)"/>
    <x v="2"/>
    <n v="467.22"/>
    <n v="599"/>
    <n v="0.22"/>
    <n v="4.4000000000000004"/>
    <n v="44054"/>
    <n v="26388346"/>
    <x v="0"/>
  </r>
  <r>
    <s v="B08GTYFC37"/>
    <s v="SanDisk 1TB Extreme Portable SSD 1050MB/s R, 1000MB/s W,Upto 2 Meter Drop Protection with IP55 Water/dust Resistance, HW Encryption, PC,MAC &amp; TypeC Smartphone Compatible, 5Y Warranty, External SSD"/>
    <x v="0"/>
    <n v="10239.999999999998"/>
    <n v="32000"/>
    <n v="0.68"/>
    <n v="4.4000000000000004"/>
    <n v="41398"/>
    <n v="1324736000"/>
    <x v="5"/>
  </r>
  <r>
    <s v="B075ZTJ9XR"/>
    <s v="AmazonBasics High-Speed Braided HDMI Cable - 3 Feet - Supports Ethernet, 3D, 4K and Audio Return (Black)"/>
    <x v="2"/>
    <n v="266.5"/>
    <n v="650"/>
    <n v="0.59"/>
    <n v="4.4000000000000004"/>
    <n v="35877"/>
    <n v="23320050"/>
    <x v="0"/>
  </r>
  <r>
    <s v="B07GVR9TG7"/>
    <s v="TP-Link Archer AC1200 Archer C6 Wi-Fi Speed Up to 867 Mbps/5 GHz + 400 Mbps/2.4 GHz, 5 Gigabit Ports, 4 External Antennas, MU-MIMO, Dual Band, WiFi Coverage with Access Point Mode, Black"/>
    <x v="0"/>
    <n v="2499.5"/>
    <n v="4999"/>
    <n v="0.5"/>
    <n v="4.4000000000000004"/>
    <n v="35024"/>
    <n v="175084976"/>
    <x v="1"/>
  </r>
  <r>
    <s v="B01M72LILF"/>
    <s v="Logitech M221 Wireless Mouse, Silent Buttons, 2.4 GHz with USB Mini Receiver, 1000 DPI Optical Tracking, 18-Month Battery Life, Ambidextrous PC / Mac / Laptop - Charcoal Grey"/>
    <x v="0"/>
    <n v="802.9"/>
    <n v="1295"/>
    <n v="0.38"/>
    <n v="4.4000000000000004"/>
    <n v="34852"/>
    <n v="45133340"/>
    <x v="0"/>
  </r>
  <r>
    <s v="B00E3DVQFS"/>
    <s v="Duracell Rechargeable AA 2500mAh Batteries, 4 Pcs"/>
    <x v="2"/>
    <n v="876.11"/>
    <n v="1109"/>
    <n v="0.21"/>
    <n v="4.4000000000000004"/>
    <n v="31599"/>
    <n v="35043291"/>
    <x v="0"/>
  </r>
  <r>
    <s v="B08NCKT9FG"/>
    <s v="Boat A 350 Type C Cable 1.5m(Jet Black)"/>
    <x v="0"/>
    <n v="295.26"/>
    <n v="798"/>
    <n v="0.63"/>
    <n v="4.4000000000000004"/>
    <n v="28791"/>
    <n v="22975218"/>
    <x v="0"/>
  </r>
  <r>
    <s v="B0974H97TJ"/>
    <s v="boAt A 350 Type C Cable for Smartphone, Charging Adapter (1.5m, Carbon Black)"/>
    <x v="0"/>
    <n v="295.63"/>
    <n v="799"/>
    <n v="0.63"/>
    <n v="4.4000000000000004"/>
    <n v="28791"/>
    <n v="23004009"/>
    <x v="0"/>
  </r>
  <r>
    <s v="B00LVMTA2A"/>
    <s v="Panasonic CR-2032/5BE Lithium Coin Battery - Pack of 5"/>
    <x v="2"/>
    <n v="225"/>
    <n v="250"/>
    <n v="0.1"/>
    <n v="4.4000000000000004"/>
    <n v="26556"/>
    <n v="6639000"/>
    <x v="0"/>
  </r>
  <r>
    <s v="B075DB1F13"/>
    <s v="Panasonic Eneloop BQ-CC55N Advanced, Smart and Quick Charger for AA &amp; AAA Rechargeable Batteries, White"/>
    <x v="2"/>
    <n v="1500"/>
    <n v="1500"/>
    <n v="0"/>
    <n v="4.4000000000000004"/>
    <n v="25996"/>
    <n v="38994000"/>
    <x v="1"/>
  </r>
  <r>
    <s v="B073BRXPZX"/>
    <s v="Lenovo 300 Wired Plug &amp; Play USB Mouse, High Resolution 1600 DPI Optical Sensor, 3-Button Design with clickable Scroll Wheel, Ambidextrous, Ergonomic Mouse for Comfortable All-Day Grip (GX30M39704)"/>
    <x v="0"/>
    <n v="289.10000000000002"/>
    <n v="590"/>
    <n v="0.51"/>
    <n v="4.4000000000000004"/>
    <n v="25886"/>
    <n v="15272740"/>
    <x v="0"/>
  </r>
  <r>
    <s v="B01J8S6X2I"/>
    <s v="AmazonBasics 6 Feet DisplayPort to DisplayPort Cable - (Not HDMI Cable) (Gold)"/>
    <x v="0"/>
    <n v="494.99999999999994"/>
    <n v="1100"/>
    <n v="0.55000000000000004"/>
    <n v="4.4000000000000004"/>
    <n v="25177"/>
    <n v="27694700"/>
    <x v="0"/>
  </r>
  <r>
    <s v="B06XDKWLJH"/>
    <s v="Western Digital WD 1.5TB Elements Portable Hard Disk Drive, USB 3.0, Compatible with PC, PS4 and Xbox, External HDD (WDBU6Y0015BBK-WESN)"/>
    <x v="0"/>
    <n v="4472.5200000000004"/>
    <n v="5734"/>
    <n v="0.22"/>
    <n v="4.4000000000000004"/>
    <n v="25006"/>
    <n v="143384404"/>
    <x v="1"/>
  </r>
  <r>
    <s v="B07P681N66"/>
    <s v="TP-Link AC600 600 Mbps WiFi Wireless Network USB Adapter for Desktop PC with 2.4GHz/5GHz High Gain Dual Band 5dBi Antenna Wi-Fi, Supports Windows 11/10/8.1/8/7/XP, Mac OS 10.15 and earlier (Archer T2U Plus)"/>
    <x v="0"/>
    <n v="1209.45"/>
    <n v="2199"/>
    <n v="0.45"/>
    <n v="4.4000000000000004"/>
    <n v="24780"/>
    <n v="54491220"/>
    <x v="1"/>
  </r>
  <r>
    <s v="B07P681N66"/>
    <s v="TP-Link AC600 600 Mbps WiFi Wireless Network USB Adapter for Desktop PC with 2.4GHz/5GHz High Gain Dual Band 5dBi Antenna Wi-Fi, Supports Windows 11/10/8.1/8/7/XP, Mac OS 10.15 and earlier (Archer T2U Plus)"/>
    <x v="0"/>
    <n v="1209.45"/>
    <n v="2199"/>
    <n v="0.45"/>
    <n v="4.4000000000000004"/>
    <n v="24780"/>
    <n v="54491220"/>
    <x v="1"/>
  </r>
  <r>
    <s v="B0859M539M"/>
    <s v="TP-LINK AC1300 Archer T3U Plus High Gain USB 3.0 Wi-Fi Dongle, Wireless Dual Band MU-MIMO WiFi Adapter with High Gain Antenna, Supports Windows 11/10/8.1/8/7/XP/MacOS"/>
    <x v="0"/>
    <n v="1709.4300000000003"/>
    <n v="2999"/>
    <n v="0.43"/>
    <n v="4.4000000000000004"/>
    <n v="24780"/>
    <n v="74315220"/>
    <x v="1"/>
  </r>
  <r>
    <s v="B07M69276N"/>
    <s v="TP-Link AC1300 USB WiFi Adapter (Archer T3U) - 2.4G/5G Dual Band Mini Wireless Network Adapter for PC Desktop, MU-MIMO Wi-Fi Dongle, USB 3.0, Supports Windows 11,10, 8.1, 8, 7, XP/Mac OS 10.15 and earlier"/>
    <x v="0"/>
    <n v="1399.44"/>
    <n v="2499"/>
    <n v="0.44"/>
    <n v="4.4000000000000004"/>
    <n v="23169"/>
    <n v="57899331"/>
    <x v="1"/>
  </r>
  <r>
    <s v="B00MUTWLW4"/>
    <s v="Logitech K480 Wireless Multi-Device Keyboard for Windows, macOS, iPadOS, Android or Chrome OS, Bluetooth, Compact, Compatible with PC, Mac, Laptop, Smartphone, Tablet - Black"/>
    <x v="0"/>
    <n v="2603.0500000000002"/>
    <n v="3295"/>
    <n v="0.21"/>
    <n v="4.4000000000000004"/>
    <n v="22618"/>
    <n v="74526310"/>
    <x v="1"/>
  </r>
  <r>
    <s v="B07WDKLDRX"/>
    <s v="iQOO Neo 6 5G (Dark Nova, 8GB RAM, 128GB Storage) | Snapdragon¬Æ 870 5G | 80W FlashCharge"/>
    <x v="2"/>
    <n v="29049.17"/>
    <n v="34999"/>
    <n v="0.17"/>
    <n v="4.4000000000000004"/>
    <n v="20311"/>
    <n v="710864689"/>
    <x v="4"/>
  </r>
  <r>
    <s v="B086JTMRYL"/>
    <s v="ESR USB C to Lightning Cable, 10 ft (3 m), MFi-Certified, Braided Nylon Power Delivery Fast Charging for iPhone 14/14 Plus/14 Pro/14 Pro Max, iPhone 13/12/11/X/8 Series, Use with Type-C Chargers, Black"/>
    <x v="0"/>
    <n v="1519.2"/>
    <n v="1899"/>
    <n v="0.2"/>
    <n v="4.4000000000000004"/>
    <n v="19763"/>
    <n v="37529937"/>
    <x v="1"/>
  </r>
  <r>
    <s v="B06XR9PR5X"/>
    <s v="Amazon Basics HDMI Coupler,Black"/>
    <x v="2"/>
    <n v="210"/>
    <n v="600"/>
    <n v="0.65"/>
    <n v="4.4000000000000004"/>
    <n v="18872"/>
    <n v="11323200"/>
    <x v="0"/>
  </r>
  <r>
    <s v="B083342NKJ"/>
    <s v="MI Braided USB Type-C Cable for Charging Adapter (Red)"/>
    <x v="0"/>
    <n v="347.13"/>
    <n v="399"/>
    <n v="0.13"/>
    <n v="4.4000000000000004"/>
    <n v="18757"/>
    <n v="7484043"/>
    <x v="0"/>
  </r>
  <r>
    <s v="B083342NKJ"/>
    <s v="MI Braided USB Type-C Cable for Charging Adapter (Red)"/>
    <x v="0"/>
    <n v="347.13"/>
    <n v="399"/>
    <n v="0.13"/>
    <n v="4.4000000000000004"/>
    <n v="18757"/>
    <n v="7484043"/>
    <x v="0"/>
  </r>
  <r>
    <s v="B083342NKJ"/>
    <s v="MI Braided USB Type-C Cable for Charging Adapter (Red)"/>
    <x v="0"/>
    <n v="347.13"/>
    <n v="399"/>
    <n v="0.13"/>
    <n v="4.4000000000000004"/>
    <n v="18757"/>
    <n v="7484043"/>
    <x v="0"/>
  </r>
  <r>
    <s v="B0819HZPXL"/>
    <s v="Zebronics Zeb-Transformer-M Optical USB Gaming Mouse with LED Effect(Black)"/>
    <x v="0"/>
    <n v="400.77"/>
    <n v="549"/>
    <n v="0.27"/>
    <n v="4.4000000000000004"/>
    <n v="18139"/>
    <n v="9958311"/>
    <x v="0"/>
  </r>
  <r>
    <s v="B072J83V9W"/>
    <s v="Philips PowerPro FC9352/01 Compact Bagless Vacuum Cleaner (Blue)"/>
    <x v="1"/>
    <n v="8995.5"/>
    <n v="9995"/>
    <n v="0.1"/>
    <n v="4.4000000000000004"/>
    <n v="17994"/>
    <n v="179850030"/>
    <x v="2"/>
  </r>
  <r>
    <s v="B074CWD7MS"/>
    <s v="Digitek DTR 550 LW (67 Inch) Tripod For DSLR, Camera |Operating Height: 5.57 Feet | Maximum Load Capacity up to 4.5kg | Portable Lightweight Aluminum Tripod with 360 Degree Ball Head | Carry Bag Included (Black) (DTR 550LW)"/>
    <x v="2"/>
    <n v="1546.9"/>
    <n v="2495"/>
    <n v="0.38"/>
    <n v="4.4000000000000004"/>
    <n v="15137"/>
    <n v="37766815"/>
    <x v="1"/>
  </r>
  <r>
    <s v="B07XLCFSSN"/>
    <s v="Amazonbasics Nylon Braided Usb-C To Lightning Cable, Fast Charging Mfi Certified Smartphone, Iphone Charger (6-Foot, Dark Grey)"/>
    <x v="0"/>
    <n v="893"/>
    <n v="1900"/>
    <n v="0.53"/>
    <n v="4.4000000000000004"/>
    <n v="13552"/>
    <n v="25748800"/>
    <x v="0"/>
  </r>
  <r>
    <s v="B07XLCFSSN"/>
    <s v="Amazonbasics Nylon Braided Usb-C To Lightning Cable, Fast Charging Mfi Certified Smartphone, Iphone Charger (6-Foot, Dark Grey)"/>
    <x v="0"/>
    <n v="893"/>
    <n v="1900"/>
    <n v="0.53"/>
    <n v="4.4000000000000004"/>
    <n v="13552"/>
    <n v="25748800"/>
    <x v="0"/>
  </r>
  <r>
    <s v="B07XLCFSSN"/>
    <s v="Amazonbasics Nylon Braided Usb-C To Lightning Cable, Fast Charging Mfi Certified Smartphone, Iphone Charger (6-Foot, Dark Grey)"/>
    <x v="0"/>
    <n v="893"/>
    <n v="1900"/>
    <n v="0.53"/>
    <n v="4.4000000000000004"/>
    <n v="13552"/>
    <n v="25748800"/>
    <x v="0"/>
  </r>
  <r>
    <s v="B0B8SSC5D9"/>
    <s v="AmazonBasics USB C to Lightning Aluminum with Nylon Braided MFi Certified Charging Cable (Grey, 1.8 meter)"/>
    <x v="0"/>
    <n v="939.53"/>
    <n v="1999"/>
    <n v="0.53"/>
    <n v="4.4000000000000004"/>
    <n v="13552"/>
    <n v="27090448"/>
    <x v="0"/>
  </r>
  <r>
    <s v="B0B8SRZ5SV"/>
    <s v="AmazonBasics USB C to Lightning Aluminum with Nylon Braided MFi Certified Charging Cable (Grey, 1.2 meter)"/>
    <x v="0"/>
    <n v="939.53"/>
    <n v="1999"/>
    <n v="0.53"/>
    <n v="4.4000000000000004"/>
    <n v="13552"/>
    <n v="27090448"/>
    <x v="0"/>
  </r>
  <r>
    <s v="B078HRR1XV"/>
    <s v="Wacom One by CTL-472/K0-CX Digital Drawing Graphics Pen Tablet (Red &amp; Black) Small (6-inch x 3.5-inch)(15x8cm) | Battery Free Cordless Pen with 2048 Pressure Level"/>
    <x v="0"/>
    <n v="3289.2999999999997"/>
    <n v="4699"/>
    <n v="0.3"/>
    <n v="4.4000000000000004"/>
    <n v="13544"/>
    <n v="63643256"/>
    <x v="1"/>
  </r>
  <r>
    <s v="B07W9KYT62"/>
    <s v="TP-Link AC1200 Archer A6 Smart WiFi, 5GHz Gigabit Dual Band MU-MIMO Wireless Internet Router, Long Range Coverage by 4 Antennas, Qualcomm Chipset"/>
    <x v="0"/>
    <n v="2479.38"/>
    <n v="3999"/>
    <n v="0.38"/>
    <n v="4.4000000000000004"/>
    <n v="12679"/>
    <n v="50703321"/>
    <x v="1"/>
  </r>
  <r>
    <s v="B00AXHBBXU"/>
    <s v="Casio FX-82MS 2nd Gen Non-Programmable Scientific Calculator, 240 Functions and 2-line Display, Black"/>
    <x v="3"/>
    <n v="522.5"/>
    <n v="550"/>
    <n v="0.05"/>
    <n v="4.4000000000000004"/>
    <n v="12179"/>
    <n v="6698450"/>
    <x v="0"/>
  </r>
  <r>
    <s v="B006LW0WDQ"/>
    <s v="Amazon Basics 16-Gauge Speaker Wire - 50 Feet"/>
    <x v="2"/>
    <n v="397.5"/>
    <n v="795"/>
    <n v="0.5"/>
    <n v="4.4000000000000004"/>
    <n v="12091"/>
    <n v="9612345"/>
    <x v="0"/>
  </r>
  <r>
    <s v="B07MKMFKPG"/>
    <s v="Bosch Pro 1000W Mixer Grinder MGM8842MIN - Black"/>
    <x v="1"/>
    <n v="6989.3999999999987"/>
    <n v="10590"/>
    <n v="0.34"/>
    <n v="4.4000000000000004"/>
    <n v="11499"/>
    <n v="121774410"/>
    <x v="2"/>
  </r>
  <r>
    <s v="B0747VDH9L"/>
    <s v="INALSA Hand Blender 1000 Watt with Chopper, Whisker, 600 ml Multipurpose Jar|Variable Speed And Turbo Speed Function |100% Copper Motor |Low Noise |ANTI-SPLASH TECHNOLOGY|2 Year Warranty"/>
    <x v="1"/>
    <n v="2756.5499999999997"/>
    <n v="3995"/>
    <n v="0.31"/>
    <n v="4.4000000000000004"/>
    <n v="11148"/>
    <n v="44536260"/>
    <x v="1"/>
  </r>
  <r>
    <s v="B07RZZ1QSW"/>
    <s v="SLOVIC¬Æ Tripod Mount Adapter| Tripod Mobile Holder|Tripod Phone Mount(Made in India)| Smartphone Clip Clipper 360 Degree for Taking Magic Video Shots &amp; Pictures."/>
    <x v="2"/>
    <n v="327.59000000000003"/>
    <n v="799"/>
    <n v="0.59"/>
    <n v="4.4000000000000004"/>
    <n v="10773"/>
    <n v="8607627"/>
    <x v="0"/>
  </r>
  <r>
    <s v="B07JB2Y4SR"/>
    <s v="Classmate Octane Colour Burst-Multicolour Gel Pens (Pack of 10) | Gold &amp; Silver Glitter Sparkle Pens|10 colour ink shades for art lovers and kids|Fun at home essentials"/>
    <x v="1"/>
    <n v="90"/>
    <n v="100"/>
    <n v="0.1"/>
    <n v="4.4000000000000004"/>
    <n v="10718"/>
    <n v="1071800"/>
    <x v="0"/>
  </r>
  <r>
    <s v="B00LY1FN1K"/>
    <s v="Camel Fabrica Acrylic Ultra Color - 15ml each, 10 Shades"/>
    <x v="1"/>
    <n v="200.1"/>
    <n v="230"/>
    <n v="0.13"/>
    <n v="4.4000000000000004"/>
    <n v="10170"/>
    <n v="2339100"/>
    <x v="0"/>
  </r>
  <r>
    <s v="B07Z1X6VFC"/>
    <s v="AirCase Protective Laptop Bag Sleeve fits Upto 13.3&quot; Laptop/ MacBook, Wrinkle Free, Padded, Waterproof Light Neoprene case Cover Pouch, for Men &amp; Women, Black- 6 Months Warranty"/>
    <x v="0"/>
    <n v="449.54999999999995"/>
    <n v="999"/>
    <n v="0.55000000000000004"/>
    <n v="4.4000000000000004"/>
    <n v="9940"/>
    <n v="9930060"/>
    <x v="0"/>
  </r>
  <r>
    <s v="B07P1BR7L8"/>
    <s v="Philips HD6975/00 25 Litre Digital Oven Toaster Grill, Grey, 25 liter"/>
    <x v="1"/>
    <n v="8635.1999999999989"/>
    <n v="8995"/>
    <n v="0.04"/>
    <n v="4.4000000000000004"/>
    <n v="9734"/>
    <n v="87557330"/>
    <x v="2"/>
  </r>
  <r>
    <s v="B07JPX9CR7"/>
    <s v="Dell WM118 Wireless Mouse, 2.4 Ghz with USB Nano Receiver, Optical Tracking, 12-Months Battery Life, Ambidextrous, Pc/Mac/Laptop - Black."/>
    <x v="0"/>
    <n v="571.55999999999995"/>
    <n v="1299"/>
    <n v="0.56000000000000005"/>
    <n v="4.4000000000000004"/>
    <n v="9275"/>
    <n v="12048225"/>
    <x v="0"/>
  </r>
  <r>
    <s v="B08BJN4MP3"/>
    <s v="HUL Pureit Eco Water Saver Mineral RO+UV+MF AS wall mounted/Counter top Black 10L Water Purifier"/>
    <x v="1"/>
    <n v="13916.000000000002"/>
    <n v="24850"/>
    <n v="0.44"/>
    <n v="4.4000000000000004"/>
    <n v="8948"/>
    <n v="222357800"/>
    <x v="5"/>
  </r>
  <r>
    <s v="B08VFF6JQ8"/>
    <s v="Samsung 25W USB Travel Adapter for Cellular Phones - White"/>
    <x v="2"/>
    <n v="1223.28"/>
    <n v="1699"/>
    <n v="0.28000000000000003"/>
    <n v="4.4000000000000004"/>
    <n v="8891"/>
    <n v="15105809"/>
    <x v="1"/>
  </r>
  <r>
    <s v="B01D5H90L4"/>
    <s v="AmazonBasics - High-Speed Male to Female HDMI Extension Cable - 6 Feet"/>
    <x v="2"/>
    <n v="301.00000000000006"/>
    <n v="700"/>
    <n v="0.56999999999999995"/>
    <n v="4.4000000000000004"/>
    <n v="8714"/>
    <n v="6099800"/>
    <x v="0"/>
  </r>
  <r>
    <s v="B07L5L4GTB"/>
    <s v="Epson 003 65 ml for EcoTank L1110/L3100/L3101/L3110/L3115/L3116/L3150/L3151/L3152/L3156/L5190 Black Ink Bottle"/>
    <x v="0"/>
    <n v="307.04000000000002"/>
    <n v="404"/>
    <n v="0.24"/>
    <n v="4.4000000000000004"/>
    <n v="8614"/>
    <n v="3480056"/>
    <x v="0"/>
  </r>
  <r>
    <s v="B00GZLB57U"/>
    <s v="Quantum RJ45 Ethernet Patch Cable/LAN Router Cable with Heavy Duty Gold Plated Connectors Supports Hi-Speed Gigabit Upto 1000Mbps, Waterproof and Durable,1-Year Warranty-32.8 Feet (10 Meters)(White)"/>
    <x v="0"/>
    <n v="237.65999999999997"/>
    <n v="699"/>
    <n v="0.66"/>
    <n v="4.4000000000000004"/>
    <n v="8372"/>
    <n v="5852028"/>
    <x v="0"/>
  </r>
  <r>
    <s v="B01DGVKBC6"/>
    <s v="FEDUS Cat6 Ethernet Cable, 10 Meter High Speed 550MHZ / 10 Gigabit Speed UTP LAN Cable, Network Cable Internet Cable RJ45 Cable LAN Wire, Patch Computer Cord Gigabit Category 6 Wires for Modem, Router"/>
    <x v="0"/>
    <n v="289.42"/>
    <n v="499"/>
    <n v="0.42"/>
    <n v="4.4000000000000004"/>
    <n v="8076"/>
    <n v="4029924"/>
    <x v="0"/>
  </r>
  <r>
    <s v="B00LHZW3XY"/>
    <s v="Luxor 5 Subject Single Ruled Notebook - A5 Size, 70 GSM, 300 Pages"/>
    <x v="3"/>
    <n v="124.19999999999999"/>
    <n v="180"/>
    <n v="0.31"/>
    <n v="4.4000000000000004"/>
    <n v="8053"/>
    <n v="1449540"/>
    <x v="0"/>
  </r>
  <r>
    <s v="B01M5B0TPW"/>
    <s v="Borosil Chef Delite BCH20DBB21 300-Watt Chopper (Black)"/>
    <x v="1"/>
    <n v="1817.7"/>
    <n v="2490"/>
    <n v="0.27"/>
    <n v="4.4000000000000004"/>
    <n v="7946"/>
    <n v="19785540"/>
    <x v="1"/>
  </r>
  <r>
    <s v="B08VF8V79P"/>
    <s v="Samsung Original 25W USB Travel Lightning Adapter for Cellular Phones, Black"/>
    <x v="2"/>
    <n v="1070.3700000000001"/>
    <n v="1699"/>
    <n v="0.37"/>
    <n v="4.4000000000000004"/>
    <n v="7462"/>
    <n v="12677938"/>
    <x v="1"/>
  </r>
  <r>
    <s v="B00N1U7JXM"/>
    <s v="3M Post-it Sticky Note Cube, 200 Sheets (4 Colors x 50 Sheets) | 3&quot; x 3&quot; Size | For notes, reminders, study, school and organizing"/>
    <x v="3"/>
    <n v="89.25"/>
    <n v="175"/>
    <n v="0.49"/>
    <n v="4.4000000000000004"/>
    <n v="7429"/>
    <n v="1300075"/>
    <x v="0"/>
  </r>
  <r>
    <s v="B084MZXJN6"/>
    <s v="Belkin Apple Certified Lightning to USB Charge and Sync Cable for iPhone, iPad, Air Pods, 39.6 inch (100cm) ‚Äì Black"/>
    <x v="0"/>
    <n v="1002.4100000000001"/>
    <n v="1699"/>
    <n v="0.41"/>
    <n v="4.4000000000000004"/>
    <n v="7318"/>
    <n v="12433282"/>
    <x v="1"/>
  </r>
  <r>
    <s v="B084N1BM9L"/>
    <s v="Belkin Apple Certified Lightning to USB Charge and Sync Tough Braided Cable for iPhone, iPad, Air Pods, 3.3 feet (1 meters) ‚Äì Black"/>
    <x v="0"/>
    <n v="1299.3500000000001"/>
    <n v="1999"/>
    <n v="0.35"/>
    <n v="4.4000000000000004"/>
    <n v="7318"/>
    <n v="14628682"/>
    <x v="1"/>
  </r>
  <r>
    <s v="B00LXTFMRS"/>
    <s v="PIDILITE Fevicryl Acrylic Colours Sunflower Kit (10 Colors x 15 ml) DIY Paint, Rich Pigment, Non-Craking Paint for Canvas, Wood, Leather, Earthenware, Metal, Diwali Gifts for Diwali"/>
    <x v="1"/>
    <n v="191.25"/>
    <n v="225"/>
    <n v="0.15"/>
    <n v="4.4000000000000004"/>
    <n v="7203"/>
    <n v="1620675"/>
    <x v="0"/>
  </r>
  <r>
    <s v="B00LZLPYHW"/>
    <s v="Classmate 2100117 Soft Cover 6 Subject Spiral Binding Notebook, Single Line, 300 Pages"/>
    <x v="3"/>
    <n v="137.6"/>
    <n v="160"/>
    <n v="0.14000000000000001"/>
    <n v="4.4000000000000004"/>
    <n v="6537"/>
    <n v="1045920"/>
    <x v="0"/>
  </r>
  <r>
    <s v="B0187F2IOK"/>
    <s v="Bajaj HM-01 Powerful 250W Hand Mixer, Black"/>
    <x v="1"/>
    <n v="1495.32"/>
    <n v="2199"/>
    <n v="0.32"/>
    <n v="4.4000000000000004"/>
    <n v="6531"/>
    <n v="14361669"/>
    <x v="1"/>
  </r>
  <r>
    <s v="B07J2NGB69"/>
    <s v="Lenovo 400 Wireless Mouse, 1200DPI Optical Sensor, 2.4GHz Wireless Nano USB, 3-Button (Left,Right,Scroll) Upto 8M Left/Right &amp; 100K Scroll clicks &amp; 1yr Battery, Ambidextrous, Ergonomic GY50R91293"/>
    <x v="0"/>
    <n v="625.49999999999989"/>
    <n v="1390"/>
    <n v="0.55000000000000004"/>
    <n v="4.4000000000000004"/>
    <n v="6301"/>
    <n v="8758390"/>
    <x v="0"/>
  </r>
  <r>
    <s v="B07CVR2L5K"/>
    <s v="INALSA Electric Chopper Bullet- 400 Watts with 100% Pure Copper Motor| Chop, Mince, Puree, Dice | Twin Blade Technology| 900 ml Capacity| One Touch Operation, 1.30mtr Long Power Cord (Black/Silver)"/>
    <x v="1"/>
    <n v="1643.95"/>
    <n v="2695"/>
    <n v="0.39"/>
    <n v="4.4000000000000004"/>
    <n v="6027"/>
    <n v="16242765"/>
    <x v="1"/>
  </r>
  <r>
    <s v="B08WRKSF9D"/>
    <s v="V-Guard Divino 5 Star Rated 15 Litre Storage Water Heater (Geyser) with Advanced Safety Features, White"/>
    <x v="1"/>
    <n v="6460"/>
    <n v="8500"/>
    <n v="0.24"/>
    <n v="4.4000000000000004"/>
    <n v="5865"/>
    <n v="49852500"/>
    <x v="2"/>
  </r>
  <r>
    <s v="B0B19VJXQZ"/>
    <s v="ECOVACS DEEBOT N8 2-in-1 Robotic Vacuum Cleaner, 2022 New Launch, Most Powerful Suction, Covers 2000+ Sq. Ft in One Charge, Advanced dToF Technology with OZMO Mopping (DEEBOT N8) - White"/>
    <x v="1"/>
    <n v="28153"/>
    <n v="59900"/>
    <n v="0.53"/>
    <n v="4.4000000000000004"/>
    <n v="5298"/>
    <n v="317350200"/>
    <x v="4"/>
  </r>
  <r>
    <s v="B08QJJCY2Q"/>
    <s v="Tizum Mouse Pad/ Computer Mouse Mat with Anti-Slip Rubber Base | Smooth Mouse Control | Spill-Resistant Surface for Laptop, Notebook, MacBook, Gaming, Laser/ Optical Mouse, 9.4‚Äùx 7.9‚Äù, Multicolored"/>
    <x v="0"/>
    <n v="170.43"/>
    <n v="299"/>
    <n v="0.43"/>
    <n v="4.4000000000000004"/>
    <n v="5176"/>
    <n v="1547624"/>
    <x v="0"/>
  </r>
  <r>
    <s v="B08LHTJTBB"/>
    <s v="Dyazo 6 Angles Adjustable Aluminum Ergonomic Foldable Portable Tabletop Laptop/Desktop Riser Stand Holder Compatible for MacBook, HP, Dell, Lenovo &amp; All Other Notebook (Silver)"/>
    <x v="0"/>
    <n v="599.70000000000005"/>
    <n v="1999"/>
    <n v="0.7"/>
    <n v="4.4000000000000004"/>
    <n v="4736"/>
    <n v="9467264"/>
    <x v="0"/>
  </r>
  <r>
    <s v="B07DJ5KYDZ"/>
    <s v="Lenovo GX20L29764 65W Laptop Adapter/Charger with Power Cord for Select Models of Lenovo (Round pin) (Black)"/>
    <x v="0"/>
    <n v="1258.1999999999998"/>
    <n v="2796"/>
    <n v="0.55000000000000004"/>
    <n v="4.4000000000000004"/>
    <n v="4598"/>
    <n v="12856008"/>
    <x v="1"/>
  </r>
  <r>
    <s v="B00K32PEW4"/>
    <s v="Casio MJ-120D 150 Steps Check and Correct Desktop Calculator with Tax Keys, Black"/>
    <x v="3"/>
    <n v="535"/>
    <n v="535"/>
    <n v="0"/>
    <n v="4.4000000000000004"/>
    <n v="4426"/>
    <n v="2367910"/>
    <x v="0"/>
  </r>
  <r>
    <s v="B08GJ57MKL"/>
    <s v="Coway Professional Air Purifier for Home, Longest Filter Life 8500 Hrs, Green True HEPA Filter, Traps 99.99% Virus &amp; PM 0.1 Particles, Warranty 7 Years (AirMega 150 (AP-1019C))"/>
    <x v="1"/>
    <n v="14376"/>
    <n v="59900"/>
    <n v="0.76"/>
    <n v="4.4000000000000004"/>
    <n v="3837"/>
    <n v="229836300"/>
    <x v="5"/>
  </r>
  <r>
    <s v="B00TDD0YM4"/>
    <s v="Philips GC026/30 Fabric Shaver, Lint Remover for Woolen Sweaters, Blankets, Jackets/Burr Remover Pill Remover from Carpets, Curtains (White)"/>
    <x v="1"/>
    <n v="1491.6"/>
    <n v="1695"/>
    <n v="0.12"/>
    <n v="4.4000000000000004"/>
    <n v="3543"/>
    <n v="6005385"/>
    <x v="1"/>
  </r>
  <r>
    <s v="B099SD8PRP"/>
    <s v="Lenovo 130 Wireless Compact Mouse, 1K DPI Optical sensor, 2.4GHz Wireless NanoUSB, 10m range, 3button(left,right,scroll) upto 3M left/right clicks, 10 month battery, Ambidextrous, Ergonomic GY51C12380"/>
    <x v="0"/>
    <n v="577.70000000000005"/>
    <n v="1090"/>
    <n v="0.47"/>
    <n v="4.4000000000000004"/>
    <n v="3482"/>
    <n v="3795380"/>
    <x v="0"/>
  </r>
  <r>
    <s v="B07SY4C3TD"/>
    <s v="HP GT 53 XL Cartridge Ink"/>
    <x v="0"/>
    <n v="592.86"/>
    <n v="723"/>
    <n v="0.18"/>
    <n v="4.4000000000000004"/>
    <n v="3219"/>
    <n v="2327337"/>
    <x v="0"/>
  </r>
  <r>
    <s v="B00J4YG0PC"/>
    <s v="Classmate Long Notebook - 140 Pages, Single Line, 297mm x 210mm (Pack of 12)"/>
    <x v="3"/>
    <n v="561.6"/>
    <n v="720"/>
    <n v="0.22"/>
    <n v="4.4000000000000004"/>
    <n v="3182"/>
    <n v="2291040"/>
    <x v="0"/>
  </r>
  <r>
    <s v="B09TMZ1MF8"/>
    <s v="Western Digital WD Green SATA 240GB Internal SSD Solid State Drive - SATA 6Gb/s 2.5 inches - WDS240G3G0A"/>
    <x v="0"/>
    <n v="1720.0000000000002"/>
    <n v="4000"/>
    <n v="0.56999999999999995"/>
    <n v="4.4000000000000004"/>
    <n v="3029"/>
    <n v="12116000"/>
    <x v="1"/>
  </r>
  <r>
    <s v="B097RJ867P"/>
    <s v="PHILIPS Digital Air Fryer HD9252/90 with Touch Panel, uses up to 90% less fat, 7 Pre-set Menu, 1400W, 4.1 Liter, with Rapid Air Technology (Black), Large"/>
    <x v="1"/>
    <n v="8812.2000000000007"/>
    <n v="11595"/>
    <n v="0.24"/>
    <n v="4.4000000000000004"/>
    <n v="2981"/>
    <n v="34564695"/>
    <x v="2"/>
  </r>
  <r>
    <s v="B08QDPB1SL"/>
    <s v="Duracell Chhota Power AA Battery Set of 10 Pcs"/>
    <x v="2"/>
    <n v="189.2"/>
    <n v="220"/>
    <n v="0.14000000000000001"/>
    <n v="4.4000000000000004"/>
    <n v="2866"/>
    <n v="630520"/>
    <x v="0"/>
  </r>
  <r>
    <s v="B07D8VBYB4"/>
    <s v="SUJATA Powermatic Plus, Juicer Mixer Grinder, 900 Watts, 2 Jars (White)"/>
    <x v="1"/>
    <n v="5832"/>
    <n v="7776"/>
    <n v="0.25"/>
    <n v="4.4000000000000004"/>
    <n v="2737"/>
    <n v="21282912"/>
    <x v="2"/>
  </r>
  <r>
    <s v="B07ZR4S1G4"/>
    <s v="Universal Remote Control for All Sony TV for All LCD LED and Bravia TVs Remote"/>
    <x v="2"/>
    <n v="237.65999999999997"/>
    <n v="699"/>
    <n v="0.66"/>
    <n v="4.4000000000000004"/>
    <n v="2640"/>
    <n v="1845360"/>
    <x v="0"/>
  </r>
  <r>
    <s v="B00TI8E7BI"/>
    <s v="Philips HD9306/06 1.5-Litre Electric Kettle (Multicolor)"/>
    <x v="1"/>
    <n v="2695"/>
    <n v="2695"/>
    <n v="0"/>
    <n v="4.4000000000000004"/>
    <n v="2518"/>
    <n v="6786010"/>
    <x v="1"/>
  </r>
  <r>
    <s v="B07R679HTT"/>
    <s v="AGARO Imperial 240-Watt Slow Juicer with Cold Press Technology"/>
    <x v="1"/>
    <n v="12719.470000000001"/>
    <n v="23999"/>
    <n v="0.47"/>
    <n v="4.4000000000000004"/>
    <n v="2288"/>
    <n v="54909712"/>
    <x v="5"/>
  </r>
  <r>
    <s v="B07RX14W1Q"/>
    <s v="Amazon Basics 10.2 Gbps High-Speed 4K HDMI Cable with Braided Cord, 1.8 Meter, Dark Grey"/>
    <x v="2"/>
    <n v="495.00000000000006"/>
    <n v="900"/>
    <n v="0.45"/>
    <n v="4.4000000000000004"/>
    <n v="2165"/>
    <n v="1948500"/>
    <x v="0"/>
  </r>
  <r>
    <s v="B08S6RKT4L"/>
    <s v="Balzano High Speed Nutri Blender/Mixer/Smoothie Maker - 500 Watt - Silver, 2 Jar"/>
    <x v="1"/>
    <n v="2616.9"/>
    <n v="4290"/>
    <n v="0.39"/>
    <n v="4.4000000000000004"/>
    <n v="2116"/>
    <n v="9077640"/>
    <x v="1"/>
  </r>
  <r>
    <s v="B014SZPBM4"/>
    <s v="Duracell Ultra Alkaline D Battery, 2 Pcs"/>
    <x v="2"/>
    <n v="380"/>
    <n v="400"/>
    <n v="0.05"/>
    <n v="4.4000000000000004"/>
    <n v="2111"/>
    <n v="844400"/>
    <x v="0"/>
  </r>
  <r>
    <s v="B09CTWFV5W"/>
    <s v="PHILIPS Air Fryer HD9200/90, uses up to 90% less fat, 1400W, 4.1 Liter, with Rapid Air Technology (Black), Large"/>
    <x v="1"/>
    <n v="7196.4"/>
    <n v="9995"/>
    <n v="0.28000000000000003"/>
    <n v="4.4000000000000004"/>
    <n v="1964"/>
    <n v="19630180"/>
    <x v="2"/>
  </r>
  <r>
    <s v="B084N133Y7"/>
    <s v="Belkin Apple Certified Lightning To Type C Cable, Fast Charging For Iphone, Ipad, Air Pods, 3.3 Feet (1 Meters)    White"/>
    <x v="0"/>
    <n v="1499.25"/>
    <n v="1999"/>
    <n v="0.25"/>
    <n v="4.4000000000000004"/>
    <n v="1951"/>
    <n v="3900049"/>
    <x v="1"/>
  </r>
  <r>
    <s v="B084MZXJNK"/>
    <s v="Belkin Apple Certified Lightning To Type C Cable, Tough Unbreakable Braided Fast Charging For Iphone, Ipad, Air Pods, 3.3 Feet (1 Meters)    White"/>
    <x v="0"/>
    <n v="1599.2"/>
    <n v="1999"/>
    <n v="0.2"/>
    <n v="4.4000000000000004"/>
    <n v="1951"/>
    <n v="3900049"/>
    <x v="1"/>
  </r>
  <r>
    <s v="B08GM5S4CQ"/>
    <s v="Havells Instanio 10 Litre Storage Water Heater with Flexi Pipe and Free installation (White Blue)"/>
    <x v="1"/>
    <n v="7002.0999999999995"/>
    <n v="14290"/>
    <n v="0.51"/>
    <n v="4.4000000000000004"/>
    <n v="1771"/>
    <n v="25307590"/>
    <x v="2"/>
  </r>
  <r>
    <s v="B08XXF5V6G"/>
    <s v="Kodak 139 cm (55 inches) 4K Ultra HD Smart LED TV 55CA0909 (Black)"/>
    <x v="2"/>
    <n v="30089.410000000003"/>
    <n v="50999"/>
    <n v="0.41"/>
    <n v="4.4000000000000004"/>
    <n v="1712"/>
    <n v="87310288"/>
    <x v="4"/>
  </r>
  <r>
    <s v="B09FFK1PQG"/>
    <s v="Duracell 38W Fast Car Charger Adapter with Dual Output. Quick Charge, Type C PD 20W &amp; Qualcomm Certified 3.0 Compatible for iPhone, All Smartphones, Tablets &amp; More (Copper &amp; Black)"/>
    <x v="2"/>
    <n v="866.49"/>
    <n v="1699"/>
    <n v="0.49"/>
    <n v="4.4000000000000004"/>
    <n v="1680"/>
    <n v="2854320"/>
    <x v="0"/>
  </r>
  <r>
    <s v="B08WKCTFF3"/>
    <s v="ZEBRONICS Aluminium Alloy Laptop Stand, Compatible with 9-15.6 inch Laptops, 7 Angles Adjustable, Anti Slip Silicon Rubber Pads, Foldable, Velvet Pouch Inside, Zeb-NS2000 (Dark Grey)"/>
    <x v="0"/>
    <n v="899.55"/>
    <n v="1999"/>
    <n v="0.55000000000000004"/>
    <n v="4.4000000000000004"/>
    <n v="1667"/>
    <n v="3332333"/>
    <x v="0"/>
  </r>
  <r>
    <s v="B07KKJPTWB"/>
    <s v="Brayden Chopro, Electric Vegetable Chopper for Kitchen with 500 ML Capacity, 400 Watts Copper Motor and 4 Bi-Level SS Blades (Black)"/>
    <x v="1"/>
    <n v="1599.2"/>
    <n v="1999"/>
    <n v="0.2"/>
    <n v="4.4000000000000004"/>
    <n v="1558"/>
    <n v="3114442"/>
    <x v="1"/>
  </r>
  <r>
    <s v="B09MZ6WZ6V"/>
    <s v="INOVERA World Map Extended Anti Slip Rubber Gaming Stitched Mouse Pad Desk Mat for Computer Laptop (Black, 900L x 400B x 2H mm)"/>
    <x v="0"/>
    <n v="499.5"/>
    <n v="999"/>
    <n v="0.5"/>
    <n v="4.4000000000000004"/>
    <n v="1030"/>
    <n v="1028970"/>
    <x v="0"/>
  </r>
  <r>
    <s v="B0BNXFDTZ2"/>
    <s v="Fire-Boltt Tank 1.85&quot; Bluetooth Calling Smart Watch, 123 Sports Mode, 8 UI Interactions, Built in Speaker &amp; Mic, 7 Days Battery &amp; Fire-Boltt Health Suite"/>
    <x v="2"/>
    <n v="2999.75"/>
    <n v="11999"/>
    <n v="0.75"/>
    <n v="4.4000000000000004"/>
    <n v="768"/>
    <n v="9215232"/>
    <x v="1"/>
  </r>
  <r>
    <s v="B078JBK4GX"/>
    <s v="Havells Instanio 1-Litre 3KW Instant Water Heater (Geyser), White Blue"/>
    <x v="1"/>
    <n v="2599.2000000000003"/>
    <n v="4560"/>
    <n v="0.43"/>
    <n v="4.4000000000000004"/>
    <n v="646"/>
    <n v="2945760"/>
    <x v="1"/>
  </r>
  <r>
    <s v="B07Q7561HD"/>
    <s v="Eveready 1015 Carbon Zinc AA Battery - 10 Pieces"/>
    <x v="2"/>
    <n v="149.4"/>
    <n v="180"/>
    <n v="0.17"/>
    <n v="4.4000000000000004"/>
    <n v="644"/>
    <n v="115920"/>
    <x v="0"/>
  </r>
  <r>
    <s v="B09VGS66FV"/>
    <s v="Tesora - Inspired by you Large Premium Electric Kettle 1.8L, Stainless Steel Inner Body - Auto Power Cut, Boil Dry Protection &amp; Cool Touch Double Wall, Portable | 1500 Watts |1 Year Warranty | (White)"/>
    <x v="1"/>
    <n v="1350.5"/>
    <n v="1850"/>
    <n v="0.27"/>
    <n v="4.4000000000000004"/>
    <n v="638"/>
    <n v="1180300"/>
    <x v="1"/>
  </r>
  <r>
    <s v="B0B7FJNSZR"/>
    <s v="Proven¬Æ Copper + Mineral RO+UV+UF 10 to 12 Liter RO + UV + TDS ADJUSTER Water Purifier with Copper Charge Technology black &amp; copper Best For Home and Office (Made In India)"/>
    <x v="1"/>
    <n v="5397.3"/>
    <n v="19990"/>
    <n v="0.73"/>
    <n v="4.4000000000000004"/>
    <n v="535"/>
    <n v="10694650"/>
    <x v="2"/>
  </r>
  <r>
    <s v="B09J4YQYX3"/>
    <s v="Borosil Electric Egg Boiler, 8 Egg Capacity, For Hard, Soft, Medium Boiled Eggs, Steamed Vegetables, Transparent Lid, Stainless Steel Exterior (500 Watts)"/>
    <x v="1"/>
    <n v="1396.8999999999999"/>
    <n v="2290"/>
    <n v="0.39"/>
    <n v="4.4000000000000004"/>
    <n v="461"/>
    <n v="1055690"/>
    <x v="1"/>
  </r>
  <r>
    <s v="B09HCH3JZG"/>
    <s v="Bestor ¬Æ 8K Hdmi 2.1 Cable 48Gbps 9.80Ft/Ultra High Speed Hdmi Braided Cord For Roku Tv/Ps5/Hdtv/Blu-Ray Projector, Laptop, Television, Personal Computer, Xbox, Ps4, Ps5, Ps4 Pro (1 M, Grey)"/>
    <x v="2"/>
    <n v="702.63"/>
    <n v="1899"/>
    <n v="0.63"/>
    <n v="4.4000000000000004"/>
    <n v="390"/>
    <n v="740610"/>
    <x v="0"/>
  </r>
  <r>
    <s v="B018SJJ0GE"/>
    <s v="Libra Roti Maker Electric Automatic | chapati Maker Electric Automatic | roti Maker Machine with 900 Watts for Making Roti/Chapati/Parathas - Stainless Steel"/>
    <x v="1"/>
    <n v="2009.3299999999997"/>
    <n v="2999"/>
    <n v="0.33"/>
    <n v="4.4000000000000004"/>
    <n v="388"/>
    <n v="1163612"/>
    <x v="1"/>
  </r>
  <r>
    <s v="B08Y5QJTVK"/>
    <s v="Duracell CR2025 3V Lithium Coin Battery, 5 pcs, 2025 Coin Button Cell Battery, DL2025"/>
    <x v="2"/>
    <n v="116.00000000000001"/>
    <n v="200"/>
    <n v="0.42"/>
    <n v="4.4000000000000004"/>
    <n v="357"/>
    <n v="71400"/>
    <x v="0"/>
  </r>
  <r>
    <s v="B0BBW521YC"/>
    <s v="LAPSTER 12pcs Spiral Cable Protectors for Charger, Wires, Data Charger Cable Protector for Computers, Cell Phones etc.(Grey)"/>
    <x v="2"/>
    <n v="99.899999999999977"/>
    <n v="999"/>
    <n v="0.9"/>
    <n v="4.4000000000000004"/>
    <n v="305"/>
    <n v="304695"/>
    <x v="0"/>
  </r>
  <r>
    <s v="B09SFRNKSR"/>
    <s v="FABWARE Lint Remover for Clothes - Sticky Lint Roller for Clothes, Furniture, Wool, Coat, Car Seats, Carpet, Fabric, Dust Cleaner, Pet Hair Remover with 1 Handle &amp; 1 Refill Total 60 Sheets &amp; 1 Cover"/>
    <x v="1"/>
    <n v="299.39999999999998"/>
    <n v="499"/>
    <n v="0.4"/>
    <n v="4.4000000000000004"/>
    <n v="290"/>
    <n v="144710"/>
    <x v="0"/>
  </r>
  <r>
    <s v="B0B8ZM9RVV"/>
    <s v="Zuvexa Egg Boiler Poacher Automatic Off Steaming, Cooking, Boiling Double Layer 14 Egg Boiler (Multicolor)‚Ä¶"/>
    <x v="1"/>
    <n v="419.58000000000004"/>
    <n v="999"/>
    <n v="0.57999999999999996"/>
    <n v="4.4000000000000004"/>
    <n v="227"/>
    <n v="226773"/>
    <x v="0"/>
  </r>
  <r>
    <s v="B09W5XR9RT"/>
    <s v="Duracell USB C To Lightning Apple Certified (Mfi) Braided Sync &amp; Charge Cable For Iphone, Ipad And Ipod. Fast Charging Lightning Cable, 3.9 Feet (1.2M) - Black"/>
    <x v="0"/>
    <n v="979.51"/>
    <n v="1999"/>
    <n v="0.51"/>
    <n v="4.4000000000000004"/>
    <n v="184"/>
    <n v="367816"/>
    <x v="0"/>
  </r>
  <r>
    <s v="B09W5XR9RT"/>
    <s v="Duracell USB C To Lightning Apple Certified (Mfi) Braided Sync &amp; Charge Cable For Iphone, Ipad And Ipod. Fast Charging Lightning Cable, 3.9 Feet (1.2M) - Black"/>
    <x v="0"/>
    <n v="979.51"/>
    <n v="1999"/>
    <n v="0.51"/>
    <n v="4.4000000000000004"/>
    <n v="184"/>
    <n v="367816"/>
    <x v="0"/>
  </r>
  <r>
    <s v="B09W5XR9RT"/>
    <s v="Duracell USB C To Lightning Apple Certified (Mfi) Braided Sync &amp; Charge Cable For Iphone, Ipad And Ipod. Fast Charging Lightning Cable, 3.9 Feet (1.2M) - Black"/>
    <x v="0"/>
    <n v="979.51"/>
    <n v="1999"/>
    <n v="0.51"/>
    <n v="4.4000000000000004"/>
    <n v="184"/>
    <n v="367816"/>
    <x v="0"/>
  </r>
  <r>
    <s v="B0BP18W8TM"/>
    <s v="Fire-Boltt Gladiator 1.96&quot; Biggest Display Smart Watch with Bluetooth Calling, Voice Assistant &amp;123 Sports Modes, 8 Unique UI Interactions, SpO2, 24/7 Heart Rate Tracking"/>
    <x v="2"/>
    <n v="3999.6000000000004"/>
    <n v="9999"/>
    <n v="0.6"/>
    <n v="4.4000000000000004"/>
    <n v="73"/>
    <n v="729927"/>
    <x v="1"/>
  </r>
  <r>
    <s v="B0BPBG712X"/>
    <s v="Portable, Handy Compact Plug-in Portable Digital Electric Heater Fan Wall-Outlet Handy Air Warmer Blower Adjustable Timer Digital Display Heater for Home/Office/Camper (Black, 400 Watts)"/>
    <x v="1"/>
    <n v="803.32999999999993"/>
    <n v="1199"/>
    <n v="0.33"/>
    <n v="4.4000000000000004"/>
    <n v="17"/>
    <n v="20383"/>
    <x v="0"/>
  </r>
  <r>
    <s v="B09VGKFM7Y"/>
    <s v="Amazon Basics 2 Amp USB Wall Charger &amp; Micro USB Cable (White)"/>
    <x v="2"/>
    <n v="219.55999999999997"/>
    <n v="499"/>
    <n v="0.56000000000000005"/>
    <n v="4.4000000000000004"/>
    <n v="14"/>
    <n v="6986"/>
    <x v="0"/>
  </r>
  <r>
    <s v="B005FYNT3G"/>
    <s v="SanDisk Cruzer Blade 32GB USB Flash Drive"/>
    <x v="0"/>
    <n v="285.99999999999994"/>
    <n v="650"/>
    <n v="0.56000000000000005"/>
    <n v="4.3"/>
    <n v="253105"/>
    <n v="164518250"/>
    <x v="0"/>
  </r>
  <r>
    <s v="B01N6LU1VF"/>
    <s v="SanDisk Ultra Dual 64 GB USB 3.0 OTG Pen Drive (Black)"/>
    <x v="0"/>
    <n v="574"/>
    <n v="1400"/>
    <n v="0.59"/>
    <n v="4.3"/>
    <n v="189104"/>
    <n v="264745600"/>
    <x v="0"/>
  </r>
  <r>
    <s v="B08HVJCW95"/>
    <s v="MI 10000mAh 3i Lithium Polymer Power Bank Dual Input(Micro-USB and Type C) and Output Ports 18W Fast Charging (Metallic Blue)"/>
    <x v="2"/>
    <n v="1143.48"/>
    <n v="2199"/>
    <n v="0.48"/>
    <n v="4.3"/>
    <n v="178912"/>
    <n v="393427488"/>
    <x v="1"/>
  </r>
  <r>
    <s v="B08HVL8QN3"/>
    <s v="Mi 10000mAH Li-Polymer, Micro-USB and Type C Input Port, Power Bank 3i with 18W Fast Charging (Midnight Black)"/>
    <x v="2"/>
    <n v="1143.48"/>
    <n v="2199"/>
    <n v="0.48"/>
    <n v="4.3"/>
    <n v="178912"/>
    <n v="393427488"/>
    <x v="1"/>
  </r>
  <r>
    <s v="B08HV83HL3"/>
    <s v="MI Power Bank 3i 20000mAh Lithium Polymer 18W Fast Power Delivery Charging | Input- Type C | Micro USB| Triple Output | Sandstone Black"/>
    <x v="2"/>
    <n v="2045.07"/>
    <n v="2199"/>
    <n v="7.0000000000000007E-2"/>
    <n v="4.3"/>
    <n v="178912"/>
    <n v="393427488"/>
    <x v="1"/>
  </r>
  <r>
    <s v="B09MT6XSFW"/>
    <s v="Samsung EVO Plus 64GB microSDXC UHS-I U1 130MB/s Full HD &amp; 4K UHD Memory Card with Adapter (MB-MC64KA), Blue"/>
    <x v="2"/>
    <n v="607.67999999999995"/>
    <n v="1899"/>
    <n v="0.68"/>
    <n v="4.3"/>
    <n v="140036"/>
    <n v="265928364"/>
    <x v="0"/>
  </r>
  <r>
    <s v="B09MT84WV5"/>
    <s v="Samsung EVO Plus 128GB microSDXC UHS-I U3 130MB/s Full HD &amp; 4K UHD Memory Card with Adapter (MB-MC128KA), Blue"/>
    <x v="2"/>
    <n v="1159.71"/>
    <n v="3999"/>
    <n v="0.71"/>
    <n v="4.3"/>
    <n v="140036"/>
    <n v="560003964"/>
    <x v="1"/>
  </r>
  <r>
    <s v="B09MT84WV5"/>
    <s v="Samsung EVO Plus 128GB microSDXC UHS-I U3 130MB/s Full HD &amp; 4K UHD Memory Card with Adapter (MB-MC128KA), Blue"/>
    <x v="2"/>
    <n v="1039.74"/>
    <n v="3999"/>
    <n v="0.74"/>
    <n v="4.3"/>
    <n v="140035"/>
    <n v="559999965"/>
    <x v="1"/>
  </r>
  <r>
    <s v="B098K3H92Z"/>
    <s v="TP-Link USB Bluetooth Adapter for PC, 5.0 Bluetooth Dongle Receiver (UB500) Supports Windows 11/10/8.1/7 for Desktop, Laptop, Mouse, Keyboard, Printers, Headsets, Speakers, PS4/ Xbox Controllers"/>
    <x v="0"/>
    <n v="602.32999999999993"/>
    <n v="899"/>
    <n v="0.33"/>
    <n v="4.3"/>
    <n v="95116"/>
    <n v="85509284"/>
    <x v="0"/>
  </r>
  <r>
    <s v="B01EZ0X3L8"/>
    <s v="SanDisk Ultra 64 GB USB Pen Drives (SDDDC2-064G-I35, Black, Silver)"/>
    <x v="0"/>
    <n v="725.99999999999989"/>
    <n v="1650"/>
    <n v="0.56000000000000005"/>
    <n v="4.3"/>
    <n v="82356"/>
    <n v="135887400"/>
    <x v="0"/>
  </r>
  <r>
    <s v="B0759QMF85"/>
    <s v="TP-Link AC750 Dual Band Wireless Cable Router, 4 10/100 LAN + 10/100 WAN Ports, Support Guest Network and Parental Control, 750Mbps Speed Wi-Fi, 3 Antennas (Archer C20) Blue, 2.4 GHz"/>
    <x v="0"/>
    <n v="1535.3600000000001"/>
    <n v="2399"/>
    <n v="0.36"/>
    <n v="4.3"/>
    <n v="68409"/>
    <n v="164113191"/>
    <x v="1"/>
  </r>
  <r>
    <s v="B07B88KQZ8"/>
    <s v="JBL Go 2, Wireless Portable Bluetooth Speaker with Mic, JBL Signature Sound, Vibrant Color Options with IPX7 Waterproof &amp; AUX (Blue)"/>
    <x v="2"/>
    <n v="2009.3299999999997"/>
    <n v="2999"/>
    <n v="0.33"/>
    <n v="4.3"/>
    <n v="63899"/>
    <n v="191633101"/>
    <x v="1"/>
  </r>
  <r>
    <s v="B07JJFSG2B"/>
    <s v="SanDisk Ultra 128 GB USB 3.0 Pen Drive (Black)"/>
    <x v="0"/>
    <n v="900"/>
    <n v="2500"/>
    <n v="0.64"/>
    <n v="4.3"/>
    <n v="55747"/>
    <n v="139367500"/>
    <x v="0"/>
  </r>
  <r>
    <s v="B009VCGPSY"/>
    <s v="HP X1000 Wired USB Mouse with 3 Handy Buttons, Fast-Moving Scroll Wheel and Optical Sensor works on most Surfaces (H2C21AA, Black/Grey)"/>
    <x v="0"/>
    <n v="266.09000000000003"/>
    <n v="649"/>
    <n v="0.59"/>
    <n v="4.3"/>
    <n v="54315"/>
    <n v="35250435"/>
    <x v="0"/>
  </r>
  <r>
    <s v="B0819ZZK5K"/>
    <s v="SanDisk Ultra Dual Drive Go USB Type C Pendrive for Mobile (Black, 128 GB, 5Y - SDDDC3-128G-I35)"/>
    <x v="0"/>
    <n v="1120"/>
    <n v="2800"/>
    <n v="0.6"/>
    <n v="4.3"/>
    <n v="53464"/>
    <n v="149699200"/>
    <x v="1"/>
  </r>
  <r>
    <s v="B09CYTJV3N"/>
    <s v="MI 360¬∞ Home Security Wireless Camera 2K Pro with Bluetooth Gateway BLE 4.2 l Dual Band Wi-fi Connection l 3 Million 1296p| Full Color in Low-Light | AI Human Detection, White"/>
    <x v="2"/>
    <n v="4499.25"/>
    <n v="5999"/>
    <n v="0.25"/>
    <n v="4.3"/>
    <n v="44696"/>
    <n v="268131304"/>
    <x v="1"/>
  </r>
  <r>
    <s v="B07GXHC691"/>
    <s v="STRIFF PS2_01 Multi Angle Mobile/Tablet Tabletop Stand. Phone Holder for iPhone, Android, Samsung, OnePlus, Xiaomi. Portable, Foldable Cell Phone Stand. Perfect for Bed, Office, Home &amp; Desktop (Black)"/>
    <x v="2"/>
    <n v="99.799999999999983"/>
    <n v="499"/>
    <n v="0.8"/>
    <n v="4.3"/>
    <n v="42641"/>
    <n v="21277859"/>
    <x v="0"/>
  </r>
  <r>
    <s v="B06XSK3XL6"/>
    <s v="boAt Dual Port Rapid Car Charger (Qualcomm Certified) with Quick Charge 3.0 + Free Micro USB Cable - (Black)"/>
    <x v="2"/>
    <n v="569.43000000000006"/>
    <n v="999"/>
    <n v="0.43"/>
    <n v="4.3"/>
    <n v="38221"/>
    <n v="38182779"/>
    <x v="0"/>
  </r>
  <r>
    <s v="B008QTK47Q"/>
    <s v="Philips GC1905 1440-Watt Steam Iron with Spray (Blue)"/>
    <x v="1"/>
    <n v="1605.4"/>
    <n v="1745"/>
    <n v="0.08"/>
    <n v="4.3"/>
    <n v="37974"/>
    <n v="66264630"/>
    <x v="1"/>
  </r>
  <r>
    <s v="B003L62T7W"/>
    <s v="Logitech B100 Wired USB Mouse, 3 yr Warranty, 800 DPI Optical Tracking, Ambidextrous PC/Mac/Laptop - Black"/>
    <x v="0"/>
    <n v="277.5"/>
    <n v="375"/>
    <n v="0.26"/>
    <n v="4.3"/>
    <n v="31534"/>
    <n v="11825250"/>
    <x v="0"/>
  </r>
  <r>
    <s v="B08DDRGWTJ"/>
    <s v="MI Usb Type-C Cable Smartphone (Black)"/>
    <x v="0"/>
    <n v="230.23000000000002"/>
    <n v="299"/>
    <n v="0.23"/>
    <n v="4.3"/>
    <n v="30411"/>
    <n v="9092889"/>
    <x v="0"/>
  </r>
  <r>
    <s v="B08DDRGWTJ"/>
    <s v="MI Usb Type-C Cable Smartphone (Black)"/>
    <x v="0"/>
    <n v="230.23000000000002"/>
    <n v="299"/>
    <n v="0.23"/>
    <n v="4.3"/>
    <n v="30411"/>
    <n v="9092889"/>
    <x v="0"/>
  </r>
  <r>
    <s v="B08DDRGWTJ"/>
    <s v="MI Usb Type-C Cable Smartphone (Black)"/>
    <x v="0"/>
    <n v="230.23000000000002"/>
    <n v="299"/>
    <n v="0.23"/>
    <n v="4.3"/>
    <n v="30411"/>
    <n v="9092889"/>
    <x v="0"/>
  </r>
  <r>
    <s v="B07YTNKVJQ"/>
    <s v="MI Xiaomi USB Type C HYperCharge Cable 6A 100cm Sturdy and Durable Black Supports 120W HyperCharging"/>
    <x v="0"/>
    <n v="493.62"/>
    <n v="1299"/>
    <n v="0.62"/>
    <n v="4.3"/>
    <n v="30411"/>
    <n v="39503889"/>
    <x v="0"/>
  </r>
  <r>
    <s v="B07SLMR1K6"/>
    <s v="SanDisk Ultra Flair 64GB USB 3.0 Pen Drive, Multicolor"/>
    <x v="0"/>
    <n v="513"/>
    <n v="1350"/>
    <n v="0.62"/>
    <n v="4.3"/>
    <n v="30058"/>
    <n v="40578300"/>
    <x v="0"/>
  </r>
  <r>
    <s v="B00ZYLMQH0"/>
    <s v="Dell KB216 Wired Multimedia USB Keyboard with Super Quite Plunger Keys with Spill-Resistant ‚Äì Black"/>
    <x v="0"/>
    <n v="557.69000000000005"/>
    <n v="1799"/>
    <n v="0.69"/>
    <n v="4.3"/>
    <n v="28829"/>
    <n v="51863371"/>
    <x v="0"/>
  </r>
  <r>
    <s v="B08Y5QJXSR"/>
    <s v="atomberg Renesa 1200mm BLDC Motor with Remote 3 Blade Energy Saving Ceiling Fan (Matt Black)"/>
    <x v="1"/>
    <n v="3581.1"/>
    <n v="5190"/>
    <n v="0.31"/>
    <n v="4.3"/>
    <n v="28629"/>
    <n v="148584510"/>
    <x v="1"/>
  </r>
  <r>
    <s v="B0B3RRWSF6"/>
    <s v="Fire-Boltt Phoenix Smart Watch with Bluetooth Calling 1.3&quot;,120+ Sports Modes, 240*240 PX High Res with SpO2, Heart Rate Monitoring &amp; IP67 Rating"/>
    <x v="2"/>
    <n v="1999.7999999999995"/>
    <n v="9999"/>
    <n v="0.8"/>
    <n v="4.3"/>
    <n v="27709"/>
    <n v="277062291"/>
    <x v="1"/>
  </r>
  <r>
    <s v="B0B3RS9DNF"/>
    <s v="Fire-Boltt Phoenix Smart Watch with Bluetooth Calling 1.3&quot;,120+ Sports Modes, 240*240 PX High Res with SpO2, Heart Rate Monitoring &amp; IP67 Rating"/>
    <x v="2"/>
    <n v="1999.7999999999995"/>
    <n v="9999"/>
    <n v="0.8"/>
    <n v="4.3"/>
    <n v="27704"/>
    <n v="277012296"/>
    <x v="1"/>
  </r>
  <r>
    <s v="B0B3RSDSZ3"/>
    <s v="Fire-Boltt Phoenix Smart Watch with Bluetooth Calling 1.3&quot;,120+ Sports Modes, 240*240 PX High Res with SpO2, Heart Rate Monitoring &amp; IP67 Rating"/>
    <x v="2"/>
    <n v="1999.7999999999995"/>
    <n v="9999"/>
    <n v="0.8"/>
    <n v="4.3"/>
    <n v="27696"/>
    <n v="276932304"/>
    <x v="1"/>
  </r>
  <r>
    <s v="B0B3RRWSF6"/>
    <s v="Fire-Boltt Phoenix Smart Watch with Bluetooth Calling 1.3&quot;,120+ Sports Modes, 240*240 PX High Res with SpO2, Heart Rate Monitoring &amp; IP67 Rating"/>
    <x v="2"/>
    <n v="1999.7999999999995"/>
    <n v="9999"/>
    <n v="0.8"/>
    <n v="4.3"/>
    <n v="27696"/>
    <n v="276932304"/>
    <x v="1"/>
  </r>
  <r>
    <s v="B084872DQY"/>
    <s v="Mi 80 cm (32 inches) HD Ready Android Smart LED TV 4A PRO | L32M5-AL (Black)"/>
    <x v="2"/>
    <n v="14999"/>
    <n v="14999"/>
    <n v="0"/>
    <n v="4.3"/>
    <n v="27508"/>
    <n v="412592492"/>
    <x v="5"/>
  </r>
  <r>
    <s v="B07BRKK9JQ"/>
    <s v="Zebronics Zeb-Transformer Gaming Keyboard and Mouse Combo (USB, Braided Cable)"/>
    <x v="0"/>
    <n v="1295.19"/>
    <n v="1599"/>
    <n v="0.19"/>
    <n v="4.3"/>
    <n v="27223"/>
    <n v="43529577"/>
    <x v="1"/>
  </r>
  <r>
    <s v="B003B00484"/>
    <s v="Duracell Plus AAA Rechargeable Batteries (750 mAh) Pack of 4"/>
    <x v="2"/>
    <n v="399.20000000000005"/>
    <n v="499"/>
    <n v="0.2"/>
    <n v="4.3"/>
    <n v="27201"/>
    <n v="13573299"/>
    <x v="0"/>
  </r>
  <r>
    <s v="B09JPC82QC"/>
    <s v="Mi 108 cm (43 inches) Full HD Android LED TV 4C | L43M6-INC (Black)"/>
    <x v="2"/>
    <n v="19949.430000000004"/>
    <n v="34999"/>
    <n v="0.43"/>
    <n v="4.3"/>
    <n v="27151"/>
    <n v="950257849"/>
    <x v="5"/>
  </r>
  <r>
    <s v="B07N42JB4S"/>
    <s v="SYVO WT 3130 Aluminum Tripod (133CM), Universal Lightweight Tripod with Mobile Phone Holder Mount &amp; Carry Bag for All Smart Phones, Gopro, Cameras - Brown"/>
    <x v="2"/>
    <n v="797.99999999999977"/>
    <n v="3990"/>
    <n v="0.8"/>
    <n v="4.3"/>
    <n v="27139"/>
    <n v="108284610"/>
    <x v="0"/>
  </r>
  <r>
    <s v="B07TR5HSR9"/>
    <s v="MemeHo¬Æ Smart Standard Multi-Purpose Laptop Table with Dock Stand/Study Table/Bed Table/Foldable and Portable/Ergonomic &amp; Rounded Edges/Non-Slip Legs/Engineered Wood with Cup Holder (Black)"/>
    <x v="0"/>
    <n v="659.56"/>
    <n v="1499"/>
    <n v="0.56000000000000005"/>
    <n v="4.3"/>
    <n v="25903"/>
    <n v="38828597"/>
    <x v="0"/>
  </r>
  <r>
    <s v="B07XCM6T4N"/>
    <s v="STRIFF Adjustable Laptop Tabletop Stand Patented Riser Ventilated Portable Foldable Compatible with MacBook Notebook Tablet Tray Desk Table Book with Free Phone Stand (Black)"/>
    <x v="0"/>
    <n v="344.77"/>
    <n v="1499"/>
    <n v="0.77"/>
    <n v="4.3"/>
    <n v="24791"/>
    <n v="37161709"/>
    <x v="0"/>
  </r>
  <r>
    <s v="B084PJSSQ1"/>
    <s v="SanDisk Ultra Dual Drive Luxe USB Type C Flash Drive (Silver, 128 GB, 5Y - SDDDC4-128G-I35)"/>
    <x v="0"/>
    <n v="1290.0000000000002"/>
    <n v="3000"/>
    <n v="0.56999999999999995"/>
    <n v="4.3"/>
    <n v="23022"/>
    <n v="69066000"/>
    <x v="1"/>
  </r>
  <r>
    <s v="B09MJ77786"/>
    <s v="MI 108 cm (43 inches) 5X Series 4K Ultra HD LED Smart Android TV L43M6-ES (Grey)"/>
    <x v="2"/>
    <n v="31999.360000000001"/>
    <n v="49999"/>
    <n v="0.36"/>
    <n v="4.3"/>
    <n v="21252"/>
    <n v="1062578748"/>
    <x v="4"/>
  </r>
  <r>
    <s v="B09RWQ7YR6"/>
    <s v="MI 138.8 cm (55 inches) 5X Series 4K Ultra HD LED Smart Android TV L55M6-ES (Grey)"/>
    <x v="2"/>
    <n v="46899.329999999994"/>
    <n v="69999"/>
    <n v="0.33"/>
    <n v="4.3"/>
    <n v="21252"/>
    <n v="1487618748"/>
    <x v="4"/>
  </r>
  <r>
    <s v="B0974G5Q2Y"/>
    <s v="boAt Laptop, Smartphone Type-c A400 Male Data Cable (Carbon Black)"/>
    <x v="0"/>
    <n v="269.73"/>
    <n v="999"/>
    <n v="0.73"/>
    <n v="4.3"/>
    <n v="20850"/>
    <n v="20829150"/>
    <x v="0"/>
  </r>
  <r>
    <s v="B077Z65HSD"/>
    <s v="boAt A400 USB Type-C to USB-A 2.0 Male Data Cable, 2 Meter (Black)"/>
    <x v="0"/>
    <n v="299.70000000000005"/>
    <n v="999"/>
    <n v="0.7"/>
    <n v="4.3"/>
    <n v="20850"/>
    <n v="20829150"/>
    <x v="0"/>
  </r>
  <r>
    <s v="B077Z65HSD"/>
    <s v="boAt A400 USB Type-C to USB-A 2.0 Male Data Cable, 2 Meter (Black)"/>
    <x v="0"/>
    <n v="299.70000000000005"/>
    <n v="999"/>
    <n v="0.7"/>
    <n v="4.3"/>
    <n v="20850"/>
    <n v="20829150"/>
    <x v="0"/>
  </r>
  <r>
    <s v="B077Z65HSD"/>
    <s v="boAt A400 USB Type-C to USB-A 2.0 Male Data Cable, 2 Meter (Black)"/>
    <x v="0"/>
    <n v="299.70000000000005"/>
    <n v="999"/>
    <n v="0.7"/>
    <n v="4.3"/>
    <n v="20850"/>
    <n v="20829150"/>
    <x v="0"/>
  </r>
  <r>
    <s v="B071SDRGWL"/>
    <s v="boAt Type-c A400 Type-c to USB A Cable for All Type C Phones (Lg nexus 5x), 1Mtr(Black)"/>
    <x v="0"/>
    <n v="349.5"/>
    <n v="699"/>
    <n v="0.5"/>
    <n v="4.3"/>
    <n v="20850"/>
    <n v="14574150"/>
    <x v="0"/>
  </r>
  <r>
    <s v="B008QS9J6Y"/>
    <s v="Logitech C270 Digital HD Webcam with Widescreen HD Video Calling, HD Light Correction, Noise-Reducing Mic, for Skype, FaceTime, Hangouts, WebEx, PC/Mac/Laptop/MacBook/Tablet - (Black, HD 720p/30fps)"/>
    <x v="0"/>
    <n v="1998.15"/>
    <n v="2595"/>
    <n v="0.23"/>
    <n v="4.3"/>
    <n v="20398"/>
    <n v="52932810"/>
    <x v="1"/>
  </r>
  <r>
    <s v="B017NC2IPM"/>
    <s v="RESONATE RouterUPS CRU12V2A | Zero Drop | UPS for WiFi Router | Mini UPS | Up to 4 Hours PowerBackup | Battery Replacement Program | Router UPS Compatible with 12V &lt;2A Routers, FTTH, Modem, Set Top Box, Alexa, Mini Camera"/>
    <x v="0"/>
    <n v="1804.82"/>
    <n v="2911"/>
    <n v="0.38"/>
    <n v="4.3"/>
    <n v="20342"/>
    <n v="59215562"/>
    <x v="1"/>
  </r>
  <r>
    <s v="B01GGKYKQM"/>
    <s v="Amazon Basics USB Type-C to USB-A 2.0 Male Fast Charging Cable for Laptop - 3 Feet (0.9 Meters), Black"/>
    <x v="0"/>
    <n v="217.00000000000003"/>
    <n v="700"/>
    <n v="0.69"/>
    <n v="4.3"/>
    <n v="20053"/>
    <n v="14037100"/>
    <x v="0"/>
  </r>
  <r>
    <s v="B01GGKYKQM"/>
    <s v="Amazon Basics USB Type-C to USB-A 2.0 Male Fast Charging Cable for Laptop - 3 Feet (0.9 Meters), Black"/>
    <x v="0"/>
    <n v="217.00000000000003"/>
    <n v="700"/>
    <n v="0.69"/>
    <n v="4.3"/>
    <n v="20053"/>
    <n v="14037100"/>
    <x v="0"/>
  </r>
  <r>
    <s v="B01GGKYKQM"/>
    <s v="Amazon Basics USB Type-C to USB-A 2.0 Male Fast Charging Cable for Laptop - 3 Feet (0.9 Meters), Black"/>
    <x v="0"/>
    <n v="217.00000000000003"/>
    <n v="700"/>
    <n v="0.69"/>
    <n v="4.3"/>
    <n v="20052"/>
    <n v="14036400"/>
    <x v="0"/>
  </r>
  <r>
    <s v="B0B3CQBRB4"/>
    <s v="OnePlus Nord 2T 5G (Gray Shadow, 8GB RAM, 128GB Storage)"/>
    <x v="2"/>
    <n v="28999"/>
    <n v="28999"/>
    <n v="0"/>
    <n v="4.3"/>
    <n v="17415"/>
    <n v="505017585"/>
    <x v="4"/>
  </r>
  <r>
    <s v="B0B3CPQ5PF"/>
    <s v="OnePlus Nord 2T 5G (Jade Fog, 8GB RAM, 128GB Storage)"/>
    <x v="2"/>
    <n v="28999"/>
    <n v="28999"/>
    <n v="0"/>
    <n v="4.3"/>
    <n v="17415"/>
    <n v="505017585"/>
    <x v="4"/>
  </r>
  <r>
    <s v="B0B3D39RKV"/>
    <s v="OnePlus Nord 2T 5G (Jade Fog, 12GB RAM, 256GB Storage)"/>
    <x v="2"/>
    <n v="33999"/>
    <n v="33999"/>
    <n v="0"/>
    <n v="4.3"/>
    <n v="17415"/>
    <n v="592092585"/>
    <x v="4"/>
  </r>
  <r>
    <s v="B0798PJPCL"/>
    <s v="Portronics My buddy plus Adjustable Laptop cooling Table (Brown)"/>
    <x v="0"/>
    <n v="1889.3"/>
    <n v="2699"/>
    <n v="0.3"/>
    <n v="4.3"/>
    <n v="17394"/>
    <n v="46946406"/>
    <x v="1"/>
  </r>
  <r>
    <s v="B0B3N7LR6K"/>
    <s v="Fire-Boltt Visionary 1.78&quot; AMOLED Bluetooth Calling Smartwatch with 368*448 Pixel Resolution 100+ Sports Mode, TWS Connection, Voice Assistance, SPO2 &amp; Heart Rate Monitoring"/>
    <x v="2"/>
    <n v="4079.7599999999998"/>
    <n v="16999"/>
    <n v="0.76"/>
    <n v="4.3"/>
    <n v="17162"/>
    <n v="291736838"/>
    <x v="1"/>
  </r>
  <r>
    <s v="B0B3NDPCS9"/>
    <s v="Fire-Boltt Visionary 1.78&quot; AMOLED Bluetooth Calling Smartwatch with 368*448 Pixel Resolution 100+ Sports Mode, TWS Connection, Voice Assistance, SPO2 &amp; Heart Rate Monitoring"/>
    <x v="2"/>
    <n v="3959.7799999999997"/>
    <n v="17999"/>
    <n v="0.78"/>
    <n v="4.3"/>
    <n v="17161"/>
    <n v="308880839"/>
    <x v="1"/>
  </r>
  <r>
    <s v="B0B3N7LR6K"/>
    <s v="Fire-Boltt Visionary 1.78&quot; AMOLED Bluetooth Calling Smartwatch with 368*448 Pixel Resolution 100+ Sports Mode, TWS Connection, Voice Assistance, SPO2 &amp; Heart Rate Monitoring"/>
    <x v="2"/>
    <n v="4079.7599999999998"/>
    <n v="16999"/>
    <n v="0.76"/>
    <n v="4.3"/>
    <n v="17159"/>
    <n v="291685841"/>
    <x v="1"/>
  </r>
  <r>
    <s v="B09KGV7WSV"/>
    <s v="KINGONE Upgraded Stylus Pen, iPad Pencil, Ultra High Precision &amp; Sensitivity, Palm Rejection, Prevents False ON/Off Touch, Power Display, Tilt Sensitivity, Magnetic Adsorption for iPad 2018 and Later"/>
    <x v="2"/>
    <n v="2099.65"/>
    <n v="5999"/>
    <n v="0.65"/>
    <n v="4.3"/>
    <n v="17129"/>
    <n v="102756871"/>
    <x v="1"/>
  </r>
  <r>
    <s v="B09KGV7WSV"/>
    <s v="KINGONE Upgraded Stylus Pen, iPad Pencil, Ultra High Precision &amp; Sensitivity, Palm Rejection, Prevents False ON/Off Touch, Power Display, Tilt Sensitivity, Magnetic Adsorption for iPad 2018 and Later"/>
    <x v="2"/>
    <n v="2099.65"/>
    <n v="5999"/>
    <n v="0.65"/>
    <n v="4.3"/>
    <n v="17129"/>
    <n v="102756871"/>
    <x v="1"/>
  </r>
  <r>
    <s v="B09F6S8BT6"/>
    <s v="Samsung 80 cm (32 Inches) Wondertainment Series HD Ready LED Smart TV UA32T4340BKXXL (Glossy Black)"/>
    <x v="2"/>
    <n v="13511.000000000002"/>
    <n v="22900"/>
    <n v="0.41"/>
    <n v="4.3"/>
    <n v="16299"/>
    <n v="373247100"/>
    <x v="5"/>
  </r>
  <r>
    <s v="B09F6S8BT6"/>
    <s v="Samsung 80 cm (32 Inches) Wondertainment Series HD Ready LED Smart TV UA32T4340BKXXL (Glossy Black)"/>
    <x v="2"/>
    <n v="13511.000000000002"/>
    <n v="22900"/>
    <n v="0.41"/>
    <n v="4.3"/>
    <n v="16299"/>
    <n v="373247100"/>
    <x v="5"/>
  </r>
  <r>
    <s v="B08PV1X771"/>
    <s v="Samsung 80 cm (32 inches) Wondertainment Series HD Ready LED Smart TV UA32TE40AAKBXL (Titan Gray)"/>
    <x v="2"/>
    <n v="15466"/>
    <n v="20900"/>
    <n v="0.26"/>
    <n v="4.3"/>
    <n v="16299"/>
    <n v="340649100"/>
    <x v="5"/>
  </r>
  <r>
    <s v="B08MC57J31"/>
    <s v="MI 10000mAh Lithium Ion, Lithium Polymer Power Bank Pocket Pro with 22.5 Watt Fast Charging, Dual Input Ports(Micro-USB and Type C), Triple Output Ports, (Black)"/>
    <x v="2"/>
    <n v="1499.3999999999999"/>
    <n v="2499"/>
    <n v="0.4"/>
    <n v="4.3"/>
    <n v="15970"/>
    <n v="39909030"/>
    <x v="1"/>
  </r>
  <r>
    <s v="B00DJ5N9VK"/>
    <s v="Faber-Castell Connector Pen Set - Pack of 25 (Assorted)"/>
    <x v="5"/>
    <n v="150"/>
    <n v="150"/>
    <n v="0"/>
    <n v="4.3"/>
    <n v="15867"/>
    <n v="2380050"/>
    <x v="0"/>
  </r>
  <r>
    <s v="B08CHZ3ZQ7"/>
    <s v="Redgear A-15 Wired Gaming Mouse with Upto 6400 DPI, RGB &amp; Driver Customization for PC(Black)"/>
    <x v="0"/>
    <n v="599.25"/>
    <n v="799"/>
    <n v="0.25"/>
    <n v="4.3"/>
    <n v="15790"/>
    <n v="12616210"/>
    <x v="0"/>
  </r>
  <r>
    <s v="B01EY310UM"/>
    <s v="Philips GC181 Heavy Weight 1000-Watt Dry Iron, Pack of 1"/>
    <x v="1"/>
    <n v="1328.7"/>
    <n v="1545"/>
    <n v="0.14000000000000001"/>
    <n v="4.3"/>
    <n v="15453"/>
    <n v="23874885"/>
    <x v="1"/>
  </r>
  <r>
    <s v="B013B2WGT6"/>
    <s v="HealthSense Chef-Mate KS 33 Digital Kitchen Weighing Scale &amp; Food Weight Machine for Health, Fitness, Home Baking &amp; Cooking with Free Bowl, 1 Year Warranty &amp; Batteries Included"/>
    <x v="1"/>
    <n v="1101.42"/>
    <n v="1899"/>
    <n v="0.42"/>
    <n v="4.3"/>
    <n v="15276"/>
    <n v="29009124"/>
    <x v="1"/>
  </r>
  <r>
    <s v="B07DKZCZ89"/>
    <s v="Gizga Essentials Earphone Carrying Case, Multi-Purpose Pocket Storage Travel Organizer for Earphones, Headset, Pen Drives, SD Cards, Shock-Proof Ballistic Nylon, Soft Fabric, Mesh Pocket, Green"/>
    <x v="2"/>
    <n v="119.75999999999999"/>
    <n v="499"/>
    <n v="0.76"/>
    <n v="4.3"/>
    <n v="15032"/>
    <n v="7500968"/>
    <x v="0"/>
  </r>
  <r>
    <s v="B079S811J3"/>
    <s v="Redgear Cosmo 7,1 Usb Gaming Wired Over Ear Headphones With Mic With Virtual Surround Sound,50Mm Driver, Rgb Leds &amp; Remote Control(Black)"/>
    <x v="0"/>
    <n v="1979.3399999999997"/>
    <n v="2999"/>
    <n v="0.34"/>
    <n v="4.3"/>
    <n v="14237"/>
    <n v="42696763"/>
    <x v="1"/>
  </r>
  <r>
    <s v="B07PFJ5W31"/>
    <s v="AGARO Blaze USB 3.0 to USB Type C OTG Adapter"/>
    <x v="2"/>
    <n v="138.60000000000002"/>
    <n v="495"/>
    <n v="0.72"/>
    <n v="4.3"/>
    <n v="14185"/>
    <n v="7021575"/>
    <x v="0"/>
  </r>
  <r>
    <s v="B07PFJ5VQD"/>
    <s v="Agaro Blaze USBA to micro +Type C 2in1 Braided 1.2M Cable"/>
    <x v="0"/>
    <n v="160.65"/>
    <n v="595"/>
    <n v="0.73"/>
    <n v="4.3"/>
    <n v="14184"/>
    <n v="8439480"/>
    <x v="0"/>
  </r>
  <r>
    <s v="B07222HQKP"/>
    <s v="Orico 2.5&quot;(6.3cm) USB 3.0 HDD Enclosure Case Cover for SATA SSD HDD | SATA SSD HDD Enclosure High Speed USB 3.0 | Tool Free Installation | Black"/>
    <x v="0"/>
    <n v="659.33999999999992"/>
    <n v="999"/>
    <n v="0.34"/>
    <n v="4.3"/>
    <n v="13944"/>
    <n v="13930056"/>
    <x v="0"/>
  </r>
  <r>
    <s v="B08CF3D7QR"/>
    <s v="Portronics Konnect L POR-1081 Fast Charging 3A Type-C Cable 1.2Meter with Charge &amp; Sync Function for All Type-C Devices (Grey)"/>
    <x v="0"/>
    <n v="152.54999999999998"/>
    <n v="339"/>
    <n v="0.55000000000000004"/>
    <n v="4.3"/>
    <n v="13391"/>
    <n v="4539549"/>
    <x v="0"/>
  </r>
  <r>
    <s v="B08CF3D7QR"/>
    <s v="Portronics Konnect L POR-1081 Fast Charging 3A Type-C Cable 1.2Meter with Charge &amp; Sync Function for All Type-C Devices (Grey)"/>
    <x v="0"/>
    <n v="152.54999999999998"/>
    <n v="339"/>
    <n v="0.55000000000000004"/>
    <n v="4.3"/>
    <n v="13391"/>
    <n v="4539549"/>
    <x v="0"/>
  </r>
  <r>
    <s v="B08CF3D7QR"/>
    <s v="Portronics Konnect L POR-1081 Fast Charging 3A Type-C Cable 1.2Meter with Charge &amp; Sync Function for All Type-C Devices (Grey)"/>
    <x v="0"/>
    <n v="152.54999999999998"/>
    <n v="339"/>
    <n v="0.55000000000000004"/>
    <n v="4.3"/>
    <n v="13391"/>
    <n v="4539549"/>
    <x v="0"/>
  </r>
  <r>
    <s v="B086X18Q71"/>
    <s v="Usha Janome Dream Stitch Automatic Zig-Zag Electric Sewing Machine with 14 Stitch Function (White and Blue) with Free Sewing KIT Worth RS 500"/>
    <x v="1"/>
    <n v="9841.5"/>
    <n v="12150"/>
    <n v="0.19"/>
    <n v="4.3"/>
    <n v="13251"/>
    <n v="160999650"/>
    <x v="2"/>
  </r>
  <r>
    <s v="B01D5H8ZI8"/>
    <s v="AmazonBasics 3 Feet High Speed HDMI Male to Female 2.0 Extension Cable"/>
    <x v="2"/>
    <n v="226.1"/>
    <n v="595"/>
    <n v="0.62"/>
    <n v="4.3"/>
    <n v="12835"/>
    <n v="7636825"/>
    <x v="0"/>
  </r>
  <r>
    <s v="B07KRCW6LZ"/>
    <s v="TP-Link Nano AC600 USB Wi-Fi Adapter(Archer T2U Nano)- 2.4G/5G Dual Band Wireless Network Adapter for PC Desktop Laptop, Mini Travel Size, Supports Windows 11,10, 8.1, 8, 7, XP/Mac OS 10.9-10.15"/>
    <x v="0"/>
    <n v="991.38"/>
    <n v="1599"/>
    <n v="0.38"/>
    <n v="4.3"/>
    <n v="12093"/>
    <n v="19336707"/>
    <x v="0"/>
  </r>
  <r>
    <s v="B07KRCW6LZ"/>
    <s v="TP-Link Nano AC600 USB Wi-Fi Adapter(Archer T2U Nano)- 2.4G/5G Dual Band Wireless Network Adapter for PC Desktop Laptop, Mini Travel Size, Supports Windows 11,10, 8.1, 8, 7, XP/Mac OS 10.9-10.15"/>
    <x v="0"/>
    <n v="991.38"/>
    <n v="1599"/>
    <n v="0.38"/>
    <n v="4.3"/>
    <n v="12093"/>
    <n v="19336707"/>
    <x v="0"/>
  </r>
  <r>
    <s v="B08DPLCM6T"/>
    <s v="LG 80 cm (32 inches) HD Ready Smart LED TV 32LM563BPTC (Dark Iron Gray)"/>
    <x v="2"/>
    <n v="13413.9"/>
    <n v="21990"/>
    <n v="0.39"/>
    <n v="4.3"/>
    <n v="11976"/>
    <n v="263352240"/>
    <x v="5"/>
  </r>
  <r>
    <s v="B08DPLCM6T"/>
    <s v="LG 80 cm (32 inches) HD Ready Smart LED TV 32LM563BPTC (Dark Iron Gray)"/>
    <x v="2"/>
    <n v="13413.9"/>
    <n v="21990"/>
    <n v="0.39"/>
    <n v="4.3"/>
    <n v="11976"/>
    <n v="263352240"/>
    <x v="5"/>
  </r>
  <r>
    <s v="B078JDNZJ8"/>
    <s v="Havells Instanio 3-Litre Instant Geyser (White/Blue)"/>
    <x v="1"/>
    <n v="3590.2000000000003"/>
    <n v="6190"/>
    <n v="0.42"/>
    <n v="4.3"/>
    <n v="11924"/>
    <n v="73809560"/>
    <x v="1"/>
  </r>
  <r>
    <s v="B015ZXUDD0"/>
    <s v="Duracell Rechargeable AA 1300mAh Batteries, 4Pcs"/>
    <x v="2"/>
    <n v="479.20000000000005"/>
    <n v="599"/>
    <n v="0.2"/>
    <n v="4.3"/>
    <n v="11687"/>
    <n v="7000513"/>
    <x v="0"/>
  </r>
  <r>
    <s v="B07Z1YVP72"/>
    <s v="AirCase Protective Laptop Bag Sleeve fits Upto 15.6&quot; Laptop/ MacBook, Wrinkle Free, Padded, Waterproof Light Neoprene case Cover Pouch, for Men &amp; Women, Black- 6 Months Warranty"/>
    <x v="0"/>
    <n v="449.54999999999995"/>
    <n v="999"/>
    <n v="0.55000000000000004"/>
    <n v="4.3"/>
    <n v="11330"/>
    <n v="11318670"/>
    <x v="0"/>
  </r>
  <r>
    <s v="B086394NY5"/>
    <s v="TABLE MAGIC Multipurpose Laptop Table Mat Finish Top Work at Home Study Table (TM Regular- Black) (Alloy Steel)"/>
    <x v="0"/>
    <n v="1394.4"/>
    <n v="2490"/>
    <n v="0.44"/>
    <n v="4.3"/>
    <n v="11074"/>
    <n v="27574260"/>
    <x v="1"/>
  </r>
  <r>
    <s v="B07Z53L5QL"/>
    <s v="ProElite Faux Leather Smart Flip Case Cover for Apple iPad 10.2&quot; 9th Gen (2021) / 8th Gen / 7th Gen with Stylus Pen, Black"/>
    <x v="0"/>
    <n v="554.63"/>
    <n v="1499"/>
    <n v="0.63"/>
    <n v="4.3"/>
    <n v="11006"/>
    <n v="16497994"/>
    <x v="0"/>
  </r>
  <r>
    <s v="B00NH12R1O"/>
    <s v="Amazon Basics USB 3.0 Cable - A Male to Micro B - 6 Feet (1.8 Meters), Black"/>
    <x v="0"/>
    <n v="300.7"/>
    <n v="485"/>
    <n v="0.38"/>
    <n v="4.3"/>
    <n v="10911"/>
    <n v="5291835"/>
    <x v="0"/>
  </r>
  <r>
    <s v="B08BQ947H3"/>
    <s v="LIRAMARK Webcam Cover Slide, Ultra Thin Laptop Camera Cover Slide Blocker for Computer MacBook Pro iMac PC Tablet (Pack of 3)"/>
    <x v="0"/>
    <n v="149"/>
    <n v="149"/>
    <n v="0"/>
    <n v="4.3"/>
    <n v="10833"/>
    <n v="1614117"/>
    <x v="0"/>
  </r>
  <r>
    <s v="B08BQ947H3"/>
    <s v="LIRAMARK Webcam Cover Slide, Ultra Thin Laptop Camera Cover Slide Blocker for Computer MacBook Pro iMac PC Tablet (Pack of 3)"/>
    <x v="0"/>
    <n v="149"/>
    <n v="149"/>
    <n v="0"/>
    <n v="4.3"/>
    <n v="10833"/>
    <n v="1614117"/>
    <x v="0"/>
  </r>
  <r>
    <s v="B07S7DCJKS"/>
    <s v="IT2M Designer Mouse Pad for Laptop/Computer (9.2 X 7.6 Inches, 12788)"/>
    <x v="0"/>
    <n v="199.60000000000002"/>
    <n v="499"/>
    <n v="0.6"/>
    <n v="4.3"/>
    <n v="9998"/>
    <n v="4989002"/>
    <x v="0"/>
  </r>
  <r>
    <s v="B07Z1Z77ZZ"/>
    <s v="AirCase Protective Laptop Bag Sleeve fits Upto 14.1&quot; Laptop/ MacBook, Wrinkle Free, Padded, Waterproof Light Neoprene case Cover Pouch, for Men &amp; Women, Black- 6 Months Warranty"/>
    <x v="0"/>
    <n v="449.54999999999995"/>
    <n v="999"/>
    <n v="0.55000000000000004"/>
    <n v="4.3"/>
    <n v="9701"/>
    <n v="9691299"/>
    <x v="0"/>
  </r>
  <r>
    <s v="B083P71WKK"/>
    <s v="HealthSense Weight Machine for Kitchen, Kitchen Food Weighing Scale for Health, Fitness, Home Baking &amp; Cooking with Hanging Design, Touch Button, Tare Function &amp; 1 Year Warranty ‚Äì Chef-Mate KS 40"/>
    <x v="1"/>
    <n v="795"/>
    <n v="1500"/>
    <n v="0.47"/>
    <n v="4.3"/>
    <n v="9695"/>
    <n v="14542500"/>
    <x v="0"/>
  </r>
  <r>
    <s v="B01LYU3BZF"/>
    <s v="Havells Ambrose 1200mm Ceiling Fan (Gold Mist Wood)"/>
    <x v="1"/>
    <n v="2201.1"/>
    <n v="3190"/>
    <n v="0.31"/>
    <n v="4.3"/>
    <n v="9650"/>
    <n v="30783500"/>
    <x v="1"/>
  </r>
  <r>
    <s v="B07WFPMGQQ"/>
    <s v="iQOO Z6 Pro 5G by vivo (Legion Sky, 6GB RAM, 128GB Storage) | Snapdragon 778G 5G | 66W FlashCharge | 1300 nits Peak Brightness | HDR10+"/>
    <x v="2"/>
    <n v="19872.899999999998"/>
    <n v="27990"/>
    <n v="0.28999999999999998"/>
    <n v="4.3"/>
    <n v="9499"/>
    <n v="265877010"/>
    <x v="5"/>
  </r>
  <r>
    <s v="B07WHSJXLF"/>
    <s v="iQOO Z6 Pro 5G by vivo (Phantom Dusk, 8GB RAM, 128GB Storage) | Snapdragon 778G 5G | 66W FlashCharge | 1300 nits Peak Brightness | HDR10+"/>
    <x v="2"/>
    <n v="20993"/>
    <n v="29990"/>
    <n v="0.3"/>
    <n v="4.3"/>
    <n v="9499"/>
    <n v="284875010"/>
    <x v="4"/>
  </r>
  <r>
    <s v="B07WDK3ZS2"/>
    <s v="iQOO Z6 Pro 5G by vivo (Legion Sky, 8GB RAM, 128GB Storage) | Snapdragon 778G 5G | 66W FlashCharge | 1300 nits Peak Brightness | HDR10+"/>
    <x v="2"/>
    <n v="20993"/>
    <n v="29990"/>
    <n v="0.3"/>
    <n v="4.3"/>
    <n v="9499"/>
    <n v="284875010"/>
    <x v="4"/>
  </r>
  <r>
    <s v="B0073QGKAS"/>
    <s v="Bajaj ATX 4 750-Watt Pop-up Toaster (White)"/>
    <x v="1"/>
    <n v="1499"/>
    <n v="1499"/>
    <n v="0"/>
    <n v="4.3"/>
    <n v="9331"/>
    <n v="13987169"/>
    <x v="1"/>
  </r>
  <r>
    <s v="B09GP6FBZT"/>
    <s v="OpenTech¬Æ Military-Grade Tempered Glass Screen Protector Compatible for iPhone 13/13 Pro / 14 with Edge to Edge Coverage and Easy Installation kit (6.1 Inches)"/>
    <x v="2"/>
    <n v="299.70000000000005"/>
    <n v="999"/>
    <n v="0.7"/>
    <n v="4.3"/>
    <n v="8891"/>
    <n v="8882109"/>
    <x v="0"/>
  </r>
  <r>
    <s v="B07WHS7MZ1"/>
    <s v="iQOO 9 SE 5G (Sunset Sierra, 8GB RAM, 128GB Storage) | Qualcomm Snapdragon 888 | 66W Flash Charge"/>
    <x v="2"/>
    <n v="29992.5"/>
    <n v="39990"/>
    <n v="0.25"/>
    <n v="4.3"/>
    <n v="8399"/>
    <n v="335876010"/>
    <x v="4"/>
  </r>
  <r>
    <s v="B082T6V3DT"/>
    <s v="AmazonBasics New Release Nylon USB-A to Lightning Cable Cord, Fast Charging MFi Certified Charger for Apple iPhone, iPad (6-Ft, Rose Gold)"/>
    <x v="0"/>
    <n v="798"/>
    <n v="2100"/>
    <n v="0.62"/>
    <n v="4.3"/>
    <n v="8188"/>
    <n v="17194800"/>
    <x v="0"/>
  </r>
  <r>
    <s v="B082T6V3DT"/>
    <s v="AmazonBasics New Release Nylon USB-A to Lightning Cable Cord, Fast Charging MFi Certified Charger for Apple iPhone, iPad (6-Ft, Rose Gold)"/>
    <x v="0"/>
    <n v="798"/>
    <n v="2100"/>
    <n v="0.62"/>
    <n v="4.3"/>
    <n v="8188"/>
    <n v="17194800"/>
    <x v="0"/>
  </r>
  <r>
    <s v="B082T6V3DT"/>
    <s v="AmazonBasics New Release Nylon USB-A to Lightning Cable Cord, Fast Charging MFi Certified Charger for Apple iPhone, iPad (6-Ft, Rose Gold)"/>
    <x v="0"/>
    <n v="798"/>
    <n v="2100"/>
    <n v="0.62"/>
    <n v="4.3"/>
    <n v="8188"/>
    <n v="17194800"/>
    <x v="0"/>
  </r>
  <r>
    <s v="B07YL54NVJ"/>
    <s v="Brand Conquer 6 in 1 with OTG, SD Card Reader, USB Type C, USB 3.0 and Micro USB, for Memory Card | Portable Card Reader | Compatible with TF, SD, Micro SD, SDHC, SDXC, MMC, RS-MMC, Micro SDXC"/>
    <x v="0"/>
    <n v="549.45000000000005"/>
    <n v="999"/>
    <n v="0.45"/>
    <n v="4.3"/>
    <n v="7758"/>
    <n v="7750242"/>
    <x v="0"/>
  </r>
  <r>
    <s v="B008LN8KDM"/>
    <s v="Philips GC1920/28 1440-Watt Non-Stick Soleplate Steam Iron"/>
    <x v="1"/>
    <n v="1843.6"/>
    <n v="2095"/>
    <n v="0.12"/>
    <n v="4.3"/>
    <n v="7681"/>
    <n v="16091695"/>
    <x v="1"/>
  </r>
  <r>
    <s v="B07YZG8PPY"/>
    <s v="TATA SKY HD Connection with 1 month basic package and free installation"/>
    <x v="2"/>
    <n v="1241.46"/>
    <n v="2299"/>
    <n v="0.46"/>
    <n v="4.3"/>
    <n v="7636"/>
    <n v="17555164"/>
    <x v="1"/>
  </r>
  <r>
    <s v="B01N4EV2TL"/>
    <s v="Logitech MK240 Nano Wireless USB Keyboard and Mouse Set, 12 Function Keys 2.4GHz Wireless, 1000DPI, Spill-Resistant Design, PC/Mac, Black/Chartreuse Yellow"/>
    <x v="0"/>
    <n v="1496.25"/>
    <n v="1995"/>
    <n v="0.25"/>
    <n v="4.3"/>
    <n v="7241"/>
    <n v="14445795"/>
    <x v="1"/>
  </r>
  <r>
    <s v="B009UORDX4"/>
    <s v="Philips Hi113 1000-Watt Plastic Body Ptfe Coating Dry Iron, Pack of 1"/>
    <x v="1"/>
    <n v="945.75"/>
    <n v="975"/>
    <n v="0.03"/>
    <n v="4.3"/>
    <n v="7223"/>
    <n v="7042425"/>
    <x v="0"/>
  </r>
  <r>
    <s v="B08ZHYNTM1"/>
    <s v="Havells Festiva 1200mm Dust Resistant Ceiling Fan (Gold Mist)"/>
    <x v="1"/>
    <n v="2883.6"/>
    <n v="4005"/>
    <n v="0.28000000000000003"/>
    <n v="4.3"/>
    <n v="7140"/>
    <n v="28595700"/>
    <x v="1"/>
  </r>
  <r>
    <s v="B092BJMT8Q"/>
    <s v="Samsung 108 cm (43 inches) Crystal 4K Series Ultra HD Smart LED TV UA43AUE60AKLXL (Black)"/>
    <x v="2"/>
    <n v="31211.000000000004"/>
    <n v="52900"/>
    <n v="0.41"/>
    <n v="4.3"/>
    <n v="7109"/>
    <n v="376066100"/>
    <x v="4"/>
  </r>
  <r>
    <s v="B0B15CPR37"/>
    <s v="Samsung 108 cm (43 inches) Crystal 4K Neo Series Ultra HD Smart LED TV UA43AUE65AKXXL (Black)"/>
    <x v="2"/>
    <n v="33051"/>
    <n v="47900"/>
    <n v="0.31"/>
    <n v="4.3"/>
    <n v="7109"/>
    <n v="340521100"/>
    <x v="4"/>
  </r>
  <r>
    <s v="B092BL5DCX"/>
    <s v="Samsung 138 cm (55 inches) Crystal 4K Series Ultra HD Smart LED TV UA55AUE60AKLXL (Black)"/>
    <x v="2"/>
    <n v="46133.999999999993"/>
    <n v="69900"/>
    <n v="0.34"/>
    <n v="4.3"/>
    <n v="7109"/>
    <n v="496919100"/>
    <x v="4"/>
  </r>
  <r>
    <s v="B0B15GSPQW"/>
    <s v="Samsung 138 cm (55 inches) Crystal 4K Neo Series Ultra HD Smart LED TV UA55AUE65AKXXL (Black)"/>
    <x v="2"/>
    <n v="48211.999999999993"/>
    <n v="70900"/>
    <n v="0.32"/>
    <n v="4.3"/>
    <n v="7109"/>
    <n v="504028100"/>
    <x v="4"/>
  </r>
  <r>
    <s v="B08CDKQ8T6"/>
    <s v="Portronics Konnect L 1.2Mtr, Fast Charging 3A Micro USB Cable with Charge &amp; Sync Function (Grey)"/>
    <x v="0"/>
    <n v="153.55999999999997"/>
    <n v="349"/>
    <n v="0.56000000000000005"/>
    <n v="4.3"/>
    <n v="7064"/>
    <n v="2465336"/>
    <x v="0"/>
  </r>
  <r>
    <s v="B08CDKQ8T6"/>
    <s v="Portronics Konnect L 1.2Mtr, Fast Charging 3A Micro USB Cable with Charge &amp; Sync Function (Grey)"/>
    <x v="0"/>
    <n v="153.55999999999997"/>
    <n v="349"/>
    <n v="0.56000000000000005"/>
    <n v="4.3"/>
    <n v="7064"/>
    <n v="2465336"/>
    <x v="0"/>
  </r>
  <r>
    <s v="B01486F4G6"/>
    <s v="Borosil Jumbo 1000-Watt Grill Sandwich Maker (Black)"/>
    <x v="1"/>
    <n v="2878.2000000000003"/>
    <n v="3690"/>
    <n v="0.22"/>
    <n v="4.3"/>
    <n v="6987"/>
    <n v="25782030"/>
    <x v="1"/>
  </r>
  <r>
    <s v="B082T6GVLJ"/>
    <s v="Amazon Basics New Release Nylon USB-A to Lightning Cable Cord, Fast Charging MFi Certified Charger for Apple iPhone, iPad (3-Ft, Rose Gold)"/>
    <x v="0"/>
    <n v="850.2299999999999"/>
    <n v="1809"/>
    <n v="0.53"/>
    <n v="4.3"/>
    <n v="6547"/>
    <n v="11843523"/>
    <x v="0"/>
  </r>
  <r>
    <s v="B07LDN9Q2P"/>
    <s v="Havells D'zire 1000 watt Dry Iron With American Heritage Sole Plate, Aerodynamic Design, Easy Grip Temperature Knob &amp; 2 years Warranty. (Mint)"/>
    <x v="1"/>
    <n v="893.55"/>
    <n v="1295"/>
    <n v="0.31"/>
    <n v="4.3"/>
    <n v="6400"/>
    <n v="8288000"/>
    <x v="0"/>
  </r>
  <r>
    <s v="B081FJWN52"/>
    <s v="Wayona Usb Type C To Usb Nylon Braided Quick Charger Fast Charging Short Cable For Smartphone (Samsung Galaxy S21/S20/S10/S9/S9+/Note 9/S8/Note 8, Lg G7 G5 G6, Moto G6 G7) (0.25M,Grey)"/>
    <x v="0"/>
    <n v="339.65999999999997"/>
    <n v="999"/>
    <n v="0.66"/>
    <n v="4.3"/>
    <n v="6255"/>
    <n v="6248745"/>
    <x v="0"/>
  </r>
  <r>
    <s v="B081FG1QYX"/>
    <s v="Wayona Type C Cable Nylon Braided USB C QC 3.0 Fast Charging Short Power Bank Cable for Samsung Galaxy S10e/S10+/S10/S9/S9+/Note 9/S8/Note 8, LG G7 G5 G6, Moto G6 G7 (0.25M, Black)"/>
    <x v="0"/>
    <n v="339.65999999999997"/>
    <n v="999"/>
    <n v="0.66"/>
    <n v="4.3"/>
    <n v="6255"/>
    <n v="6248745"/>
    <x v="0"/>
  </r>
  <r>
    <s v="B088GXTJM3"/>
    <s v="DIGITEK¬Æ (DLS-9FT) Lightweight &amp; Portable Aluminum Alloy Light Stand for Ring Light, Reflector, Flash Units, Diffuser, Portrait, Softbox, Studio Lighting &amp; More Ideal for Outdoor &amp; Indoor Shoots"/>
    <x v="2"/>
    <n v="701.46"/>
    <n v="1299"/>
    <n v="0.46"/>
    <n v="4.3"/>
    <n v="6183"/>
    <n v="8031717"/>
    <x v="0"/>
  </r>
  <r>
    <s v="B095XCRDQW"/>
    <s v="Esquire Laundry Basket Brown, 50 Ltr Capacity(Plastic)"/>
    <x v="1"/>
    <n v="943.41000000000008"/>
    <n v="1599"/>
    <n v="0.41"/>
    <n v="4.3"/>
    <n v="5911"/>
    <n v="9451689"/>
    <x v="0"/>
  </r>
  <r>
    <s v="B07FJNNZCJ"/>
    <s v="V-Guard Zenora RO+UF+MB Water Purifier | Suitable for water with TDS up to 2000 ppm | 8 Stage Purification with World-class RO Membrane and Advanced UF Membrane | Free PAN India Installation &amp; 1-Year Comprehensive Warranty | 7 Litre, Black"/>
    <x v="1"/>
    <n v="8742.83"/>
    <n v="13049"/>
    <n v="0.33"/>
    <n v="4.3"/>
    <n v="5891"/>
    <n v="76871659"/>
    <x v="2"/>
  </r>
  <r>
    <s v="B07KCMR8D6"/>
    <s v="Classmate Octane Neon- Blue Gel Pens(Pack of 5)|Smooth Writing Pen|Attractive body colour for Boys &amp; Girls|Waterproof ink for smudge free writing|Preferred by Students for Exam|Study at home essential"/>
    <x v="3"/>
    <n v="50"/>
    <n v="50"/>
    <n v="0"/>
    <n v="4.3"/>
    <n v="5792"/>
    <n v="289600"/>
    <x v="0"/>
  </r>
  <r>
    <s v="B00LM4W1N2"/>
    <s v="Parker Classic Gold Gold Trim Ball Pen"/>
    <x v="3"/>
    <n v="480"/>
    <n v="600"/>
    <n v="0.2"/>
    <n v="4.3"/>
    <n v="5719"/>
    <n v="3431400"/>
    <x v="0"/>
  </r>
  <r>
    <s v="B07YNHCW6N"/>
    <s v="Robustrion Smart Trifold Hard Back Flip Stand Case Cover for Apple iPad 10.2 Cover iPad 9th Generation Cover 2021 8th Gen 2020 7th Gen 2019 Generation Case - Black"/>
    <x v="0"/>
    <n v="549.78"/>
    <n v="2499"/>
    <n v="0.78"/>
    <n v="4.3"/>
    <n v="5556"/>
    <n v="13884444"/>
    <x v="0"/>
  </r>
  <r>
    <s v="B07CWNJLPC"/>
    <s v="AmazonBasics Double Braided Nylon USB Type-C to Type-C 2.0 Cable Smartphone (Dark Grey, 3 feet)"/>
    <x v="0"/>
    <n v="504.00000000000006"/>
    <n v="1200"/>
    <n v="0.57999999999999996"/>
    <n v="4.3"/>
    <n v="5451"/>
    <n v="6541200"/>
    <x v="0"/>
  </r>
  <r>
    <s v="B07CWDX49D"/>
    <s v="AmazonBasics Double Braided Nylon USB Type-C to Type-C 2.0 Cable, Charging Adapter, Smartphone 6 feet, Dark Grey"/>
    <x v="0"/>
    <n v="656"/>
    <n v="1600"/>
    <n v="0.59"/>
    <n v="4.3"/>
    <n v="5451"/>
    <n v="8721600"/>
    <x v="0"/>
  </r>
  <r>
    <s v="B00VA7YYUO"/>
    <s v="Apsara Platinum Pencils Value Pack - Pack of 20"/>
    <x v="1"/>
    <n v="99"/>
    <n v="99"/>
    <n v="0"/>
    <n v="4.3"/>
    <n v="5036"/>
    <n v="498564"/>
    <x v="0"/>
  </r>
  <r>
    <s v="B09DG9VNWB"/>
    <s v="Samsung Galaxy Watch4 Bluetooth(4.4 cm, Black, Compatible with Android only)"/>
    <x v="2"/>
    <n v="11999.6"/>
    <n v="29999"/>
    <n v="0.6"/>
    <n v="4.3"/>
    <n v="4744"/>
    <n v="142315256"/>
    <x v="5"/>
  </r>
  <r>
    <s v="B08498D67S"/>
    <s v="HP K500F Backlit Membrane Wired Gaming Keyboard with Mixed Color Lighting, Metal Panel with Logo Lighting, 26 Anti-Ghosting Keys, and Windows Lock Key / 3 Years Warranty(7ZZ97AA)"/>
    <x v="0"/>
    <n v="1152"/>
    <n v="1800"/>
    <n v="0.36"/>
    <n v="4.3"/>
    <n v="4723"/>
    <n v="8501400"/>
    <x v="1"/>
  </r>
  <r>
    <s v="B0B1YVCJ2Y"/>
    <s v="Acer 80 cm (32 inches) I Series HD Ready Android Smart LED TV AR32AR2841HDFL (Black)"/>
    <x v="2"/>
    <n v="11594.2"/>
    <n v="19990"/>
    <n v="0.42"/>
    <n v="4.3"/>
    <n v="4703"/>
    <n v="94012970"/>
    <x v="5"/>
  </r>
  <r>
    <s v="B0B1YY6JJL"/>
    <s v="Acer 109 cm (43 inches) I Series 4K Ultra HD Android Smart LED TV AR43AR2851UDFL (Black)"/>
    <x v="2"/>
    <n v="24143.1"/>
    <n v="34990"/>
    <n v="0.31"/>
    <n v="4.3"/>
    <n v="4703"/>
    <n v="164557970"/>
    <x v="4"/>
  </r>
  <r>
    <s v="B0B1YZX72F"/>
    <s v="Acer 127 cm (50 inches) I Series 4K Ultra HD Android Smart LED TV AR50AR2851UDFL (Black)"/>
    <x v="2"/>
    <n v="27873.199999999997"/>
    <n v="40990"/>
    <n v="0.32"/>
    <n v="4.3"/>
    <n v="4703"/>
    <n v="192775970"/>
    <x v="4"/>
  </r>
  <r>
    <s v="B0B1YZ9CB8"/>
    <s v="Acer 139 cm (55 inches) I Series 4K Ultra HD Android Smart LED TV AR55AR2851UDFL (Black)"/>
    <x v="2"/>
    <n v="33113.1"/>
    <n v="47990"/>
    <n v="0.31"/>
    <n v="4.3"/>
    <n v="4703"/>
    <n v="225696970"/>
    <x v="4"/>
  </r>
  <r>
    <s v="B0BC9BW512"/>
    <s v="Acer 100 cm (40 inches) P Series Full HD Android Smart LED TV AR40AR2841FDFL (Black)"/>
    <x v="2"/>
    <n v="18992.400000000001"/>
    <n v="24990"/>
    <n v="0.24"/>
    <n v="4.3"/>
    <n v="4702"/>
    <n v="117502980"/>
    <x v="5"/>
  </r>
  <r>
    <s v="B08M66K48D"/>
    <s v="POPIO Tempered Glass Screen Protector Compatible for iPhone 12 / iPhone 12 Pro with Case Friendly Edge to Edge Coverage and Easy Installation kit, Pack of 1"/>
    <x v="2"/>
    <n v="299.5"/>
    <n v="599"/>
    <n v="0.5"/>
    <n v="4.3"/>
    <n v="4674"/>
    <n v="2799726"/>
    <x v="0"/>
  </r>
  <r>
    <s v="B012ELCYUG"/>
    <s v="Preethi MGA-502 0.4-Litre Grind and Store Jar (White), stainless steel, Set of 1"/>
    <x v="1"/>
    <n v="635"/>
    <n v="635"/>
    <n v="0"/>
    <n v="4.3"/>
    <n v="4570"/>
    <n v="2901950"/>
    <x v="0"/>
  </r>
  <r>
    <s v="B097C564GC"/>
    <s v="rts [2 Pack] Mini USB C Type C Adapter Plug, Type C Female to USB A Male Charger Charging Cable Adapter Converter compatible for iPhone, Samsung S20 ultra/S21/S10/S8/S9/MacBook Pro iPad Silver"/>
    <x v="0"/>
    <n v="299.94000000000028"/>
    <n v="4999"/>
    <n v="0.94"/>
    <n v="4.3"/>
    <n v="4426"/>
    <n v="22125574"/>
    <x v="0"/>
  </r>
  <r>
    <s v="B09BW334ML"/>
    <s v="Dealfreez Case Compatible with Fire TV Stick 3rd Gen 2021 Full Wrap Silicone Remote Cover Anti-Lost with Loop (D-Black)"/>
    <x v="2"/>
    <n v="344.77"/>
    <n v="1499"/>
    <n v="0.77"/>
    <n v="4.3"/>
    <n v="4145"/>
    <n v="6213355"/>
    <x v="0"/>
  </r>
  <r>
    <s v="B0811VCGL5"/>
    <s v="Mi Air Purifier 3 with True HEPA Filter, removes air pollutants, smoke, odor, bacteria &amp; viruses with 99.97% efficiency, coverage area up to 484 sq. ft., Wi-Fi &amp; Voice control - Alexa/GA (white)"/>
    <x v="1"/>
    <n v="10009.23"/>
    <n v="12999"/>
    <n v="0.23"/>
    <n v="4.3"/>
    <n v="4049"/>
    <n v="52632951"/>
    <x v="5"/>
  </r>
  <r>
    <s v="B078WB1VWJ"/>
    <s v="Usha EI 3710 Heavy Weight 1000-Watt Dry Iron with Golden American Heritage Soleplate, 1.75 Kg(White)"/>
    <x v="1"/>
    <n v="1103.31"/>
    <n v="1599"/>
    <n v="0.31"/>
    <n v="4.3"/>
    <n v="4022"/>
    <n v="6431178"/>
    <x v="1"/>
  </r>
  <r>
    <s v="B0B9XLX8VR"/>
    <s v="VU 139 cm (55 inches) The GloLED Series 4K Smart LED Google TV 55GloLED (Grey)"/>
    <x v="2"/>
    <n v="37700.000000000007"/>
    <n v="65000"/>
    <n v="0.42"/>
    <n v="4.3"/>
    <n v="3587"/>
    <n v="233155000"/>
    <x v="4"/>
  </r>
  <r>
    <s v="B0BC8BQ432"/>
    <s v="VU 164 cm (65 inches) The GloLED Series 4K Smart LED Google TV 65GloLED (Grey)"/>
    <x v="2"/>
    <n v="55250"/>
    <n v="85000"/>
    <n v="0.35"/>
    <n v="4.3"/>
    <n v="3587"/>
    <n v="304895000"/>
    <x v="3"/>
  </r>
  <r>
    <s v="B08XNL93PL"/>
    <s v="Portronics Ruffpad 15 Re-Writable LCD Screen 38.1cm (15-inch) Writing Pad for Drawing, Playing, Handwriting Gifts for Kids &amp; Adults (Grey)"/>
    <x v="3"/>
    <n v="1409.53"/>
    <n v="2999"/>
    <n v="0.53"/>
    <n v="4.3"/>
    <n v="3530"/>
    <n v="10586470"/>
    <x v="1"/>
  </r>
  <r>
    <s v="B09NS5TKPN"/>
    <s v="LG 1.5 Ton 5 Star AI DUAL Inverter Split AC (Copper, Super Convertible 6-in-1 Cooling, HD Filter with Anti-Virus Protection, 2022 Model, PS-Q19YNZE, White)"/>
    <x v="1"/>
    <n v="43314.3"/>
    <n v="75990"/>
    <n v="0.43"/>
    <n v="4.3"/>
    <n v="3231"/>
    <n v="245523690"/>
    <x v="4"/>
  </r>
  <r>
    <s v="B07GMFY9QM"/>
    <s v="SOFLIN Egg Boiler Electric Automatic Off 7 Egg Poacher for Steaming, Cooking, Boiling and Frying (400 Watts, Blue)"/>
    <x v="1"/>
    <n v="379.62"/>
    <n v="999"/>
    <n v="0.62"/>
    <n v="4.3"/>
    <n v="3096"/>
    <n v="3092904"/>
    <x v="0"/>
  </r>
  <r>
    <s v="B00LM4X0KU"/>
    <s v="Parker Quink Ink Bottle, Blue"/>
    <x v="3"/>
    <n v="100"/>
    <n v="100"/>
    <n v="0"/>
    <n v="4.3"/>
    <n v="3095"/>
    <n v="309500"/>
    <x v="0"/>
  </r>
  <r>
    <s v="B0B5V47VK4"/>
    <s v="OnePlus 10T 5G (Moonstone Black, 8GB RAM, 128GB Storage)"/>
    <x v="2"/>
    <n v="44999.1"/>
    <n v="49999"/>
    <n v="0.1"/>
    <n v="4.3"/>
    <n v="3075"/>
    <n v="153746925"/>
    <x v="4"/>
  </r>
  <r>
    <s v="B00LM4X3XE"/>
    <s v="Parker Quink Ink Bottle (Black)"/>
    <x v="3"/>
    <n v="90"/>
    <n v="100"/>
    <n v="0.1"/>
    <n v="4.3"/>
    <n v="3061"/>
    <n v="306100"/>
    <x v="0"/>
  </r>
  <r>
    <s v="B08H5L8V1L"/>
    <s v="Synqe USB Type C Fast Charging Cable 2M Charger Cord Data Cable Compatible with Samsung Galaxy M51,Galaxy M31S, S10e S10 S9 S20 Plus, Note10 9 8,M40 A50 A70, Redmi Note 9, Moto G7, Poco F1 (2M, Grey)"/>
    <x v="0"/>
    <n v="373.65999999999997"/>
    <n v="1099"/>
    <n v="0.66"/>
    <n v="4.3"/>
    <n v="3049"/>
    <n v="3350851"/>
    <x v="0"/>
  </r>
  <r>
    <s v="B00S9BSJC8"/>
    <s v="Philips Viva Collection HR1832/00 1.5-Litre400-Watt Juicer (Ink Black)"/>
    <x v="1"/>
    <n v="6476.4"/>
    <n v="8995"/>
    <n v="0.28000000000000003"/>
    <n v="4.3"/>
    <n v="2810"/>
    <n v="25275950"/>
    <x v="2"/>
  </r>
  <r>
    <s v="B08WKFSN84"/>
    <s v="Wayona Type C To Type C 65W/3.25A Nylon Braided Fast Charging Cable Compatible For Laptop, Macbook, Samsung Galaxy M33 M53 M51 S20 Ultra, A71, A53, A51, Ipad Pro 2018 (1M, Grey)"/>
    <x v="0"/>
    <n v="373.65999999999997"/>
    <n v="1099"/>
    <n v="0.66"/>
    <n v="4.3"/>
    <n v="2806"/>
    <n v="3083794"/>
    <x v="0"/>
  </r>
  <r>
    <s v="B08WKG2MWT"/>
    <s v="Wayona Usb C 65W Fast Charging Cable Compatible For Tablets Samsung S22 S20 S10 S20Fe S21 S21 Ultra A70 A51 A71 A50S M31 M51 M31S M53 5G (1M, Black)"/>
    <x v="0"/>
    <n v="373.65999999999997"/>
    <n v="1099"/>
    <n v="0.66"/>
    <n v="4.3"/>
    <n v="2806"/>
    <n v="3083794"/>
    <x v="0"/>
  </r>
  <r>
    <s v="B09QGZM8QB"/>
    <s v="Wayona Usb Type C 65W 6Ft/2M Long Fast Charging Cable Compatible For Samsung S22 S20 Fe S21 Ultra A33 A53 A01 A73 A70 A51 M33 M53 M51 M31(2M, Black)"/>
    <x v="0"/>
    <n v="399.6"/>
    <n v="999"/>
    <n v="0.6"/>
    <n v="4.3"/>
    <n v="2806"/>
    <n v="2803194"/>
    <x v="0"/>
  </r>
  <r>
    <s v="B09QGZFBPM"/>
    <s v="Wayona Type C To Type C Long Fast Charging Cable Type C Charger Cord Compatible With Samsung S22 S20 S20 Fe 2022 S22 Ultra S21 Ultra A70 A51 A53 A33 A73 M51 M31 M33 M53 (Grey, 2M, 65W, 6Ft)"/>
    <x v="0"/>
    <n v="399.6"/>
    <n v="999"/>
    <n v="0.6"/>
    <n v="4.3"/>
    <n v="2806"/>
    <n v="2803194"/>
    <x v="0"/>
  </r>
  <r>
    <s v="B07F6GXNPB"/>
    <s v="Eureka Forbes Euroclean Paper Vacuum Cleaner Dust Bags for Excel, Ace, 300, Jet Models - Set of 10"/>
    <x v="1"/>
    <n v="255"/>
    <n v="500"/>
    <n v="0.49"/>
    <n v="4.3"/>
    <n v="2664"/>
    <n v="1332000"/>
    <x v="0"/>
  </r>
  <r>
    <s v="B08CT62BM1"/>
    <s v="Wayona USB Type C Fast Charging Cable Charger Cord 3A QC 3.0 Data Cable Compatible with Samsung Galaxy S10e S10 S9 S8 S20 Plus, Note 10 9 8, M51 A40 A50 A70, Moto G7 G8 (1M, Grey)"/>
    <x v="0"/>
    <n v="299.70000000000005"/>
    <n v="999"/>
    <n v="0.7"/>
    <n v="4.3"/>
    <n v="2651"/>
    <n v="2648349"/>
    <x v="0"/>
  </r>
  <r>
    <s v="B08CTNJ985"/>
    <s v="Wayona USB Type C 65W Fast Charging 2M/6Ft Long Flash Charge Cable 3A QC 3.0 Data Cable Compatible with Samsung Galaxy S21 S10 S9 S8, iQOO Z3, Vivo, Note 10 9 8, A20e A40 A50 A70, Moto G7 G8 (2M, Grey)"/>
    <x v="0"/>
    <n v="329.66999999999996"/>
    <n v="999"/>
    <n v="0.67"/>
    <n v="4.3"/>
    <n v="2651"/>
    <n v="2648349"/>
    <x v="0"/>
  </r>
  <r>
    <s v="B08J82K4GX"/>
    <s v="Samsung 24-inch(60.46cm) FHD Monitor, IPS, 75 Hz, Bezel Less Design, AMD FreeSync, Flicker Free, HDMI, D-sub, (LF24T350FHWXXL, Dark Blue Gray)"/>
    <x v="0"/>
    <n v="10128.300000000001"/>
    <n v="19110"/>
    <n v="0.47"/>
    <n v="4.3"/>
    <n v="2623"/>
    <n v="50125530"/>
    <x v="5"/>
  </r>
  <r>
    <s v="B01NBX5RSB"/>
    <s v="HP 65W AC Laptops Charger Adapter 4.5mm for HP Pavilion Black (Without Power Cable)"/>
    <x v="0"/>
    <n v="773.5"/>
    <n v="1547"/>
    <n v="0.5"/>
    <n v="4.3"/>
    <n v="2585"/>
    <n v="3998995"/>
    <x v="0"/>
  </r>
  <r>
    <s v="B0B25LQQPC"/>
    <s v="Crucial P3 500GB PCIe 3.0 3D NAND NVMe M.2 SSD, up to 3500MB/s - CT500P3SSD8"/>
    <x v="0"/>
    <n v="3294"/>
    <n v="6100"/>
    <n v="0.46"/>
    <n v="4.3"/>
    <n v="2515"/>
    <n v="15341500"/>
    <x v="1"/>
  </r>
  <r>
    <s v="B0746N6WML"/>
    <s v="Parker Vector Camouflage Gift Set - Roller Ball Pen &amp; Parker Logo Keychain (Black Body, Blue Ink), 2 Piece Set"/>
    <x v="3"/>
    <n v="342"/>
    <n v="450"/>
    <n v="0.24"/>
    <n v="4.3"/>
    <n v="2493"/>
    <n v="1121850"/>
    <x v="0"/>
  </r>
  <r>
    <s v="B00LOD70SC"/>
    <s v="Pilot V7 Liquid Ink Roller Ball Pen (2 Blue + 1 Black)"/>
    <x v="3"/>
    <n v="178.5"/>
    <n v="210"/>
    <n v="0.15"/>
    <n v="4.3"/>
    <n v="2450"/>
    <n v="514500"/>
    <x v="0"/>
  </r>
  <r>
    <s v="B0926V9CTV"/>
    <s v="Elv Mobile Phone Mount Tabletop Holder for Phones and Tablets - Black"/>
    <x v="2"/>
    <n v="89.850000000000009"/>
    <n v="599"/>
    <n v="0.85"/>
    <n v="4.3"/>
    <n v="2351"/>
    <n v="1408249"/>
    <x v="0"/>
  </r>
  <r>
    <s v="B08JKPVDKL"/>
    <s v="INKULTURE Stainless_Steel Measuring Cups &amp; Spoon Combo for Dry or Liquid/Kitchen Gadgets for Cooking &amp; Baking Cakes/Measuring Cup Set Combo with Handles (Set of 4 Cups &amp; 4 Spoons)"/>
    <x v="1"/>
    <n v="279.60000000000002"/>
    <n v="699"/>
    <n v="0.6"/>
    <n v="4.3"/>
    <n v="2326"/>
    <n v="1625874"/>
    <x v="0"/>
  </r>
  <r>
    <s v="B08497Z1MQ"/>
    <s v="HP M270 Backlit USB Wired Gaming Mouse with 6 Buttons, 4-Speed Customizable 2400 DPI, Ergonomic Design, Breathing LED Lighting, Metal Scroll Wheel, Lightweighted / 3 Years Warranty (7ZZ87AA), Black"/>
    <x v="0"/>
    <n v="602"/>
    <n v="700"/>
    <n v="0.14000000000000001"/>
    <n v="4.3"/>
    <n v="2301"/>
    <n v="1610700"/>
    <x v="0"/>
  </r>
  <r>
    <s v="B08H6CZSHT"/>
    <s v="Philips EasySpeed Plus Steam Iron GC2145/20-2200W, Quick Heat Up with up to 30 g/min steam, 110 g steam Boost, Scratch Resistant Ceramic Soleplate, Vertical steam &amp; Drip-Stop"/>
    <x v="1"/>
    <n v="2899.6"/>
    <n v="3295"/>
    <n v="0.12"/>
    <n v="4.3"/>
    <n v="2299"/>
    <n v="7575205"/>
    <x v="1"/>
  </r>
  <r>
    <s v="B09M8888DM"/>
    <s v="Portronics MPORT 31 4 Ports USB Hub (USB A to 4 USB-A Ports 4 in 1 Connector USB HUB(Grey)"/>
    <x v="0"/>
    <n v="495.38"/>
    <n v="799"/>
    <n v="0.38"/>
    <n v="4.3"/>
    <n v="2125"/>
    <n v="1697875"/>
    <x v="0"/>
  </r>
  <r>
    <s v="B01KCSGBU2"/>
    <s v="Philips Air Purifier Ac2887/20,Vitashield Intelligent Purification,Long Hepa Filter Life Upto 17000 Hours,Removes 99.9% Airborne Viruses &amp; Bacteria,99.97% Airborne Pollutants,Ideal For Master Bedroom"/>
    <x v="1"/>
    <n v="14606.58"/>
    <n v="23559"/>
    <n v="0.38"/>
    <n v="4.3"/>
    <n v="2026"/>
    <n v="47730534"/>
    <x v="5"/>
  </r>
  <r>
    <s v="B08H6B3G96"/>
    <s v="Philips EasySpeed Plus Steam Iron GC2147/30-2400W, Quick Heat up with up to 30 g/min steam, 150g steam Boost, Scratch Resistant Ceramic Soleplate, Vertical steam, Drip-Stop"/>
    <x v="1"/>
    <n v="3355.7999999999997"/>
    <n v="3995"/>
    <n v="0.16"/>
    <n v="4.3"/>
    <n v="1954"/>
    <n v="7806230"/>
    <x v="1"/>
  </r>
  <r>
    <s v="B00OFM6PEO"/>
    <s v="Storite USB Extension Cable USB 3.0 Male to Female Extension Cable High Speed 5GBps Extension Cable Data Transfer for Keyboard, Mouse, Flash Drive, Hard Drive, Printer and More- 1.5M - Blue"/>
    <x v="0"/>
    <n v="295.63"/>
    <n v="799"/>
    <n v="0.63"/>
    <n v="4.3"/>
    <n v="1902"/>
    <n v="1519698"/>
    <x v="0"/>
  </r>
  <r>
    <s v="B076VQS87V"/>
    <s v="Syska SDI-07 1000 W Stellar with Golden American Heritage Soleplate Dry Iron (Blue)"/>
    <x v="1"/>
    <n v="455.43000000000006"/>
    <n v="799"/>
    <n v="0.43"/>
    <n v="4.3"/>
    <n v="1868"/>
    <n v="1492532"/>
    <x v="0"/>
  </r>
  <r>
    <s v="B08TTRVWKY"/>
    <s v="MILTON Smart Egg Boiler 360-Watts (Transparent and Silver Grey), Boil Up to 7 Eggs"/>
    <x v="1"/>
    <n v="1101.42"/>
    <n v="1899"/>
    <n v="0.42"/>
    <n v="4.3"/>
    <n v="1811"/>
    <n v="3439089"/>
    <x v="1"/>
  </r>
  <r>
    <s v="B08S7V8YTN"/>
    <s v="Lifelong 2-in1 Egg Boiler and Poacher 500-Watt (Transparent and Silver Grey), Boil 8 eggs, Poach 4 eggs, Easy to clean| 3 Boiling Modes, Stainless Steel Body and Heating Plate, Automatic Turn-Off"/>
    <x v="1"/>
    <n v="1190"/>
    <n v="3500"/>
    <n v="0.66"/>
    <n v="4.3"/>
    <n v="1802"/>
    <n v="6307000"/>
    <x v="1"/>
  </r>
  <r>
    <s v="B0B1NX6JTN"/>
    <s v="Spigen Ultra Hybrid Back Cover Case Compatible with iPhone 14 Pro max (TPU + Poly Carbonate | Crystal Clear)"/>
    <x v="2"/>
    <n v="1611.3799999999999"/>
    <n v="2599"/>
    <n v="0.38"/>
    <n v="4.3"/>
    <n v="1801"/>
    <n v="4680799"/>
    <x v="1"/>
  </r>
  <r>
    <s v="B08RZ5K9YH"/>
    <s v="MI 33W SonicCharge 2.0 USB Charger for Cellular Phones - White"/>
    <x v="2"/>
    <n v="999.5"/>
    <n v="1999"/>
    <n v="0.5"/>
    <n v="4.3"/>
    <n v="1777"/>
    <n v="3552223"/>
    <x v="0"/>
  </r>
  <r>
    <s v="B08YD264ZS"/>
    <s v="Tarkan Portable Folding Laptop Desk for Bed, Lapdesk with Handle, Drawer, Cup &amp; Mobile/Tablet Holder for Study, Eating, Work (Black)"/>
    <x v="0"/>
    <n v="999.6"/>
    <n v="2499"/>
    <n v="0.6"/>
    <n v="4.3"/>
    <n v="1690"/>
    <n v="4223310"/>
    <x v="0"/>
  </r>
  <r>
    <s v="B0B21XL94T"/>
    <s v="Toshiba 108 cm (43 inches) V Series Full HD Smart Android LED TV 43V35KP (Silver)"/>
    <x v="2"/>
    <n v="22043.7"/>
    <n v="34990"/>
    <n v="0.37"/>
    <n v="4.3"/>
    <n v="1657"/>
    <n v="57978430"/>
    <x v="4"/>
  </r>
  <r>
    <s v="B0B9959XF3"/>
    <s v="Acer 80 cm (32 inches) S Series HD Ready Android Smart LED TV AR32AR2841HDSB (Black)"/>
    <x v="2"/>
    <n v="12414.6"/>
    <n v="22990"/>
    <n v="0.46"/>
    <n v="4.3"/>
    <n v="1611"/>
    <n v="37036890"/>
    <x v="5"/>
  </r>
  <r>
    <s v="B0B997FBZT"/>
    <s v="Acer 139 cm (55 inches) H Series 4K Ultra HD Android Smart LED TV AR55AR2851UDPRO (Black)"/>
    <x v="2"/>
    <n v="35992.799999999996"/>
    <n v="49990"/>
    <n v="0.28000000000000003"/>
    <n v="4.3"/>
    <n v="1611"/>
    <n v="80533890"/>
    <x v="4"/>
  </r>
  <r>
    <s v="B07QMRHWJD"/>
    <s v="SWAPKART Portable Flexible Adjustable Eye Protection USB LED Desk Light Table Lamp for Reading, Working on PC, Laptop, Power Bank, Bedroom ( Multicolour )"/>
    <x v="0"/>
    <n v="299.70000000000005"/>
    <n v="999"/>
    <n v="0.7"/>
    <n v="4.3"/>
    <n v="1552"/>
    <n v="1550448"/>
    <x v="0"/>
  </r>
  <r>
    <s v="B09MY4W73Q"/>
    <s v="Amozo Ultra Hybrid Camera and Drop Protection Back Cover Case for iPhone 13 (Polycarbonate| Back Transparent - Sides Black)"/>
    <x v="2"/>
    <n v="467.74"/>
    <n v="1799"/>
    <n v="0.74"/>
    <n v="4.3"/>
    <n v="1454"/>
    <n v="2615746"/>
    <x v="0"/>
  </r>
  <r>
    <s v="B08K36NZSV"/>
    <s v="KONVIO NEER 10 Inch Spun Filter (PP SPUN) Cartridge Compatible for 10 Inch Pre-Filter Housing of Water Purifier | Pack of 4 Spun"/>
    <x v="1"/>
    <n v="499.5"/>
    <n v="999"/>
    <n v="0.5"/>
    <n v="4.3"/>
    <n v="1436"/>
    <n v="1434564"/>
    <x v="0"/>
  </r>
  <r>
    <s v="B099Z83VRC"/>
    <s v="Wipro Vesta Electric Egg Boiler, 360 Watts, 3 Boiling Modes, Stainless Steel Body and Heating Plate, Boils up to 7 Eggs at a time, Automatic Shut Down, White, Standard (VB021070)"/>
    <x v="1"/>
    <n v="1056.1000000000001"/>
    <n v="1790"/>
    <n v="0.41"/>
    <n v="4.3"/>
    <n v="1404"/>
    <n v="2513160"/>
    <x v="1"/>
  </r>
  <r>
    <s v="B09HSKYMB3"/>
    <s v="MI REDMI 9i Sport (Carbon Black, 64 GB) (4 GB RAM)"/>
    <x v="2"/>
    <n v="7899.21"/>
    <n v="9999"/>
    <n v="0.21"/>
    <n v="4.3"/>
    <n v="1376"/>
    <n v="13758624"/>
    <x v="2"/>
  </r>
  <r>
    <s v="B0B3XY5YT4"/>
    <s v="LG 108 cm (43 inches) 4K Ultra HD Smart LED TV 43UQ7500PSF (Ceramic Black)"/>
    <x v="2"/>
    <n v="30993.8"/>
    <n v="49990"/>
    <n v="0.38"/>
    <n v="4.3"/>
    <n v="1376"/>
    <n v="68786240"/>
    <x v="4"/>
  </r>
  <r>
    <s v="B0B3XXSB1K"/>
    <s v="LG 139 cm (55 inches) 4K Ultra HD Smart LED TV 55UQ7500PSF (Ceramic Black)"/>
    <x v="2"/>
    <n v="47994"/>
    <n v="79990"/>
    <n v="0.4"/>
    <n v="4.3"/>
    <n v="1376"/>
    <n v="110066240"/>
    <x v="4"/>
  </r>
  <r>
    <s v="B07P434WJY"/>
    <s v="RC PRINT GI 790 Ink Refill for Canon G1000, G1010, G1100, G2000, G2002, G2010, G2012, G2100, G3000, G3010, G3012, G3100, G4000, G4010"/>
    <x v="0"/>
    <n v="539.73"/>
    <n v="1999"/>
    <n v="0.73"/>
    <n v="4.3"/>
    <n v="1367"/>
    <n v="2732633"/>
    <x v="0"/>
  </r>
  <r>
    <s v="B08PPHFXG3"/>
    <s v="Posh 1.5 Meter High Speed Gold Plated HDMI Male to Female Extension Cable (Black)"/>
    <x v="2"/>
    <n v="169.83000000000004"/>
    <n v="999"/>
    <n v="0.83"/>
    <n v="4.3"/>
    <n v="1237"/>
    <n v="1235763"/>
    <x v="0"/>
  </r>
  <r>
    <s v="B0B2DJ5RVQ"/>
    <s v="WeCool B1 Mobile Holder for Bikes or Bike Mobile Holder for Maps and GPS Navigation, one Click Locking, Firm Gripping, Anti Shake and Stable Cradle Clamp with 360¬∞ Rotation Bicycle Phone Mount"/>
    <x v="2"/>
    <n v="679.66"/>
    <n v="1999"/>
    <n v="0.66"/>
    <n v="4.3"/>
    <n v="1193"/>
    <n v="2384807"/>
    <x v="0"/>
  </r>
  <r>
    <s v="B09YL9SN9B"/>
    <s v="LG 80 cm (32 inches) HD Ready Smart LED TV 32LQ576BPSA (Ceramic Black)"/>
    <x v="2"/>
    <n v="16073.299999999997"/>
    <n v="23990"/>
    <n v="0.33"/>
    <n v="4.3"/>
    <n v="1035"/>
    <n v="24829650"/>
    <x v="5"/>
  </r>
  <r>
    <s v="B09VKWGZD7"/>
    <s v="AGARO Supreme High Pressure Washer, 1800 Watts, 120 Bars, 6.5L/Min Flow Rate, 8 Meters Outlet Hose, Portable, for Car,Bike and Home Cleaning Purpose, Black and Orange"/>
    <x v="1"/>
    <n v="4764.7"/>
    <n v="8990"/>
    <n v="0.47"/>
    <n v="4.3"/>
    <n v="1017"/>
    <n v="9142830"/>
    <x v="1"/>
  </r>
  <r>
    <s v="B00ZRBWPA0"/>
    <s v="Eveready Red 1012 AAA Batteries - Pack of 10"/>
    <x v="2"/>
    <n v="158.4"/>
    <n v="180"/>
    <n v="0.12"/>
    <n v="4.3"/>
    <n v="989"/>
    <n v="178020"/>
    <x v="0"/>
  </r>
  <r>
    <s v="B08QSDKFGQ"/>
    <s v="Zoul USB Type C Fast Charging 3A Nylon Braided Data Cable Quick Charger Cable QC 3.0 for Samsung Galaxy M31s M30 S10 S9 S20 Plus, Note 10 9 8, A20e A40 A50 A70 (1M, Grey)"/>
    <x v="0"/>
    <n v="340.69000000000005"/>
    <n v="1099"/>
    <n v="0.69"/>
    <n v="4.3"/>
    <n v="974"/>
    <n v="1070426"/>
    <x v="0"/>
  </r>
  <r>
    <s v="B08QSC1XY8"/>
    <s v="Zoul USB C 60W Fast Charging 3A 6ft/2M Long Type C Nylon Braided Data Cable Quick Charger Cable QC 3.0 for Samsung Galaxy M31S M30 S10 S9 S20 Plus, Note 10 9 8, A20e A40 A50 A70 (2M, Grey)"/>
    <x v="0"/>
    <n v="384.65"/>
    <n v="1099"/>
    <n v="0.65"/>
    <n v="4.3"/>
    <n v="974"/>
    <n v="1070426"/>
    <x v="0"/>
  </r>
  <r>
    <s v="B08QSC1XY8"/>
    <s v="Zoul USB C 60W Fast Charging 3A 6ft/2M Long Type C Nylon Braided Data Cable Quick Charger Cable QC 3.0 for Samsung Galaxy M31S M30 S10 S9 S20 Plus, Note 10 9 8, A20e A40 A50 A70 (2M, Grey)"/>
    <x v="0"/>
    <n v="384.65"/>
    <n v="1099"/>
    <n v="0.65"/>
    <n v="4.3"/>
    <n v="974"/>
    <n v="1070426"/>
    <x v="0"/>
  </r>
  <r>
    <s v="B08V9C4B1J"/>
    <s v="Synqe Type C to Type C Short Fast Charging 60W Cable Compatible with Samsung Galaxy Z Fold3 5G, Z Flip3 5G, S22 5G, S22 Ultra, S21, S20, S20FE, A52, A73, A53 (0.25M, Black)"/>
    <x v="0"/>
    <n v="349.65"/>
    <n v="999"/>
    <n v="0.65"/>
    <n v="4.3"/>
    <n v="838"/>
    <n v="837162"/>
    <x v="0"/>
  </r>
  <r>
    <s v="B08NW8GHCJ"/>
    <s v="Synqe USB C to USB C 60W Nylon Braided Fast Charging Type C to Type C Cable Compatible with Samsung Galaxy Note 20/Ultra, S20 S22 S21 S20 FE A73 A53 A33 (2M, Black)"/>
    <x v="0"/>
    <n v="389.61"/>
    <n v="999"/>
    <n v="0.61"/>
    <n v="4.3"/>
    <n v="838"/>
    <n v="837162"/>
    <x v="0"/>
  </r>
  <r>
    <s v="B0981XSZJ7"/>
    <s v="CROSSVOLT Compatible Dash/Warp Data Sync Fast Charging Cable Supported for All C Type Devices (Cable)"/>
    <x v="0"/>
    <n v="299.70000000000005"/>
    <n v="999"/>
    <n v="0.7"/>
    <n v="4.3"/>
    <n v="766"/>
    <n v="765234"/>
    <x v="0"/>
  </r>
  <r>
    <s v="B0B5YBGCKD"/>
    <s v="POPIO Tempered Glass Compatible for iPhone 13 / iPhone 13 Pro/iPhone 14 (Transparent) Edge to Edge Full Screen Coverage with Installation Kit, Pack of 2"/>
    <x v="2"/>
    <n v="149.75"/>
    <n v="599"/>
    <n v="0.75"/>
    <n v="4.3"/>
    <n v="714"/>
    <n v="427686"/>
    <x v="0"/>
  </r>
  <r>
    <s v="B0B25DJ352"/>
    <s v="GILTON Egg Boiler Electric Automatic Off 7 Egg Poacher for Steaming, Cooking Also Boiling and Frying, Multi Color"/>
    <x v="1"/>
    <n v="347.71000000000004"/>
    <n v="1199"/>
    <n v="0.71"/>
    <n v="4.3"/>
    <n v="629"/>
    <n v="754171"/>
    <x v="0"/>
  </r>
  <r>
    <s v="B09MTLG4TP"/>
    <s v="SAIELLIN Electric Lint Remover for Clothes Fabric Shaver Lint Shaver for Woolen Clothes Blanket Jackets Stainless Steel Blades, Clothes and Furniture Lint Roller for Fabrics Portable Lint Shavers (White Orange)"/>
    <x v="1"/>
    <n v="449.54999999999995"/>
    <n v="999"/>
    <n v="0.55000000000000004"/>
    <n v="4.3"/>
    <n v="610"/>
    <n v="609390"/>
    <x v="0"/>
  </r>
  <r>
    <s v="B0B16KD737"/>
    <s v="VW 80 cm (32 inches) Playwall Frameless Series HD Ready Android Smart LED TV VW3251 (Black)"/>
    <x v="2"/>
    <n v="8479.4700000000012"/>
    <n v="15999"/>
    <n v="0.47"/>
    <n v="4.3"/>
    <n v="592"/>
    <n v="9471408"/>
    <x v="2"/>
  </r>
  <r>
    <s v="B09NNGHG22"/>
    <s v="Sansui 140cm (55 inches) 4K Ultra HD Certified Android LED TV with Dolby Audio &amp; Dolby Vision JSW55ASUHD (Mystique Black)"/>
    <x v="2"/>
    <n v="32938.200000000004"/>
    <n v="56790"/>
    <n v="0.42"/>
    <n v="4.3"/>
    <n v="567"/>
    <n v="32199930"/>
    <x v="4"/>
  </r>
  <r>
    <s v="B09XRBJ94N"/>
    <s v="iBELL SM1301 3-in-1 Sandwich Maker with Detachable Plates for Toast / Waffle / Grill , 750 Watt (Black)"/>
    <x v="1"/>
    <n v="2070"/>
    <n v="4600"/>
    <n v="0.55000000000000004"/>
    <n v="4.3"/>
    <n v="562"/>
    <n v="2585200"/>
    <x v="1"/>
  </r>
  <r>
    <s v="B0977CGNJJ"/>
    <s v="AGARO Royal Stand 1000W Mixer with 5L SS Bowl and 8 Speed Setting, Includes Whisking Cone, Mixing Beater &amp; Dough Hook, and Splash Guard, 2 Years Warranty, (Black), Medium (33554)"/>
    <x v="1"/>
    <n v="5977.4000000000005"/>
    <n v="11495"/>
    <n v="0.48"/>
    <n v="4.3"/>
    <n v="534"/>
    <n v="6138330"/>
    <x v="2"/>
  </r>
  <r>
    <s v="B09W9V2PXG"/>
    <s v="Themisto TH-WS20 Digital Kitchen Weighing Scale Stainless Steel (5Kg)"/>
    <x v="1"/>
    <n v="759.62"/>
    <n v="1999"/>
    <n v="0.62"/>
    <n v="4.3"/>
    <n v="532"/>
    <n v="1063468"/>
    <x v="0"/>
  </r>
  <r>
    <s v="B08Y57TPDM"/>
    <s v="Duracell CR2016 3V Lithium Coin Battery, 5 pcs, 2016 Coin Button Cell Battery, DL2016"/>
    <x v="2"/>
    <n v="116.00000000000001"/>
    <n v="200"/>
    <n v="0.42"/>
    <n v="4.3"/>
    <n v="485"/>
    <n v="97000"/>
    <x v="0"/>
  </r>
  <r>
    <s v="B0B9XN9S3W"/>
    <s v="Acer 80 cm (32 inches) N Series HD Ready TV AR32NSV53HD (Black)"/>
    <x v="2"/>
    <n v="7944.7000000000007"/>
    <n v="14990"/>
    <n v="0.47"/>
    <n v="4.3"/>
    <n v="457"/>
    <n v="6850430"/>
    <x v="2"/>
  </r>
  <r>
    <s v="B08498H13H"/>
    <s v="HP GK320 Wired Full Size RGB Backlight Mechanical Gaming Keyboard, 4 LED Indicators, Mechanical Switches, Double Injection Key Caps, and Windows Lock Key(4QN01AA)"/>
    <x v="0"/>
    <n v="1504.5700000000002"/>
    <n v="3499"/>
    <n v="0.56999999999999995"/>
    <n v="4.3"/>
    <n v="408"/>
    <n v="1427592"/>
    <x v="1"/>
  </r>
  <r>
    <s v="B0BCKWZ884"/>
    <s v="Caldipree Silicone Case Cover Compatible for 2022 Samsung Smart TV Remote QLED TV BN68-13897A TM2280E (2022-BLACK)"/>
    <x v="2"/>
    <n v="539.82000000000016"/>
    <n v="2999"/>
    <n v="0.82"/>
    <n v="4.3"/>
    <n v="407"/>
    <n v="1220593"/>
    <x v="0"/>
  </r>
  <r>
    <s v="B095X38CJS"/>
    <s v="BRUSTRO Copytinta Coloured Craft Paper A4 Size 80 GSM Mixed Bright Colour 40 Sheets Pack (10 cols X 4 Sheets) Double Side Color for Office Printing, Art and Craft."/>
    <x v="3"/>
    <n v="99"/>
    <n v="99"/>
    <n v="0"/>
    <n v="4.3"/>
    <n v="388"/>
    <n v="38412"/>
    <x v="0"/>
  </r>
  <r>
    <s v="B01M265AAK"/>
    <s v="Morphy Richards Aristo 2000 Watts PTC Room Heater (White)"/>
    <x v="1"/>
    <n v="3730.85"/>
    <n v="4495"/>
    <n v="0.17"/>
    <n v="4.3"/>
    <n v="356"/>
    <n v="1600220"/>
    <x v="1"/>
  </r>
  <r>
    <s v="B008FWZGSG"/>
    <s v="Samsung Original Type C to C Cable - 3.28 Feet (1 Meter), White"/>
    <x v="0"/>
    <n v="599"/>
    <n v="599"/>
    <n v="0"/>
    <n v="4.3"/>
    <n v="355"/>
    <n v="212645"/>
    <x v="0"/>
  </r>
  <r>
    <s v="B008FWZGSG"/>
    <s v="Samsung Original Type C to C Cable - 3.28 Feet (1 Meter), White"/>
    <x v="0"/>
    <n v="599"/>
    <n v="599"/>
    <n v="0"/>
    <n v="4.3"/>
    <n v="355"/>
    <n v="212645"/>
    <x v="0"/>
  </r>
  <r>
    <s v="B0B8VQ7KDS"/>
    <s v="Airtel Digital TV HD Set Top Box with FTA Pack | Unlimited Entertainment + Recording Feature + Free Standard Installation (6 Months Pack)"/>
    <x v="2"/>
    <n v="1299.48"/>
    <n v="2499"/>
    <n v="0.48"/>
    <n v="4.3"/>
    <n v="301"/>
    <n v="752199"/>
    <x v="1"/>
  </r>
  <r>
    <s v="B09RF2QXGX"/>
    <s v="Gizga Essentials Webcam Cover, Privacy Protector Webcam Cover Slide, Compatible with Laptop, Desktop, PC, Smartphone, Protect Your Privacy and Security, Strong Adhesive, Set of 3, Black"/>
    <x v="0"/>
    <n v="68.77"/>
    <n v="299"/>
    <n v="0.77"/>
    <n v="4.3"/>
    <n v="255"/>
    <n v="76245"/>
    <x v="0"/>
  </r>
  <r>
    <s v="B0BMVWKZ8G"/>
    <s v="Newly Launched Boult Dive+ with 1.85&quot; HD Display, Bluetooth Calling Smartwatch, 500 Nits Brightness, 7 Days Battery Life, 150+ Watch Faces, 100+ Sport Modes, IP68 Waterproof Smart Watch (Jet Black)"/>
    <x v="2"/>
    <n v="2039.76"/>
    <n v="8499"/>
    <n v="0.76"/>
    <n v="4.3"/>
    <n v="240"/>
    <n v="2039760"/>
    <x v="1"/>
  </r>
  <r>
    <s v="B09NNZ1GF7"/>
    <s v="Lint Remover For Clothes With 1 Year Warranty Fabric Shaver Lint Shaver for Woolen Clothes Blanket Jackets Stainless Steel Blades,Bedding, Clothes and Furniture Best Remover for Fabrics Portable Lint Shavers (White Orange)"/>
    <x v="1"/>
    <n v="449.54999999999995"/>
    <n v="999"/>
    <n v="0.55000000000000004"/>
    <n v="4.3"/>
    <n v="229"/>
    <n v="228771"/>
    <x v="0"/>
  </r>
  <r>
    <s v="B09P182Z2H"/>
    <s v="AGARO Glory Cool Mist Ultrasonic Humidifier, 4.5Litres, For Large Area, Room, Home, Office, Adjustable Mist Output, Ceramic Ball Filter, Ultra Quiet, 360¬∞ Rotatable Nozzle, Auto Shut Off, Grey"/>
    <x v="1"/>
    <n v="3305.4300000000003"/>
    <n v="5799"/>
    <n v="0.43"/>
    <n v="4.3"/>
    <n v="168"/>
    <n v="974232"/>
    <x v="1"/>
  </r>
  <r>
    <s v="B08XXVXP3J"/>
    <s v="Storite Super Speed USB 3.0 Male to Male Cable for Hard Drive Enclosures, Laptop Cooling Pad, DVD Players(60cm,Black)"/>
    <x v="0"/>
    <n v="249.75"/>
    <n v="999"/>
    <n v="0.75"/>
    <n v="4.3"/>
    <n v="112"/>
    <n v="111888"/>
    <x v="0"/>
  </r>
  <r>
    <s v="B0B8ZKWGKD"/>
    <s v="ZORBES¬Æ Wall Adapter Holder for Alexa Echo Dot 4th Generation,A Space-Saving Solution with Cord Management for Your Smart Home Speakers -White (Holder Only)"/>
    <x v="2"/>
    <n v="894.19999999999993"/>
    <n v="1052"/>
    <n v="0.15"/>
    <n v="4.3"/>
    <n v="106"/>
    <n v="111512"/>
    <x v="0"/>
  </r>
  <r>
    <s v="B0BCYQY9X5"/>
    <s v="Livpure Glo Star RO+UV+UF+Mineraliser - 7 L Storage Tank, 15 LPH Water Purifier for Home, Black"/>
    <x v="1"/>
    <n v="8574.8000000000011"/>
    <n v="16490"/>
    <n v="0.48"/>
    <n v="4.3"/>
    <n v="97"/>
    <n v="1599530"/>
    <x v="2"/>
  </r>
  <r>
    <s v="B0B61GCHC1"/>
    <s v="LS LAPSTER Quality Assured USB 2.0 morpho cable, morpho device cable for Mso 1300 E3/E2/E Biometric Finger Print Scanner morpho USB cable (Black)"/>
    <x v="0"/>
    <n v="199.79999999999995"/>
    <n v="999"/>
    <n v="0.8"/>
    <n v="4.3"/>
    <n v="87"/>
    <n v="86913"/>
    <x v="0"/>
  </r>
  <r>
    <s v="B0BG62HMDJ"/>
    <s v="Cablet 2.5 Inch SATA USB 3.0 HDD/SSD Portable External Enclosure for 7mm and 9.5mm, Tool-Free Design, Supports UASP Max 6TB"/>
    <x v="0"/>
    <n v="496"/>
    <n v="775"/>
    <n v="0.36"/>
    <n v="4.3"/>
    <n v="74"/>
    <n v="57350"/>
    <x v="0"/>
  </r>
  <r>
    <s v="B0BPBXNQQT"/>
    <s v="Room Heater Warmer Wall-Outlet 400 Watts Electric Handy Room Heater (Room Heaters Home for Bedroom, Reading Books, Work, bathrooms, Rooms, Offices, Home Offices,2022"/>
    <x v="1"/>
    <n v="795.6"/>
    <n v="1989"/>
    <n v="0.6"/>
    <n v="4.3"/>
    <n v="70"/>
    <n v="139230"/>
    <x v="0"/>
  </r>
  <r>
    <s v="B0B3TBY2YX"/>
    <s v="AGARO Royal Double Layered Kettle, 1.5 Litres, Double Layered Cool Touch , Dry Boiling Protection, Black"/>
    <x v="1"/>
    <n v="1264.45"/>
    <n v="2299"/>
    <n v="0.45"/>
    <n v="4.3"/>
    <n v="55"/>
    <n v="126445"/>
    <x v="1"/>
  </r>
  <r>
    <s v="B09XJ1LM7R"/>
    <s v="7SEVEN¬Æ Compatible for Tata Sky Remote Original Set Top¬†HD Box and Suitable for SD Tata Play setup Box Remote Control"/>
    <x v="2"/>
    <n v="399.5"/>
    <n v="799"/>
    <n v="0.5"/>
    <n v="4.3"/>
    <n v="12"/>
    <n v="9588"/>
    <x v="0"/>
  </r>
  <r>
    <s v="B0B4SJKRDF"/>
    <s v="Kitchenwell Multipurpose Portable Electronic Digital Weighing Scale Weight Machine | Weight Machine | 10 Kg"/>
    <x v="1"/>
    <n v="239"/>
    <n v="239"/>
    <n v="0"/>
    <n v="4.3"/>
    <n v="7"/>
    <n v="1673"/>
    <x v="0"/>
  </r>
  <r>
    <s v="B002SZEOLG"/>
    <s v="TP-Link Nano USB WiFi Dongle 150Mbps High Gain Wireless Network Wi-Fi Adapter for PC Desktop and Laptops, Supports Windows 10/8.1/8/7/XP, Linux, Mac OS X (TL-WN722N)"/>
    <x v="0"/>
    <n v="749.84"/>
    <n v="1339"/>
    <n v="0.44"/>
    <n v="4.2"/>
    <n v="179692"/>
    <n v="240607588"/>
    <x v="0"/>
  </r>
  <r>
    <s v="B008IFXQFU"/>
    <s v="TP-Link USB WiFi Adapter for PC(TL-WN725N), N150 Wireless Network Adapter for Desktop - Nano Size WiFi Dongle Compatible with Windows 11/10/7/8/8.1/XP/ Mac OS 10.9-10.15 Linux Kernel 2.6.18-4.4.3"/>
    <x v="0"/>
    <n v="499.5"/>
    <n v="999"/>
    <n v="0.5"/>
    <n v="4.2"/>
    <n v="179691"/>
    <n v="179511309"/>
    <x v="0"/>
  </r>
  <r>
    <s v="B0088TKTY2"/>
    <s v="TP-LINK WiFi Dongle 300 Mbps Mini Wireless Network USB Wi-Fi Adapter for PC Desktop Laptop(Supports Windows 11/10/8.1/8/7/XP, Mac OS 10.9-10.15 and Linux, WPS, Soft AP Mode, USB 2.0) (TL-WN823N),Black"/>
    <x v="0"/>
    <n v="643.54"/>
    <n v="1399"/>
    <n v="0.54"/>
    <n v="4.2"/>
    <n v="179691"/>
    <n v="251387709"/>
    <x v="0"/>
  </r>
  <r>
    <s v="B00A0VCJPI"/>
    <s v="TP-Link TL-WA850RE Single_Band 300Mbps RJ45 Wireless Range Extender, Broadband/Wi-Fi Extender, Wi-Fi Booster/Hotspot with 1 Ethernet Port, Plug and Play, Built-in Access Point Mode, White"/>
    <x v="0"/>
    <n v="1474.4100000000003"/>
    <n v="2499"/>
    <n v="0.41"/>
    <n v="4.2"/>
    <n v="156638"/>
    <n v="391438362"/>
    <x v="1"/>
  </r>
  <r>
    <s v="B01HGCLUH6"/>
    <s v="TP-link N300 WiFi Wireless Router TL-WR845N | 300Mbps Wi-Fi Speed | Three 5dBi high gain Antennas | IPv6 Compatible | AP/RE/WISP Mode | Parental Control | Guest Network"/>
    <x v="0"/>
    <n v="1155.32"/>
    <n v="1699"/>
    <n v="0.32"/>
    <n v="4.2"/>
    <n v="122478"/>
    <n v="208090122"/>
    <x v="1"/>
  </r>
  <r>
    <s v="B0789LZTCJ"/>
    <s v="boAt Rugged v3 Extra Tough Unbreakable Braided Micro USB Cable 1.5 Meter (Black)"/>
    <x v="0"/>
    <n v="295.63"/>
    <n v="799"/>
    <n v="0.63"/>
    <n v="4.2"/>
    <n v="94364"/>
    <n v="75396836"/>
    <x v="0"/>
  </r>
  <r>
    <s v="B08HDJ86NZ"/>
    <s v="boAt Deuce USB 300 2 in 1 Type-C &amp; Micro USB Stress Resistant, Tangle-Free, Sturdy Cable with 3A Fast Charging &amp; 480mbps Data Transmission, 10000+ Bends Lifespan and Extended 1.5m Length(Martian Red)"/>
    <x v="0"/>
    <n v="328.53"/>
    <n v="699"/>
    <n v="0.53"/>
    <n v="4.2"/>
    <n v="94364"/>
    <n v="65960436"/>
    <x v="0"/>
  </r>
  <r>
    <s v="B08HDJ86NZ"/>
    <s v="boAt Deuce USB 300 2 in 1 Type-C &amp; Micro USB Stress Resistant, Tangle-Free, Sturdy Cable with 3A Fast Charging &amp; 480mbps Data Transmission, 10000+ Bends Lifespan and Extended 1.5m Length(Martian Red)"/>
    <x v="0"/>
    <n v="328.53"/>
    <n v="699"/>
    <n v="0.53"/>
    <n v="4.2"/>
    <n v="94364"/>
    <n v="65960436"/>
    <x v="0"/>
  </r>
  <r>
    <s v="B07CRL2GY6"/>
    <s v="boAt Rugged V3 Braided Micro USB Cable (Pearl White)"/>
    <x v="0"/>
    <n v="295.63"/>
    <n v="799"/>
    <n v="0.63"/>
    <n v="4.2"/>
    <n v="94363"/>
    <n v="75396037"/>
    <x v="0"/>
  </r>
  <r>
    <s v="B0789LZTCJ"/>
    <s v="boAt Rugged v3 Extra Tough Unbreakable Braided Micro USB Cable 1.5 Meter (Black)"/>
    <x v="0"/>
    <n v="295.63"/>
    <n v="799"/>
    <n v="0.63"/>
    <n v="4.2"/>
    <n v="94363"/>
    <n v="75396037"/>
    <x v="0"/>
  </r>
  <r>
    <s v="B08HDH26JX"/>
    <s v="boAt Deuce USB 300 2 in 1 Type-C &amp; Micro USB Stress Resistant, Sturdy Cable with 3A Fast Charging &amp; 480mbps Data Transmission, 10000+ Bends Lifespan and Extended 1.5m Length(Mercurial Black)"/>
    <x v="0"/>
    <n v="300.57000000000005"/>
    <n v="699"/>
    <n v="0.56999999999999995"/>
    <n v="4.2"/>
    <n v="94363"/>
    <n v="65959737"/>
    <x v="0"/>
  </r>
  <r>
    <s v="B08HDJ86NZ"/>
    <s v="boAt Deuce USB 300 2 in 1 Type-C &amp; Micro USB Stress Resistant, Tangle-Free, Sturdy Cable with 3A Fast Charging &amp; 480mbps Data Transmission, 10000+ Bends Lifespan and Extended 1.5m Length(Martian Red)"/>
    <x v="0"/>
    <n v="328.53"/>
    <n v="699"/>
    <n v="0.53"/>
    <n v="4.2"/>
    <n v="94363"/>
    <n v="65959737"/>
    <x v="0"/>
  </r>
  <r>
    <s v="B07XLML2YS"/>
    <s v="TP-Link Tapo 360¬∞ 2MP 1080p Full HD Pan/Tilt Home Security Wi-Fi Smart Camera| Alexa Enabled| 2-Way Audio| Night Vision| Motion Detection| Sound and Light Alarm| Indoor CCTV (Tapo C200) White"/>
    <x v="2"/>
    <n v="2507.2400000000002"/>
    <n v="3299"/>
    <n v="0.24"/>
    <n v="4.2"/>
    <n v="93112"/>
    <n v="307176488"/>
    <x v="1"/>
  </r>
  <r>
    <s v="B0711PVX6Z"/>
    <s v="AmazonBasics Micro USB Fast Charging Cable for Android Phones with Gold Plated Connectors (3 Feet, Black)"/>
    <x v="0"/>
    <n v="180"/>
    <n v="500"/>
    <n v="0.64"/>
    <n v="4.2"/>
    <n v="92595"/>
    <n v="46297500"/>
    <x v="0"/>
  </r>
  <r>
    <s v="B07232M876"/>
    <s v="Amazonbasics Micro Usb Fast Charging Cable For Android Smartphone,Personal Computer,Printer With Gold Plated Connectors (6 Feet, Black)"/>
    <x v="0"/>
    <n v="197.5"/>
    <n v="395"/>
    <n v="0.5"/>
    <n v="4.2"/>
    <n v="92595"/>
    <n v="36575025"/>
    <x v="0"/>
  </r>
  <r>
    <s v="B07232M876"/>
    <s v="Amazonbasics Micro Usb Fast Charging Cable For Android Smartphone,Personal Computer,Printer With Gold Plated Connectors (6 Feet, Black)"/>
    <x v="0"/>
    <n v="197.5"/>
    <n v="395"/>
    <n v="0.5"/>
    <n v="4.2"/>
    <n v="92595"/>
    <n v="36575025"/>
    <x v="0"/>
  </r>
  <r>
    <s v="B078W65FJ7"/>
    <s v="boAt BassHeads 900 On-Ear Wired Headphones with Mic (White)"/>
    <x v="2"/>
    <n v="846.59999999999991"/>
    <n v="2490"/>
    <n v="0.66"/>
    <n v="4.2"/>
    <n v="91188"/>
    <n v="227058120"/>
    <x v="0"/>
  </r>
  <r>
    <s v="B08MTLLSL8"/>
    <s v="boAt Bassheads 102 Wired in Ear Earphones with Mic (Mint Green)"/>
    <x v="2"/>
    <n v="399.90000000000009"/>
    <n v="1290"/>
    <n v="0.69"/>
    <n v="4.2"/>
    <n v="76042"/>
    <n v="98094180"/>
    <x v="0"/>
  </r>
  <r>
    <s v="B09MQSCJQ1"/>
    <s v="boAt Xtend Smartwatch with Alexa Built-in, 1.69‚Äù HD Display, Multiple Watch Faces, Stress Monitor, Heart &amp; SpO2 Monitoring, 14 Sports Modes, Sleep Monitor, 5 ATM &amp; 7 Days Battery(Charcoal Black)"/>
    <x v="2"/>
    <n v="2317.1000000000004"/>
    <n v="7990"/>
    <n v="0.71"/>
    <n v="4.2"/>
    <n v="69622"/>
    <n v="556279780"/>
    <x v="1"/>
  </r>
  <r>
    <s v="B09MQSCJQ1"/>
    <s v="boAt Xtend Smartwatch with Alexa Built-in, 1.69‚Äù HD Display, Multiple Watch Faces, Stress Monitor, Heart &amp; SpO2 Monitoring, 14 Sports Modes, Sleep Monitor, 5 ATM &amp; 7 Days Battery(Charcoal Black)"/>
    <x v="2"/>
    <n v="2317.1000000000004"/>
    <n v="7990"/>
    <n v="0.71"/>
    <n v="4.2"/>
    <n v="69619"/>
    <n v="556255810"/>
    <x v="1"/>
  </r>
  <r>
    <s v="B01L8ZNWN2"/>
    <s v="HP v236w USB 2.0 64GB Pen Drive, Metal"/>
    <x v="0"/>
    <n v="479.99999999999994"/>
    <n v="1500"/>
    <n v="0.68"/>
    <n v="4.2"/>
    <n v="64273"/>
    <n v="96409500"/>
    <x v="0"/>
  </r>
  <r>
    <s v="B08444S68L"/>
    <s v="OPPO A31 (Mystery Black, 6GB RAM, 128GB Storage) with No Cost EMI/Additional Exchange Offers"/>
    <x v="2"/>
    <n v="12472.2"/>
    <n v="15990"/>
    <n v="0.22"/>
    <n v="4.2"/>
    <n v="58506"/>
    <n v="935510940"/>
    <x v="5"/>
  </r>
  <r>
    <s v="B00KXULGJQ"/>
    <s v="TP-Link AC750 Wifi Range Extender | Up to 750Mbps | Dual Band WiFi Extender, Repeater, Wifi Signal Booster, Access Point| Easy Set-Up | Extends Wifi to Smart Home &amp; Alexa Devices (RE200)"/>
    <x v="0"/>
    <n v="1869.6599999999999"/>
    <n v="5499"/>
    <n v="0.66"/>
    <n v="4.2"/>
    <n v="49551"/>
    <n v="272480949"/>
    <x v="1"/>
  </r>
  <r>
    <s v="B008YW8M0G"/>
    <s v="Bajaj DX-7 1000W Dry Iron with Advance Soleplate and Anti-bacterial German Coating Technology, White"/>
    <x v="1"/>
    <n v="778.75"/>
    <n v="875"/>
    <n v="0.11"/>
    <n v="4.2"/>
    <n v="46647"/>
    <n v="40816125"/>
    <x v="0"/>
  </r>
  <r>
    <s v="B09F9YQQ7B"/>
    <s v="Redmi 80 cm (32 inches) Android 11 Series HD Ready Smart LED TV | L32M6-RA/L32M7-RA (Black)"/>
    <x v="2"/>
    <n v="13999.44"/>
    <n v="24999"/>
    <n v="0.44"/>
    <n v="4.2"/>
    <n v="45238"/>
    <n v="1130904762"/>
    <x v="5"/>
  </r>
  <r>
    <s v="B09RFC46VP"/>
    <s v="Redmi 108 cm (43 inches) 4K Ultra HD Android Smart LED TV X43 | L43R7-7AIN (Black)"/>
    <x v="2"/>
    <n v="27089.37"/>
    <n v="42999"/>
    <n v="0.37"/>
    <n v="4.2"/>
    <n v="45238"/>
    <n v="1945188762"/>
    <x v="4"/>
  </r>
  <r>
    <s v="B08Y55LPBF"/>
    <s v="Redmi 126 cm (50 inches) 4K Ultra HD Android Smart LED TV X50 | L50M6-RA (Black)"/>
    <x v="2"/>
    <n v="32849.269999999997"/>
    <n v="44999"/>
    <n v="0.27"/>
    <n v="4.2"/>
    <n v="45238"/>
    <n v="2035664762"/>
    <x v="4"/>
  </r>
  <r>
    <s v="B09F9YQQ7B"/>
    <s v="Redmi 80 cm (32 inches) Android 11 Series HD Ready Smart LED TV | L32M6-RA/L32M7-RA (Black)"/>
    <x v="2"/>
    <n v="13999.44"/>
    <n v="24999"/>
    <n v="0.44"/>
    <n v="4.2"/>
    <n v="45237"/>
    <n v="1130879763"/>
    <x v="5"/>
  </r>
  <r>
    <s v="B0873L7J6X"/>
    <s v="Infinity (JBL Glide 510, 72 Hrs Playtime with Quick Charge, Wireless On Ear Headphone with Mic, Deep Bass, Dual Equalizer, Bluetooth 5.0 with Voice Assistant Support (Black)"/>
    <x v="2"/>
    <n v="1479.6299999999999"/>
    <n v="3999"/>
    <n v="0.63"/>
    <n v="4.2"/>
    <n v="42775"/>
    <n v="171057225"/>
    <x v="1"/>
  </r>
  <r>
    <s v="B082T6GVG9"/>
    <s v="AmazonBasics New Release ABS USB-A to Lightning Cable Cord, Fast Charging MFi Certified Charger for Apple iPhone, iPad Tablet (3-Ft, White)"/>
    <x v="0"/>
    <n v="690"/>
    <n v="1500"/>
    <n v="0.54"/>
    <n v="4.2"/>
    <n v="42301"/>
    <n v="63451500"/>
    <x v="0"/>
  </r>
  <r>
    <s v="B00HVXS7WC"/>
    <s v="Bajaj Rex 500W Mixer Grinder with Nutri-Pro Feature, 3 Jars, White"/>
    <x v="1"/>
    <n v="1990.2"/>
    <n v="3210"/>
    <n v="0.38"/>
    <n v="4.2"/>
    <n v="41349"/>
    <n v="132730290"/>
    <x v="1"/>
  </r>
  <r>
    <s v="B07NC12T2R"/>
    <s v="boAt Stone 650 10W Bluetooth Speaker with Upto 7 Hours Playback, IPX5 and Integrated Controls (Blue)"/>
    <x v="2"/>
    <n v="1796.3999999999999"/>
    <n v="4990"/>
    <n v="0.64"/>
    <n v="4.2"/>
    <n v="41226"/>
    <n v="205717740"/>
    <x v="1"/>
  </r>
  <r>
    <s v="B07S851WX5"/>
    <s v="Prestige Sandwich Maker PGMFD 01, Black"/>
    <x v="1"/>
    <n v="1299"/>
    <n v="1299"/>
    <n v="0"/>
    <n v="4.2"/>
    <n v="40106"/>
    <n v="52097694"/>
    <x v="1"/>
  </r>
  <r>
    <s v="B00EDJJ7FS"/>
    <s v="Philips Viva Collection HD4928/01 2100-Watt Induction Cooktop with Feather Touch Sensor and Crystal Glass Plate (Black)"/>
    <x v="1"/>
    <n v="3229.95"/>
    <n v="5295"/>
    <n v="0.39"/>
    <n v="4.2"/>
    <n v="39724"/>
    <n v="210338580"/>
    <x v="1"/>
  </r>
  <r>
    <s v="B078V8R9BS"/>
    <s v="Butterfly EKN 1.5-Litre Electric Kettle (Silver with Black)"/>
    <x v="1"/>
    <n v="744.36999999999989"/>
    <n v="1111"/>
    <n v="0.33"/>
    <n v="4.2"/>
    <n v="35693"/>
    <n v="39654923"/>
    <x v="0"/>
  </r>
  <r>
    <s v="B08B42LWKN"/>
    <s v="OnePlus 80 cm (32 inches) Y Series HD Ready LED Smart Android TV 32Y1 (Black)"/>
    <x v="2"/>
    <n v="14999.25"/>
    <n v="19999"/>
    <n v="0.25"/>
    <n v="4.2"/>
    <n v="34899"/>
    <n v="697945101"/>
    <x v="5"/>
  </r>
  <r>
    <s v="B09Q5SWVBJ"/>
    <s v="OnePlus 80 cm (32 inches) Y Series HD Ready Smart Android LED TV 32 Y1S (Black)"/>
    <x v="2"/>
    <n v="16059.27"/>
    <n v="21999"/>
    <n v="0.27"/>
    <n v="4.2"/>
    <n v="34899"/>
    <n v="767743101"/>
    <x v="5"/>
  </r>
  <r>
    <s v="B09Q5P2MT3"/>
    <s v="OnePlus 108 cm (43 inches) Y Series Full HD Smart Android LED TV 43 Y1S (Black)"/>
    <x v="2"/>
    <n v="24959.22"/>
    <n v="31999"/>
    <n v="0.22"/>
    <n v="4.2"/>
    <n v="34899"/>
    <n v="1116733101"/>
    <x v="4"/>
  </r>
  <r>
    <s v="B07DWFX9YS"/>
    <s v="Amazon Basics USB A to Lightning PVC Molded Nylon MFi Certified Charging Cable (Black, 1.2 meter)"/>
    <x v="0"/>
    <n v="779.61"/>
    <n v="1999"/>
    <n v="0.61"/>
    <n v="4.2"/>
    <n v="34540"/>
    <n v="69045460"/>
    <x v="0"/>
  </r>
  <r>
    <s v="B09T3H12GV"/>
    <s v="Dell USB Wireless Keyboard and Mouse Set- KM3322W, Anti-Fade &amp; Spill-Resistant Keys, up to 36 Month Battery Life, 3Y Advance Exchange Warranty, Black"/>
    <x v="0"/>
    <n v="1398.88"/>
    <n v="2498"/>
    <n v="0.44"/>
    <n v="4.2"/>
    <n v="33717"/>
    <n v="84225066"/>
    <x v="1"/>
  </r>
  <r>
    <s v="B08VB2CMR3"/>
    <s v="OPPO A74 5G (Fluid Black, 6GB RAM, 128GB Storage) with No Cost EMI/Additional Exchange Offers"/>
    <x v="2"/>
    <n v="15532.6"/>
    <n v="20990"/>
    <n v="0.26"/>
    <n v="4.2"/>
    <n v="32916"/>
    <n v="690906840"/>
    <x v="5"/>
  </r>
  <r>
    <s v="B08VB34KJ1"/>
    <s v="OPPO A74 5G (Fantastic Purple,6GB RAM,128GB Storage) with No Cost EMI/Additional Exchange Offers"/>
    <x v="2"/>
    <n v="15532.6"/>
    <n v="20990"/>
    <n v="0.26"/>
    <n v="4.2"/>
    <n v="32916"/>
    <n v="690906840"/>
    <x v="5"/>
  </r>
  <r>
    <s v="B0B6F7LX4C"/>
    <s v="MI 80 cm (32 inches) 5A Series HD Ready Smart Android LED TV L32M7-5AIN (Black)"/>
    <x v="2"/>
    <n v="13999.44"/>
    <n v="24999"/>
    <n v="0.44"/>
    <n v="4.2"/>
    <n v="32840"/>
    <n v="820967160"/>
    <x v="5"/>
  </r>
  <r>
    <s v="B0B8CXTTG3"/>
    <s v="MI 80 cm (32 inches) HD Ready Smart Android LED TV 5A Pro | L32M7-EAIN (Black)"/>
    <x v="2"/>
    <n v="16899.350000000002"/>
    <n v="25999"/>
    <n v="0.35"/>
    <n v="4.2"/>
    <n v="32840"/>
    <n v="853807160"/>
    <x v="5"/>
  </r>
  <r>
    <s v="B09HQSV46W"/>
    <s v="Mi 100 cm (40 inches) Horizon Edition Full HD Android LED TV 4A | L40M6-EI (Black)"/>
    <x v="2"/>
    <n v="21899.27"/>
    <n v="29999"/>
    <n v="0.27"/>
    <n v="4.2"/>
    <n v="32840"/>
    <n v="985167160"/>
    <x v="4"/>
  </r>
  <r>
    <s v="B0B6F98KJJ"/>
    <s v="MI 100 cm (40 inches) 5A Series Full HD Smart Android LED TV with 24W Dolby Audio &amp; Metal Bezel-Less Frame (Black) (2022 Model)"/>
    <x v="2"/>
    <n v="21899.27"/>
    <n v="29999"/>
    <n v="0.27"/>
    <n v="4.2"/>
    <n v="32840"/>
    <n v="985167160"/>
    <x v="4"/>
  </r>
  <r>
    <s v="B0B6F8HHR6"/>
    <s v="MI 108 cm (43 inches) 5A Series Full HD Smart Android LED TV L43M7-EAIN (Black)"/>
    <x v="2"/>
    <n v="24839.309999999998"/>
    <n v="35999"/>
    <n v="0.31"/>
    <n v="4.2"/>
    <n v="32840"/>
    <n v="1182207160"/>
    <x v="4"/>
  </r>
  <r>
    <s v="B01F25X6RQ"/>
    <s v="Samsung Ehs64 Ehs64Avfwecinu Hands-Free Wired In Ear Earphones With Mic With Remote Note (White)"/>
    <x v="2"/>
    <n v="499"/>
    <n v="499"/>
    <n v="0"/>
    <n v="4.2"/>
    <n v="31539"/>
    <n v="15737961"/>
    <x v="0"/>
  </r>
  <r>
    <s v="B01F262EUU"/>
    <s v="Samsung Original EHS64 Wired in Ear Earphones with Mic, Black"/>
    <x v="2"/>
    <n v="949.05"/>
    <n v="999"/>
    <n v="0.05"/>
    <n v="4.2"/>
    <n v="31539"/>
    <n v="31507461"/>
    <x v="0"/>
  </r>
  <r>
    <s v="B09RKFBCV7"/>
    <s v="Fire-Boltt Ninja Calling 1.69&quot; Bluetooth Calling Smart Watch, Dial Pad, Speaker, AI Voice Assistant with 450 NITS Peak Brightness, Wrist Gaming &amp; 100+ Watch Faces with SpO2, HR, Multiple Sports Mode"/>
    <x v="2"/>
    <n v="1999.75"/>
    <n v="7999"/>
    <n v="0.75"/>
    <n v="4.2"/>
    <n v="31305"/>
    <n v="250408695"/>
    <x v="1"/>
  </r>
  <r>
    <s v="B09TBCVJS3"/>
    <s v="Amazfit GTS2 Mini (New Version) Smart Watch with Always-on AMOLED Display, Alexa Built-in, SpO2, 14 Days' Battery Life, 68 Sports Modes, GPS, HR, Sleep &amp; Stress Monitoring (Meteor Black)"/>
    <x v="2"/>
    <n v="5999.25"/>
    <n v="7999"/>
    <n v="0.25"/>
    <n v="4.2"/>
    <n v="30355"/>
    <n v="242809645"/>
    <x v="2"/>
  </r>
  <r>
    <s v="B005LJQMCK"/>
    <s v="BlueRigger Digital Optical Audio Toslink Cable (3.3 Feet / 1 Meter) With 8 Channel (7.1) Audio Support (for Home Theatre, Xbox, Playstation etc.)"/>
    <x v="2"/>
    <n v="413.30999999999995"/>
    <n v="599"/>
    <n v="0.31"/>
    <n v="4.2"/>
    <n v="30023"/>
    <n v="17983777"/>
    <x v="0"/>
  </r>
  <r>
    <s v="B005LJQMZC"/>
    <s v="BlueRigger Digital Optical Audio Toslink Cable (6 Feet / 1.8 Meter) With 8 Channel (7.1) Audio Support (for Home Theatre, Xbox, Playstation etc.)"/>
    <x v="2"/>
    <n v="479.76"/>
    <n v="1999"/>
    <n v="0.76"/>
    <n v="4.2"/>
    <n v="30023"/>
    <n v="60015977"/>
    <x v="0"/>
  </r>
  <r>
    <s v="B01GGKZ0V6"/>
    <s v="AmazonBasics USB Type-C to USB Type-C 2.0 Cable - 3 Feet Laptop (0.9 Meters) - White"/>
    <x v="0"/>
    <n v="329.55"/>
    <n v="845"/>
    <n v="0.61"/>
    <n v="4.2"/>
    <n v="29746"/>
    <n v="25135370"/>
    <x v="0"/>
  </r>
  <r>
    <s v="B01GGKZ0V6"/>
    <s v="AmazonBasics USB Type-C to USB Type-C 2.0 Cable - 3 Feet Laptop (0.9 Meters) - White"/>
    <x v="0"/>
    <n v="329.55"/>
    <n v="845"/>
    <n v="0.61"/>
    <n v="4.2"/>
    <n v="29746"/>
    <n v="25135370"/>
    <x v="0"/>
  </r>
  <r>
    <s v="B01GGKZ4NU"/>
    <s v="AmazonBasics USB Type-C to USB Type-C 2.0 Cable for Charging Adapter, Smartphone - 9 Feet (2.7 Meters) - White"/>
    <x v="0"/>
    <n v="547.25"/>
    <n v="995"/>
    <n v="0.45"/>
    <n v="4.2"/>
    <n v="29746"/>
    <n v="29597270"/>
    <x v="0"/>
  </r>
  <r>
    <s v="B09YV4MW2T"/>
    <s v="Fire-Boltt India's No 1 Smartwatch Brand Talk 2 Bluetooth Calling Smartwatch with Dual Button, Hands On Voice Assistance, 60 Sports Modes, in Built Mic &amp; Speaker with IP68 Rating"/>
    <x v="2"/>
    <n v="2199.7799999999997"/>
    <n v="9999"/>
    <n v="0.78"/>
    <n v="4.2"/>
    <n v="29478"/>
    <n v="294750522"/>
    <x v="1"/>
  </r>
  <r>
    <s v="B09YV3K34W"/>
    <s v="Fire-Boltt India's No 1 Smartwatch Brand Talk 2 Bluetooth Calling Smartwatch with Dual Button, Hands On Voice Assistance, 60 Sports Modes, in Built Mic &amp; Speaker with IP68 Rating"/>
    <x v="2"/>
    <n v="2199.7799999999997"/>
    <n v="9999"/>
    <n v="0.78"/>
    <n v="4.2"/>
    <n v="29472"/>
    <n v="294690528"/>
    <x v="1"/>
  </r>
  <r>
    <s v="B09YV4MW2T"/>
    <s v="Fire-Boltt India's No 1 Smartwatch Brand Talk 2 Bluetooth Calling Smartwatch with Dual Button, Hands On Voice Assistance, 60 Sports Modes, in Built Mic &amp; Speaker with IP68 Rating"/>
    <x v="2"/>
    <n v="2199.7799999999997"/>
    <n v="9999"/>
    <n v="0.78"/>
    <n v="4.2"/>
    <n v="29471"/>
    <n v="294680529"/>
    <x v="1"/>
  </r>
  <r>
    <s v="B08VB57558"/>
    <s v="Samsung Galaxy S20 FE 5G (Cloud Navy, 8GB RAM, 128GB Storage) with No Cost EMI &amp; Additional Exchange Offers"/>
    <x v="2"/>
    <n v="38249.49"/>
    <n v="74999"/>
    <n v="0.49"/>
    <n v="4.2"/>
    <n v="27790"/>
    <n v="2084222210"/>
    <x v="4"/>
  </r>
  <r>
    <s v="B082FTPRSK"/>
    <s v="Zinq Five Fan Cooling Pad and Laptop Stand with Dual Height Adjustment and Dual USB Port Extension (Black)"/>
    <x v="0"/>
    <n v="999.5"/>
    <n v="1999"/>
    <n v="0.5"/>
    <n v="4.2"/>
    <n v="27441"/>
    <n v="54854559"/>
    <x v="0"/>
  </r>
  <r>
    <s v="B0756CLQWL"/>
    <s v="Redgear Pro Wireless Gamepad with 2.4GHz Wireless Technology, Integrated Dual Intensity Motor, Illuminated Keys for PC(Compatible with Windows 7/8/8.1/10 only)"/>
    <x v="0"/>
    <n v="1679.5800000000002"/>
    <n v="3999"/>
    <n v="0.57999999999999996"/>
    <n v="4.2"/>
    <n v="25488"/>
    <n v="101926512"/>
    <x v="1"/>
  </r>
  <r>
    <s v="B01IBRHE3E"/>
    <s v="Gizga Essentials Professional 3-in-1 Cleaning Kit for Camera, Lens, Binocular, Laptop, TV, Monitor, Smartphone, Tablet (Includes: Cleaning Liquid 100ml, Plush Microfiber Cloth, Dust Removal Brush)"/>
    <x v="2"/>
    <n v="299.39999999999998"/>
    <n v="499"/>
    <n v="0.4"/>
    <n v="4.2"/>
    <n v="24432"/>
    <n v="12191568"/>
    <x v="0"/>
  </r>
  <r>
    <s v="B07JW9H4J1"/>
    <s v="Wayona Nylon Braided USB to Lightning Fast Charging and Data Sync Cable Compatible for iPhone 13, 12,11, X, 8, 7, 6, 5, iPad Air, Pro, Mini (3 FT Pack of 1, Grey)"/>
    <x v="0"/>
    <n v="395.64"/>
    <n v="1099"/>
    <n v="0.64"/>
    <n v="4.2"/>
    <n v="24270"/>
    <n v="26672730"/>
    <x v="0"/>
  </r>
  <r>
    <s v="B07JW9H4J1"/>
    <s v="Wayona Nylon Braided USB to Lightning Fast Charging and Data Sync Cable Compatible for iPhone 13, 12,11, X, 8, 7, 6, 5, iPad Air, Pro, Mini (3 FT Pack of 1, Grey)"/>
    <x v="0"/>
    <n v="395.64"/>
    <n v="1099"/>
    <n v="0.64"/>
    <n v="4.2"/>
    <n v="24269"/>
    <n v="26671631"/>
    <x v="0"/>
  </r>
  <r>
    <s v="B07LGT55SJ"/>
    <s v="Wayona Usb Nylon Braided Data Sync And Charging Cable For Iphone, Ipad Tablet (Red, Black)"/>
    <x v="0"/>
    <n v="395.64"/>
    <n v="1099"/>
    <n v="0.64"/>
    <n v="4.2"/>
    <n v="24269"/>
    <n v="26671631"/>
    <x v="0"/>
  </r>
  <r>
    <s v="B07JW1Y6XV"/>
    <s v="Wayona Nylon Braided 3A Lightning to USB A Syncing and Fast Charging Data Cable for iPhone, Ipad (3 FT Pack of 1, Black)"/>
    <x v="0"/>
    <n v="395.64"/>
    <n v="1099"/>
    <n v="0.64"/>
    <n v="4.2"/>
    <n v="24269"/>
    <n v="26671631"/>
    <x v="0"/>
  </r>
  <r>
    <s v="B07JW9H4J1"/>
    <s v="Wayona Nylon Braided USB to Lightning Fast Charging and Data Sync Cable Compatible for iPhone 13, 12,11, X, 8, 7, 6, 5, iPad Air, Pro, Mini (3 FT Pack of 1, Grey)"/>
    <x v="0"/>
    <n v="395.64"/>
    <n v="1099"/>
    <n v="0.64"/>
    <n v="4.2"/>
    <n v="24269"/>
    <n v="26671631"/>
    <x v="0"/>
  </r>
  <r>
    <s v="B07JGDB5M1"/>
    <s v="Wayona Nylon Braided 2M / 6Ft Fast Charge Usb To Lightning Data Sync And Charging Cable For Iphone, Ipad Tablet (6 Ft Pack Of 1, Grey)"/>
    <x v="0"/>
    <n v="454.65"/>
    <n v="1299"/>
    <n v="0.65"/>
    <n v="4.2"/>
    <n v="24269"/>
    <n v="31525431"/>
    <x v="0"/>
  </r>
  <r>
    <s v="B07JH1CBGW"/>
    <s v="Wayona Nylon Braided Usb Syncing And Charging Cable Sync And Charging Cable For Iphone, Ipad (3 Ft, Black) - Pack Of 2"/>
    <x v="0"/>
    <n v="639.67999999999995"/>
    <n v="1999"/>
    <n v="0.68"/>
    <n v="4.2"/>
    <n v="24269"/>
    <n v="48513731"/>
    <x v="0"/>
  </r>
  <r>
    <s v="B07JH1C41D"/>
    <s v="Wayona Nylon Braided (2 Pack) Lightning Fast Usb Data Cable Fast Charger Cord For Iphone, Ipad Tablet (3 Ft Pack Of 2, Grey)"/>
    <x v="0"/>
    <n v="639.67999999999995"/>
    <n v="1999"/>
    <n v="0.68"/>
    <n v="4.2"/>
    <n v="24269"/>
    <n v="48513731"/>
    <x v="0"/>
  </r>
  <r>
    <s v="B01C8P29T4"/>
    <s v="Bajaj Majesty DX-11 1000W Dry Iron with Advance Soleplate and Anti-bacterial German Coating Technology, White and Blue"/>
    <x v="1"/>
    <n v="596.6"/>
    <n v="785"/>
    <n v="0.24"/>
    <n v="4.2"/>
    <n v="24247"/>
    <n v="19033895"/>
    <x v="0"/>
  </r>
  <r>
    <s v="B01C8P29N0"/>
    <s v="Bajaj DX-6 1000W Dry Iron with Advance Soleplate and Anti-bacterial German Coating Technology, White"/>
    <x v="1"/>
    <n v="629.99999999999989"/>
    <n v="1400"/>
    <n v="0.55000000000000004"/>
    <n v="4.2"/>
    <n v="23316"/>
    <n v="32642400"/>
    <x v="0"/>
  </r>
  <r>
    <s v="B01KK0HU3Y"/>
    <s v="HP Z3700 Wireless Optical Mouse with USB Receiver and 2.4GHz Wireless Connection/ 1200DPI / 16 Months Long Battery Life /Ambidextrous and Slim Design (Modern Gold)"/>
    <x v="0"/>
    <n v="899.4"/>
    <n v="1499"/>
    <n v="0.4"/>
    <n v="4.2"/>
    <n v="23174"/>
    <n v="34737826"/>
    <x v="0"/>
  </r>
  <r>
    <s v="B00C3GBCIS"/>
    <s v="GIZGA Club-laptop Neoprene Reversible for 15.6-inches Laptop Sleeve - Black-Red"/>
    <x v="0"/>
    <n v="249.5"/>
    <n v="499"/>
    <n v="0.5"/>
    <n v="4.2"/>
    <n v="22860"/>
    <n v="11407140"/>
    <x v="0"/>
  </r>
  <r>
    <s v="B09YV463SW"/>
    <s v="Fire-Boltt Ninja 3 Smartwatch Full Touch 1.69 &quot; &amp; 60 Sports Modes with IP68, Sp02 Tracking, Over 100 Cloud based watch faces ( Silver )"/>
    <x v="2"/>
    <n v="1499.8500000000001"/>
    <n v="9999"/>
    <n v="0.85"/>
    <n v="4.2"/>
    <n v="22638"/>
    <n v="226357362"/>
    <x v="1"/>
  </r>
  <r>
    <s v="B09YV4RG4D"/>
    <s v="Fire-Boltt Ninja 3 Smartwatch Full Touch 1.69 &amp; 60 Sports Modes with IP68, Sp02 Tracking, Over 100 Cloud based watch faces - Black"/>
    <x v="2"/>
    <n v="1519.8099999999995"/>
    <n v="7999"/>
    <n v="0.81"/>
    <n v="4.2"/>
    <n v="22638"/>
    <n v="181081362"/>
    <x v="1"/>
  </r>
  <r>
    <s v="B09YV42QHZ"/>
    <s v="Fire-Boltt Ninja 3 Smartwatch Full Touch 1.69 &quot; &amp; 60 Sports Modes with IP68, Sp02 Tracking, Over 100 Cloud based watch faces ( Green )"/>
    <x v="2"/>
    <n v="1519.8099999999995"/>
    <n v="7999"/>
    <n v="0.81"/>
    <n v="4.2"/>
    <n v="22638"/>
    <n v="181081362"/>
    <x v="1"/>
  </r>
  <r>
    <s v="B09YV4RG4D"/>
    <s v="Fire-Boltt Ninja 3 Smartwatch Full Touch 1.69 &amp; 60 Sports Modes with IP68, Sp02 Tracking, Over 100 Cloud based watch faces - Black"/>
    <x v="2"/>
    <n v="1519.8099999999995"/>
    <n v="7999"/>
    <n v="0.81"/>
    <n v="4.2"/>
    <n v="22636"/>
    <n v="181065364"/>
    <x v="1"/>
  </r>
  <r>
    <s v="B085CZ3SR1"/>
    <s v="Mi 10W Wall Charger for Mobile Phones with Micro USB Cable (Black)"/>
    <x v="2"/>
    <n v="497.16999999999996"/>
    <n v="599"/>
    <n v="0.17"/>
    <n v="4.2"/>
    <n v="21916"/>
    <n v="13127684"/>
    <x v="0"/>
  </r>
  <r>
    <s v="B0B3MWYCHQ"/>
    <s v="Fire-Boltt Ring 3 Smart Watch 1.8 Biggest Display with Advanced Bluetooth Calling Chip, Voice Assistance,118 Sports Modes, in Built Calculator &amp; Games, SpO2, Heart Rate Monitoring"/>
    <x v="2"/>
    <n v="2999.7000000000003"/>
    <n v="9999"/>
    <n v="0.7"/>
    <n v="4.2"/>
    <n v="20881"/>
    <n v="208789119"/>
    <x v="1"/>
  </r>
  <r>
    <s v="B0B3MWYCHQ"/>
    <s v="Fire-Boltt Ring 3 Smart Watch 1.8 Biggest Display with Advanced Bluetooth Calling Chip, Voice Assistance,118 Sports Modes, in Built Calculator &amp; Games, SpO2, Heart Rate Monitoring"/>
    <x v="2"/>
    <n v="2999.7000000000003"/>
    <n v="9999"/>
    <n v="0.7"/>
    <n v="4.2"/>
    <n v="20879"/>
    <n v="208769121"/>
    <x v="1"/>
  </r>
  <r>
    <s v="B08F47T4X5"/>
    <s v="VR 18 Pcs - 3 Different Size Plastic Food Snack Bag Pouch Clip Sealer Large, Medium, Small Plastic Snack Seal Sealing Bag Clips Vacuum Sealer (Set of 18, Multi-Color) (Multicolor)"/>
    <x v="1"/>
    <n v="89"/>
    <n v="89"/>
    <n v="0"/>
    <n v="4.2"/>
    <n v="19621"/>
    <n v="1746269"/>
    <x v="0"/>
  </r>
  <r>
    <s v="B00A7PLVU6"/>
    <s v="Orpat HHB-100E WOB 250-Watt Hand Blender (White)"/>
    <x v="1"/>
    <n v="755.16"/>
    <n v="899"/>
    <n v="0.16"/>
    <n v="4.2"/>
    <n v="18462"/>
    <n v="16597338"/>
    <x v="0"/>
  </r>
  <r>
    <s v="B00CEQEGPI"/>
    <s v="Logitech MK270r USB Wireless Keyboard and Mouse Set for Windows, 2.4 GHz Wireless, Spill-resistant Design, 8 Multimedia &amp; Shortcut Keys, 2-Year Battery Life, PC/Laptop- Black"/>
    <x v="0"/>
    <n v="1354.0500000000002"/>
    <n v="2295"/>
    <n v="0.41"/>
    <n v="4.2"/>
    <n v="17413"/>
    <n v="39962835"/>
    <x v="1"/>
  </r>
  <r>
    <s v="B088ZTJT2R"/>
    <s v="Havells Immersion HB15 1500 Watt (White Blue)"/>
    <x v="1"/>
    <n v="725.2"/>
    <n v="1295"/>
    <n v="0.44"/>
    <n v="4.2"/>
    <n v="17218"/>
    <n v="22297310"/>
    <x v="0"/>
  </r>
  <r>
    <s v="B08CF3B7N1"/>
    <s v="Portronics Konnect L 1.2M Fast Charging 3A 8 Pin USB Cable with Charge &amp; Sync Function for iPhone, iPad (Grey)"/>
    <x v="0"/>
    <n v="155.61000000000001"/>
    <n v="399"/>
    <n v="0.61"/>
    <n v="4.2"/>
    <n v="16905"/>
    <n v="6745095"/>
    <x v="0"/>
  </r>
  <r>
    <s v="B08CF3B7N1"/>
    <s v="Portronics Konnect L 1.2M Fast Charging 3A 8 Pin USB Cable with Charge &amp; Sync Function for iPhone, iPad (Grey)"/>
    <x v="0"/>
    <n v="155.61000000000001"/>
    <n v="399"/>
    <n v="0.61"/>
    <n v="4.2"/>
    <n v="16905"/>
    <n v="6745095"/>
    <x v="0"/>
  </r>
  <r>
    <s v="B08CF3B7N1"/>
    <s v="Portronics Konnect L 1.2M Fast Charging 3A 8 Pin USB Cable with Charge &amp; Sync Function for iPhone, iPad (Grey)"/>
    <x v="0"/>
    <n v="155.61000000000001"/>
    <n v="399"/>
    <n v="0.61"/>
    <n v="4.2"/>
    <n v="16905"/>
    <n v="6745095"/>
    <x v="0"/>
  </r>
  <r>
    <s v="B00EYW1U68"/>
    <s v="TP-Link TL-WA855RE 300 Mbps Wi-Fi Range Extender (White)"/>
    <x v="0"/>
    <n v="1583.5599999999997"/>
    <n v="3599"/>
    <n v="0.56000000000000005"/>
    <n v="4.2"/>
    <n v="16182"/>
    <n v="58239018"/>
    <x v="1"/>
  </r>
  <r>
    <s v="B075K76YW1"/>
    <s v="Inalsa Hand Blender| Hand Mixer|Beater - Easy Mix, Powerful 250 Watt Motor | Variable 7 Speed Control | 1 Year Warranty | (White/Red)"/>
    <x v="1"/>
    <n v="976.49999999999989"/>
    <n v="1395"/>
    <n v="0.3"/>
    <n v="4.2"/>
    <n v="15252"/>
    <n v="21276540"/>
    <x v="0"/>
  </r>
  <r>
    <s v="B00YQLG7GK"/>
    <s v="PHILIPS HL1655/00 Hand Blender, White Jar 250W"/>
    <x v="1"/>
    <n v="1695"/>
    <n v="1695"/>
    <n v="0"/>
    <n v="4.2"/>
    <n v="14290"/>
    <n v="24221550"/>
    <x v="1"/>
  </r>
  <r>
    <s v="B07Y5FDPKV"/>
    <s v="KENT 16051 Hand Blender 300 W | 5 Variable Speed Control | Multiple Beaters &amp; Dough Hooks | Turbo Function"/>
    <x v="1"/>
    <n v="1752"/>
    <n v="2400"/>
    <n v="0.27"/>
    <n v="4.2"/>
    <n v="14160"/>
    <n v="33984000"/>
    <x v="1"/>
  </r>
  <r>
    <s v="B0BF54LXW6"/>
    <s v="Fire-Boltt Ninja Call Pro Plus 1.83&quot; Smart Watch with Bluetooth Calling, AI Voice Assistance, 100 Sports Modes IP67 Rating, 240*280 Pixel High Resolution"/>
    <x v="2"/>
    <n v="1799.9099999999994"/>
    <n v="19999"/>
    <n v="0.91"/>
    <n v="4.2"/>
    <n v="13937"/>
    <n v="278726063"/>
    <x v="1"/>
  </r>
  <r>
    <s v="B0BF4YBLPX"/>
    <s v="Fire-Boltt Ninja Call Pro Plus 1.83&quot; Smart Watch with Bluetooth Calling, AI Voice Assistance, 100 Sports Modes IP67 Rating, 240*280 Pixel High Resolution"/>
    <x v="2"/>
    <n v="1799.9099999999994"/>
    <n v="19999"/>
    <n v="0.91"/>
    <n v="4.2"/>
    <n v="13937"/>
    <n v="278726063"/>
    <x v="1"/>
  </r>
  <r>
    <s v="B0BF563HB4"/>
    <s v="Fire-Boltt Ninja Call Pro Plus 1.83&quot; Smart Watch with Bluetooth Calling, AI Voice Assistance, 100 Sports Modes IP67 Rating, 240*280 Pixel High Resolution"/>
    <x v="2"/>
    <n v="1799.9099999999994"/>
    <n v="19999"/>
    <n v="0.91"/>
    <n v="4.2"/>
    <n v="13937"/>
    <n v="278726063"/>
    <x v="1"/>
  </r>
  <r>
    <s v="B0BF54972T"/>
    <s v="Fire-Boltt Ninja Call Pro Plus 1.83&quot; Smart Watch with Bluetooth Calling, AI Voice Assistance, 100 Sports Modes IP67 Rating, 240*280 Pixel High Resolution"/>
    <x v="2"/>
    <n v="1799.9099999999994"/>
    <n v="19999"/>
    <n v="0.91"/>
    <n v="4.2"/>
    <n v="13937"/>
    <n v="278726063"/>
    <x v="1"/>
  </r>
  <r>
    <s v="B0BF57RN3K"/>
    <s v="Fire-Boltt Ninja Call Pro Plus 1.83&quot; Smart Watch with Bluetooth Calling, AI Voice Assistance, 100 Sports Modes IP67 Rating, 240*280 Pixel High Resolution"/>
    <x v="2"/>
    <n v="1799.9099999999994"/>
    <n v="19999"/>
    <n v="0.91"/>
    <n v="4.2"/>
    <n v="13937"/>
    <n v="278726063"/>
    <x v="1"/>
  </r>
  <r>
    <s v="B00H3H03Q4"/>
    <s v="HUL Pureit Germkill kit for Classic 23 L water purifier - 3000 L Capacity"/>
    <x v="1"/>
    <n v="1130"/>
    <n v="1130"/>
    <n v="0"/>
    <n v="4.2"/>
    <n v="13250"/>
    <n v="14972500"/>
    <x v="1"/>
  </r>
  <r>
    <s v="B09RMQYHLH"/>
    <s v="realme narzo 50 (Speed Blue, 4GB RAM+64GB Storage) Helio G96 Processor | 50MP AI Triple Camera | 120Hz Ultra Smooth Display"/>
    <x v="2"/>
    <n v="12959.19"/>
    <n v="15999"/>
    <n v="0.19"/>
    <n v="4.2"/>
    <n v="13246"/>
    <n v="211922754"/>
    <x v="5"/>
  </r>
  <r>
    <s v="B07JNVF678"/>
    <s v="Wayona Nylon Braided USB Data Sync and Fast Charging 3A Short Power Bank Cable For iPhones, iPad Air, iPad mini, iPod Nano and iPod Touch (Grey)"/>
    <x v="0"/>
    <n v="349.65"/>
    <n v="999"/>
    <n v="0.65"/>
    <n v="4.2"/>
    <n v="13120"/>
    <n v="13106880"/>
    <x v="0"/>
  </r>
  <r>
    <s v="B07JPJJZ2H"/>
    <s v="Wayona Nylon Braided Lightning USB Data Sync &amp; 3A Charging Cable for iPhones, iPad Air, iPad Mini, iPod Nano and iPod Touch (3 FT Pack of 1, Grey)"/>
    <x v="0"/>
    <n v="402.69000000000005"/>
    <n v="1299"/>
    <n v="0.69"/>
    <n v="4.2"/>
    <n v="13120"/>
    <n v="17042880"/>
    <x v="0"/>
  </r>
  <r>
    <s v="B01MY839VW"/>
    <s v="Orient Electric Fabrijoy DIFJ10BP 1000-Watt Dry Iron, Non-Stick (White and Blue)"/>
    <x v="1"/>
    <n v="545"/>
    <n v="1090"/>
    <n v="0.5"/>
    <n v="4.2"/>
    <n v="13029"/>
    <n v="14201610"/>
    <x v="0"/>
  </r>
  <r>
    <s v="B01M4GGIVU"/>
    <s v="Tizum High Speed HDMI Cable with Ethernet | Supports 3D 4K | for All HDMI Devices Laptop Computer Gaming Console TV Set Top Box (1.5 Meter/ 5 Feet)"/>
    <x v="2"/>
    <n v="195.72000000000003"/>
    <n v="699"/>
    <n v="0.72"/>
    <n v="4.2"/>
    <n v="12153"/>
    <n v="8494947"/>
    <x v="0"/>
  </r>
  <r>
    <s v="B01M4GGIVU"/>
    <s v="Tizum High Speed HDMI Cable with Ethernet | Supports 3D 4K | for All HDMI Devices Laptop Computer Gaming Console TV Set Top Box (1.5 Meter/ 5 Feet)"/>
    <x v="2"/>
    <n v="195.72000000000003"/>
    <n v="699"/>
    <n v="0.72"/>
    <n v="4.2"/>
    <n v="12153"/>
    <n v="8494947"/>
    <x v="0"/>
  </r>
  <r>
    <s v="B01M5967SY"/>
    <s v="TIZUM High Speed HDMI Cable Aura -Gold Plated-High Speed Data 10.2Gbps, 3D, 4K, HD 1080P (10 Ft/ 3 M)"/>
    <x v="2"/>
    <n v="379.62"/>
    <n v="999"/>
    <n v="0.62"/>
    <n v="4.2"/>
    <n v="12153"/>
    <n v="12140847"/>
    <x v="0"/>
  </r>
  <r>
    <s v="B01892MIPA"/>
    <s v="AO Smith HSE-VAS-X-015 Storage 15 Litre Vertical Water Heater (Geyser) White 4 Star"/>
    <x v="1"/>
    <n v="7302.9999999999991"/>
    <n v="10900"/>
    <n v="0.33"/>
    <n v="4.2"/>
    <n v="11957"/>
    <n v="130331300"/>
    <x v="2"/>
  </r>
  <r>
    <s v="B07H3N8RJH"/>
    <s v="AmazonBasics Cylinder Bagless Vacuum Cleaner with Power Suction, Low Sound, High Energy Efficiency and 2 Years Warranty (1.5L, Black)"/>
    <x v="1"/>
    <n v="3780"/>
    <n v="6000"/>
    <n v="0.37"/>
    <n v="4.2"/>
    <n v="11935"/>
    <n v="71610000"/>
    <x v="1"/>
  </r>
  <r>
    <s v="B09NBZ36F7"/>
    <s v="Usha CookJoy (CJ1600WPC) 1600 Watt Induction cooktop (Black)"/>
    <x v="1"/>
    <n v="2080"/>
    <n v="4000"/>
    <n v="0.48"/>
    <n v="4.2"/>
    <n v="11199"/>
    <n v="44796000"/>
    <x v="1"/>
  </r>
  <r>
    <s v="B09WRMNJ9G"/>
    <s v="OnePlus 10R 5G (Forest Green, 8GB RAM, 128GB Storage, 80W SuperVOOC)"/>
    <x v="2"/>
    <n v="35099.1"/>
    <n v="38999"/>
    <n v="0.1"/>
    <n v="4.2"/>
    <n v="11029"/>
    <n v="430119971"/>
    <x v="4"/>
  </r>
  <r>
    <s v="B07GVGTSLN"/>
    <s v="Wayona Usb Type C Fast Charger Cable Fast Charging Usb C Cable/Cord Compatible For Samsung Galaxy S10E S10 S9 S8 Plus S10+,Note 10 Note 9 Note 8,S20,M31S,M40,Realme X3,Pixel 2 Xl (3 Ft Pack Of 1,Grey)"/>
    <x v="0"/>
    <n v="324.75"/>
    <n v="1299"/>
    <n v="0.75"/>
    <n v="4.2"/>
    <n v="10576"/>
    <n v="13738224"/>
    <x v="0"/>
  </r>
  <r>
    <s v="B07GVGTSLN"/>
    <s v="Wayona Usb Type C Fast Charger Cable Fast Charging Usb C Cable/Cord Compatible For Samsung Galaxy S10E S10 S9 S8 Plus S10+,Note 10 Note 9 Note 8,S20,M31S,M40,Realme X3,Pixel 2 Xl (3 Ft Pack Of 1,Grey)"/>
    <x v="0"/>
    <n v="324.75"/>
    <n v="1299"/>
    <n v="0.75"/>
    <n v="4.2"/>
    <n v="10576"/>
    <n v="13738224"/>
    <x v="0"/>
  </r>
  <r>
    <s v="B07F1P8KNV"/>
    <s v="Wayona Nylon Braided Usb Type C 3Ft 1M 3A Fast Charger Cable For Samsung Galaxy S9 S8 (Wc3Cb1, Black)"/>
    <x v="0"/>
    <n v="329.70000000000005"/>
    <n v="1099"/>
    <n v="0.7"/>
    <n v="4.2"/>
    <n v="10576"/>
    <n v="11623024"/>
    <x v="0"/>
  </r>
  <r>
    <s v="B00JBNZPFM"/>
    <s v="Karcher WD3 EU Wet and Dry Vacuum Cleaner, 1000 Watts Powerful Suction, 17 L Capacity, Blower Function, Easy Filter Removal for Home and Garden Cleaning¬† (Yellow/Black)"/>
    <x v="1"/>
    <n v="6159.4400000000005"/>
    <n v="10999"/>
    <n v="0.44"/>
    <n v="4.2"/>
    <n v="10429"/>
    <n v="114708571"/>
    <x v="2"/>
  </r>
  <r>
    <s v="B009P2L7CO"/>
    <s v="Bajaj DHX-9 1000W Heavy Weight Dry Iron with Advance Soleplate and Anti-Bacterial German Coating Technology, Ivory"/>
    <x v="1"/>
    <n v="1094.4000000000001"/>
    <n v="1920"/>
    <n v="0.43"/>
    <n v="4.2"/>
    <n v="9772"/>
    <n v="18762240"/>
    <x v="1"/>
  </r>
  <r>
    <s v="B00P93X0VO"/>
    <s v="Classmate Pulse 6 Subject Notebook - Unruled, 300 Pages, Spiral Binding, 240mm*180mm"/>
    <x v="3"/>
    <n v="114"/>
    <n v="120"/>
    <n v="0.05"/>
    <n v="4.2"/>
    <n v="8938"/>
    <n v="1072560"/>
    <x v="0"/>
  </r>
  <r>
    <s v="B0B8SSZ76F"/>
    <s v="Amazon Basics USB C to Lightning TPE MFi Certified Charging Cable (White, 1.2 meter)"/>
    <x v="0"/>
    <n v="799.6"/>
    <n v="1999"/>
    <n v="0.6"/>
    <n v="4.2"/>
    <n v="8583"/>
    <n v="17157417"/>
    <x v="0"/>
  </r>
  <r>
    <s v="B08D64C9FN"/>
    <s v="Ant Esports GM320 RGB Optical Wired Gaming Mouse | 8 Programmable Buttons | 12800 DPI"/>
    <x v="0"/>
    <n v="587.78999999999985"/>
    <n v="2799"/>
    <n v="0.79"/>
    <n v="4.2"/>
    <n v="8537"/>
    <n v="23895063"/>
    <x v="0"/>
  </r>
  <r>
    <s v="B083RCTXLL"/>
    <s v="HP X200 Wireless Mouse with 2.4 GHz Wireless connectivity, Adjustable DPI up to 1600, ambidextrous Design, and 18-Month Long Battery Life. 3-Years Warranty (6VY95AA)"/>
    <x v="0"/>
    <n v="683.43000000000006"/>
    <n v="1199"/>
    <n v="0.43"/>
    <n v="4.2"/>
    <n v="8258"/>
    <n v="9901342"/>
    <x v="0"/>
  </r>
  <r>
    <s v="B097MKZHNV"/>
    <s v="Racold Pronto Pro 3Litres 3KW Vertical Instant Water Heater (Geyser)"/>
    <x v="1"/>
    <n v="2957.89"/>
    <n v="4849"/>
    <n v="0.39"/>
    <n v="4.2"/>
    <n v="7968"/>
    <n v="38636832"/>
    <x v="1"/>
  </r>
  <r>
    <s v="B00KIDSU8S"/>
    <s v="Havells Ventil Air DX 200mm Exhaust Fan (White)"/>
    <x v="1"/>
    <n v="2006"/>
    <n v="2360"/>
    <n v="0.15"/>
    <n v="4.2"/>
    <n v="7801"/>
    <n v="18410360"/>
    <x v="1"/>
  </r>
  <r>
    <s v="B09VCHLSJF"/>
    <s v="OnePlus 108 cm (43 inches) Y Series 4K Ultra HD Smart Android LED TV 43Y1S Pro (Black)"/>
    <x v="2"/>
    <n v="29999.25"/>
    <n v="39999"/>
    <n v="0.25"/>
    <n v="4.2"/>
    <n v="7298"/>
    <n v="291912702"/>
    <x v="4"/>
  </r>
  <r>
    <s v="B0B3MMYHYW"/>
    <s v="OnePlus 126 cm (50 inches) Y Series 4K Ultra HD Smart Android LED TV 50Y1S Pro (Black)"/>
    <x v="2"/>
    <n v="33119.279999999999"/>
    <n v="45999"/>
    <n v="0.28000000000000003"/>
    <n v="4.2"/>
    <n v="7298"/>
    <n v="335700702"/>
    <x v="4"/>
  </r>
  <r>
    <s v="B01LY9W8AF"/>
    <s v="Cello Eliza Plastic Laundry Bag/Basket, 50 litres, Light Grey"/>
    <x v="1"/>
    <n v="999.96"/>
    <n v="1282"/>
    <n v="0.22"/>
    <n v="4.2"/>
    <n v="7274"/>
    <n v="9325268"/>
    <x v="0"/>
  </r>
  <r>
    <s v="B0756KCV5K"/>
    <s v="Prestige PIC 15.0+ 1900-Watt Induction Cooktop (Black)"/>
    <x v="1"/>
    <n v="3177"/>
    <n v="5295"/>
    <n v="0.4"/>
    <n v="4.2"/>
    <n v="6919"/>
    <n v="36636105"/>
    <x v="1"/>
  </r>
  <r>
    <s v="B08B6XWQ1C"/>
    <s v="DIGITEK¬Æ (DTR-200MT) (18 CM) Portable &amp; Flexible Mini Tripod with Mobile Holder &amp; 360 Degree Ball Head, For Smart Phones, Compact Cameras, GoPro, Maximum Operating Height: 7.87 Inch, Maximum Load Upto: 1 kgs"/>
    <x v="2"/>
    <n v="348.25"/>
    <n v="995"/>
    <n v="0.65"/>
    <n v="4.2"/>
    <n v="6676"/>
    <n v="6642620"/>
    <x v="0"/>
  </r>
  <r>
    <s v="B09T3KB6JZ"/>
    <s v="TCL 100 cm (40 inches) Full HD Certified Android R Smart LED TV 40S6505 (Black)"/>
    <x v="2"/>
    <n v="18855.399999999998"/>
    <n v="40990"/>
    <n v="0.54"/>
    <n v="4.2"/>
    <n v="6659"/>
    <n v="272952410"/>
    <x v="5"/>
  </r>
  <r>
    <s v="B097R45BH8"/>
    <s v="Bajaj New Shakti Neo 15L Vertical Storage Water Heater (Geyser 15 litres) 4 Star BEE Rated Heater For Water Heating with Titanium Armour, Swirl Flow Technology, Glasslined Tank (White), 1 Yr Warranty"/>
    <x v="1"/>
    <n v="5523.0000000000009"/>
    <n v="13150"/>
    <n v="0.57999999999999996"/>
    <n v="4.2"/>
    <n v="6398"/>
    <n v="84133700"/>
    <x v="2"/>
  </r>
  <r>
    <s v="B08KRMK9LZ"/>
    <s v="Tukzer Stylus Pen, iPad Pencil with Palm Rejection Tilt Sensor| 2nd Gen for 2018-2022 iPad 6/7/8/9th Gen; iPad 10.2&quot;, Pro 12.9/11&quot;, Mini 6/5th, Air 5/4/3rd, Precise for Writing/Drawing (3 Spare Tips)"/>
    <x v="2"/>
    <n v="2039.6599999999999"/>
    <n v="5999"/>
    <n v="0.66"/>
    <n v="4.2"/>
    <n v="6233"/>
    <n v="37391767"/>
    <x v="1"/>
  </r>
  <r>
    <s v="B08CS3BT4L"/>
    <s v="Kodak 80 cm (32 inches) HD Ready Certified Android LED TV 32HDX7XPRO (Black)"/>
    <x v="2"/>
    <n v="10009.23"/>
    <n v="12999"/>
    <n v="0.23"/>
    <n v="4.2"/>
    <n v="6088"/>
    <n v="79137912"/>
    <x v="5"/>
  </r>
  <r>
    <s v="B0085W2MUQ"/>
    <s v="Orpat HHB-100E 250-Watt Hand Blender (White)"/>
    <x v="1"/>
    <n v="766.30000000000007"/>
    <n v="970"/>
    <n v="0.21"/>
    <n v="4.2"/>
    <n v="6055"/>
    <n v="5873350"/>
    <x v="0"/>
  </r>
  <r>
    <s v="B00935MGHS"/>
    <s v="Prestige PSMFB 800 Watt Sandwich Toaster with Fixed Plates, Black"/>
    <x v="1"/>
    <n v="1202.6499999999999"/>
    <n v="1795"/>
    <n v="0.33"/>
    <n v="4.2"/>
    <n v="5967"/>
    <n v="10710765"/>
    <x v="1"/>
  </r>
  <r>
    <s v="B00F159RIK"/>
    <s v="Bajaj DX-2 600W Dry Iron with Advance Soleplate and Anti-bacterial German Coating Technology, Black"/>
    <x v="1"/>
    <n v="500"/>
    <n v="625"/>
    <n v="0.2"/>
    <n v="4.2"/>
    <n v="5355"/>
    <n v="3346875"/>
    <x v="0"/>
  </r>
  <r>
    <s v="B08HLC7Z3G"/>
    <s v="Inalsa Electric Kettle Prism Inox - 1350 W with LED Illumination &amp; Boro-Silicate Body, 1.8 L Capacity along with Cordless Base, 2 Year Warranty (Black)"/>
    <x v="1"/>
    <n v="1168.05"/>
    <n v="2995"/>
    <n v="0.61"/>
    <n v="4.2"/>
    <n v="5178"/>
    <n v="15508110"/>
    <x v="1"/>
  </r>
  <r>
    <s v="B09BCNQ9R2"/>
    <s v="DYAZO USB 3.0 Type C Female to USB A Male Connector/Converter/Adapter Compatible for Samsung Galaxy Note s 20 10 Plus Ultra,Google Pixel 4 5 3 2 &amp; Other Type-c Devices"/>
    <x v="2"/>
    <n v="139.72000000000003"/>
    <n v="499"/>
    <n v="0.72"/>
    <n v="4.2"/>
    <n v="4971"/>
    <n v="2480529"/>
    <x v="0"/>
  </r>
  <r>
    <s v="B01F7B2JCI"/>
    <s v="Dynore Stainless Steel Set of 4 Measuring Cup and 4 Measuring Spoon"/>
    <x v="1"/>
    <n v="184.5"/>
    <n v="450"/>
    <n v="0.59"/>
    <n v="4.2"/>
    <n v="4971"/>
    <n v="2236950"/>
    <x v="0"/>
  </r>
  <r>
    <s v="B0971DWFDT"/>
    <s v="Portronics CarPower Mini Car Charger with Dual Output, Fast Charging (Type C PD 18W + QC 3.0A) Compatible with All Smartphones(Black)"/>
    <x v="2"/>
    <n v="335.52"/>
    <n v="699"/>
    <n v="0.52"/>
    <n v="4.2"/>
    <n v="4969"/>
    <n v="3473331"/>
    <x v="0"/>
  </r>
  <r>
    <s v="B01LYLJ99X"/>
    <s v="HP v222w 64GB USB 2.0 Pen Drive (Silver)"/>
    <x v="0"/>
    <n v="454.99999999999994"/>
    <n v="1300"/>
    <n v="0.65"/>
    <n v="4.2"/>
    <n v="4959"/>
    <n v="6446700"/>
    <x v="0"/>
  </r>
  <r>
    <s v="B00B3VFJY2"/>
    <s v="HUL Pureit Germkill kit for Advanced 23 L water purifier - 3000 L Capacity, Sand, Multicolour"/>
    <x v="1"/>
    <n v="980"/>
    <n v="980"/>
    <n v="0"/>
    <n v="4.2"/>
    <n v="4740"/>
    <n v="4645200"/>
    <x v="0"/>
  </r>
  <r>
    <s v="B08H673XKN"/>
    <s v="Morphy Richards Icon Superb 750W Mixer Grinder, 4 Jars, Silver and Black"/>
    <x v="1"/>
    <n v="3273.9"/>
    <n v="7795"/>
    <n v="0.57999999999999996"/>
    <n v="4.2"/>
    <n v="4664"/>
    <n v="36355880"/>
    <x v="1"/>
  </r>
  <r>
    <s v="B0883LQJ6B"/>
    <s v="Usha Goliath GO1200WG Heavy Weight 1200-Watt Dry Iron, 1.8 Kg(Red)"/>
    <x v="1"/>
    <n v="1199.8999999999999"/>
    <n v="1690"/>
    <n v="0.28999999999999998"/>
    <n v="4.2"/>
    <n v="4580"/>
    <n v="7740200"/>
    <x v="1"/>
  </r>
  <r>
    <s v="B08CYNJ5KY"/>
    <s v="HP 682 Black Original Ink Cartridge"/>
    <x v="0"/>
    <n v="826.56"/>
    <n v="861"/>
    <n v="0.04"/>
    <n v="4.2"/>
    <n v="4567"/>
    <n v="3932187"/>
    <x v="0"/>
  </r>
  <r>
    <s v="B08CRRQK6Z"/>
    <s v="Zebronics Zeb-JUKEBAR 3900, 80W Multimedia soundbar with subwoofer Supporting Bluetooth, HDMI(ARC), Coaxial Input, AUX, USB &amp; Remote Control (Black)"/>
    <x v="2"/>
    <n v="4999.6000000000004"/>
    <n v="12499"/>
    <n v="0.6"/>
    <n v="4.2"/>
    <n v="4541"/>
    <n v="56757959"/>
    <x v="1"/>
  </r>
  <r>
    <s v="B06XFTHCNY"/>
    <s v="CableCreation RCA to 3.5mm Male Audio Cable, 3.5mm to 2RCA Cable Male RCA Cable,Y Splitter Stereo Jack Cable for Home Theater,Subwoofer, Receiver, Speakers and More (3Feet/0.9Meter,Black)"/>
    <x v="2"/>
    <n v="439.64000000000004"/>
    <n v="758"/>
    <n v="0.42"/>
    <n v="4.2"/>
    <n v="4296"/>
    <n v="3256368"/>
    <x v="0"/>
  </r>
  <r>
    <s v="B06XPYRWV5"/>
    <s v="Pigeon by Stovekraft 2 Slice Auto Pop up Toaster. A Smart Bread Toaster for Your Home (750 Watt) (black)"/>
    <x v="1"/>
    <n v="1094.95"/>
    <n v="1795"/>
    <n v="0.39"/>
    <n v="4.2"/>
    <n v="4244"/>
    <n v="7617980"/>
    <x v="1"/>
  </r>
  <r>
    <s v="B07LDPLSZC"/>
    <s v="Havells Glydo 1000 watt Dry Iron With American Heritage Non Stick Sole Plate, Aerodynamic Design, Easy Grip Temperature Knob &amp; 2 years Warranty. (Charcoal Blue)"/>
    <x v="1"/>
    <n v="844.9"/>
    <n v="1190"/>
    <n v="0.28999999999999998"/>
    <n v="4.2"/>
    <n v="4184"/>
    <n v="4978960"/>
    <x v="0"/>
  </r>
  <r>
    <s v="B08CTQP51L"/>
    <s v="Robustrion [Anti-Scratch] &amp; [Smudge Proof] [S Pen Compatible] Premium Tempered Glass Screen Protector for Samsung Tab S6 Lite 10.4 inch SM-P610/615 [Bubble Free]"/>
    <x v="0"/>
    <n v="374.75"/>
    <n v="1499"/>
    <n v="0.75"/>
    <n v="4.2"/>
    <n v="4149"/>
    <n v="6219351"/>
    <x v="0"/>
  </r>
  <r>
    <s v="B07MDRGHWQ"/>
    <s v="VW 60 cm (24 inches) Premium Series HD Ready LED TV VW24A (Black)"/>
    <x v="2"/>
    <n v="5720"/>
    <n v="11000"/>
    <n v="0.48"/>
    <n v="4.2"/>
    <n v="4003"/>
    <n v="44033000"/>
    <x v="2"/>
  </r>
  <r>
    <s v="B07MKFNHKG"/>
    <s v="VW 80 cm (32 inches) Frameless Series HD Ready LED TV VW32A (Black)"/>
    <x v="2"/>
    <n v="7019.46"/>
    <n v="12999"/>
    <n v="0.46"/>
    <n v="4.2"/>
    <n v="4003"/>
    <n v="52034997"/>
    <x v="2"/>
  </r>
  <r>
    <s v="B07GLS2563"/>
    <s v="Cello Quick Boil Popular Electric Kettle 1 Litre 1200 Watts | Stainless Steel body | Boiler for Water, Silver"/>
    <x v="1"/>
    <n v="1196.3700000000001"/>
    <n v="1899"/>
    <n v="0.37"/>
    <n v="4.2"/>
    <n v="3858"/>
    <n v="7326342"/>
    <x v="1"/>
  </r>
  <r>
    <s v="B083RC4WFJ"/>
    <s v="PrettyKrafts Laundry Bag / Basket for Dirty Clothes, Folding Round Laundry Bag,Set of 2, Black Wave"/>
    <x v="1"/>
    <n v="319.60000000000002"/>
    <n v="799"/>
    <n v="0.6"/>
    <n v="4.2"/>
    <n v="3846"/>
    <n v="3072954"/>
    <x v="0"/>
  </r>
  <r>
    <s v="B00A328ENA"/>
    <s v="Panasonic SR-WA22H (E) Automatic Rice Cooker, Apple Green, 2.2 Liters"/>
    <x v="1"/>
    <n v="2958.75"/>
    <n v="3945"/>
    <n v="0.25"/>
    <n v="4.2"/>
    <n v="3740"/>
    <n v="14754300"/>
    <x v="1"/>
  </r>
  <r>
    <s v="B08SJVD8QD"/>
    <s v="CARDEX Digital Kitchen Weighing Machine Multipurpose Electronic Weight Scale With Back Lite LCD Display for Measuring Food, Cake, Vegetable, Fruit (KITCHEN SCALE)"/>
    <x v="1"/>
    <n v="377.33"/>
    <n v="389"/>
    <n v="0.03"/>
    <n v="4.2"/>
    <n v="3739"/>
    <n v="1454471"/>
    <x v="0"/>
  </r>
  <r>
    <s v="B084DTMYWK"/>
    <s v="Myvn 30W Warp/20W Dash Charging Usb Type C Charger Cable Compatible For Cellular Phones Oneplus 8T 8 8Pro 7 Pro / 7T / 7T Pro Nord And Oneplus 3 / 3T / 5 / 5T / 6 / 6T / 7"/>
    <x v="2"/>
    <n v="329.66999999999996"/>
    <n v="999"/>
    <n v="0.67"/>
    <n v="4.2"/>
    <n v="3492"/>
    <n v="3488508"/>
    <x v="0"/>
  </r>
  <r>
    <s v="B075TJHWVC"/>
    <s v="Airtel Digital TV HD Set Top Box with 1 Month Basic Pack with Recording + Free Standard Installation"/>
    <x v="2"/>
    <n v="919.6"/>
    <n v="2299"/>
    <n v="0.6"/>
    <n v="4.2"/>
    <n v="3300"/>
    <n v="7586700"/>
    <x v="0"/>
  </r>
  <r>
    <s v="B09M869Z5V"/>
    <s v="Portronics MPORT 31C 4-in-1 USB Hub (Type C to 4 USB-A Ports) with Fast Data Transfer"/>
    <x v="0"/>
    <n v="569.43000000000006"/>
    <n v="999"/>
    <n v="0.43"/>
    <n v="4.2"/>
    <n v="3201"/>
    <n v="3197799"/>
    <x v="0"/>
  </r>
  <r>
    <s v="B07TC9F7PN"/>
    <s v="Racold Eterno Pro 25L Vertical 5 Star Storage Water Heater (Geyser) with free Standard Installation and free Installation Pipes"/>
    <x v="1"/>
    <n v="8618.49"/>
    <n v="16899"/>
    <n v="0.49"/>
    <n v="4.2"/>
    <n v="3195"/>
    <n v="53992305"/>
    <x v="2"/>
  </r>
  <r>
    <s v="B07FXLC2G2"/>
    <s v="Tata Swach Bulb 6000-Litre Cartridge, 1 Piece, White, Hollow Fiber Membrane"/>
    <x v="1"/>
    <n v="699"/>
    <n v="699"/>
    <n v="0"/>
    <n v="4.2"/>
    <n v="3160"/>
    <n v="2208840"/>
    <x v="0"/>
  </r>
  <r>
    <s v="B072NCN9M4"/>
    <s v="AMERICAN MICRONIC- Imported Wet &amp; Dry Vacuum Cleaner, 21 Litre Stainless Steel with Blower &amp; HEPA filter, 1600 Watts 100% Copper Motor 28 KPa suction with washable reusable dust bag (Red/Black/Steel)-AMI-VCD21-1600WDx"/>
    <x v="1"/>
    <n v="8887.5"/>
    <n v="11850"/>
    <n v="0.25"/>
    <n v="4.2"/>
    <n v="3065"/>
    <n v="36320250"/>
    <x v="2"/>
  </r>
  <r>
    <s v="B08FD2VSD9"/>
    <s v="TCL 108 cm (43 inches) 4K Ultra HD Certified Android Smart LED TV 43P615 (Black)"/>
    <x v="2"/>
    <n v="24955.200000000001"/>
    <n v="51990"/>
    <n v="0.52"/>
    <n v="4.2"/>
    <n v="2951"/>
    <n v="153422490"/>
    <x v="4"/>
  </r>
  <r>
    <s v="B08SMJT55F"/>
    <s v="boAt Stone 250 Portable Wireless Speaker with 5W RMS Immersive Audio, RGB LEDs, Up to 8HRS Playtime, IPX7 Water Resistance, Multi-Compatibility Modes(Black)"/>
    <x v="2"/>
    <n v="1197.0000000000002"/>
    <n v="3990"/>
    <n v="0.7"/>
    <n v="4.2"/>
    <n v="2908"/>
    <n v="11602920"/>
    <x v="1"/>
  </r>
  <r>
    <s v="B07WNK1FFN"/>
    <s v="AGARO Esteem Multi Kettle 1.2 Litre, 600W with 3 Heating Modes &amp; Rapid Boil Technology"/>
    <x v="1"/>
    <n v="1257.26"/>
    <n v="1699"/>
    <n v="0.26"/>
    <n v="4.2"/>
    <n v="2891"/>
    <n v="4911809"/>
    <x v="1"/>
  </r>
  <r>
    <s v="B08TR61BVK"/>
    <s v="Tabelito¬Æ Polyester Foam, Nylon Hybrid laptopss Bag Sleeve Case Cover Pouch for laptopss Apple/Dell/Lenovo/ Asus/ Hp/Samsung/Mi/MacBook/Ultrabook/Thinkpad/Ideapad/Surfacepro (15.6 inches /39.6cm, Blue) laptopsss"/>
    <x v="0"/>
    <n v="299.79999999999995"/>
    <n v="1499"/>
    <n v="0.8"/>
    <n v="4.2"/>
    <n v="2868"/>
    <n v="4299132"/>
    <x v="0"/>
  </r>
  <r>
    <s v="B08243SKCK"/>
    <s v="Vedini Transparent Empty Refillable Reusable Fine Mist Spray Bottle for Perfume, Travel with DIY Sticker Set ( 100ml, Pack of 4)"/>
    <x v="1"/>
    <n v="188.37"/>
    <n v="299"/>
    <n v="0.37"/>
    <n v="4.2"/>
    <n v="2737"/>
    <n v="818363"/>
    <x v="0"/>
  </r>
  <r>
    <s v="B07966M8XH"/>
    <s v="Model-P4 6 Way Swivel Tilt Wall Mount 32-55-inch Full Motion Cantilever for LED,LCD and Plasma TV's"/>
    <x v="2"/>
    <n v="1589.47"/>
    <n v="2999"/>
    <n v="0.47"/>
    <n v="4.2"/>
    <n v="2727"/>
    <n v="8178273"/>
    <x v="1"/>
  </r>
  <r>
    <s v="B01L7C4IU2"/>
    <s v="Havells Ambrose 1200mm Ceiling Fan (Pearl White Wood)"/>
    <x v="1"/>
    <n v="2192.4"/>
    <n v="3045"/>
    <n v="0.28000000000000003"/>
    <n v="4.2"/>
    <n v="2686"/>
    <n v="8178870"/>
    <x v="1"/>
  </r>
  <r>
    <s v="B09J2MM5C6"/>
    <s v="Amozo Ultra Hybrid Camera and Drop Protection Back Cover Case for iPhone 13 (TPU + Polycarbonate | Crystal Transparent)"/>
    <x v="2"/>
    <n v="284.80999999999995"/>
    <n v="1499"/>
    <n v="0.81"/>
    <n v="4.2"/>
    <n v="2646"/>
    <n v="3966354"/>
    <x v="0"/>
  </r>
  <r>
    <s v="B07VV37FT4"/>
    <s v="Classmate Octane Neon- 25 Blue Gel Pens | Smooth Writing Pens| Water-proof Ink For Smudge-free Writing| Preferred By Students For Exam &amp; Class Notes| Study At Home Essential"/>
    <x v="3"/>
    <n v="250"/>
    <n v="250"/>
    <n v="0"/>
    <n v="4.2"/>
    <n v="2628"/>
    <n v="657000"/>
    <x v="0"/>
  </r>
  <r>
    <s v="B08Y7MXFMK"/>
    <s v="Offbeat¬Æ - DASH 2.4GHz Wireless + Bluetooth 5.1 Mouse, Multi-Device Dual Mode Slim Rechargeable Silent Click Buttons Wireless Bluetooth Mouse, 3 Adjustable DPI, Works on 2 devices at the same time with a switch button for Windows/Mac/Android/Ipad/Smart TV"/>
    <x v="0"/>
    <n v="1094.27"/>
    <n v="1499"/>
    <n v="0.27"/>
    <n v="4.2"/>
    <n v="2375"/>
    <n v="3560125"/>
    <x v="1"/>
  </r>
  <r>
    <s v="B0B5GJRTHB"/>
    <s v="Wecool Moonwalk M1 ENC True Wireless in Ear Earbuds with Mic, Titanium Drivers for Rich Bass Experience, 40+ Hours Play Time, Type C Fast Charging, Low Latency, BT 5.3, IPX5, Deep Bass (Black)"/>
    <x v="2"/>
    <n v="879.56"/>
    <n v="1999"/>
    <n v="0.56000000000000005"/>
    <n v="4.2"/>
    <n v="2284"/>
    <n v="4565716"/>
    <x v="0"/>
  </r>
  <r>
    <s v="B085DTN6R2"/>
    <s v="Portronics Konnect CL 20W POR-1067 Type-C to 8 Pin USB 1.2M Cable with Power Delivery &amp; 3A Quick Charge Support, Nylon Braided for All Type-C and 8 Pin Devices, Green"/>
    <x v="0"/>
    <n v="350.61"/>
    <n v="899"/>
    <n v="0.61"/>
    <n v="4.2"/>
    <n v="2263"/>
    <n v="2034437"/>
    <x v="0"/>
  </r>
  <r>
    <s v="B085DTN6R2"/>
    <s v="Portronics Konnect CL 20W POR-1067 Type-C to 8 Pin USB 1.2M Cable with Power Delivery &amp; 3A Quick Charge Support, Nylon Braided for All Type-C and 8 Pin Devices, Green"/>
    <x v="0"/>
    <n v="350.61"/>
    <n v="899"/>
    <n v="0.61"/>
    <n v="4.2"/>
    <n v="2262"/>
    <n v="2033538"/>
    <x v="0"/>
  </r>
  <r>
    <s v="B085DTN6R2"/>
    <s v="Portronics Konnect CL 20W POR-1067 Type-C to 8 Pin USB 1.2M Cable with Power Delivery &amp; 3A Quick Charge Support, Nylon Braided for All Type-C and 8 Pin Devices, Green"/>
    <x v="0"/>
    <n v="350.61"/>
    <n v="899"/>
    <n v="0.61"/>
    <n v="4.2"/>
    <n v="2262"/>
    <n v="2033538"/>
    <x v="0"/>
  </r>
  <r>
    <s v="B07924P3C5"/>
    <s v="Storite High Speed Micro USB 3.0 Cable A to Micro B for External &amp; Desktop Hard Drives 45cm"/>
    <x v="0"/>
    <n v="295.63"/>
    <n v="799"/>
    <n v="0.63"/>
    <n v="4.2"/>
    <n v="2117"/>
    <n v="1691483"/>
    <x v="0"/>
  </r>
  <r>
    <s v="B08L879JSN"/>
    <s v="Acer EK220Q 21.5 Inch (54.61 cm) Full HD (1920x1080) VA Panel LCD Monitor with LED Back Light I 250 Nits I HDMI, VGA Ports I Eye Care Features Like Bluelight Shield, Flickerless &amp; Comfy View (Black)"/>
    <x v="0"/>
    <n v="6324.9999999999991"/>
    <n v="13750"/>
    <n v="0.54"/>
    <n v="4.2"/>
    <n v="2014"/>
    <n v="27692500"/>
    <x v="2"/>
  </r>
  <r>
    <s v="B0B8ZWNR5T"/>
    <s v="STRIFF 12 Pieces Highly Flexible Silicone Micro USB Protector, Mouse Cable Protector, Suit for All Cell Phones, Computers and Chargers (Black)"/>
    <x v="2"/>
    <n v="79.840000000000018"/>
    <n v="499"/>
    <n v="0.84"/>
    <n v="4.2"/>
    <n v="1949"/>
    <n v="972551"/>
    <x v="0"/>
  </r>
  <r>
    <s v="B09Z6WH2N1"/>
    <s v="STRIFF 12 Pieces Highly Flexible Silicone Micro USB Protector, Mouse Cable Protector, Suit for All Cell Phones, Computers and Chargers (White)"/>
    <x v="2"/>
    <n v="94.809999999999974"/>
    <n v="499"/>
    <n v="0.81"/>
    <n v="4.2"/>
    <n v="1949"/>
    <n v="972551"/>
    <x v="0"/>
  </r>
  <r>
    <s v="B09Z6WH2N1"/>
    <s v="STRIFF 12 Pieces Highly Flexible Silicone Micro USB Protector, Mouse Cable Protector, Suit for All Cell Phones, Computers and Chargers (White)"/>
    <x v="2"/>
    <n v="94.809999999999974"/>
    <n v="499"/>
    <n v="0.81"/>
    <n v="4.2"/>
    <n v="1949"/>
    <n v="972551"/>
    <x v="0"/>
  </r>
  <r>
    <s v="B07LFQLKFZ"/>
    <s v="Parker Moments Vector Timecheck Gold Trim Roller Ball Pen (Black)"/>
    <x v="3"/>
    <n v="420"/>
    <n v="420"/>
    <n v="0"/>
    <n v="4.2"/>
    <n v="1926"/>
    <n v="808920"/>
    <x v="0"/>
  </r>
  <r>
    <s v="B07D2NMTTV"/>
    <s v="Black + Decker BD BXIR2201IN 2200-Watt Cord &amp; Cordless Steam Iron (Green)"/>
    <x v="1"/>
    <n v="3185"/>
    <n v="3500"/>
    <n v="0.09"/>
    <n v="4.2"/>
    <n v="1899"/>
    <n v="6646500"/>
    <x v="1"/>
  </r>
  <r>
    <s v="B097R4D42G"/>
    <s v="Bajaj New Shakti Neo 10L Vertical Storage Water Heater (Geyser 10 Litres) 4 Star BEE Rated Heater For Water Heating with Titanium Armour, Swirl Flow Technology, Glasslined Tank(White), 1 Yr Warranty"/>
    <x v="1"/>
    <n v="5018"/>
    <n v="9650"/>
    <n v="0.48"/>
    <n v="4.2"/>
    <n v="1772"/>
    <n v="17099800"/>
    <x v="2"/>
  </r>
  <r>
    <s v="B09ZK6THRR"/>
    <s v="Croma 1100 W Dry Iron with Weilburger Dual Soleplate Coating (CRSHAH702SIR11, White)"/>
    <x v="1"/>
    <n v="480"/>
    <n v="1000"/>
    <n v="0.52"/>
    <n v="4.2"/>
    <n v="1559"/>
    <n v="1559000"/>
    <x v="0"/>
  </r>
  <r>
    <s v="B0B2PQL5N3"/>
    <s v="Lapster Gel Mouse pad with Wrist Rest , Gaming Mouse Pad with Lycra Cloth Nonslip for Laptop , Computer, , Home &amp; Office (Black)"/>
    <x v="0"/>
    <n v="229.76999999999998"/>
    <n v="999"/>
    <n v="0.77"/>
    <n v="4.2"/>
    <n v="1528"/>
    <n v="1526472"/>
    <x v="0"/>
  </r>
  <r>
    <s v="B07VZYMQNZ"/>
    <s v="Borosil Rio 1.5 L Electric Kettle, Stainless Steel Inner Body, Boil Water For Tea, Coffee, Soup, Silver"/>
    <x v="1"/>
    <n v="1180.8000000000002"/>
    <n v="1440"/>
    <n v="0.18"/>
    <n v="4.2"/>
    <n v="1527"/>
    <n v="2198880"/>
    <x v="1"/>
  </r>
  <r>
    <s v="B09DSXK8JX"/>
    <s v="Kodak 80 cm (32 inches) HD Ready Certified Android Smart LED TV 32HDX7XPROBL (Black)"/>
    <x v="2"/>
    <n v="10529.460000000001"/>
    <n v="19499"/>
    <n v="0.46"/>
    <n v="4.2"/>
    <n v="1510"/>
    <n v="29443490"/>
    <x v="5"/>
  </r>
  <r>
    <s v="B09PLD9TCD"/>
    <s v="Kodak 126 cm (50 inches) Bezel-Less Design Series 4K Ultra HD Smart Android LED TV 50UHDX7XPROBL (Black)"/>
    <x v="2"/>
    <n v="27089.37"/>
    <n v="42999"/>
    <n v="0.37"/>
    <n v="4.2"/>
    <n v="1510"/>
    <n v="64928490"/>
    <x v="4"/>
  </r>
  <r>
    <s v="B09MT94QLL"/>
    <s v="Havells Glaze 74W Pearl Ivory Gold Ceiling Fan, Sweep: 1200 Mm"/>
    <x v="1"/>
    <n v="2005.5000000000002"/>
    <n v="4775"/>
    <n v="0.57999999999999996"/>
    <n v="4.2"/>
    <n v="1353"/>
    <n v="6460575"/>
    <x v="1"/>
  </r>
  <r>
    <s v="B09HK9JH4F"/>
    <s v="Smashtronics¬Æ - Case for Firetv Remote, Fire Stick Remote Cover Case, Silicone Cover for TV Firestick 4K/TV 2nd Gen(3rd Gen) Remote Control - Light Weight/Anti Slip/Shockproof (Black)"/>
    <x v="2"/>
    <n v="199.5"/>
    <n v="399"/>
    <n v="0.5"/>
    <n v="4.2"/>
    <n v="1335"/>
    <n v="532665"/>
    <x v="0"/>
  </r>
  <r>
    <s v="B09L835C3V"/>
    <s v="Smashtronics¬Æ - Case for Firetv Remote, Fire Stick Remote Cover Case, Silicone Cover for TV Firestick 4K/TV 2nd Gen(3rd Gen) Remote Control - Light Weight/Anti Slip/Shockproof (Black)"/>
    <x v="2"/>
    <n v="199.5"/>
    <n v="399"/>
    <n v="0.5"/>
    <n v="4.2"/>
    <n v="1335"/>
    <n v="532665"/>
    <x v="0"/>
  </r>
  <r>
    <s v="B09XBJ1CTN"/>
    <s v="MI Xiaomi 22.5W Fast USB Type C Charger Combo for Tablets - White"/>
    <x v="2"/>
    <n v="649.35"/>
    <n v="999"/>
    <n v="0.35"/>
    <n v="4.2"/>
    <n v="1315"/>
    <n v="1313685"/>
    <x v="0"/>
  </r>
  <r>
    <s v="B0B9RN5X8B"/>
    <s v="V-Guard Zio Instant Water Geyser | 3 Litre | 3000 W Heating | White-Blue | | 2 Year Warranty"/>
    <x v="1"/>
    <n v="2679.0000000000005"/>
    <n v="4700"/>
    <n v="0.43"/>
    <n v="4.2"/>
    <n v="1296"/>
    <n v="6091200"/>
    <x v="1"/>
  </r>
  <r>
    <s v="B09X1M3DHX"/>
    <s v="iFFALCON 80 cm (32 inches) HD Ready Smart LED TV¬†32F53 (Black)"/>
    <x v="2"/>
    <n v="10076.4"/>
    <n v="27990"/>
    <n v="0.64"/>
    <n v="4.2"/>
    <n v="1269"/>
    <n v="35519310"/>
    <x v="5"/>
  </r>
  <r>
    <s v="B09FZ89DK6"/>
    <s v="Eureka Forbes Supervac 1600 Watts Powerful Suction,bagless Vacuum Cleaner with cyclonic Technology,7 Accessories,1 Year Warranty,Compact,Lightweight &amp; Easy to use (Red)"/>
    <x v="1"/>
    <n v="5999.4"/>
    <n v="9999"/>
    <n v="0.4"/>
    <n v="4.2"/>
    <n v="1191"/>
    <n v="11908809"/>
    <x v="2"/>
  </r>
  <r>
    <s v="B09CMQRQM6"/>
    <s v="Ambrane Fast 100W Output Cable with Type-C to Type-C for Mobile, Laptop, Macbook &amp; Table Charging, 480mbps Data Sync Speed, Braided Cable, 1.5m Length (ABCC-100, Black-Grey)"/>
    <x v="0"/>
    <n v="503.44000000000005"/>
    <n v="899"/>
    <n v="0.44"/>
    <n v="4.2"/>
    <n v="919"/>
    <n v="826181"/>
    <x v="0"/>
  </r>
  <r>
    <s v="B0718ZN31Q"/>
    <s v="Rts‚Ñ¢ High Speed 3D Full HD 1080p Support (10 Meters) HDMI Male to HDMI Male Cable TV Lead 1.4V for All Hdmi Devices- Black (10M - 30 FEET)"/>
    <x v="2"/>
    <n v="599.88"/>
    <n v="4999"/>
    <n v="0.88"/>
    <n v="4.2"/>
    <n v="910"/>
    <n v="4549090"/>
    <x v="0"/>
  </r>
  <r>
    <s v="B08PFSZ7FH"/>
    <s v="STRIFF Laptop Stand Adjustable Laptop Computer Stand Multi-Angle Stand Phone Stand Portable Foldable Laptop Riser Notebook Holder Stand Compatible for 9 to 15.6‚Äù Laptops Black(Black)"/>
    <x v="0"/>
    <n v="299.79999999999995"/>
    <n v="1499"/>
    <n v="0.8"/>
    <n v="4.2"/>
    <n v="903"/>
    <n v="1353597"/>
    <x v="0"/>
  </r>
  <r>
    <s v="B0BK1K598K"/>
    <s v="AGARO LR2007 Lint Remover, Rechargeable, for Woolen Sweaters, Blankets, Jackets, Burr Remover, Pill Remover From Carpets, Curtains"/>
    <x v="1"/>
    <n v="674.55"/>
    <n v="1499"/>
    <n v="0.55000000000000004"/>
    <n v="4.2"/>
    <n v="900"/>
    <n v="1349100"/>
    <x v="0"/>
  </r>
  <r>
    <s v="B07YCBSCYB"/>
    <s v="AmazonBasics Induction Cooktop 1600 Watt (Black)"/>
    <x v="1"/>
    <n v="2013"/>
    <n v="3300"/>
    <n v="0.39"/>
    <n v="4.2"/>
    <n v="780"/>
    <n v="2574000"/>
    <x v="1"/>
  </r>
  <r>
    <s v="B0B4DT8MKT"/>
    <s v="Wecool Unbreakable 3 in 1 Charging Cable with 3A Speed, Fast Charging Multi Purpose Cable 1.25 Mtr Long, Type C cable, Micro Usb Cable and Cable for iPhone, White"/>
    <x v="0"/>
    <n v="344.77"/>
    <n v="1499"/>
    <n v="0.77"/>
    <n v="4.2"/>
    <n v="656"/>
    <n v="983344"/>
    <x v="0"/>
  </r>
  <r>
    <s v="B0B4DT8MKT"/>
    <s v="Wecool Unbreakable 3 in 1 Charging Cable with 3A Speed, Fast Charging Multi Purpose Cable 1.25 Mtr Long, Type C cable, Micro Usb Cable and Cable for iPhone, White"/>
    <x v="0"/>
    <n v="344.77"/>
    <n v="1499"/>
    <n v="0.77"/>
    <n v="4.2"/>
    <n v="656"/>
    <n v="983344"/>
    <x v="0"/>
  </r>
  <r>
    <s v="B09PDZNSBG"/>
    <s v="Goodscity Garment Steamer for Clothes, Steam Iron Press - Vertical &amp; Horizontal Steaming up to 22g/min, 1200 Watt, 230 ml Water tank &amp; 30 sec Fast Heating (GC 111)"/>
    <x v="1"/>
    <n v="2546"/>
    <n v="6700"/>
    <n v="0.62"/>
    <n v="4.2"/>
    <n v="611"/>
    <n v="4093700"/>
    <x v="1"/>
  </r>
  <r>
    <s v="B095K14P86"/>
    <s v="Saiyam Stainless Steel Espresso Maker Stovetop Coffee Percolator Italian Coffee Maker Moka Pot (4 Cup - 200 ml, Silver)"/>
    <x v="1"/>
    <n v="597.54"/>
    <n v="1299"/>
    <n v="0.54"/>
    <n v="4.2"/>
    <n v="590"/>
    <n v="766410"/>
    <x v="0"/>
  </r>
  <r>
    <s v="B078JF6X9B"/>
    <s v="Havells Instanio 3-Litre 4.5KW Instant Water Heater (Geyser), White Blue"/>
    <x v="1"/>
    <n v="3642"/>
    <n v="6070"/>
    <n v="0.4"/>
    <n v="4.2"/>
    <n v="561"/>
    <n v="3405270"/>
    <x v="1"/>
  </r>
  <r>
    <s v="B098LCVYPW"/>
    <s v="Dealfreez Case Compatible for Fire TV Stick 4K All Alexa Voice Remote Shockproof Silicone Anti-Lost Cover with Loop (C-Black)"/>
    <x v="2"/>
    <n v="349.65"/>
    <n v="999"/>
    <n v="0.65"/>
    <n v="4.2"/>
    <n v="513"/>
    <n v="512487"/>
    <x v="0"/>
  </r>
  <r>
    <s v="B0B9LDCX89"/>
    <s v="STRIFF Mpad Mouse Mat 230X190X3mm Gaming Mouse Pad, Non-Slip Rubber Base, Waterproof Surface, Premium-Textured, Compatible with Laser and Optical Mice(Universe Black)"/>
    <x v="0"/>
    <n v="129.87"/>
    <n v="999"/>
    <n v="0.87"/>
    <n v="4.2"/>
    <n v="491"/>
    <n v="490509"/>
    <x v="0"/>
  </r>
  <r>
    <s v="B09C6HWG18"/>
    <s v="Duracell Type C To Type C 5A (100W) Braided Sync &amp; Fast Charging Cable, 3.9 Feet (1.2M). USB C to C Cable, Supports PD &amp; QC 3.0 Charging, 5 GBPS Data Transmission ‚Äì Black"/>
    <x v="0"/>
    <n v="979.51"/>
    <n v="1999"/>
    <n v="0.51"/>
    <n v="4.2"/>
    <n v="462"/>
    <n v="923538"/>
    <x v="0"/>
  </r>
  <r>
    <s v="B09C6HWG18"/>
    <s v="Duracell Type C To Type C 5A (100W) Braided Sync &amp; Fast Charging Cable, 3.9 Feet (1.2M). USB C to C Cable, Supports PD &amp; QC 3.0 Charging, 5 GBPS Data Transmission ‚Äì Black"/>
    <x v="0"/>
    <n v="979.51"/>
    <n v="1999"/>
    <n v="0.51"/>
    <n v="4.2"/>
    <n v="462"/>
    <n v="923538"/>
    <x v="0"/>
  </r>
  <r>
    <s v="B099S26HWG"/>
    <s v="Classmate Pulse 1 Subject Notebook - 240mm x 180mm , Soft Cover, 180 Pages, Single Line, Pack of 4"/>
    <x v="3"/>
    <n v="300"/>
    <n v="300"/>
    <n v="0"/>
    <n v="4.2"/>
    <n v="419"/>
    <n v="125700"/>
    <x v="0"/>
  </r>
  <r>
    <s v="B09C6H53KH"/>
    <s v="Duracell Type-C To Micro 1.2M braided Sync &amp; Charge Cable, USB C to Micro Fast Charge Compatible for fast data transmission (Black)"/>
    <x v="0"/>
    <n v="370.47"/>
    <n v="699"/>
    <n v="0.47"/>
    <n v="4.2"/>
    <n v="387"/>
    <n v="270513"/>
    <x v="0"/>
  </r>
  <r>
    <s v="B09474JWN6"/>
    <s v="HealthSense Rechargeable Lint Remover for Clothes | Fuzz and Fur Remover | Electric Fabric Shaver, Trimmer for Clothes, Carpet, Sofa, Sweaters, Curtains | One-Year Warranty Included - New-Feel LR350"/>
    <x v="1"/>
    <n v="1004.9999999999999"/>
    <n v="1500"/>
    <n v="0.33"/>
    <n v="4.2"/>
    <n v="386"/>
    <n v="579000"/>
    <x v="1"/>
  </r>
  <r>
    <s v="B0BDS8MY8J"/>
    <s v="Lapster Caddy for ssd and HDD, Optical Bay 2nd Hard Drive Caddy, Caddy 9.5mm for Laptop"/>
    <x v="0"/>
    <n v="199.79999999999995"/>
    <n v="999"/>
    <n v="0.8"/>
    <n v="4.2"/>
    <n v="362"/>
    <n v="361638"/>
    <x v="0"/>
  </r>
  <r>
    <s v="B09MM6P76N"/>
    <s v="7SEVEN¬Æ Compatible Lg Smart Tv Remote Suitable for Any LG LED OLED LCD UHD Plasma Android Television and AKB75095303 replacement of Original Lg Tv Remote Control"/>
    <x v="2"/>
    <n v="347.42"/>
    <n v="599"/>
    <n v="0.42"/>
    <n v="4.2"/>
    <n v="284"/>
    <n v="170116"/>
    <x v="0"/>
  </r>
  <r>
    <s v="B0BMGB2TPR"/>
    <s v="Samsung Galaxy M04 Light Green, 4GB RAM, 64GB Storage | Upto 8GB RAM with RAM Plus | MediaTek Helio P35 | 5000 mAh Battery"/>
    <x v="2"/>
    <n v="9479.2100000000009"/>
    <n v="11999"/>
    <n v="0.21"/>
    <n v="4.2"/>
    <n v="284"/>
    <n v="3407716"/>
    <x v="2"/>
  </r>
  <r>
    <s v="B0BMGB3CH9"/>
    <s v="Samsung Galaxy M04 Dark Blue, 4GB RAM, 64GB Storage | Upto 8GB RAM with RAM Plus | MediaTek Helio P35 | 5000 mAh Battery"/>
    <x v="2"/>
    <n v="9479.2100000000009"/>
    <n v="11999"/>
    <n v="0.21"/>
    <n v="4.2"/>
    <n v="284"/>
    <n v="3407716"/>
    <x v="2"/>
  </r>
  <r>
    <s v="B0BMGG6NKT"/>
    <s v="Samsung Galaxy M04 Dark Blue, 4GB RAM, 128GB Storage | Upto 8GB RAM with RAM Plus | MediaTek Helio P35 | 5000 mAh Battery"/>
    <x v="2"/>
    <n v="10529.220000000001"/>
    <n v="13499"/>
    <n v="0.22"/>
    <n v="4.2"/>
    <n v="284"/>
    <n v="3833716"/>
    <x v="5"/>
  </r>
  <r>
    <s v="B09N6TTHT6"/>
    <s v="E-COSMOS Plug in LED Night Light Mini USB LED Light Flexible USB LED Ambient Light Mini USB LED Light, LED Portable car Bulb, Indoor, Outdoor, Reading, Sleep (4 pcs)"/>
    <x v="0"/>
    <n v="89.100000000000009"/>
    <n v="99"/>
    <n v="0.1"/>
    <n v="4.2"/>
    <n v="241"/>
    <n v="23859"/>
    <x v="0"/>
  </r>
  <r>
    <s v="B07QZ3CZ48"/>
    <s v="boAt BassHeads 122 Wired Earphones with Heavy Bass, Integrated Controls and Mic (Gun Metal)"/>
    <x v="2"/>
    <n v="399.90000000000009"/>
    <n v="1290"/>
    <n v="0.69"/>
    <n v="4.2"/>
    <n v="206"/>
    <n v="265740"/>
    <x v="0"/>
  </r>
  <r>
    <s v="B0B2CWRDB1"/>
    <s v="Shakti Technology S5 High Pressure Car Washer Machine 1900 Watts and Pressure 125 Bar with 10 Meter Hose Pipe"/>
    <x v="1"/>
    <n v="5999.4"/>
    <n v="9999"/>
    <n v="0.4"/>
    <n v="4.2"/>
    <n v="170"/>
    <n v="1699830"/>
    <x v="2"/>
  </r>
  <r>
    <s v="B08G43CCLC"/>
    <s v="NK STAR 950 Mbps USB WiFi Adapter Wireless Network Receiver Dongle for Desktop Laptop, (Support- Windows XP/7/8/10 &amp; MAC OS) NOt Support to DVR and HDTV"/>
    <x v="0"/>
    <n v="219.77999999999997"/>
    <n v="999"/>
    <n v="0.78"/>
    <n v="4.2"/>
    <n v="163"/>
    <n v="162837"/>
    <x v="0"/>
  </r>
  <r>
    <s v="B0BL11S5QK"/>
    <s v="iBELL Induction Cooktop, 2000W with Auto Shut Off and Overheat Protection, BIS Certified, Black"/>
    <x v="1"/>
    <n v="1594.9"/>
    <n v="3890"/>
    <n v="0.59"/>
    <n v="4.2"/>
    <n v="156"/>
    <n v="606840"/>
    <x v="1"/>
  </r>
  <r>
    <s v="B09YHLPQYT"/>
    <s v="Shopoflux Silicone Remote Cover for Mi Smart TV and Mi TV Stick/MI Box S / 3S / MI 4X / 4A Smart LED TV (Black)"/>
    <x v="2"/>
    <n v="246.00000000000003"/>
    <n v="600"/>
    <n v="0.59"/>
    <n v="4.2"/>
    <n v="143"/>
    <n v="85800"/>
    <x v="0"/>
  </r>
  <r>
    <s v="B0B8XNPQPN"/>
    <s v="Pigeon Healthifry Digital Air Fryer, 360¬∞ High Speed Air Circulation Technology 1200 W with Non-Stick 4.2 L Basket - Green"/>
    <x v="1"/>
    <n v="3577.4999999999995"/>
    <n v="7950"/>
    <n v="0.55000000000000004"/>
    <n v="4.2"/>
    <n v="136"/>
    <n v="1081200"/>
    <x v="1"/>
  </r>
  <r>
    <s v="B0B61HYR92"/>
    <s v="Lapster usb 2.0 mantra cable, mantra mfs 100 data cable (black)"/>
    <x v="0"/>
    <n v="199.79999999999995"/>
    <n v="999"/>
    <n v="0.8"/>
    <n v="4.2"/>
    <n v="85"/>
    <n v="84915"/>
    <x v="0"/>
  </r>
  <r>
    <s v="B09M3F4HGB"/>
    <s v="Borosil Volcano 13 Fin Oil Filled Radiator Room Heater, 2900 W, Black"/>
    <x v="1"/>
    <n v="9495"/>
    <n v="18990"/>
    <n v="0.5"/>
    <n v="4.2"/>
    <n v="79"/>
    <n v="1500210"/>
    <x v="2"/>
  </r>
  <r>
    <s v="B09ZPJT8B2"/>
    <s v="TCL 80 cm (32 inches) HD Ready Certified Android Smart LED TV 32S615 (Black)"/>
    <x v="2"/>
    <n v="11836.3"/>
    <n v="31990"/>
    <n v="0.63"/>
    <n v="4.2"/>
    <n v="64"/>
    <n v="2047360"/>
    <x v="5"/>
  </r>
  <r>
    <s v="B0BBMGLQDW"/>
    <s v="Tuarso 8K HDMI 2.1 Cable 48Gbps , 1.5 Meter High-Speed Braided HDMI Cable ( 8K@60HZ„ÄÅ4K@120HZ„ÄÅ2K@240HZ ) HDMI 2.1 Cable Compatible with Monitors , Television , Laptops , Projectors , Game Consoles and more with HDMI Ports Device"/>
    <x v="2"/>
    <n v="599.70000000000005"/>
    <n v="1999"/>
    <n v="0.7"/>
    <n v="4.2"/>
    <n v="47"/>
    <n v="93953"/>
    <x v="0"/>
  </r>
  <r>
    <s v="B0BJYSCWFQ"/>
    <s v="Kitchengenix's Mini Waffle Maker 4 Inch- 350 Watts: Stainless Steel Non-Stick Electric Iron Machine for Individual Belgian Waffles, Pan Cakes, Paninis or Other Snacks (Red)"/>
    <x v="1"/>
    <n v="899.55"/>
    <n v="1999"/>
    <n v="0.55000000000000004"/>
    <n v="4.2"/>
    <n v="39"/>
    <n v="77961"/>
    <x v="0"/>
  </r>
  <r>
    <s v="B016MDK4F4"/>
    <s v="Technotech High Speed HDMI Cable 5 Meter V1.4 - Supports Full HD 1080p (Color May Vary)"/>
    <x v="2"/>
    <n v="184.63"/>
    <n v="499"/>
    <n v="0.63"/>
    <n v="4.2"/>
    <n v="25"/>
    <n v="12475"/>
    <x v="0"/>
  </r>
  <r>
    <s v="B07GPXXNNG"/>
    <s v="boAt Bassheads 100 in Ear Wired Earphones with Mic(Taffy Pink)"/>
    <x v="2"/>
    <n v="349.65"/>
    <n v="999"/>
    <n v="0.65"/>
    <n v="4.0999999999999996"/>
    <n v="363713"/>
    <n v="363349287"/>
    <x v="0"/>
  </r>
  <r>
    <s v="B07GQD4K6L"/>
    <s v="boAt Bassheads 100 in Ear Wired Earphones with Mic(Furious Red)"/>
    <x v="2"/>
    <n v="379.62"/>
    <n v="999"/>
    <n v="0.62"/>
    <n v="4.0999999999999996"/>
    <n v="363713"/>
    <n v="363349287"/>
    <x v="0"/>
  </r>
  <r>
    <s v="B071Z8M4KX"/>
    <s v="boAt BassHeads 100 in-Ear Wired Headphones with Mic (Black)"/>
    <x v="2"/>
    <n v="369.63"/>
    <n v="999"/>
    <n v="0.63"/>
    <n v="4.0999999999999996"/>
    <n v="363711"/>
    <n v="363347289"/>
    <x v="0"/>
  </r>
  <r>
    <s v="B09GFLXVH9"/>
    <s v="Redmi 9A Sport (Coral Green, 2GB RAM, 32GB Storage) | 2GHz Octa-core Helio G25 Processor | 5000 mAh Battery"/>
    <x v="2"/>
    <n v="6459.24"/>
    <n v="8499"/>
    <n v="0.24"/>
    <n v="4.0999999999999996"/>
    <n v="313836"/>
    <n v="2667292164"/>
    <x v="2"/>
  </r>
  <r>
    <s v="B09GFPVD9Y"/>
    <s v="Redmi 9 Activ (Carbon Black, 4GB RAM, 64GB Storage) | Octa-core Helio G35 | 5000 mAh Battery"/>
    <x v="2"/>
    <n v="8469.23"/>
    <n v="10999"/>
    <n v="0.23"/>
    <n v="4.0999999999999996"/>
    <n v="313836"/>
    <n v="3451882164"/>
    <x v="2"/>
  </r>
  <r>
    <s v="B09GFM8CGS"/>
    <s v="Redmi 9A Sport (Carbon Black, 2GB RAM, 32GB Storage) | 2GHz Octa-core Helio G25 Processor | 5000 mAh Battery"/>
    <x v="2"/>
    <n v="6479.1900000000005"/>
    <n v="7999"/>
    <n v="0.19"/>
    <n v="4.0999999999999996"/>
    <n v="313832"/>
    <n v="2510342168"/>
    <x v="2"/>
  </r>
  <r>
    <s v="B09GFPN6TP"/>
    <s v="Redmi 9A Sport (Coral Green, 3GB RAM, 32GB Storage) | 2GHz Octa-core Helio G25 Processor | 5000 mAh Battery"/>
    <x v="2"/>
    <n v="7504.21"/>
    <n v="9499"/>
    <n v="0.21"/>
    <n v="4.0999999999999996"/>
    <n v="313832"/>
    <n v="2981090168"/>
    <x v="2"/>
  </r>
  <r>
    <s v="B01MF8MB65"/>
    <s v="boAt Bassheads 225 in Ear Wired Earphones with Mic(Blue)"/>
    <x v="2"/>
    <n v="699.3"/>
    <n v="999"/>
    <n v="0.3"/>
    <n v="4.0999999999999996"/>
    <n v="273189"/>
    <n v="272915811"/>
    <x v="0"/>
  </r>
  <r>
    <s v="B01LWYDEQ7"/>
    <s v="Pigeon Polypropylene Mini Handy and Compact Chopper with 3 Blades for Effortlessly Chopping Vegetables and Fruits for Your Kitchen (12420, Green, 400 ml)"/>
    <x v="1"/>
    <n v="198"/>
    <n v="495"/>
    <n v="0.6"/>
    <n v="4.0999999999999996"/>
    <n v="270563"/>
    <n v="133928685"/>
    <x v="0"/>
  </r>
  <r>
    <s v="B01DEWVZ2C"/>
    <s v="JBL C100SI Wired In Ear Headphones with Mic, JBL Pure Bass Sound, One Button Multi-function Remote, Angled Buds for Comfort fit (Black)"/>
    <x v="2"/>
    <n v="599.4"/>
    <n v="999"/>
    <n v="0.4"/>
    <n v="4.0999999999999996"/>
    <n v="192590"/>
    <n v="192397410"/>
    <x v="0"/>
  </r>
  <r>
    <s v="B01DF26V7A"/>
    <s v="JBL C100SI Wired In Ear Headphones with Mic, JBL Pure Bass Sound, One Button Multi-function Remote, Premium Metallic Finish, Angled Buds for Comfort fit (Red)"/>
    <x v="2"/>
    <n v="597.54"/>
    <n v="1299"/>
    <n v="0.54"/>
    <n v="4.0999999999999996"/>
    <n v="192589"/>
    <n v="250173111"/>
    <x v="0"/>
  </r>
  <r>
    <s v="B01DEWVZ2C"/>
    <s v="JBL C100SI Wired In Ear Headphones with Mic, JBL Pure Bass Sound, One Button Multi-function Remote, Angled Buds for Comfort fit (Black)"/>
    <x v="2"/>
    <n v="599.4"/>
    <n v="999"/>
    <n v="0.4"/>
    <n v="4.0999999999999996"/>
    <n v="192587"/>
    <n v="192394413"/>
    <x v="0"/>
  </r>
  <r>
    <s v="B07DC4RZPY"/>
    <s v="Amazon Basics USB A to Lightning MFi Certified Charging Cable (White, 1.2 meter)"/>
    <x v="0"/>
    <n v="699.65"/>
    <n v="1999"/>
    <n v="0.65"/>
    <n v="4.0999999999999996"/>
    <n v="178817"/>
    <n v="357455183"/>
    <x v="0"/>
  </r>
  <r>
    <s v="B07S9S86BF"/>
    <s v="boAt Bassheads 242 in Ear Wired Earphones with Mic(Active Black)"/>
    <x v="2"/>
    <n v="596"/>
    <n v="1490"/>
    <n v="0.6"/>
    <n v="4.0999999999999996"/>
    <n v="161679"/>
    <n v="240901710"/>
    <x v="0"/>
  </r>
  <r>
    <s v="B08H9Z3XQW"/>
    <s v="boAt Bassheads 242 in Ear Wired Earphones with Mic(Blue)"/>
    <x v="2"/>
    <n v="461.90000000000009"/>
    <n v="1490"/>
    <n v="0.69"/>
    <n v="4.0999999999999996"/>
    <n v="161677"/>
    <n v="240898730"/>
    <x v="0"/>
  </r>
  <r>
    <s v="B08TV2P1N8"/>
    <s v="boAt Rockerz 255 Pro+ in-Ear Bluetooth Neckband with Upto 40 Hours Playback, ASAP  Charge, IPX7, Dual Pairing, BT v5.0, with Mic (Active Black)"/>
    <x v="2"/>
    <n v="1396.5"/>
    <n v="3990"/>
    <n v="0.65"/>
    <n v="4.0999999999999996"/>
    <n v="141841"/>
    <n v="565945590"/>
    <x v="1"/>
  </r>
  <r>
    <s v="B07CD2BN46"/>
    <s v="Xiaomi Mi Wired in Ear Earphones with Mic Basic with Ultra Deep Bass &amp; Aluminum Alloy Sound Chamber (Black)"/>
    <x v="2"/>
    <n v="431.28"/>
    <n v="599"/>
    <n v="0.28000000000000003"/>
    <n v="4.0999999999999996"/>
    <n v="119466"/>
    <n v="71560134"/>
    <x v="0"/>
  </r>
  <r>
    <s v="B092X94QNQ"/>
    <s v="boAt Rockerz 330 in-Ear Bluetooth Neckband with Upto 30 Hours Playtime, ASAP  Charge, Signature Sound, Dual Pairing &amp; IPX5 with Mic (Active Black)"/>
    <x v="2"/>
    <n v="1516.2"/>
    <n v="3990"/>
    <n v="0.62"/>
    <n v="4.0999999999999996"/>
    <n v="109864"/>
    <n v="438357360"/>
    <x v="1"/>
  </r>
  <r>
    <s v="B07PR1CL3S"/>
    <s v="boAt Rockerz 450 Bluetooth On Ear Headphones with Mic, Upto 15 Hours Playback, 40MM Drivers, Padded Ear Cushions, Integrated Controls and Dual Modes(Luscious Black)"/>
    <x v="2"/>
    <n v="1236.9000000000003"/>
    <n v="3990"/>
    <n v="0.69"/>
    <n v="4.0999999999999996"/>
    <n v="107151"/>
    <n v="427532490"/>
    <x v="1"/>
  </r>
  <r>
    <s v="B083T5G5PM"/>
    <s v="Sennheiser CX 80S in-Ear Wired Headphones with in-line One-Button Smart Remote with Microphone Black"/>
    <x v="2"/>
    <n v="1492.5"/>
    <n v="1990"/>
    <n v="0.25"/>
    <n v="4.0999999999999996"/>
    <n v="98250"/>
    <n v="195517500"/>
    <x v="1"/>
  </r>
  <r>
    <s v="B01FSYQ2A4"/>
    <s v="boAt Rockerz 400 Bluetooth On Ear Headphones With Mic With Upto 8 Hours Playback &amp; Soft Padded Ear Cushions(Grey/Green)"/>
    <x v="2"/>
    <n v="1405.3"/>
    <n v="2990"/>
    <n v="0.53"/>
    <n v="4.0999999999999996"/>
    <n v="97175"/>
    <n v="290553250"/>
    <x v="1"/>
  </r>
  <r>
    <s v="B01FSYQ2A4"/>
    <s v="boAt Rockerz 400 Bluetooth On Ear Headphones With Mic With Upto 8 Hours Playback &amp; Soft Padded Ear Cushions(Grey/Green)"/>
    <x v="2"/>
    <n v="1405.3"/>
    <n v="2990"/>
    <n v="0.53"/>
    <n v="4.0999999999999996"/>
    <n v="97174"/>
    <n v="290550260"/>
    <x v="1"/>
  </r>
  <r>
    <s v="B07KY3FNQP"/>
    <s v="boAt Bassheads 152 in Ear Wired Earphones with Mic(Active Black)"/>
    <x v="2"/>
    <n v="451.49999999999994"/>
    <n v="1290"/>
    <n v="0.65"/>
    <n v="4.0999999999999996"/>
    <n v="91770"/>
    <n v="118383300"/>
    <x v="0"/>
  </r>
  <r>
    <s v="B07XJWTYM2"/>
    <s v="realme Buds Wireless in Ear Bluetooth Earphones with mic, 11.2mm Bass Boost Driver, Magnetic Fast Pair, Fast Charging and 12 Hrs Playtime (Yellow)"/>
    <x v="2"/>
    <n v="1679.1599999999999"/>
    <n v="1999"/>
    <n v="0.16"/>
    <n v="4.0999999999999996"/>
    <n v="72563"/>
    <n v="145053437"/>
    <x v="1"/>
  </r>
  <r>
    <s v="B0BD3T6Z1D"/>
    <s v="Samsung Galaxy M32 Prime Edition (Light Blue, 4GB RAM, 64GB)"/>
    <x v="2"/>
    <n v="12959.039999999999"/>
    <n v="13499"/>
    <n v="0.04"/>
    <n v="4.0999999999999996"/>
    <n v="56098"/>
    <n v="757266902"/>
    <x v="5"/>
  </r>
  <r>
    <s v="B0856HY85J"/>
    <s v="boAt Rockerz 550 Over Ear Bluetooth Headphones with Upto 20 Hours Playback, 50MM Drivers, Soft Padded Ear Cushions and Physical Noise Isolation, Without Mic (Black)"/>
    <x v="2"/>
    <n v="1799.6399999999999"/>
    <n v="4999"/>
    <n v="0.64"/>
    <n v="4.0999999999999996"/>
    <n v="55192"/>
    <n v="275904808"/>
    <x v="1"/>
  </r>
  <r>
    <s v="B07DFYJRQV"/>
    <s v="JBL C200SI, Premium in Ear Wired Earphones with Mic, Signature Sound, One Button Multi-Function Remote, Angled Earbuds for Comfort fit (Blue)"/>
    <x v="2"/>
    <n v="794.47"/>
    <n v="1499"/>
    <n v="0.47"/>
    <n v="4.0999999999999996"/>
    <n v="53648"/>
    <n v="80418352"/>
    <x v="0"/>
  </r>
  <r>
    <s v="B09QS9CWLV"/>
    <s v="Redmi Note 11 (Horizon Blue, 6GB RAM, 64GB Storage)|90Hz FHD+ AMOLED Display | Qualcomm¬Æ Snapdragon‚Ñ¢ 680-6nm | 33W Charger Included"/>
    <x v="2"/>
    <n v="12919.32"/>
    <n v="18999"/>
    <n v="0.32"/>
    <n v="4.0999999999999996"/>
    <n v="50772"/>
    <n v="964617228"/>
    <x v="5"/>
  </r>
  <r>
    <s v="B09QS9X16F"/>
    <s v="Redmi Note 11 (Space Black, 6GB RAM, 64GB Storage) | 90Hz FHD+ AMOLED Display | Qualcomm¬Æ Snapdragon‚Ñ¢ 680-6nm | 33W Charger Included"/>
    <x v="2"/>
    <n v="12919.32"/>
    <n v="18999"/>
    <n v="0.32"/>
    <n v="4.0999999999999996"/>
    <n v="50772"/>
    <n v="964617228"/>
    <x v="5"/>
  </r>
  <r>
    <s v="B09QS9X9L8"/>
    <s v="Redmi Note 11 (Horizon Blue, 6GB RAM, 64GB Storage)|90Hz FHD+ AMOLED Display | Qualcomm¬Æ Snapdragon‚Ñ¢ 680-6nm | 33W Charger Included"/>
    <x v="2"/>
    <n v="12919.32"/>
    <n v="18999"/>
    <n v="0.32"/>
    <n v="4.0999999999999996"/>
    <n v="50772"/>
    <n v="964617228"/>
    <x v="5"/>
  </r>
  <r>
    <s v="B09QS8V5N8"/>
    <s v="Redmi Note 11 (Space Black, 4GB RAM, 64GB Storage)|90Hz FHD+ AMOLED Display | Qualcomm¬Æ Snapdragon‚Ñ¢ 680-6nm | 33W Charger Included"/>
    <x v="2"/>
    <n v="12959.279999999999"/>
    <n v="17999"/>
    <n v="0.28000000000000003"/>
    <n v="4.0999999999999996"/>
    <n v="50772"/>
    <n v="913845228"/>
    <x v="5"/>
  </r>
  <r>
    <s v="B096VF5YYF"/>
    <s v="boAt Xtend Smartwatch with Alexa Built-in, 1.69‚Äù HD Display, Multiple Watch Faces, Stress Monitor, Heart &amp; SpO2 Monitoring, 14 Sports Modes, Sleep Monitor, 5 ATM &amp; 7 Days Battery(Pitch Black)"/>
    <x v="2"/>
    <n v="3036.2"/>
    <n v="7990"/>
    <n v="0.62"/>
    <n v="4.0999999999999996"/>
    <n v="48449"/>
    <n v="387107510"/>
    <x v="1"/>
  </r>
  <r>
    <s v="B096VF5YYF"/>
    <s v="boAt Xtend Smartwatch with Alexa Built-in, 1.69‚Äù HD Display, Multiple Watch Faces, Stress Monitor, Heart &amp; SpO2 Monitoring, 14 Sports Modes, Sleep Monitor, 5 ATM &amp; 7 Days Battery(Pitch Black)"/>
    <x v="2"/>
    <n v="3036.2"/>
    <n v="7990"/>
    <n v="0.62"/>
    <n v="4.0999999999999996"/>
    <n v="48448"/>
    <n v="387099520"/>
    <x v="1"/>
  </r>
  <r>
    <s v="B0972BQ2RS"/>
    <s v="Fire-Boltt India's No 1 Smartwatch Brand Ring Bluetooth Calling with SpO2 &amp; 1.7‚Äù Metal Body with Blood Oxygen Monitoring, Continuous Heart Rate, Full Touch &amp; Multiple Watch Faces"/>
    <x v="2"/>
    <n v="2499.75"/>
    <n v="9999"/>
    <n v="0.75"/>
    <n v="4.0999999999999996"/>
    <n v="42139"/>
    <n v="421347861"/>
    <x v="1"/>
  </r>
  <r>
    <s v="B094JB13XL"/>
    <s v="Noise ColorFit Ultra Smart Watch with 1.75&quot; HD Display, Aluminium Alloy Body, 60 Sports Modes, Spo2, Lightweight, Stock Market Info, Calls &amp; SMS Reply (Space Blue)"/>
    <x v="2"/>
    <n v="2519.5800000000004"/>
    <n v="5999"/>
    <n v="0.57999999999999996"/>
    <n v="4.0999999999999996"/>
    <n v="38879"/>
    <n v="233235121"/>
    <x v="1"/>
  </r>
  <r>
    <s v="B09BNXQ6BR"/>
    <s v="Noise ColorFit Ultra SE Smart Watch with 1.75&quot;(4.3cm) HD Display, Aluminium Alloy Body, 60 Sports Modes, Spo2, Lightweight, Stock Market Info, Calls &amp; SMS Reply (Vintage Brown)"/>
    <x v="2"/>
    <n v="2794.57"/>
    <n v="6499"/>
    <n v="0.56999999999999995"/>
    <n v="4.0999999999999996"/>
    <n v="38879"/>
    <n v="252674621"/>
    <x v="1"/>
  </r>
  <r>
    <s v="B008YW3CYM"/>
    <s v="USHA EI 1602 1000 W Lightweight Dry Iron with Non-Stick Soleplate (Multi-colour)"/>
    <x v="1"/>
    <n v="618.80000000000007"/>
    <n v="1190"/>
    <n v="0.48"/>
    <n v="4.0999999999999996"/>
    <n v="37126"/>
    <n v="44179940"/>
    <x v="0"/>
  </r>
  <r>
    <s v="B00ABMASXG"/>
    <s v="Bajaj Immersion Rod Water Heater 1500 Watts, Silver"/>
    <x v="1"/>
    <n v="540"/>
    <n v="720"/>
    <n v="0.25"/>
    <n v="4.0999999999999996"/>
    <n v="36017"/>
    <n v="25932240"/>
    <x v="0"/>
  </r>
  <r>
    <s v="B09LHZSMRR"/>
    <s v="Redmi Note 11T 5G (Stardust White, 6GB RAM, 128GB ROM)| Dimensity 810 5G | 33W Pro Fast Charging | Charger Included | Additional Exchange Offers|Get 2 Months of YouTube Premium Free!"/>
    <x v="2"/>
    <n v="17009.190000000002"/>
    <n v="20999"/>
    <n v="0.19"/>
    <n v="4.0999999999999996"/>
    <n v="31822"/>
    <n v="668230178"/>
    <x v="5"/>
  </r>
  <r>
    <s v="B09LJ116B5"/>
    <s v="Redmi Note 11T 5G (Aquamarine Blue, 6GB RAM, 128GB ROM)| Dimensity 810 5G | 33W Pro Fast Charging | Charger Included | Additional Exchange Offers| Get 2 Months of YouTube Premium Free!"/>
    <x v="2"/>
    <n v="17009.190000000002"/>
    <n v="20999"/>
    <n v="0.19"/>
    <n v="4.0999999999999996"/>
    <n v="31822"/>
    <n v="668230178"/>
    <x v="5"/>
  </r>
  <r>
    <s v="B09LHYZ3GJ"/>
    <s v="Redmi Note 11T 5G (Matte Black, 6GB RAM, 128GB ROM)| Dimensity 810 5G | 33W Pro Fast Charging | Charger Included | Additional Exchange Offers|Get 2 Months of YouTube Premium Free!"/>
    <x v="2"/>
    <n v="17009.190000000002"/>
    <n v="20999"/>
    <n v="0.19"/>
    <n v="4.0999999999999996"/>
    <n v="31822"/>
    <n v="668230178"/>
    <x v="5"/>
  </r>
  <r>
    <s v="B00YMJ0OI8"/>
    <s v="Prestige PIC 20 1600 Watt Induction Cooktop with Push button (Black)"/>
    <x v="1"/>
    <n v="2150.5500000000002"/>
    <n v="3645"/>
    <n v="0.41"/>
    <n v="4.0999999999999996"/>
    <n v="31388"/>
    <n v="114409260"/>
    <x v="1"/>
  </r>
  <r>
    <s v="B07W6VWZ8C"/>
    <s v="Infinity (JBL Fuze Pint, Wireless Ultra Portable Mini Speaker with Mic, Deep Bass, Dual Equalizer, Bluetooth 5.0 with Voice Assistant Support for Mobiles (Black)"/>
    <x v="2"/>
    <n v="899.55"/>
    <n v="1999"/>
    <n v="0.55000000000000004"/>
    <n v="4.0999999999999996"/>
    <n v="30469"/>
    <n v="60907531"/>
    <x v="0"/>
  </r>
  <r>
    <s v="B015OW3M1W"/>
    <s v="AmazonBasics 6-Feet DisplayPort (not USB port) to HDMI Cable Black"/>
    <x v="2"/>
    <n v="799"/>
    <n v="1700"/>
    <n v="0.53"/>
    <n v="4.0999999999999996"/>
    <n v="28638"/>
    <n v="48684600"/>
    <x v="0"/>
  </r>
  <r>
    <s v="B01GZSQJPA"/>
    <s v="Philips HL7756/00 Mixer Grinder, 750W, 3 Jars (Black)"/>
    <x v="1"/>
    <n v="3693.7"/>
    <n v="4295"/>
    <n v="0.14000000000000001"/>
    <n v="4.0999999999999996"/>
    <n v="26543"/>
    <n v="114002185"/>
    <x v="1"/>
  </r>
  <r>
    <s v="B012MQS060"/>
    <s v="Logitech MK215 Wireless Keyboard and Mouse Combo for Windows, 2.4 GHz Wireless, Compact Design, 2-Year Battery Life(Keyboard),5 Month Battery Life(Mouse) PC/Laptop- Black"/>
    <x v="0"/>
    <n v="1292.3999999999999"/>
    <n v="1795"/>
    <n v="0.28000000000000003"/>
    <n v="4.0999999999999996"/>
    <n v="25771"/>
    <n v="46258945"/>
    <x v="1"/>
  </r>
  <r>
    <s v="B017PDR9N0"/>
    <s v="GIZGA Essentials Portable Tabletop Tablet Stand Mobile Holder, Desktop Stand, Cradle, Dock for iPad, Smartphone, Kindle, E-Reader, Fully Foldable, Adjustable Angle, Anti-Slip Pads, Black"/>
    <x v="0"/>
    <n v="149.70000000000002"/>
    <n v="499"/>
    <n v="0.7"/>
    <n v="4.0999999999999996"/>
    <n v="25607"/>
    <n v="12777893"/>
    <x v="0"/>
  </r>
  <r>
    <s v="B07W7Z6DVL"/>
    <s v="Infinity (JBL Fuze 100, Wireless Portable Bluetooth Speaker with Mic, Deep Bass, Dual Equalizer, IPX7 Waterproof, Rugged Fabric Design (Black)"/>
    <x v="2"/>
    <n v="1499.5"/>
    <n v="2999"/>
    <n v="0.5"/>
    <n v="4.0999999999999996"/>
    <n v="25262"/>
    <n v="75760738"/>
    <x v="1"/>
  </r>
  <r>
    <s v="B0085IATT6"/>
    <s v="D-Link DIR-615 Wi-fi Ethernet-N300 Single_band 300Mbps Router, Mobile App Support, Router | AP | Repeater | Client Modes(Black)"/>
    <x v="0"/>
    <n v="900"/>
    <n v="1800"/>
    <n v="0.5"/>
    <n v="4.0999999999999996"/>
    <n v="22375"/>
    <n v="40275000"/>
    <x v="0"/>
  </r>
  <r>
    <s v="B0B14MR9L1"/>
    <s v="Samsung Galaxy M33 5G (Emerald Brown, 6GB, 128GB Storage) | 6000mAh Battery | Upto 12GB RAM with RAM Plus | Travel Adapter to be Purchased Separately"/>
    <x v="2"/>
    <n v="16999.32"/>
    <n v="24999"/>
    <n v="0.32"/>
    <n v="4.0999999999999996"/>
    <n v="22318"/>
    <n v="557927682"/>
    <x v="5"/>
  </r>
  <r>
    <s v="B09TWH8YHM"/>
    <s v="Samsung Galaxy M33 5G (Emerald Brown, 6GB, 128GB Storage) | 6000mAh Battery | Upto 12GB RAM with RAM Plus | Travel Adapter to be Purchased Separately"/>
    <x v="2"/>
    <n v="16999.32"/>
    <n v="24999"/>
    <n v="0.32"/>
    <n v="4.0999999999999996"/>
    <n v="22318"/>
    <n v="557927682"/>
    <x v="5"/>
  </r>
  <r>
    <s v="B09TWHTBKQ"/>
    <s v="Samsung Galaxy M33 5G (Mystique Green, 8GB, 128GB Storage) | 6000mAh Battery | Upto 16GB RAM with RAM Plus | Travel Adapter to be Purchased Separately"/>
    <x v="2"/>
    <n v="18459.29"/>
    <n v="25999"/>
    <n v="0.28999999999999998"/>
    <n v="4.0999999999999996"/>
    <n v="22318"/>
    <n v="580245682"/>
    <x v="5"/>
  </r>
  <r>
    <s v="B097R2V1W8"/>
    <s v="Bajaj Splendora 3 Litre 3KW IWH Instant Water Heater (Geyser), White"/>
    <x v="1"/>
    <n v="2591.6"/>
    <n v="5890"/>
    <n v="0.56000000000000005"/>
    <n v="4.0999999999999996"/>
    <n v="21783"/>
    <n v="128301870"/>
    <x v="1"/>
  </r>
  <r>
    <s v="B01M0505SJ"/>
    <s v="Orient Electric Apex-FX 1200mm Ultra High Speed 400 RPM Ceiling Fan (Brown)"/>
    <x v="1"/>
    <n v="1391.6000000000001"/>
    <n v="2485"/>
    <n v="0.44"/>
    <n v="4.0999999999999996"/>
    <n v="19998"/>
    <n v="49695030"/>
    <x v="1"/>
  </r>
  <r>
    <s v="B07WGPKMP5"/>
    <s v="iQOO Z6 44W by vivo (Raven Black, 6GB RAM, 128GB Storage) | 6.44&quot; FHD+ AMOLED Display | 50% Charge in just 27 mins | in-Display Fingerprint Scanning"/>
    <x v="2"/>
    <n v="15539.26"/>
    <n v="20999"/>
    <n v="0.26"/>
    <n v="4.0999999999999996"/>
    <n v="19253"/>
    <n v="404293747"/>
    <x v="5"/>
  </r>
  <r>
    <s v="B07WGPKTS4"/>
    <s v="iQOO Z6 44W by vivo (Raven Black, 4GB RAM, 128GB Storage) | 6.44&quot; FHD+ AMOLED Display | 50% Charge in just 27 mins | in-Display Fingerprint Scanning"/>
    <x v="2"/>
    <n v="13999.3"/>
    <n v="19999"/>
    <n v="0.3"/>
    <n v="4.0999999999999996"/>
    <n v="19252"/>
    <n v="385020748"/>
    <x v="5"/>
  </r>
  <r>
    <s v="B07WDKLRM4"/>
    <s v="iQOO Z6 44W by vivo (Lumina Blue, 4GB RAM, 128GB Storage) | 6.44&quot; FHD+ AMOLED Display | 50% Charge in just 27 mins | in-Display Fingerprint Scanning"/>
    <x v="2"/>
    <n v="13999.3"/>
    <n v="19999"/>
    <n v="0.3"/>
    <n v="4.0999999999999996"/>
    <n v="19252"/>
    <n v="385020748"/>
    <x v="5"/>
  </r>
  <r>
    <s v="B07WHQWXL7"/>
    <s v="iQOO Z6 44W by vivo (Lumina Blue, 6GB RAM, 128GB Storage) | 6.44&quot; FHD+ AMOLED Display | 50% Charge in just 27 mins | in-Display Fingerprint Scanning"/>
    <x v="2"/>
    <n v="15539.26"/>
    <n v="20999"/>
    <n v="0.26"/>
    <n v="4.0999999999999996"/>
    <n v="19252"/>
    <n v="404272748"/>
    <x v="5"/>
  </r>
  <r>
    <s v="B07WDK3ZS6"/>
    <s v="iQOO Z6 Lite 5G by vivo (Mystic Night, 6GB RAM, 128GB Storage) | World's First Snapdragon 4 Gen 1 | 120Hz Refresh Rate | 5000mAh Battery | Travel Adapter to be Purchased Separately"/>
    <x v="2"/>
    <n v="15579.18"/>
    <n v="18999"/>
    <n v="0.18"/>
    <n v="4.0999999999999996"/>
    <n v="19252"/>
    <n v="365768748"/>
    <x v="5"/>
  </r>
  <r>
    <s v="B07WJV6P1R"/>
    <s v="iQOO Z6 Lite 5G by vivo (Stellar Green, 6GB RAM, 128GB Storage) | World's First Snapdragon 4 Gen 1 | 120Hz Refresh Rate | 5000mAh Battery | Travel Adapter to be Purchased Separately"/>
    <x v="2"/>
    <n v="15579.18"/>
    <n v="18999"/>
    <n v="0.18"/>
    <n v="4.0999999999999996"/>
    <n v="19252"/>
    <n v="365768748"/>
    <x v="5"/>
  </r>
  <r>
    <s v="B0B4F52B5X"/>
    <s v="Samsung Galaxy M13 (Midnight Blue, 4GB, 64GB Storage) | 6000mAh Battery | Upto 8GB RAM with RAM Plus"/>
    <x v="2"/>
    <n v="10949.27"/>
    <n v="14999"/>
    <n v="0.27"/>
    <n v="4.0999999999999996"/>
    <n v="18998"/>
    <n v="284951002"/>
    <x v="5"/>
  </r>
  <r>
    <s v="B0B4F2TTTS"/>
    <s v="Samsung Galaxy M13 (Aqua Green, 4GB, 64GB Storage) | 6000mAh Battery | Upto 8GB RAM with RAM Plus"/>
    <x v="2"/>
    <n v="10949.27"/>
    <n v="14999"/>
    <n v="0.27"/>
    <n v="4.0999999999999996"/>
    <n v="18998"/>
    <n v="284951002"/>
    <x v="5"/>
  </r>
  <r>
    <s v="B0B4F2ZWL3"/>
    <s v="Samsung Galaxy M13 (Stardust Brown, 6GB, 128GB Storage) | 6000mAh Battery | Upto 12GB RAM with RAM Plus"/>
    <x v="2"/>
    <n v="12959.279999999999"/>
    <n v="17999"/>
    <n v="0.28000000000000003"/>
    <n v="4.0999999999999996"/>
    <n v="18998"/>
    <n v="341945002"/>
    <x v="5"/>
  </r>
  <r>
    <s v="B0B4F2XCK3"/>
    <s v="Samsung Galaxy M13 (Aqua Green, 6GB, 128GB Storage) | 6000mAh Battery | Upto 12GB RAM with RAM Plus"/>
    <x v="2"/>
    <n v="12959.279999999999"/>
    <n v="17999"/>
    <n v="0.28000000000000003"/>
    <n v="4.0999999999999996"/>
    <n v="18998"/>
    <n v="341945002"/>
    <x v="5"/>
  </r>
  <r>
    <s v="B0B4F4QZ1H"/>
    <s v="Samsung Galaxy M13 5G (Stardust Brown, 6GB, 128GB Storage) | 5000mAh Battery | Upto 12GB RAM with RAM Plus"/>
    <x v="2"/>
    <n v="14039.279999999999"/>
    <n v="19499"/>
    <n v="0.28000000000000003"/>
    <n v="4.0999999999999996"/>
    <n v="18998"/>
    <n v="370442002"/>
    <x v="5"/>
  </r>
  <r>
    <s v="B0B4F1YC3J"/>
    <s v="Samsung Galaxy M13 5G (Aqua Green, 6GB, 128GB Storage) | 5000mAh Battery | Upto 12GB RAM with RAM Plus"/>
    <x v="2"/>
    <n v="14039.279999999999"/>
    <n v="19499"/>
    <n v="0.28000000000000003"/>
    <n v="4.0999999999999996"/>
    <n v="18998"/>
    <n v="370442002"/>
    <x v="5"/>
  </r>
  <r>
    <s v="B0B4F5L738"/>
    <s v="Samsung Galaxy M13 5G (Aqua Green, 6GB, 128GB Storage) | 5000mAh Battery | Upto 12GB RAM with RAM Plus"/>
    <x v="2"/>
    <n v="14039.279999999999"/>
    <n v="19499"/>
    <n v="0.28000000000000003"/>
    <n v="4.0999999999999996"/>
    <n v="18998"/>
    <n v="370442002"/>
    <x v="5"/>
  </r>
  <r>
    <s v="B0B4F3QNDM"/>
    <s v="Samsung Galaxy M13 5G (Aqua Green, 6GB, 128GB Storage) | 5000mAh Battery | Upto 12GB RAM with RAM Plus"/>
    <x v="2"/>
    <n v="14039.279999999999"/>
    <n v="19499"/>
    <n v="0.28000000000000003"/>
    <n v="4.0999999999999996"/>
    <n v="18998"/>
    <n v="370442002"/>
    <x v="5"/>
  </r>
  <r>
    <s v="B07RD611Z8"/>
    <s v="Ambrane 20000mAh Power Bank with 20W Fast Charging, Triple Output, Power Delivery, Type C Input, Made in India, Multi-Layer Protection, Li-Polymer + Type C Cable (Stylo-20k, Black)"/>
    <x v="2"/>
    <n v="1799.28"/>
    <n v="2499"/>
    <n v="0.28000000000000003"/>
    <n v="4.0999999999999996"/>
    <n v="18678"/>
    <n v="46676322"/>
    <x v="1"/>
  </r>
  <r>
    <s v="B07RD611Z8"/>
    <s v="Ambrane 20000mAh Power Bank with 20W Fast Charging, Triple Output, Power Delivery, Type C Input, Made in India, Multi-Layer Protection, Li-Polymer + Type C Cable (Stylo-20k, Black)"/>
    <x v="2"/>
    <n v="1799.28"/>
    <n v="2499"/>
    <n v="0.28000000000000003"/>
    <n v="4.0999999999999996"/>
    <n v="18678"/>
    <n v="46676322"/>
    <x v="1"/>
  </r>
  <r>
    <s v="B08JD36C6H"/>
    <s v="Kingston DataTraveler Exodia DTX/32 GB Pen Drive USB 3.2 Gen 1 (Multicolor)"/>
    <x v="0"/>
    <n v="351"/>
    <n v="450"/>
    <n v="0.22"/>
    <n v="4.0999999999999996"/>
    <n v="18656"/>
    <n v="8395200"/>
    <x v="0"/>
  </r>
  <r>
    <s v="B08JMC1988"/>
    <s v="boAt Stone 180 5W Bluetooth Speaker with Upto 10 Hours Playback, 1.75&quot; Driver, IPX7 &amp; TWS Feature(Black)"/>
    <x v="2"/>
    <n v="996"/>
    <n v="2490"/>
    <n v="0.6"/>
    <n v="4.0999999999999996"/>
    <n v="18331"/>
    <n v="45644190"/>
    <x v="0"/>
  </r>
  <r>
    <s v="B01N6IJG0F"/>
    <s v="Morphy Richards Daisy 1000W Dry Iron with American Heritage Non-Stick Coated Soleplate, White"/>
    <x v="1"/>
    <n v="555.5"/>
    <n v="1010"/>
    <n v="0.45"/>
    <n v="4.0999999999999996"/>
    <n v="17325"/>
    <n v="17498250"/>
    <x v="0"/>
  </r>
  <r>
    <s v="B07N8RQ6W7"/>
    <s v="Portronics MODESK POR-122 Universal Mobile Tabletop Holder (Black)"/>
    <x v="2"/>
    <n v="132.80999999999997"/>
    <n v="699"/>
    <n v="0.81"/>
    <n v="4.0999999999999996"/>
    <n v="16685"/>
    <n v="11662815"/>
    <x v="0"/>
  </r>
  <r>
    <s v="B08WRWPM22"/>
    <s v="boAt Micro USB 55 Tangle-free, Sturdy Micro USB Cable with 3A Fast Charging &amp; 480mbps Data Transmission (Black)"/>
    <x v="0"/>
    <n v="174.64999999999998"/>
    <n v="499"/>
    <n v="0.65"/>
    <n v="4.0999999999999996"/>
    <n v="15189"/>
    <n v="7579311"/>
    <x v="0"/>
  </r>
  <r>
    <s v="B08WRWPM22"/>
    <s v="boAt Micro USB 55 Tangle-free, Sturdy Micro USB Cable with 3A Fast Charging &amp; 480mbps Data Transmission (Black)"/>
    <x v="0"/>
    <n v="174.64999999999998"/>
    <n v="499"/>
    <n v="0.65"/>
    <n v="4.0999999999999996"/>
    <n v="15189"/>
    <n v="7579311"/>
    <x v="0"/>
  </r>
  <r>
    <s v="B08WRWPM22"/>
    <s v="boAt Micro USB 55 Tangle-free, Sturdy Micro USB Cable with 3A Fast Charging &amp; 480mbps Data Transmission (Black)"/>
    <x v="0"/>
    <n v="174.64999999999998"/>
    <n v="499"/>
    <n v="0.65"/>
    <n v="4.0999999999999996"/>
    <n v="15188"/>
    <n v="7578812"/>
    <x v="0"/>
  </r>
  <r>
    <s v="B09WMTJPG7"/>
    <s v="Crompton InstaBliss 3-L Instant Water Heater (Geyser) with Advanced 4 Level Safety"/>
    <x v="1"/>
    <n v="2596.0000000000005"/>
    <n v="4400"/>
    <n v="0.41"/>
    <n v="4.0999999999999996"/>
    <n v="14947"/>
    <n v="65766800"/>
    <x v="1"/>
  </r>
  <r>
    <s v="B01LONQBDG"/>
    <s v="AmazonBasics USB Type-C to Micro-B 2.0 Cable - 6 Inches (15.2 Centimeters) - White"/>
    <x v="0"/>
    <n v="350.61"/>
    <n v="899"/>
    <n v="0.61"/>
    <n v="4.0999999999999996"/>
    <n v="14896"/>
    <n v="13391504"/>
    <x v="0"/>
  </r>
  <r>
    <s v="B07QCWY5XV"/>
    <s v="Mobilife Bluetooth Extendable Selfie Stick with Tripod Stand and Wireless Remote,3-in-1 Multifunctional Selfie Stick Tripod for iPhone Samsung Mi Realme Oppo Vivo Google More,Black"/>
    <x v="2"/>
    <n v="601.57000000000005"/>
    <n v="1399"/>
    <n v="0.56999999999999995"/>
    <n v="4.0999999999999996"/>
    <n v="14560"/>
    <n v="20369440"/>
    <x v="0"/>
  </r>
  <r>
    <s v="B08GSQXLJ2"/>
    <s v="Crompton Arno Neo 15-L 5 Star Rated Storage Water Heater (Geyser) with Advanced 3 Level Safety (Grey)"/>
    <x v="1"/>
    <n v="6240"/>
    <n v="10400"/>
    <n v="0.4"/>
    <n v="4.0999999999999996"/>
    <n v="14391"/>
    <n v="149666400"/>
    <x v="2"/>
  </r>
  <r>
    <s v="B09BN2NPBD"/>
    <s v="DIGITEK¬Æ (DRL-14C) Professional (31cm) Dual Temperature LED Ring Light with Tripod Stand &amp; Mini Tripod for YouTube, Photo-Shoot, Video Shoot, Live Stream, Makeup, Vlogging &amp; More"/>
    <x v="2"/>
    <n v="1712.55"/>
    <n v="3495"/>
    <n v="0.51"/>
    <n v="4.0999999999999996"/>
    <n v="14371"/>
    <n v="50226645"/>
    <x v="1"/>
  </r>
  <r>
    <s v="B00O24PUO6"/>
    <s v="Orpat OEH-1260 2000-Watt Fan Heater (Grey)"/>
    <x v="1"/>
    <n v="1468.5"/>
    <n v="1650"/>
    <n v="0.11"/>
    <n v="4.0999999999999996"/>
    <n v="14120"/>
    <n v="23298000"/>
    <x v="1"/>
  </r>
  <r>
    <s v="B00HZIOGXW"/>
    <s v="Crompton IHL 152 1500-Watt Immersion Water Heater with Copper Heating Element (Black)"/>
    <x v="1"/>
    <n v="610.5"/>
    <n v="825"/>
    <n v="0.26"/>
    <n v="4.0999999999999996"/>
    <n v="13165"/>
    <n v="10861125"/>
    <x v="0"/>
  </r>
  <r>
    <s v="B08WRBG3XW"/>
    <s v="boAt Type C A325 Tangle-free, Sturdy Type C Cable with 3A Rapid Charging &amp; 480mbps Data Transmission(Black)"/>
    <x v="0"/>
    <n v="199.60000000000002"/>
    <n v="499"/>
    <n v="0.6"/>
    <n v="4.0999999999999996"/>
    <n v="13045"/>
    <n v="6509455"/>
    <x v="0"/>
  </r>
  <r>
    <s v="B08WRBG3XW"/>
    <s v="boAt Type C A325 Tangle-free, Sturdy Type C Cable with 3A Rapid Charging &amp; 480mbps Data Transmission(Black)"/>
    <x v="0"/>
    <n v="199.60000000000002"/>
    <n v="499"/>
    <n v="0.6"/>
    <n v="4.0999999999999996"/>
    <n v="13045"/>
    <n v="6509455"/>
    <x v="0"/>
  </r>
  <r>
    <s v="B00O2R38C4"/>
    <s v="Luminous Vento Deluxe 150 mm Exhaust Fan for Kitchen, Bathroom with Strong Air Suction, Rust Proof Body and Dust Protection Shutters (2-Year Warranty, White)"/>
    <x v="1"/>
    <n v="998.29999999999984"/>
    <n v="1490"/>
    <n v="0.33"/>
    <n v="4.0999999999999996"/>
    <n v="12999"/>
    <n v="19368510"/>
    <x v="0"/>
  </r>
  <r>
    <s v="B0188KPKB2"/>
    <s v="Preethi Blue Leaf Diamond MG-214 mixer grinder 750 watt (Blue/White), 3 jars &amp; Flexi Lid, FBT motor with 2yr Guarantee &amp; Lifelong Free Service"/>
    <x v="1"/>
    <n v="3592.9"/>
    <n v="9455"/>
    <n v="0.62"/>
    <n v="4.0999999999999996"/>
    <n v="11828"/>
    <n v="111833740"/>
    <x v="1"/>
  </r>
  <r>
    <s v="B08HLZ28QC"/>
    <s v="Oakter Mini UPS for 12V WiFi Router Broadband Modem | Backup Upto 4 Hours | WiFi Router UPS Power Backup During Power Cuts | UPS for 12V Router Broadband Modem | Current Surge &amp; Deep Discharge Protection"/>
    <x v="0"/>
    <n v="1186.5999999999999"/>
    <n v="3490"/>
    <n v="0.66"/>
    <n v="4.0999999999999996"/>
    <n v="11716"/>
    <n v="40888840"/>
    <x v="1"/>
  </r>
  <r>
    <s v="B09P22HXH6"/>
    <s v="Lenovo 300 FHD Webcam with Full Stereo Dual Built-in mics | FHD 1080P 2.1 Megapixel CMOS Camera |Privacy Shutter | Ultra-Wide 95 Lens | 360 Rotation | Flexible Mount, Plug-n-Play | Cloud Grey"/>
    <x v="0"/>
    <n v="1866.6"/>
    <n v="5490"/>
    <n v="0.66"/>
    <n v="4.0999999999999996"/>
    <n v="10976"/>
    <n v="60258240"/>
    <x v="1"/>
  </r>
  <r>
    <s v="B00E9G8KOY"/>
    <s v="HUL Pureit Germkill kit for Classic 23 L water purifier - 1500 L Capacity"/>
    <x v="1"/>
    <n v="600"/>
    <n v="600"/>
    <n v="0"/>
    <n v="4.0999999999999996"/>
    <n v="10907"/>
    <n v="6544200"/>
    <x v="0"/>
  </r>
  <r>
    <s v="B08FGNPQ9X"/>
    <s v="Zinq UPS for Router, Mini UPS for 12V WiFi Router Broadband Modem with Upto 4 Hours Power Backup, Upto 2Amp, Works with Existing Adapter, Also Works with Set-top Box, Smart Camera, CCTV (Black)"/>
    <x v="0"/>
    <n v="1199.6000000000001"/>
    <n v="2999"/>
    <n v="0.6"/>
    <n v="4.0999999999999996"/>
    <n v="10725"/>
    <n v="32164275"/>
    <x v="1"/>
  </r>
  <r>
    <s v="B0B5LVS732"/>
    <s v="Noise Pulse Go Buzz Smart Watch Bluetooth Calling with 1.69&quot; Display, 550 NITS, 150+ Cloud Watch Face, SPo2, Heart Rate Tracking, 100 Sports Mode with Auto Detection, Longer Battery (Jet Black)"/>
    <x v="2"/>
    <n v="1899.6200000000001"/>
    <n v="4999"/>
    <n v="0.62"/>
    <n v="4.0999999999999996"/>
    <n v="10689"/>
    <n v="53434311"/>
    <x v="1"/>
  </r>
  <r>
    <s v="B0B5LVS732"/>
    <s v="Noise Pulse Go Buzz Smart Watch Bluetooth Calling with 1.69&quot; Display, 550 NITS, 150+ Cloud Watch Face, SPo2, Heart Rate Tracking, 100 Sports Mode with Auto Detection, Longer Battery (Jet Black)"/>
    <x v="2"/>
    <n v="1999.6000000000001"/>
    <n v="4999"/>
    <n v="0.6"/>
    <n v="4.0999999999999996"/>
    <n v="10689"/>
    <n v="53434311"/>
    <x v="1"/>
  </r>
  <r>
    <s v="B0BHYJ8CVF"/>
    <s v="Portronics Key2 Combo Multimedia USB Wireless Keyboard and Mouse Set with 2.4 GHz Wireless Technology, Soft &amp; Silent Button, Compact Size (Grey)"/>
    <x v="0"/>
    <n v="1154.23"/>
    <n v="1499"/>
    <n v="0.23"/>
    <n v="4.0999999999999996"/>
    <n v="10443"/>
    <n v="15654057"/>
    <x v="1"/>
  </r>
  <r>
    <s v="B07JGCGNDG"/>
    <s v="Crompton Amica 15-L 5 Star Rated Storage Water Heater (Geyser) with Free Installation (White)"/>
    <x v="1"/>
    <n v="6785.0000000000009"/>
    <n v="11500"/>
    <n v="0.41"/>
    <n v="4.0999999999999996"/>
    <n v="10308"/>
    <n v="118542000"/>
    <x v="2"/>
  </r>
  <r>
    <s v="B0B2X35B1K"/>
    <s v="Noise ColorFit Ultra 2 Buzz 1.78&quot; AMOLED Bluetooth Calling Watch with 368*448px Always On Display, Premium Metallic Finish, 100+ Watch Faces, 100+ Sports Modes, Health Suite (Jet Black)"/>
    <x v="2"/>
    <n v="3989.4300000000003"/>
    <n v="6999"/>
    <n v="0.43"/>
    <n v="4.0999999999999996"/>
    <n v="10229"/>
    <n v="71592771"/>
    <x v="1"/>
  </r>
  <r>
    <s v="B01IOZUHRS"/>
    <s v="Gizga Essentials Laptop Power Cable Cord- 3 Pin Adapter Isi Certified(1 Meter/3.3 Feet)"/>
    <x v="0"/>
    <n v="179.64"/>
    <n v="499"/>
    <n v="0.64"/>
    <n v="4.0999999999999996"/>
    <n v="10174"/>
    <n v="5076826"/>
    <x v="0"/>
  </r>
  <r>
    <s v="B07SPVMSC6"/>
    <s v="Bajaj Frore 1200 mm Ceiling Fan (Brown)"/>
    <x v="1"/>
    <n v="1409.8000000000002"/>
    <n v="2660"/>
    <n v="0.47"/>
    <n v="4.0999999999999996"/>
    <n v="9349"/>
    <n v="24868340"/>
    <x v="1"/>
  </r>
  <r>
    <s v="B00UGZWM2I"/>
    <s v="COI Note Pad/Memo Book with Sticky Notes &amp; Clip Holder with Pen for Gifting"/>
    <x v="3"/>
    <n v="200"/>
    <n v="800"/>
    <n v="0.75"/>
    <n v="4.0999999999999996"/>
    <n v="9344"/>
    <n v="7475200"/>
    <x v="0"/>
  </r>
  <r>
    <s v="B07H1S7XW8"/>
    <s v="STRIFF Wall Mount Phone Holder Wall Mount with Adhesive Strips, Charging Holder Compatible with iPhone, Smartphone and Mini Tablet (Pack of 1) (White)"/>
    <x v="2"/>
    <n v="89.820000000000022"/>
    <n v="499"/>
    <n v="0.82"/>
    <n v="4.0999999999999996"/>
    <n v="9340"/>
    <n v="4660660"/>
    <x v="0"/>
  </r>
  <r>
    <s v="B0123P3PWE"/>
    <s v="Rico IRPRO 1500 Watt Japanese Technology Electric Water Heater Immersion Rod Shockproof Protection &amp; Stainless Steel Heating Element for Instant Heating| ISI Certified 1 Year Replacement Warranty"/>
    <x v="1"/>
    <n v="999.74999999999989"/>
    <n v="1075"/>
    <n v="7.0000000000000007E-2"/>
    <n v="4.0999999999999996"/>
    <n v="9275"/>
    <n v="9970625"/>
    <x v="0"/>
  </r>
  <r>
    <s v="B07N2MGB3G"/>
    <s v="AGARO Marvel 9 Liters Oven Toaster Griller, Cake Baking OTG (Black)"/>
    <x v="1"/>
    <n v="1699.1499999999999"/>
    <n v="1999"/>
    <n v="0.15"/>
    <n v="4.0999999999999996"/>
    <n v="8873"/>
    <n v="17737127"/>
    <x v="1"/>
  </r>
  <r>
    <s v="B097XJQZ8H"/>
    <s v="Cookwell Bullet Mixer Grinder (5 Jars, 3 Blades, Silver)"/>
    <x v="1"/>
    <n v="2460"/>
    <n v="6000"/>
    <n v="0.59"/>
    <n v="4.0999999999999996"/>
    <n v="8866"/>
    <n v="53196000"/>
    <x v="1"/>
  </r>
  <r>
    <s v="B08W56G1K9"/>
    <s v="LAPSTER Spiral Charger Spiral Charger Cable Protectors for Wires Data Cable Saver Charging Cord Protective Cable Cover Set of 3 (12 Pieces)"/>
    <x v="0"/>
    <n v="99.899999999999977"/>
    <n v="999"/>
    <n v="0.9"/>
    <n v="4.0999999999999996"/>
    <n v="8751"/>
    <n v="8742249"/>
    <x v="0"/>
  </r>
  <r>
    <s v="B08VS3YLRK"/>
    <s v="Portronics Adapto 20 Type C 20W Fast PD/Type C Adapter Charger with Fast Charging for iPhone 12/12 Pro/12 Mini/12 Pro Max/11/XS/XR/X/8/Plus, iPad Pro/Air/Mini, Galaxy 10/9/8 (Adapter Only) White"/>
    <x v="2"/>
    <n v="524.65"/>
    <n v="1499"/>
    <n v="0.65"/>
    <n v="4.0999999999999996"/>
    <n v="8599"/>
    <n v="12889901"/>
    <x v="0"/>
  </r>
  <r>
    <s v="B002PD61Y4"/>
    <s v="D-Link DWA-131 300 Mbps Wireless Nano USB Adapter (Black)"/>
    <x v="0"/>
    <n v="507.36000000000007"/>
    <n v="1208"/>
    <n v="0.57999999999999996"/>
    <n v="4.0999999999999996"/>
    <n v="8131"/>
    <n v="9822248"/>
    <x v="0"/>
  </r>
  <r>
    <s v="B002PD61Y4"/>
    <s v="D-Link DWA-131 300 Mbps Wireless Nano USB Adapter (Black)"/>
    <x v="0"/>
    <n v="507.36000000000007"/>
    <n v="1208"/>
    <n v="0.57999999999999996"/>
    <n v="4.0999999999999996"/>
    <n v="8131"/>
    <n v="9822248"/>
    <x v="0"/>
  </r>
  <r>
    <s v="B07QDSN9V6"/>
    <s v="INALSA Electric Kettle 1.5 Litre with Stainless Steel Body - Absa|Auto Shut Off &amp; Boil Dry Protection Safety Features| Cordless Base &amp; Cord Winder|Hot Water Kettle |Water Heater Jug"/>
    <x v="1"/>
    <n v="701.8"/>
    <n v="1595"/>
    <n v="0.56000000000000005"/>
    <n v="4.0999999999999996"/>
    <n v="8090"/>
    <n v="12903550"/>
    <x v="0"/>
  </r>
  <r>
    <s v="B00SMFPJG0"/>
    <s v="Kent Gold, Optima, Gold+ Spare Kit"/>
    <x v="1"/>
    <n v="649.9"/>
    <n v="670"/>
    <n v="0.03"/>
    <n v="4.0999999999999996"/>
    <n v="7786"/>
    <n v="5216620"/>
    <x v="0"/>
  </r>
  <r>
    <s v="B08235JZFB"/>
    <s v="Crompton InstaGlide 1000-Watts Dry Iron with American Heritage Coating, Pack of 1 Iron"/>
    <x v="1"/>
    <n v="850"/>
    <n v="1000"/>
    <n v="0.15"/>
    <n v="4.0999999999999996"/>
    <n v="7619"/>
    <n v="7619000"/>
    <x v="0"/>
  </r>
  <r>
    <s v="B07W14CHV8"/>
    <s v="CARECASE¬Æ Optical Bay 2nd Hard Drive Caddy, 9.5 mm CD/DVD Drive Slot for SSD and HDD"/>
    <x v="0"/>
    <n v="199.75"/>
    <n v="799"/>
    <n v="0.75"/>
    <n v="4.0999999999999996"/>
    <n v="7333"/>
    <n v="5859067"/>
    <x v="0"/>
  </r>
  <r>
    <s v="B00P0R95EA"/>
    <s v="Usha IH2415 1500-Watt Immersion Heater (Silver)"/>
    <x v="1"/>
    <n v="512"/>
    <n v="640"/>
    <n v="0.2"/>
    <n v="4.0999999999999996"/>
    <n v="7229"/>
    <n v="4626560"/>
    <x v="0"/>
  </r>
  <r>
    <s v="B0B6BLTGTT"/>
    <s v="Noise Pulse 2 Max Advanced Bluetooth Calling Smart Watch with 1.85'' TFT and 550 Nits Brightness, Smart DND, 10 Days Battery, 100 Sports Mode, Smartwatch for Men and Women - (Jet Black)"/>
    <x v="2"/>
    <n v="2999.5"/>
    <n v="5999"/>
    <n v="0.5"/>
    <n v="4.0999999999999996"/>
    <n v="7148"/>
    <n v="42880852"/>
    <x v="1"/>
  </r>
  <r>
    <s v="B095JQVC7N"/>
    <s v="OnePlus 138.7 cm (55 inches) U Series 4K LED Smart Android TV 55U1S (Black)"/>
    <x v="2"/>
    <n v="43199.28"/>
    <n v="59999"/>
    <n v="0.28000000000000003"/>
    <n v="4.0999999999999996"/>
    <n v="6753"/>
    <n v="405173247"/>
    <x v="4"/>
  </r>
  <r>
    <s v="B095JPKPH3"/>
    <s v="OnePlus 163.8 cm (65 inches) U Series 4K LED Smart Android TV 65U1S (Black)"/>
    <x v="2"/>
    <n v="62299.11"/>
    <n v="69999"/>
    <n v="0.11"/>
    <n v="4.0999999999999996"/>
    <n v="6753"/>
    <n v="472703247"/>
    <x v="3"/>
  </r>
  <r>
    <s v="B0162K34H2"/>
    <s v="boAt LTG 500 Apple MFI Certified for iPhone, iPad and iPod 2Mtr Data Cable(Space Grey)"/>
    <x v="0"/>
    <n v="849.15"/>
    <n v="999"/>
    <n v="0.15"/>
    <n v="4.0999999999999996"/>
    <n v="6736"/>
    <n v="6729264"/>
    <x v="0"/>
  </r>
  <r>
    <s v="B09MKP344P"/>
    <s v="Tecno Spark 8T (Turquoise Cyan, 4GB RAM,64GB Storage) | 50MP AI Camera | 7GB Expandable RAM"/>
    <x v="2"/>
    <n v="8449.35"/>
    <n v="12999"/>
    <n v="0.35"/>
    <n v="4.0999999999999996"/>
    <n v="6662"/>
    <n v="86599338"/>
    <x v="2"/>
  </r>
  <r>
    <s v="B07QHHCB27"/>
    <s v="KENT 16044 Hand Blender Stainless Steel 400 W | Variable Speed Control | Easy to Clean and Store | Low Noise Operation"/>
    <x v="1"/>
    <n v="1491"/>
    <n v="2100"/>
    <n v="0.28999999999999998"/>
    <n v="4.0999999999999996"/>
    <n v="6355"/>
    <n v="13345500"/>
    <x v="1"/>
  </r>
  <r>
    <s v="B00S2SEV7K"/>
    <s v="Pilot Frixion Clicker Roller Pen (Blue), (9000019529)"/>
    <x v="3"/>
    <n v="90"/>
    <n v="100"/>
    <n v="0.1"/>
    <n v="4.0999999999999996"/>
    <n v="6199"/>
    <n v="619900"/>
    <x v="0"/>
  </r>
  <r>
    <s v="B08MTCKDYN"/>
    <s v="Gizga Essentials Spiral Cable Protector Cord Saver for Mac Charger, iPhone Charger, Wire Protector, Lightweight Durable Flexible Wire Winder for Charging Cables, Data Cables, Earphones, Pack of 10"/>
    <x v="2"/>
    <n v="119.60000000000001"/>
    <n v="299"/>
    <n v="0.6"/>
    <n v="4.0999999999999996"/>
    <n v="5999"/>
    <n v="1793701"/>
    <x v="0"/>
  </r>
  <r>
    <s v="B08MTCKDYN"/>
    <s v="Gizga Essentials Spiral Cable Protector Cord Saver for Mac Charger, iPhone Charger, Wire Protector, Lightweight Durable Flexible Wire Winder for Charging Cables, Data Cables, Earphones, Pack of 10"/>
    <x v="2"/>
    <n v="119.60000000000001"/>
    <n v="299"/>
    <n v="0.6"/>
    <n v="4.0999999999999996"/>
    <n v="5999"/>
    <n v="1793701"/>
    <x v="0"/>
  </r>
  <r>
    <s v="B07NPBG1B4"/>
    <s v="AmazonBasics High Speed 55 Watt Oscillating Pedestal Fan, 400mm Sweep Length, White (Without Remote)"/>
    <x v="1"/>
    <n v="1980"/>
    <n v="3300"/>
    <n v="0.4"/>
    <n v="4.0999999999999996"/>
    <n v="5873"/>
    <n v="19380900"/>
    <x v="1"/>
  </r>
  <r>
    <s v="B09NC2TY11"/>
    <s v="Noise ColorFit Ultra Buzz Bluetooth Calling Smart Watch with 1.75&quot; HD Display, 320x385 px Resolution, 100 Sports Modes, Stock Market Info Smartwatch for Men &amp; Women (Olive Green)"/>
    <x v="2"/>
    <n v="2519.5800000000004"/>
    <n v="5999"/>
    <n v="0.57999999999999996"/>
    <n v="4.0999999999999996"/>
    <n v="5852"/>
    <n v="35106148"/>
    <x v="1"/>
  </r>
  <r>
    <s v="B07Z3K96FR"/>
    <s v="Robustrion Tempered Glass Screen Protector for iPad 10.2 inch 9th Gen Generation 2021 8th Gen 2020 7th Gen 2019"/>
    <x v="0"/>
    <n v="404.73"/>
    <n v="1499"/>
    <n v="0.73"/>
    <n v="4.0999999999999996"/>
    <n v="5730"/>
    <n v="8589270"/>
    <x v="0"/>
  </r>
  <r>
    <s v="B0162LYSFS"/>
    <s v="boAt LTG 500 Apple MFI Certified for iPhone, iPad and iPod 2Mtr Data Cable(Metallic Silver)"/>
    <x v="0"/>
    <n v="804.54"/>
    <n v="1749"/>
    <n v="0.54"/>
    <n v="4.0999999999999996"/>
    <n v="5626"/>
    <n v="9839874"/>
    <x v="0"/>
  </r>
  <r>
    <s v="B07YFWVRCM"/>
    <s v="Imou 360¬∞ 1080P Full HD Security Camera, Human Detection, Motion Tracking, 2-Way Audio, Night Vision, Dome Camera with WiFi &amp; Ethernet Connection, Alexa Google Assistant, Up to 256GB SD Card Support"/>
    <x v="2"/>
    <n v="2325.0000000000005"/>
    <n v="7500"/>
    <n v="0.69"/>
    <n v="4.0999999999999996"/>
    <n v="5554"/>
    <n v="41655000"/>
    <x v="1"/>
  </r>
  <r>
    <s v="B08SBH499M"/>
    <s v="ZEBRONICS Zeb-Warrior II 10 watts 2.0 Multimedia Speaker with RGB Lights, USB Powered, AUX Input, Volume Control Pod for PC, Laptops, Desktop"/>
    <x v="0"/>
    <n v="650"/>
    <n v="1300"/>
    <n v="0.5"/>
    <n v="4.0999999999999996"/>
    <n v="5195"/>
    <n v="6753500"/>
    <x v="0"/>
  </r>
  <r>
    <s v="B09ZQK9X8G"/>
    <s v="Noise ColorFit Pro 4 Advanced Bluetooth Calling Smart Watch with 1.72&quot; TruView Display, Fully-Functional Digital Crown, 311 PPI, 60Hz Refresh Rate, 500 NITS Brightness (Charcoal Black)"/>
    <x v="2"/>
    <n v="2999.5"/>
    <n v="5999"/>
    <n v="0.5"/>
    <n v="4.0999999999999996"/>
    <n v="5179"/>
    <n v="31068821"/>
    <x v="1"/>
  </r>
  <r>
    <s v="B09ZQK9X8G"/>
    <s v="Noise ColorFit Pro 4 Advanced Bluetooth Calling Smart Watch with 1.72&quot; TruView Display, Fully-Functional Digital Crown, 311 PPI, 60Hz Refresh Rate, 500 NITS Brightness (Charcoal Black)"/>
    <x v="2"/>
    <n v="2999.5"/>
    <n v="5999"/>
    <n v="0.5"/>
    <n v="4.0999999999999996"/>
    <n v="5179"/>
    <n v="31068821"/>
    <x v="1"/>
  </r>
  <r>
    <s v="B07K2HVKLL"/>
    <s v="Crompton IHL 251 1500-Watt Immersion Water Heater with Copper Heating Element and IP 68 Protection"/>
    <x v="1"/>
    <n v="642.6"/>
    <n v="1020"/>
    <n v="0.37"/>
    <n v="4.0999999999999996"/>
    <n v="5059"/>
    <n v="5160180"/>
    <x v="0"/>
  </r>
  <r>
    <s v="B09J2SCVQT"/>
    <s v="NutriPro Juicer Mixer Grinder - Smoothie Maker - 500 Watts (3 Jars 2 Blades)"/>
    <x v="1"/>
    <n v="1950"/>
    <n v="5000"/>
    <n v="0.61"/>
    <n v="4.0999999999999996"/>
    <n v="4927"/>
    <n v="24635000"/>
    <x v="1"/>
  </r>
  <r>
    <s v="B01NCVJMKX"/>
    <s v="SHOPTOSHOP Electric Lint Remover, Best Lint Shaver for Clothes,Lint Remover for Woolen Clothes ,Lint Remover for Sweaters"/>
    <x v="1"/>
    <n v="499.5"/>
    <n v="999"/>
    <n v="0.5"/>
    <n v="4.0999999999999996"/>
    <n v="4859"/>
    <n v="4854141"/>
    <x v="0"/>
  </r>
  <r>
    <s v="B00LY17RHI"/>
    <s v="Camlin Elegante Fountain Pen - Black/Blue/Red"/>
    <x v="3"/>
    <n v="225"/>
    <n v="225"/>
    <n v="0"/>
    <n v="4.0999999999999996"/>
    <n v="4798"/>
    <n v="1079550"/>
    <x v="0"/>
  </r>
  <r>
    <s v="B09KLVMZ3B"/>
    <s v="Portronics Konnect L 1.2M POR-1401 Fast Charging 3A 8 Pin USB Cable with Charge &amp; Sync Function (White)"/>
    <x v="0"/>
    <n v="159.60000000000002"/>
    <n v="399"/>
    <n v="0.6"/>
    <n v="4.0999999999999996"/>
    <n v="4768"/>
    <n v="1902432"/>
    <x v="0"/>
  </r>
  <r>
    <s v="B09KLVMZ3B"/>
    <s v="Portronics Konnect L 1.2M POR-1401 Fast Charging 3A 8 Pin USB Cable with Charge &amp; Sync Function (White)"/>
    <x v="0"/>
    <n v="159.60000000000002"/>
    <n v="399"/>
    <n v="0.6"/>
    <n v="4.0999999999999996"/>
    <n v="4768"/>
    <n v="1902432"/>
    <x v="0"/>
  </r>
  <r>
    <s v="B09KLVMZ3B"/>
    <s v="Portronics Konnect L 1.2M POR-1401 Fast Charging 3A 8 Pin USB Cable with Charge &amp; Sync Function (White)"/>
    <x v="0"/>
    <n v="159.60000000000002"/>
    <n v="399"/>
    <n v="0.6"/>
    <n v="4.0999999999999996"/>
    <n v="4768"/>
    <n v="1902432"/>
    <x v="0"/>
  </r>
  <r>
    <s v="B07GWTWFS2"/>
    <s v="KENT 16025 Sandwich Grill 700W | Non-Toxic Ceramic Coating | Automatic Temperature Cut-off with LED Indicator | Adjustable Height Control, Metallic Silver, Standard"/>
    <x v="1"/>
    <n v="1698.5"/>
    <n v="1975"/>
    <n v="0.14000000000000001"/>
    <n v="4.0999999999999996"/>
    <n v="4716"/>
    <n v="9314100"/>
    <x v="1"/>
  </r>
  <r>
    <s v="B0763K5HLQ"/>
    <s v="InstaCuppa Milk Frother for Coffee - Handheld Battery-Operated Electric Milk and Coffee Frother, Stainless Steel Whisk and Stand, Portable Foam Maker for Coffee, Cappuccino, Lattes, and Egg Beaters"/>
    <x v="1"/>
    <n v="1094.27"/>
    <n v="1499"/>
    <n v="0.27"/>
    <n v="4.0999999999999996"/>
    <n v="4401"/>
    <n v="6597099"/>
    <x v="1"/>
  </r>
  <r>
    <s v="B08VJFYH6N"/>
    <s v="BAJAJ PYGMY MINI 110 MM 10 W HIGH SPEED OPERATION, USB CHARGING, MULTI-CLIP FUNCTION PERSONAL FAN"/>
    <x v="1"/>
    <n v="955.80000000000018"/>
    <n v="1620"/>
    <n v="0.41"/>
    <n v="4.0999999999999996"/>
    <n v="4370"/>
    <n v="7079400"/>
    <x v="0"/>
  </r>
  <r>
    <s v="B07SBGFDX9"/>
    <s v="Pentonic Multicolor Ball Point Pen, Pack of 10"/>
    <x v="3"/>
    <n v="120"/>
    <n v="120"/>
    <n v="0"/>
    <n v="4.0999999999999996"/>
    <n v="4308"/>
    <n v="516960"/>
    <x v="0"/>
  </r>
  <r>
    <s v="B00PVT30YI"/>
    <s v="Kitchen Mart Stainless Steel South Indian Filter Coffee Drip Maker, Madras Kappi, Drip Decotion Maker160ml (2 Cup)"/>
    <x v="1"/>
    <n v="294.41000000000003"/>
    <n v="499"/>
    <n v="0.41"/>
    <n v="4.0999999999999996"/>
    <n v="4238"/>
    <n v="2114762"/>
    <x v="0"/>
  </r>
  <r>
    <s v="B01L6MT7E0"/>
    <s v="Philips AC1215/20 Air purifier, removes 99.97% airborne pollutants, 4-stage filtration with True HEPA filter (white)"/>
    <x v="1"/>
    <n v="8756.35"/>
    <n v="11995"/>
    <n v="0.27"/>
    <n v="4.0999999999999996"/>
    <n v="4157"/>
    <n v="49863215"/>
    <x v="2"/>
  </r>
  <r>
    <s v="B01M6453MB"/>
    <s v="Prestige Delight PRWO Electric Rice Cooker (1 L, White)"/>
    <x v="1"/>
    <n v="2283.75"/>
    <n v="3045"/>
    <n v="0.25"/>
    <n v="4.0999999999999996"/>
    <n v="4118"/>
    <n v="12539310"/>
    <x v="1"/>
  </r>
  <r>
    <s v="B06Y36JKC3"/>
    <s v="Abode Kitchen Essential Measuring Cup &amp; Spoon for Spices | for Cooking and Baking Cake | Multipurpose Tablespoon Cups with Ring Holder | (Black)"/>
    <x v="1"/>
    <n v="150"/>
    <n v="300"/>
    <n v="0.5"/>
    <n v="4.0999999999999996"/>
    <n v="4074"/>
    <n v="1222200"/>
    <x v="0"/>
  </r>
  <r>
    <s v="B08VGFX2B6"/>
    <s v="Kuber Industries Waterproof Round Non Wovan Laundry Bag/Hamper|Metalic Printed With Handles|Foldable Bin &amp; 45 Liter Capicity|Size 37 x 37 x 49, Pack of 1 (Beige &amp; Brown)-KUBMART11450"/>
    <x v="1"/>
    <n v="177.11"/>
    <n v="199"/>
    <n v="0.11"/>
    <n v="4.0999999999999996"/>
    <n v="3688"/>
    <n v="733912"/>
    <x v="0"/>
  </r>
  <r>
    <s v="B09LD3116F"/>
    <s v="Qubo Smart Cam 360 from Hero Group | Made in India | 2MP 1080p Full HD | CCTV Wi-Fi Camera | 360 Degree Coverage| Two Way Talk | Mobile App Connectivity | Night Vision | Cloud &amp; SD Card Recording"/>
    <x v="2"/>
    <n v="2473.8000000000002"/>
    <n v="3990"/>
    <n v="0.38"/>
    <n v="4.0999999999999996"/>
    <n v="3606"/>
    <n v="14387940"/>
    <x v="1"/>
  </r>
  <r>
    <s v="B07NCKMXVZ"/>
    <s v="StyleHouse Lint Remover for Woolen Clothes, Electric Lint Remover, Best Lint Shaver for Clothes"/>
    <x v="1"/>
    <n v="459.53999999999996"/>
    <n v="999"/>
    <n v="0.54"/>
    <n v="4.0999999999999996"/>
    <n v="3578"/>
    <n v="3574422"/>
    <x v="0"/>
  </r>
  <r>
    <s v="B07RCGTZ4M"/>
    <s v="AGARO Ace 1600 Watts, 21.5 kPa Suction Power, 21 litres Wet &amp; Dry Stainless Steel Vacuum Cleaner with Blower Function and Washable Dust Bag"/>
    <x v="1"/>
    <n v="6199.38"/>
    <n v="9999"/>
    <n v="0.38"/>
    <n v="4.0999999999999996"/>
    <n v="3552"/>
    <n v="35516448"/>
    <x v="2"/>
  </r>
  <r>
    <s v="B01CS4A5V4"/>
    <s v="Monitor AC Stand/Heavy Duty Air Conditioner Outdoor Unit Mounting Bracket"/>
    <x v="1"/>
    <n v="692.90000000000009"/>
    <n v="1690"/>
    <n v="0.59"/>
    <n v="4.0999999999999996"/>
    <n v="3524"/>
    <n v="5955560"/>
    <x v="0"/>
  </r>
  <r>
    <s v="B083RD1J99"/>
    <s v="HP Wired Mouse 100 with 1600 DPI Optical Sensor, USB Plug-and -Play,ambidextrous Design, Built-in Scrolling and 3 Handy Buttons. 3-Years Warranty (6VY96AA)"/>
    <x v="0"/>
    <n v="327.18"/>
    <n v="399"/>
    <n v="0.18"/>
    <n v="4.0999999999999996"/>
    <n v="3441"/>
    <n v="1372959"/>
    <x v="0"/>
  </r>
  <r>
    <s v="B08MV82R99"/>
    <s v="Bajaj Waterproof 1500 Watts Immersion Rod Heater"/>
    <x v="1"/>
    <n v="652.80000000000007"/>
    <n v="1020"/>
    <n v="0.36"/>
    <n v="4.0999999999999996"/>
    <n v="3366"/>
    <n v="3433320"/>
    <x v="0"/>
  </r>
  <r>
    <s v="B097R3XH9R"/>
    <s v="Bajaj New Shakti Neo 25L Vertical Storage Water Heater (Geyser 25 Litres) 4 Star BEE Rated Heater For Water Heating with Titanium Armour, Swirl Flow Technology, Glasslined Tank(White), 1 Yr Warranty"/>
    <x v="1"/>
    <n v="6260.7000000000007"/>
    <n v="15270"/>
    <n v="0.59"/>
    <n v="4.0999999999999996"/>
    <n v="3233"/>
    <n v="49367910"/>
    <x v="2"/>
  </r>
  <r>
    <s v="B098QXR9X2"/>
    <s v="Ambrane 27000mAh Power Bank, 20W Fast Charging, Triple Output, Type C PD (Input &amp; Output), Quick Charge, Li-Polymer, Multi-Layer Protection for iPhone, Smartphones &amp; Other Devices (Stylo Pro, Black)"/>
    <x v="2"/>
    <n v="2489.17"/>
    <n v="2999"/>
    <n v="0.17"/>
    <n v="4.0999999999999996"/>
    <n v="3156"/>
    <n v="9464844"/>
    <x v="1"/>
  </r>
  <r>
    <s v="B00SMJPA9C"/>
    <s v="Bajaj DX-2 600W Dry Iron with Advance Soleplate and Anti-Bacterial German Coating Technology, Grey"/>
    <x v="1"/>
    <n v="498.20000000000005"/>
    <n v="940"/>
    <n v="0.47"/>
    <n v="4.0999999999999996"/>
    <n v="3036"/>
    <n v="2853840"/>
    <x v="0"/>
  </r>
  <r>
    <s v="B00GE55L22"/>
    <s v="Storite USB 3.0 Cable A to Micro B high Speed Upto 5 Gbps Data Transfer Cable for Portable External Hard Drive - (20cm), Black"/>
    <x v="0"/>
    <n v="300.57000000000005"/>
    <n v="699"/>
    <n v="0.56999999999999995"/>
    <n v="4.0999999999999996"/>
    <n v="2957"/>
    <n v="2066943"/>
    <x v="0"/>
  </r>
  <r>
    <s v="B098JYT4SY"/>
    <s v="Zebronics Zeb-Jaguar Wireless Mouse, 2.4GHz with USB Nano Receiver, High Precision Optical Tracking, 4 Buttons, Plug &amp; Play, Ambidextrous, for PC/Mac/Laptop (Black+Grey)"/>
    <x v="0"/>
    <n v="404.59999999999997"/>
    <n v="1190"/>
    <n v="0.66"/>
    <n v="4.0999999999999996"/>
    <n v="2809"/>
    <n v="3342710"/>
    <x v="0"/>
  </r>
  <r>
    <s v="B09B9SPC7F"/>
    <s v="PC SQUARE Laptop Tabletop Stand/ Computer Tablet Stand 6 Angles Adjustable Aluminum Ergonomic Foldable Portable Desktop Holder Compatible with MacBook, HP, Dell, Lenovo &amp; All Other Notebook (Silver)"/>
    <x v="0"/>
    <n v="493.62"/>
    <n v="1299"/>
    <n v="0.62"/>
    <n v="4.0999999999999996"/>
    <n v="2740"/>
    <n v="3559260"/>
    <x v="0"/>
  </r>
  <r>
    <s v="B08PSVBB2X"/>
    <s v="Zoul USB C to USB C Fast Charging Cable 65W Type C to Type C Nylon Braided Cord Compatible with Macbook Oneplus 9 10R Samsung Galaxy S22 S21 Ultra Z Flip3 Macbook Air/Pro M1 Google Pixel 11'' iPad Pro 2020/2018 (2M, Grey)"/>
    <x v="0"/>
    <n v="395.64"/>
    <n v="1099"/>
    <n v="0.64"/>
    <n v="4.0999999999999996"/>
    <n v="2685"/>
    <n v="2950815"/>
    <x v="0"/>
  </r>
  <r>
    <s v="B08PSQRW2T"/>
    <s v="Zoul Type C to Type C Fast Charging Cable 65W 2M/6ft USB C Nylon Braided Cord Compatible with MacBook Oneplus 9 9R Samsung Galaxy S21 Ultra S20+ (2M, Black)"/>
    <x v="0"/>
    <n v="395.64"/>
    <n v="1099"/>
    <n v="0.64"/>
    <n v="4.0999999999999996"/>
    <n v="2685"/>
    <n v="2950815"/>
    <x v="0"/>
  </r>
  <r>
    <s v="B09F6VHQXB"/>
    <s v="Croma 80 cm (32 Inches) HD Ready LED TV (CREL7369, Black) (2021 Model)"/>
    <x v="2"/>
    <n v="7400"/>
    <n v="20000"/>
    <n v="0.63"/>
    <n v="4.0999999999999996"/>
    <n v="2581"/>
    <n v="51620000"/>
    <x v="2"/>
  </r>
  <r>
    <s v="B092R48XXB"/>
    <s v="Mi Robot Vacuum-Mop P, Best-in-class Laser Navigation in 10-20K INR price band, Intelligent mapping, Robotic Floor Cleaner with 2 in 1 Mopping and Vacuum, App Control (WiFi, Alexa,GA), Strong suction"/>
    <x v="1"/>
    <n v="18899.37"/>
    <n v="29999"/>
    <n v="0.37"/>
    <n v="4.0999999999999996"/>
    <n v="2536"/>
    <n v="76077464"/>
    <x v="5"/>
  </r>
  <r>
    <s v="B07KNM95JK"/>
    <s v="Foxin FTC 12A / Q2612A Black Laser Toner Cartridge Compatible with Laserjet 1020,M1005,1018,1010,1012,1015,1020 Plus,1022,3015,3020,3030,3050, 3050Z, 3052,3055 (Black)"/>
    <x v="0"/>
    <n v="598"/>
    <n v="1150"/>
    <n v="0.48"/>
    <n v="4.0999999999999996"/>
    <n v="2535"/>
    <n v="2915250"/>
    <x v="0"/>
  </r>
  <r>
    <s v="B09Y14JLP3"/>
    <s v="STRIFF UPH2W Multi Angle Tablet/Mobile Stand. Holder for iPhone, Android, Samsung, OnePlus, Xiaomi. Portable,Foldable Stand.Perfect for Bed,Office, Home,Gift and Desktop (White)"/>
    <x v="2"/>
    <n v="99.799999999999983"/>
    <n v="499"/>
    <n v="0.8"/>
    <n v="4.0999999999999996"/>
    <n v="2451"/>
    <n v="1223049"/>
    <x v="0"/>
  </r>
  <r>
    <s v="B09VZBGL1N"/>
    <s v="STRIFF Multi Angle Tablet/Mobile Stand. Holder for iPhone, Android, Samsung, OnePlus, Xiaomi. Portable,Foldable Stand.Perfect for Bed,Office, Home,Gift and Desktop (Black)"/>
    <x v="2"/>
    <n v="99.799999999999983"/>
    <n v="499"/>
    <n v="0.8"/>
    <n v="4.0999999999999996"/>
    <n v="2451"/>
    <n v="1223049"/>
    <x v="0"/>
  </r>
  <r>
    <s v="B07F366Z51"/>
    <s v="Singer Aroma 1.8 Liter Electric Kettle High Grade Stainless Steel with Cool and Touch Body and Cordless Base, 1500 watts, Auto Shut Off with Dry Boiling (Silver/Black)"/>
    <x v="1"/>
    <n v="954"/>
    <n v="2385"/>
    <n v="0.6"/>
    <n v="4.0999999999999996"/>
    <n v="2311"/>
    <n v="5511735"/>
    <x v="0"/>
  </r>
  <r>
    <s v="B0949FPSFY"/>
    <s v="Bulfyss Stainless Steel Digital Kitchen Weighing Scale &amp; Food Weight Machine for Diet, Nutrition, Health, Fitness, Baking &amp; Cooking (5Kgs, Stainless Steel, 2 Years Warranty)"/>
    <x v="1"/>
    <n v="799.6"/>
    <n v="1999"/>
    <n v="0.6"/>
    <n v="4.0999999999999996"/>
    <n v="2162"/>
    <n v="4321838"/>
    <x v="0"/>
  </r>
  <r>
    <s v="B07NKNBTT3"/>
    <s v="Pick Ur Needs¬Æ Lint Remover for Clothes High Range Rechargeable Lint Shaver for All Types of Clothes, Fabrics, Blanket with 1 Extra Blade Multicolor (Rechargeable)"/>
    <x v="1"/>
    <n v="799.5"/>
    <n v="1230"/>
    <n v="0.35"/>
    <n v="4.0999999999999996"/>
    <n v="2138"/>
    <n v="2629740"/>
    <x v="0"/>
  </r>
  <r>
    <s v="B08VGM3YMF"/>
    <s v="Heart Home Waterproof Round Non Wovan Laundry Bag/Hamper|Metalic Printed With Handles|Foldable Bin &amp; 45 Liter Capicity|Size 37 x 37 x 49, Pack of 1 (Grey &amp; Black)-HEARTXY11447"/>
    <x v="1"/>
    <n v="199.60000000000002"/>
    <n v="499"/>
    <n v="0.6"/>
    <n v="4.0999999999999996"/>
    <n v="1996"/>
    <n v="996004"/>
    <x v="0"/>
  </r>
  <r>
    <s v="B09ZPL5VYM"/>
    <s v="Ambrane Mobile Holding Stand, 180¬∞ Perfect View, Height Adjustment, Wide Compatibility, Multipurpose, Anti-Skid Design (Twistand, Black)"/>
    <x v="2"/>
    <n v="199.60000000000002"/>
    <n v="499"/>
    <n v="0.6"/>
    <n v="4.0999999999999996"/>
    <n v="1786"/>
    <n v="891214"/>
    <x v="0"/>
  </r>
  <r>
    <s v="B09RWZRCP1"/>
    <s v="boAt Type C A750 Stress Resistant, Tangle-free, Sturdy Flat Cable with 6.5A Fast Charging &amp; 480Mbps Data Transmission, 10000+ Bends Lifespan and Extended 1.5m Length(Rebellious Black)"/>
    <x v="0"/>
    <n v="399.6"/>
    <n v="999"/>
    <n v="0.6"/>
    <n v="4.0999999999999996"/>
    <n v="1780"/>
    <n v="1778220"/>
    <x v="0"/>
  </r>
  <r>
    <s v="B09RX1FK54"/>
    <s v="boAt Type C A750 Stress Resistant, Tangle-free, Sturdy Flat Cable with 6.5A Fast Charging &amp; 480Mbps Data Transmission, 10000+ Bends Lifespan and Extended 1.5m Length(Radiant Red)"/>
    <x v="0"/>
    <n v="399.6"/>
    <n v="999"/>
    <n v="0.6"/>
    <n v="4.0999999999999996"/>
    <n v="1780"/>
    <n v="1778220"/>
    <x v="0"/>
  </r>
  <r>
    <s v="B09RWZRCP1"/>
    <s v="boAt Type C A750 Stress Resistant, Tangle-free, Sturdy Flat Cable with 6.5A Fast Charging &amp; 480Mbps Data Transmission, 10000+ Bends Lifespan and Extended 1.5m Length(Rebellious Black)"/>
    <x v="0"/>
    <n v="399.6"/>
    <n v="999"/>
    <n v="0.6"/>
    <n v="4.0999999999999996"/>
    <n v="1780"/>
    <n v="1778220"/>
    <x v="0"/>
  </r>
  <r>
    <s v="B09GFN8WZL"/>
    <s v="Portronics Ruffpad 8.5M Multicolor LCD Writing Pad with Screen 21.5cm (8.5-inch) for Drawing, Playing, Handwriting Gifts for Kids &amp; Adults, India's first notepad to save and share your child's first creatives via Ruffpad app on your Smartphone(Black)"/>
    <x v="0"/>
    <n v="379.62"/>
    <n v="999"/>
    <n v="0.62"/>
    <n v="4.0999999999999996"/>
    <n v="1779"/>
    <n v="1777221"/>
    <x v="0"/>
  </r>
  <r>
    <s v="B07B5XJ572"/>
    <s v="iBELL MPK120L Premium Stainless Steel Multi Purpose Kettle/Cooker with Inner Pot 1.2 Litre (Silver)"/>
    <x v="1"/>
    <n v="1467.3999999999999"/>
    <n v="3190"/>
    <n v="0.54"/>
    <n v="4.0999999999999996"/>
    <n v="1776"/>
    <n v="5665440"/>
    <x v="1"/>
  </r>
  <r>
    <s v="B08J7VCT12"/>
    <s v="KENT 16068 Zoom Vacuum Cleaner for Home and Car 130 W | Cordless, Hoseless, Rechargeable HEPA Filters Vacuum Cleaner with Cyclonic Technology | Bagless Design and Multi Nozzle Operation | Blue"/>
    <x v="1"/>
    <n v="7049.53"/>
    <n v="14999"/>
    <n v="0.53"/>
    <n v="4.0999999999999996"/>
    <n v="1728"/>
    <n v="25918272"/>
    <x v="2"/>
  </r>
  <r>
    <s v="B09KH58JZR"/>
    <s v="Portronics Konnect L POR-1403 Fast Charging 3A Type-C Cable 1.2 Meter with Charge &amp; Sync Function for All Type-C Devices (White)"/>
    <x v="0"/>
    <n v="211.47"/>
    <n v="399"/>
    <n v="0.47"/>
    <n v="4.0999999999999996"/>
    <n v="1717"/>
    <n v="685083"/>
    <x v="0"/>
  </r>
  <r>
    <s v="B009P2LITG"/>
    <s v="Bajaj Majesty RX11 2000 Watts Heat Convector Room Heater (White, ISI Approved)"/>
    <x v="1"/>
    <n v="2164.14"/>
    <n v="3279"/>
    <n v="0.34"/>
    <n v="4.0999999999999996"/>
    <n v="1716"/>
    <n v="5626764"/>
    <x v="1"/>
  </r>
  <r>
    <s v="B09163Q5CD"/>
    <s v="Verilux¬Æ USB C Hub Multiport Adapter- 6 in 1 Portable Aluminum Type C Hub with 4K HDMI Output, USB 2.0/3.0 Ports, SD/Micro SD Card Reader Compatible for MacBook Pro 2016-2020, MacBook Air 2018-2020, Type-C Devices"/>
    <x v="0"/>
    <n v="1195.98"/>
    <n v="1929"/>
    <n v="0.38"/>
    <n v="4.0999999999999996"/>
    <n v="1662"/>
    <n v="3205998"/>
    <x v="1"/>
  </r>
  <r>
    <s v="B07MP21WJD"/>
    <s v="Lint Roller with 40 Paper Sheets, 22 x 5 cm (Grey)"/>
    <x v="1"/>
    <n v="245.18"/>
    <n v="299"/>
    <n v="0.18"/>
    <n v="4.0999999999999996"/>
    <n v="1660"/>
    <n v="496340"/>
    <x v="0"/>
  </r>
  <r>
    <s v="B09CKSYBLR"/>
    <s v="InstaCuppa Rechargeable Mini Electric Chopper - Stainless Steel Blades, One Touch Operation, for Mincing Garlic, Ginger, Onion, Vegetable, Meat, Nuts, (White, 250 ML, Pack of 1, 45 Watts)"/>
    <x v="1"/>
    <n v="1004.3299999999999"/>
    <n v="1499"/>
    <n v="0.33"/>
    <n v="4.0999999999999996"/>
    <n v="1646"/>
    <n v="2467354"/>
    <x v="1"/>
  </r>
  <r>
    <s v="B0B296NTFV"/>
    <s v="Portronics Toad 23 Wireless Optical Mouse with 2.4GHz, USB Nano Dongle, Optical Orientation, Click Wheel, Adjustable DPI(Black)"/>
    <x v="0"/>
    <n v="299.5"/>
    <n v="599"/>
    <n v="0.5"/>
    <n v="4.0999999999999996"/>
    <n v="1597"/>
    <n v="956603"/>
    <x v="0"/>
  </r>
  <r>
    <s v="B0B2C5MJN6"/>
    <s v="Hisense 126 cm (50 inches) Bezelless Series 4K Ultra HD Smart LED Google TV 50A6H (Black)"/>
    <x v="2"/>
    <n v="32994"/>
    <n v="54990"/>
    <n v="0.4"/>
    <n v="4.0999999999999996"/>
    <n v="1555"/>
    <n v="85509450"/>
    <x v="4"/>
  </r>
  <r>
    <s v="B09Q8WQ5QJ"/>
    <s v="Portronics Konnect L 60W PD Type C to Type C Mobile Charging Cable, 1.2M, Fast Data Sync, Tangle Resistant, TPE+Nylon Braided(Grey)"/>
    <x v="0"/>
    <n v="249.5"/>
    <n v="499"/>
    <n v="0.5"/>
    <n v="4.0999999999999996"/>
    <n v="1508"/>
    <n v="752492"/>
    <x v="0"/>
  </r>
  <r>
    <s v="B096TWZRJC"/>
    <s v="Sounce 360 Adjustable Mobile Phone Holder, Universal Phone Holder Clip Lazy Bracket Flexible Gooseneck Clamp Long Arms Mount for Mobile Tabletop Stand for Bedroom, Office, Bathroom, White"/>
    <x v="2"/>
    <n v="493.74"/>
    <n v="1899"/>
    <n v="0.74"/>
    <n v="4.0999999999999996"/>
    <n v="1475"/>
    <n v="2801025"/>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n v="294.41000000000003"/>
    <n v="499"/>
    <n v="0.41"/>
    <n v="4.0999999999999996"/>
    <n v="1456"/>
    <n v="726544"/>
    <x v="0"/>
  </r>
  <r>
    <s v="B01MRARGBW"/>
    <s v="Eco Crystal J 5 inch Cartridge (Pack of 2)"/>
    <x v="1"/>
    <n v="200"/>
    <n v="400"/>
    <n v="0.5"/>
    <n v="4.0999999999999996"/>
    <n v="1379"/>
    <n v="551600"/>
    <x v="0"/>
  </r>
  <r>
    <s v="B00P93X2H6"/>
    <s v="Classmate Pulse Spiral Notebook - 240 mm x 180 mm, Soft Cover, 200 Pages, Unruled"/>
    <x v="3"/>
    <n v="66.75"/>
    <n v="75"/>
    <n v="0.11"/>
    <n v="4.0999999999999996"/>
    <n v="1269"/>
    <n v="95175"/>
    <x v="0"/>
  </r>
  <r>
    <s v="B099K9ZX65"/>
    <s v="Hisense 108 cm (43 inches) 4K Ultra HD Smart Certified Android LED TV 43A6GE (Black)"/>
    <x v="2"/>
    <n v="21145.3"/>
    <n v="44990"/>
    <n v="0.53"/>
    <n v="4.0999999999999996"/>
    <n v="1259"/>
    <n v="56642410"/>
    <x v="4"/>
  </r>
  <r>
    <s v="B091KNVNS9"/>
    <s v="Themisto 350 Watts Egg Boiler-Blue"/>
    <x v="1"/>
    <n v="370.47"/>
    <n v="699"/>
    <n v="0.47"/>
    <n v="4.0999999999999996"/>
    <n v="1240"/>
    <n v="866760"/>
    <x v="0"/>
  </r>
  <r>
    <s v="B083GQGT3Z"/>
    <s v="Caprigo Heavy Duty TV Wall Mount Stand for 12 to 27 inches LED/LCD/Monitor Screen's, Full Motion Rotatable Universal TV &amp; Monitor Wall Mount Bracket with Swivel &amp; Tilt Adjustments (Single Arm - M416)"/>
    <x v="2"/>
    <n v="399.5"/>
    <n v="799"/>
    <n v="0.5"/>
    <n v="4.0999999999999996"/>
    <n v="1161"/>
    <n v="927639"/>
    <x v="0"/>
  </r>
  <r>
    <s v="B00GHL8VP2"/>
    <s v="USHA 1212 PTC with Adjustable Thermostat Fan Heater (Black/Brown, 1500-Watts)."/>
    <x v="1"/>
    <n v="3493"/>
    <n v="4990"/>
    <n v="0.3"/>
    <n v="4.0999999999999996"/>
    <n v="1127"/>
    <n v="5623730"/>
    <x v="1"/>
  </r>
  <r>
    <s v="B00B7GKXMG"/>
    <s v="Wipro Smartlife Super Deluxe Dry Iron- 1000W"/>
    <x v="1"/>
    <n v="697"/>
    <n v="850"/>
    <n v="0.18"/>
    <n v="4.0999999999999996"/>
    <n v="1106"/>
    <n v="940100"/>
    <x v="0"/>
  </r>
  <r>
    <s v="B07LFWP97N"/>
    <s v="Gizga Essentials Laptop Bag Sleeve Case Cover Pouch with Handle for 14.1 Inch Laptop for Men &amp; Women, Padded Laptop Compartment, Premium Zipper Closure, Water Repellent Nylon Fabric, Grey"/>
    <x v="0"/>
    <n v="263.76"/>
    <n v="1099"/>
    <n v="0.76"/>
    <n v="4.0999999999999996"/>
    <n v="1092"/>
    <n v="1200108"/>
    <x v="0"/>
  </r>
  <r>
    <s v="B08D6RCM3Q"/>
    <s v="PrettyKrafts Folding Laundry Basket for Clothes with Lid &amp; Handle, Toys Organiser, 75 Litre, (Pack of 1), Mushroom Print"/>
    <x v="1"/>
    <n v="350.61"/>
    <n v="899"/>
    <n v="0.61"/>
    <n v="4.0999999999999996"/>
    <n v="1051"/>
    <n v="944849"/>
    <x v="0"/>
  </r>
  <r>
    <s v="B09HV71RL1"/>
    <s v="Wayona Type C to Lightning MFI Certified 20W Fast charging Nylon Braided USB C Cable for iPhone 14 Pro, 14 Pro Max, 14, 14 Plus, 13, 13 Pro, 13 Pro Max, 13 Mini, 12, 12 Pro, 11, 11 Pro Max, iPhone 12 Mini (2M, Black)"/>
    <x v="0"/>
    <n v="719.52"/>
    <n v="1499"/>
    <n v="0.52"/>
    <n v="4.0999999999999996"/>
    <n v="1045"/>
    <n v="1566455"/>
    <x v="0"/>
  </r>
  <r>
    <s v="B08CHKQ8D4"/>
    <s v="Wayona Type C to Lightning MFI Certified 20W Fast charging Nylon Braided USB C Cable for iPhone 14, 14 Pro, 14 Pro Max, 14 Plus, 13, 13 Pro, 13 Pro Max, 13 Mini, 12, 12 Pro, 11, 11 Pro Max iPhone 12 Mini, X, 8 (2M, Grey)"/>
    <x v="0"/>
    <n v="719.52"/>
    <n v="1499"/>
    <n v="0.52"/>
    <n v="4.0999999999999996"/>
    <n v="1045"/>
    <n v="1566455"/>
    <x v="0"/>
  </r>
  <r>
    <s v="B0B5RP43VN"/>
    <s v="iBELL SM1515NEW Sandwich Maker with Floating Hinges, 1000Watt, Panini / Grill / Toast (Black)"/>
    <x v="1"/>
    <n v="1487.9999999999998"/>
    <n v="4650"/>
    <n v="0.68"/>
    <n v="4.0999999999999996"/>
    <n v="1045"/>
    <n v="4859250"/>
    <x v="1"/>
  </r>
  <r>
    <s v="B09NTHQRW3"/>
    <s v="InstaCuppa Portable Blender for Smoothie, Milk Shakes, Crushing Ice and Juices, USB Rechargeable Personal Blender Machine for Kitchen with 2000 mAh Rechargeable Battery, 150 Watt Motor, 400 ML"/>
    <x v="1"/>
    <n v="1999.2"/>
    <n v="2499"/>
    <n v="0.2"/>
    <n v="4.0999999999999996"/>
    <n v="1034"/>
    <n v="2583966"/>
    <x v="1"/>
  </r>
  <r>
    <s v="B08SKZ2RMG"/>
    <s v="Demokrazy New Nova Lint Cum Fuzz Remover for All Woolens Sweaters, Blankets, Jackets Remover Pill Remover from Carpets, Curtains (Pack of 1)"/>
    <x v="1"/>
    <n v="479.52"/>
    <n v="999"/>
    <n v="0.52"/>
    <n v="4.0999999999999996"/>
    <n v="1021"/>
    <n v="1019979"/>
    <x v="0"/>
  </r>
  <r>
    <s v="B01N1XVVLC"/>
    <s v="Bajaj OFR Room Heater, 13 Fin 2900 Watts Oil Filled Room Heater with 400W PTC Ceramic Fan Heater, ISI Approved (Majesty 13F Plus Black)"/>
    <x v="1"/>
    <n v="9599.4"/>
    <n v="15999"/>
    <n v="0.4"/>
    <n v="4.0999999999999996"/>
    <n v="1017"/>
    <n v="16270983"/>
    <x v="2"/>
  </r>
  <r>
    <s v="B08C7TYHPB"/>
    <s v="iBELL Castor CTEK15L Premium 1.5 Litre Stainless Steel Electric Kettle,1500W Auto Cut-Off Feature,Silver"/>
    <x v="1"/>
    <n v="670.49999999999989"/>
    <n v="1490"/>
    <n v="0.55000000000000004"/>
    <n v="4.0999999999999996"/>
    <n v="925"/>
    <n v="1378250"/>
    <x v="0"/>
  </r>
  <r>
    <s v="B09FPP3R1D"/>
    <s v="Glen 3 in 1 Electric Multi Cooker - Steam, Cook &amp; Egg Boiler with 350 W (SA 3035MC) - 350 Watts"/>
    <x v="1"/>
    <n v="1621.75"/>
    <n v="2495"/>
    <n v="0.35"/>
    <n v="4.0999999999999996"/>
    <n v="827"/>
    <n v="2063365"/>
    <x v="1"/>
  </r>
  <r>
    <s v="B08XMG618K"/>
    <s v="Time Office Scanner Replacement Cable for Startek FM220U (Type C) Ivory"/>
    <x v="0"/>
    <n v="224.54999999999998"/>
    <n v="499"/>
    <n v="0.55000000000000004"/>
    <n v="4.0999999999999996"/>
    <n v="789"/>
    <n v="393711"/>
    <x v="0"/>
  </r>
  <r>
    <s v="B07F1T31ZZ"/>
    <s v="Raffles Premium Stainless Steel South Indian Coffee Filter/Drip Coffee Maker, 2-3 Cups, 150 ml"/>
    <x v="1"/>
    <n v="248"/>
    <n v="400"/>
    <n v="0.38"/>
    <n v="4.0999999999999996"/>
    <n v="693"/>
    <n v="277200"/>
    <x v="0"/>
  </r>
  <r>
    <s v="B0B2CPVXHX"/>
    <s v="Robustrion Anti-Scratch &amp; Smudge Proof Tempered Glass Screen Protector for Xiaomi Mi Pad 5 11 inch"/>
    <x v="0"/>
    <n v="374.75"/>
    <n v="1499"/>
    <n v="0.75"/>
    <n v="4.0999999999999996"/>
    <n v="670"/>
    <n v="1004330"/>
    <x v="0"/>
  </r>
  <r>
    <s v="B086GVRP63"/>
    <s v="Amazon Basics 650 Watt Drip Coffee Maker with Borosilicate Carafe"/>
    <x v="1"/>
    <n v="1200"/>
    <n v="2400"/>
    <n v="0.5"/>
    <n v="4.0999999999999996"/>
    <n v="618"/>
    <n v="1483200"/>
    <x v="1"/>
  </r>
  <r>
    <s v="B09CMP1SC8"/>
    <s v="Ambrane 2 in 1 Type-C &amp; Micro USB Cable with 60W / 3A Fast Charging, 480 mbps High Data, PD Technology &amp; Quick Charge 3.0, Compatible with All Type-C &amp; Micro USB Devices (ABDC-10, Black)"/>
    <x v="0"/>
    <n v="199.60000000000002"/>
    <n v="499"/>
    <n v="0.6"/>
    <n v="4.0999999999999996"/>
    <n v="602"/>
    <n v="300398"/>
    <x v="0"/>
  </r>
  <r>
    <s v="B09CMP1SC8"/>
    <s v="Ambrane 2 in 1 Type-C &amp; Micro USB Cable with 60W / 3A Fast Charging, 480 mbps High Data, PD Technology &amp; Quick Charge 3.0, Compatible with All Type-C &amp; Micro USB Devices (ABDC-10, Black)"/>
    <x v="0"/>
    <n v="199.60000000000002"/>
    <n v="499"/>
    <n v="0.6"/>
    <n v="4.0999999999999996"/>
    <n v="602"/>
    <n v="300398"/>
    <x v="0"/>
  </r>
  <r>
    <s v="B09CMP1SC8"/>
    <s v="Ambrane 2 in 1 Type-C &amp; Micro USB Cable with 60W / 3A Fast Charging, 480 mbps High Data, PD Technology &amp; Quick Charge 3.0, Compatible with All Type-C &amp; Micro USB Devices (ABDC-10, Black)"/>
    <x v="0"/>
    <n v="199.60000000000002"/>
    <n v="499"/>
    <n v="0.6"/>
    <n v="4.0999999999999996"/>
    <n v="602"/>
    <n v="300398"/>
    <x v="0"/>
  </r>
  <r>
    <s v="B09G2VTHQM"/>
    <s v="AGARO Classic Portable Yogurt Maker, 1.2L Capacity, Electric, Automatic, Grey and White, Medium (33603)"/>
    <x v="1"/>
    <n v="582.74999999999989"/>
    <n v="1295"/>
    <n v="0.55000000000000004"/>
    <n v="4.0999999999999996"/>
    <n v="557"/>
    <n v="721315"/>
    <x v="0"/>
  </r>
  <r>
    <s v="B08JV91JTK"/>
    <s v="JM SELLER 180 W 2021 Edition Electric Beater High Speed Hand Mixer Egg Beater for Cake Making and Whipping Cream with 7 Speed Control (White) with Free Spatula and Oil Brush"/>
    <x v="1"/>
    <n v="467.64"/>
    <n v="1299"/>
    <n v="0.64"/>
    <n v="4.0999999999999996"/>
    <n v="550"/>
    <n v="714450"/>
    <x v="0"/>
  </r>
  <r>
    <s v="B09C6FML9B"/>
    <s v="Duracell Micro USB 3A Braided Sync &amp; Fast Charging Cable, 3.9 Feet (1.2M). Supports QC 2.0/3.0 Charging, High Speed Data Transmission - Black"/>
    <x v="0"/>
    <n v="317.47000000000003"/>
    <n v="599"/>
    <n v="0.47"/>
    <n v="4.0999999999999996"/>
    <n v="491"/>
    <n v="294109"/>
    <x v="0"/>
  </r>
  <r>
    <s v="B09BL2KHQW"/>
    <s v="KENT POWP-Sediment Filter 10'' Thread WCAP"/>
    <x v="1"/>
    <n v="231.4"/>
    <n v="260"/>
    <n v="0.11"/>
    <n v="4.0999999999999996"/>
    <n v="490"/>
    <n v="127400"/>
    <x v="0"/>
  </r>
  <r>
    <s v="B09Q8HMKZX"/>
    <s v="Portronics Konnect L 20W PD Quick Charge Type-C to 8-Pin USB Mobile Charging Cable, 1.2M, Tangle Resistant, Fast Data Sync(Grey)"/>
    <x v="0"/>
    <n v="265.62"/>
    <n v="699"/>
    <n v="0.62"/>
    <n v="4.0999999999999996"/>
    <n v="450"/>
    <n v="314550"/>
    <x v="0"/>
  </r>
  <r>
    <s v="B09Q8HMKZX"/>
    <s v="Portronics Konnect L 20W PD Quick Charge Type-C to 8-Pin USB Mobile Charging Cable, 1.2M, Tangle Resistant, Fast Data Sync(Grey)"/>
    <x v="0"/>
    <n v="265.62"/>
    <n v="699"/>
    <n v="0.62"/>
    <n v="4.0999999999999996"/>
    <n v="450"/>
    <n v="314550"/>
    <x v="0"/>
  </r>
  <r>
    <s v="B09DL9978Y"/>
    <s v="Hindware Atlantic Compacto 3 Litre Instant water heater with Stainless Steel Tank, Robust Construction, Pressure Relief Valve And I-thermostat Feature (White And Grey)"/>
    <x v="1"/>
    <n v="2386.8000000000002"/>
    <n v="4590"/>
    <n v="0.48"/>
    <n v="4.0999999999999996"/>
    <n v="444"/>
    <n v="2037960"/>
    <x v="1"/>
  </r>
  <r>
    <s v="B09VT6JKRP"/>
    <s v="Lapster USB 3.0 A to Micro B SuperSpeed for hard disk cable - short cable"/>
    <x v="0"/>
    <n v="199.79999999999995"/>
    <n v="999"/>
    <n v="0.8"/>
    <n v="4.0999999999999996"/>
    <n v="425"/>
    <n v="424575"/>
    <x v="0"/>
  </r>
  <r>
    <s v="B09RFB2SJQ"/>
    <s v="10WeRun Id-116 Bluetooth Smartwatch Wireless Fitness Band for Boys, Girls, Men, Women &amp; Kids | Sports Gym Watch for All Smart Phones I Heart Rate and spo2 Monitor"/>
    <x v="2"/>
    <n v="493.74"/>
    <n v="1899"/>
    <n v="0.74"/>
    <n v="4.0999999999999996"/>
    <n v="412"/>
    <n v="782388"/>
    <x v="0"/>
  </r>
  <r>
    <s v="B0BBMPH39N"/>
    <s v="Amazon Basics Magic Slate 8.5-inch LCD Writing Tablet with Stylus Pen, for Drawing, Playing, Noting by Kids &amp; Adults, Black"/>
    <x v="0"/>
    <n v="289.71000000000004"/>
    <n v="999"/>
    <n v="0.71"/>
    <n v="4.0999999999999996"/>
    <n v="401"/>
    <n v="400599"/>
    <x v="0"/>
  </r>
  <r>
    <s v="B09ZPM4C2C"/>
    <s v="TCL 80 cm (32 inches) HD Ready Certified Android Smart LED TV 32S5205 (Black)"/>
    <x v="2"/>
    <n v="10846.5"/>
    <n v="30990"/>
    <n v="0.65"/>
    <n v="4.0999999999999996"/>
    <n v="398"/>
    <n v="12334020"/>
    <x v="5"/>
  </r>
  <r>
    <s v="B09VC2D2WG"/>
    <s v="Portronics Ruffpad 12E Re-Writable LCD Writing Pad with 30.4cm (12 inch) Writing Area, Single Tap Erase, Smart Lock, Long Battery Life, India's first notepad to save and share your child's first creatives via Ruffpad app on your Smartphone(Black)"/>
    <x v="0"/>
    <n v="464.69000000000005"/>
    <n v="1499"/>
    <n v="0.69"/>
    <n v="4.0999999999999996"/>
    <n v="352"/>
    <n v="527648"/>
    <x v="0"/>
  </r>
  <r>
    <s v="B08MZNT7GP"/>
    <s v="Havells OFR 13 Wave Fin with PTC Fan Heater 2900 Watts (Black)"/>
    <x v="1"/>
    <n v="12489.75"/>
    <n v="19825"/>
    <n v="0.37"/>
    <n v="4.0999999999999996"/>
    <n v="322"/>
    <n v="6383650"/>
    <x v="5"/>
  </r>
  <r>
    <s v="B0BFWGBX61"/>
    <s v="Ambrane Unbreakable 3A Fast Charging Braided Type C Cable    1.5 Meter (RCT15, Blue) Supports QC 2.0/3.0 Charging"/>
    <x v="0"/>
    <n v="198.93000000000004"/>
    <n v="349"/>
    <n v="0.43"/>
    <n v="4.0999999999999996"/>
    <n v="314"/>
    <n v="109586"/>
    <x v="0"/>
  </r>
  <r>
    <s v="B0BFWGBX61"/>
    <s v="Ambrane Unbreakable 3A Fast Charging Braided Type C Cable    1.5 Meter (RCT15, Blue) Supports QC 2.0/3.0 Charging"/>
    <x v="0"/>
    <n v="198.93000000000004"/>
    <n v="349"/>
    <n v="0.43"/>
    <n v="4.0999999999999996"/>
    <n v="314"/>
    <n v="109586"/>
    <x v="0"/>
  </r>
  <r>
    <s v="B09J2QCKKM"/>
    <s v="Havells Zella Flap Auto Immersion Rod 1500 Watts"/>
    <x v="1"/>
    <n v="1505.0000000000002"/>
    <n v="3500"/>
    <n v="0.56999999999999995"/>
    <n v="4.0999999999999996"/>
    <n v="303"/>
    <n v="1060500"/>
    <x v="1"/>
  </r>
  <r>
    <s v="B0BBWJFK5C"/>
    <s v="Shakti Technology S3 High Pressure Car Washer Machine 1800 Watts and Pressure 120 Bar for Cleaning Car, Bike &amp; Home"/>
    <x v="1"/>
    <n v="4859.46"/>
    <n v="8999"/>
    <n v="0.46"/>
    <n v="4.0999999999999996"/>
    <n v="297"/>
    <n v="2672703"/>
    <x v="1"/>
  </r>
  <r>
    <s v="B09XHXXCFH"/>
    <s v="AGARO Regal Electric Rice Cooker, 3L Ceramic Inner Bowl, Cooks Up to 600 Gms Raw Rice, SS Steamer, Preset Cooking Functions, Preset Timer, Keep Warm Function, LED Display, Black"/>
    <x v="1"/>
    <n v="3681.6499999999996"/>
    <n v="5495"/>
    <n v="0.33"/>
    <n v="4.0999999999999996"/>
    <n v="290"/>
    <n v="1593550"/>
    <x v="1"/>
  </r>
  <r>
    <s v="B0B2DD8BQ8"/>
    <s v="Wipro Vesta Grill 1000 Watt Sandwich Maker |Dual function-SW Maker&amp;Griller|Non stick Coat -BPA&amp;PTFE Free |Auto Temp Cut-off| Height Control -180·∂ø&amp;105·∂ø |2 year warranty|SS Finish|Standard size"/>
    <x v="1"/>
    <n v="2076.33"/>
    <n v="3099"/>
    <n v="0.33"/>
    <n v="4.0999999999999996"/>
    <n v="282"/>
    <n v="873918"/>
    <x v="1"/>
  </r>
  <r>
    <s v="B09SB6SJB4"/>
    <s v="Amazon Brand - Solimo Fast Charging Braided Type C Data Cable Seam, Suitable For All Supported Mobile Phones (1 Meter, Black)"/>
    <x v="0"/>
    <n v="131.77999999999997"/>
    <n v="599"/>
    <n v="0.78"/>
    <n v="4.0999999999999996"/>
    <n v="265"/>
    <n v="158735"/>
    <x v="0"/>
  </r>
  <r>
    <s v="B09KNMLH4Y"/>
    <s v="R B Nova Lint/Fabric Shaver for Cloths, Lint Remover for Woolen Sweaters, Blankets, Jackets/Burr Remover Pill Remover from Carpets, Pack of 1"/>
    <x v="1"/>
    <n v="399.7999999999999"/>
    <n v="1999"/>
    <n v="0.8"/>
    <n v="4.0999999999999996"/>
    <n v="257"/>
    <n v="513743"/>
    <x v="0"/>
  </r>
  <r>
    <s v="B0B8CB7MHW"/>
    <s v="KNOWZA Electric Handheld Milk Wand Mixer Frother for Latte Coffee Hot Milk, Milk Frother for Coffee, Egg Beater, Hand Blender, Coffee Beater (BLACK COFFEE BEATER)"/>
    <x v="1"/>
    <n v="429.57000000000005"/>
    <n v="999"/>
    <n v="0.56999999999999995"/>
    <n v="4.0999999999999996"/>
    <n v="222"/>
    <n v="221778"/>
    <x v="0"/>
  </r>
  <r>
    <s v="B09FHHTL8L"/>
    <s v="Empty Mist Trigger Plastic Spray Bottle for Multi use 200ml Pack of 2"/>
    <x v="1"/>
    <n v="85.570000000000007"/>
    <n v="199"/>
    <n v="0.56999999999999995"/>
    <n v="4.0999999999999996"/>
    <n v="212"/>
    <n v="42188"/>
    <x v="0"/>
  </r>
  <r>
    <s v="B0BB3CBFBM"/>
    <s v="VU 138 cm (55 inches) Premium Series 4K Ultra HD Smart IPS LED TV 55UT (Black)"/>
    <x v="2"/>
    <n v="29899.999999999996"/>
    <n v="65000"/>
    <n v="0.54"/>
    <n v="4.0999999999999996"/>
    <n v="211"/>
    <n v="13715000"/>
    <x v="4"/>
  </r>
  <r>
    <s v="B0B5ZF3NRK"/>
    <s v="CEDO 65W OnePlus Dash Warp Charge Cable, USB A to Type C Data Sync Fast Charging Cable Compatible with One Plus 3 /3T /5 /5T /6 /6T /7 /7T /7 pro &amp; for All Type C Devices - 1 Meter, Red"/>
    <x v="0"/>
    <n v="347.42"/>
    <n v="599"/>
    <n v="0.42"/>
    <n v="4.0999999999999996"/>
    <n v="210"/>
    <n v="125790"/>
    <x v="0"/>
  </r>
  <r>
    <s v="B0B5ZF3NRK"/>
    <s v="CEDO 65W OnePlus Dash Warp Charge Cable, USB A to Type C Data Sync Fast Charging Cable Compatible with One Plus 3 /3T /5 /5T /6 /6T /7 /7T /7 pro &amp; for All Type C Devices - 1 Meter, Red"/>
    <x v="0"/>
    <n v="347.42"/>
    <n v="599"/>
    <n v="0.42"/>
    <n v="4.0999999999999996"/>
    <n v="210"/>
    <n v="125790"/>
    <x v="0"/>
  </r>
  <r>
    <s v="B099FDW2ZF"/>
    <s v="Maharaja Whiteline Nano Carbon Neo, 500 Watts Room Heater (Black, White), Standard (5200100986)"/>
    <x v="1"/>
    <n v="1229.18"/>
    <n v="1499"/>
    <n v="0.18"/>
    <n v="4.0999999999999996"/>
    <n v="203"/>
    <n v="304297"/>
    <x v="1"/>
  </r>
  <r>
    <s v="B0BDG6QDYD"/>
    <s v="Activa Heat-Max 2000 Watts Room Heater (White color ) with ABS body"/>
    <x v="1"/>
    <n v="895.49999999999989"/>
    <n v="1990"/>
    <n v="0.55000000000000004"/>
    <n v="4.0999999999999996"/>
    <n v="185"/>
    <n v="368150"/>
    <x v="0"/>
  </r>
  <r>
    <s v="B0BNVBJW2S"/>
    <s v="boAt Newly Launched Wave Electra with 1.81&quot; HD Display, Smart Calling Ultra-Seamless BT Calling Chip, 20 Built-in Watch Faces, 100 + Sports Modes, Menu Personalization, in-Built Games(Cherry Blossom)"/>
    <x v="2"/>
    <n v="2476.9000000000005"/>
    <n v="7990"/>
    <n v="0.69"/>
    <n v="4.0999999999999996"/>
    <n v="154"/>
    <n v="1230460"/>
    <x v="1"/>
  </r>
  <r>
    <s v="B0BNV7JM5Y"/>
    <s v="boAt Newly Launched Wave Electra with 1.81&quot; HD Display, Smart Calling with Ultra-Seamless BT Calling Chip,20 Built-In Watch Faces,100 + Sports Modes,Menu Personalization,In-Built Games(Charcoal Black)"/>
    <x v="2"/>
    <n v="3036.2"/>
    <n v="7990"/>
    <n v="0.62"/>
    <n v="4.0999999999999996"/>
    <n v="154"/>
    <n v="1230460"/>
    <x v="1"/>
  </r>
  <r>
    <s v="B08MVXPTDG"/>
    <s v="Crompton Insta Delight Fan Circulator Room Heater with 3 Heat Settings (Slate Grey &amp; Black, 2000 Watt)"/>
    <x v="1"/>
    <n v="2604"/>
    <n v="4200"/>
    <n v="0.38"/>
    <n v="4.0999999999999996"/>
    <n v="63"/>
    <n v="264600"/>
    <x v="1"/>
  </r>
  <r>
    <s v="B0B7NWGXS6"/>
    <s v="Havells Bero Quartz Heater Black 800w 2 Heat Settings 2 Year Product Warranty"/>
    <x v="1"/>
    <n v="2443.1999999999998"/>
    <n v="2545"/>
    <n v="0.04"/>
    <n v="4.0999999999999996"/>
    <n v="25"/>
    <n v="63625"/>
    <x v="1"/>
  </r>
  <r>
    <s v="B07VSG5SXZ"/>
    <s v="ZEBRONICS HAA2021 HDMI version 2.1 cable with 8K @ 60Hz, 4K @ 120Hz, eARC &amp; CEC support, 3D compatible, 2 meters length, 48Gbps max and Gold-plated connectors"/>
    <x v="2"/>
    <n v="629.58000000000004"/>
    <n v="1499"/>
    <n v="0.57999999999999996"/>
    <n v="4.0999999999999996"/>
    <n v="24"/>
    <n v="35976"/>
    <x v="0"/>
  </r>
  <r>
    <s v="B07H8W9PB6"/>
    <s v="KLAM LCD Writing Tablet Screenwriting Toys Board Smart Digital E-Note Pad 8.5 Inch Light Weight Magic Slate for Drawing Playing Noting by Kids and Adults Best Birthday Gift Girls Boys, Multicolor"/>
    <x v="0"/>
    <n v="174.64999999999998"/>
    <n v="499"/>
    <n v="0.65"/>
    <n v="4.0999999999999996"/>
    <n v="21"/>
    <n v="10479"/>
    <x v="0"/>
  </r>
  <r>
    <s v="B09V2PZDX8"/>
    <s v="Nokia 105 Single SIM, Keypad Mobile Phone with Wireless FM Radio | Blue"/>
    <x v="2"/>
    <n v="1295.19"/>
    <n v="1599"/>
    <n v="0.19"/>
    <n v="4"/>
    <n v="128311"/>
    <n v="205169289"/>
    <x v="1"/>
  </r>
  <r>
    <s v="B09V2Q4QVQ"/>
    <s v="Nokia 105 Single SIM, Keypad Mobile Phone with Wireless FM Radio | Charcoal"/>
    <x v="2"/>
    <n v="1295.19"/>
    <n v="1599"/>
    <n v="0.19"/>
    <n v="4"/>
    <n v="128311"/>
    <n v="205169289"/>
    <x v="1"/>
  </r>
  <r>
    <s v="B09YDFKJF8"/>
    <s v="Nokia 105 Plus Single SIM, Keypad Mobile Phone with Wireless FM Radio, Memory Card Slot and MP3 Player | Charcoal"/>
    <x v="2"/>
    <n v="1325.22"/>
    <n v="1699"/>
    <n v="0.22"/>
    <n v="4"/>
    <n v="128311"/>
    <n v="218000389"/>
    <x v="1"/>
  </r>
  <r>
    <s v="B09YDFDVNS"/>
    <s v="Nokia 105 Plus Single SIM, Keypad Mobile Phone with Wireless FM Radio, Memory Card Slot and MP3 Player | Red"/>
    <x v="2"/>
    <n v="1325.22"/>
    <n v="1699"/>
    <n v="0.22"/>
    <n v="4"/>
    <n v="128311"/>
    <n v="218000389"/>
    <x v="1"/>
  </r>
  <r>
    <s v="B07YY1BY5B"/>
    <s v="Noise ColorFit Pro 2 Full Touch Control Smart Watch with 35g Weight &amp; Upgraded LCD Display,IP68 Waterproof,Heart Rate Monitor,Sleep &amp; Step Tracker,Call &amp; Message Alerts &amp; Long Battery Life (Jet Black)"/>
    <x v="2"/>
    <n v="1499.7000000000003"/>
    <n v="4999"/>
    <n v="0.7"/>
    <n v="4"/>
    <n v="92588"/>
    <n v="462847412"/>
    <x v="1"/>
  </r>
  <r>
    <s v="B08HV25BBQ"/>
    <s v="Noise ColorFit Pro 2 Full Touch Control Smart Watch with 35g Weight &amp; Upgraded LCD Display (Deep Wine)"/>
    <x v="2"/>
    <n v="1499.7000000000003"/>
    <n v="4999"/>
    <n v="0.7"/>
    <n v="4"/>
    <n v="92588"/>
    <n v="462847412"/>
    <x v="1"/>
  </r>
  <r>
    <s v="B076B8G5D8"/>
    <s v="Boya ByM1 Auxiliary Omnidirectional Lavalier Condenser Microphone with 20ft Audio Cable (Black)"/>
    <x v="6"/>
    <n v="798"/>
    <n v="1995"/>
    <n v="0.6"/>
    <n v="4"/>
    <n v="68664"/>
    <n v="136984680"/>
    <x v="0"/>
  </r>
  <r>
    <s v="B097R25DP7"/>
    <s v="Noise ColorFit Pulse Smartwatch with 3.56 cm (1.4&quot;) Full Touch HD Display, SpO2, Heart Rate, Sleep Monitors &amp; 10-Day Battery - Jet Black"/>
    <x v="2"/>
    <n v="1599.6799999999998"/>
    <n v="4999"/>
    <n v="0.68"/>
    <n v="4"/>
    <n v="67951"/>
    <n v="339687049"/>
    <x v="1"/>
  </r>
  <r>
    <s v="B097R25DP7"/>
    <s v="Noise ColorFit Pulse Smartwatch with 3.56 cm (1.4&quot;) Full Touch HD Display, SpO2, Heart Rate, Sleep Monitors &amp; 10-Day Battery - Jet Black"/>
    <x v="2"/>
    <n v="1599.6799999999998"/>
    <n v="4999"/>
    <n v="0.68"/>
    <n v="4"/>
    <n v="67950"/>
    <n v="339682050"/>
    <x v="1"/>
  </r>
  <r>
    <s v="B098NS6PVG"/>
    <s v="Ambrane Unbreakable 60W / 3A Fast Charging 1.5m Braided Type C Cable for Smartphones, Tablets, Laptops &amp; other Type C devices, PD Technology, 480Mbps Data Sync, Quick Charge 3.0 (RCT15A, Black)"/>
    <x v="0"/>
    <n v="198.93000000000004"/>
    <n v="349"/>
    <n v="0.43"/>
    <n v="4"/>
    <n v="43994"/>
    <n v="15353906"/>
    <x v="0"/>
  </r>
  <r>
    <s v="B098NS6PVG"/>
    <s v="Ambrane Unbreakable 60W / 3A Fast Charging 1.5m Braided Type C Cable for Smartphones, Tablets, Laptops &amp; other Type C devices, PD Technology, 480Mbps Data Sync, Quick Charge 3.0 (RCT15A, Black)"/>
    <x v="0"/>
    <n v="198.93000000000004"/>
    <n v="349"/>
    <n v="0.43"/>
    <n v="4"/>
    <n v="43994"/>
    <n v="15353906"/>
    <x v="0"/>
  </r>
  <r>
    <s v="B082LZGK39"/>
    <s v="Ambrane Unbreakable 60W / 3A Fast Charging 1.5m Braided Micro USB Cable for Smartphones, Tablets, Laptops &amp; Other Micro USB Devices, 480Mbps Data Sync, Quick Charge 3.0 (RCM15, Black)"/>
    <x v="0"/>
    <n v="200.32999999999998"/>
    <n v="299"/>
    <n v="0.33"/>
    <n v="4"/>
    <n v="43994"/>
    <n v="13154206"/>
    <x v="0"/>
  </r>
  <r>
    <s v="B082LZGK39"/>
    <s v="Ambrane Unbreakable 60W / 3A Fast Charging 1.5m Braided Micro USB Cable for Smartphones, Tablets, Laptops &amp; Other Micro USB Devices, 480Mbps Data Sync, Quick Charge 3.0 (RCM15, Black)"/>
    <x v="0"/>
    <n v="200.32999999999998"/>
    <n v="299"/>
    <n v="0.33"/>
    <n v="4"/>
    <n v="43994"/>
    <n v="13154206"/>
    <x v="0"/>
  </r>
  <r>
    <s v="B082LSVT4B"/>
    <s v="Ambrane Unbreakable 60W / 3A Fast Charging 1.5m Braided Type C to Type C Cable for Smartphones, Tablets, Laptops &amp; Other Type C Devices, PD Technology, 480Mbps Data Sync (RCTT15, Black)"/>
    <x v="0"/>
    <n v="247.38"/>
    <n v="399"/>
    <n v="0.38"/>
    <n v="4"/>
    <n v="43994"/>
    <n v="17553606"/>
    <x v="0"/>
  </r>
  <r>
    <s v="B082LSVT4B"/>
    <s v="Ambrane Unbreakable 60W / 3A Fast Charging 1.5m Braided Type C to Type C Cable for Smartphones, Tablets, Laptops &amp; Other Type C Devices, PD Technology, 480Mbps Data Sync (RCTT15, Black)"/>
    <x v="0"/>
    <n v="247.38"/>
    <n v="399"/>
    <n v="0.38"/>
    <n v="4"/>
    <n v="43994"/>
    <n v="17553606"/>
    <x v="0"/>
  </r>
  <r>
    <s v="B098NS6PVG"/>
    <s v="Ambrane Unbreakable 60W / 3A Fast Charging 1.5m Braided Type C Cable for Smartphones, Tablets, Laptops &amp; other Type C devices, PD Technology, 480Mbps Data Sync, Quick Charge 3.0 (RCT15A, Black)"/>
    <x v="0"/>
    <n v="198.93000000000004"/>
    <n v="349"/>
    <n v="0.43"/>
    <n v="4"/>
    <n v="43993"/>
    <n v="15353557"/>
    <x v="0"/>
  </r>
  <r>
    <s v="B08G28Z33M"/>
    <s v="realme Buds Classic Wired in Ear Earphones with Mic (Black)"/>
    <x v="2"/>
    <n v="398.43000000000006"/>
    <n v="699"/>
    <n v="0.43"/>
    <n v="4"/>
    <n v="37817"/>
    <n v="26434083"/>
    <x v="0"/>
  </r>
  <r>
    <s v="B07X963JNS"/>
    <s v="URBN 10000 mAh Lithium Power Bank UPR10K with 12 Watt Fast Charging, Blue"/>
    <x v="2"/>
    <n v="899.64"/>
    <n v="2499"/>
    <n v="0.64"/>
    <n v="4"/>
    <n v="36384"/>
    <n v="90923616"/>
    <x v="0"/>
  </r>
  <r>
    <s v="B08HF4W2CT"/>
    <s v="URBN 20000 mAh lithium_polymer Power Bank with 12 Watt Fast Charging, Camo"/>
    <x v="2"/>
    <n v="1609.54"/>
    <n v="3499"/>
    <n v="0.54"/>
    <n v="4"/>
    <n v="36384"/>
    <n v="127307616"/>
    <x v="1"/>
  </r>
  <r>
    <s v="B0856HNMR7"/>
    <s v="boAt Rockerz 370 On Ear Bluetooth Headphones with Upto 12 Hours Playtime, Cozy Padded Earcups and Bluetooth v5.0, with Mic (Buoyant Black)"/>
    <x v="2"/>
    <n v="1199.52"/>
    <n v="2499"/>
    <n v="0.52"/>
    <n v="4"/>
    <n v="33584"/>
    <n v="83926416"/>
    <x v="1"/>
  </r>
  <r>
    <s v="B07DJLFMPS"/>
    <s v="HP 32GB Class 10 MicroSD Memory Card (U1 TF Card¬†32GB)"/>
    <x v="2"/>
    <n v="368"/>
    <n v="1600"/>
    <n v="0.77"/>
    <n v="4"/>
    <n v="32625"/>
    <n v="52200000"/>
    <x v="0"/>
  </r>
  <r>
    <s v="B07DJLFMPS"/>
    <s v="HP 32GB Class 10 MicroSD Memory Card (U1 TF Card¬†32GB)"/>
    <x v="2"/>
    <n v="368"/>
    <n v="1600"/>
    <n v="0.77"/>
    <n v="4"/>
    <n v="32625"/>
    <n v="52200000"/>
    <x v="0"/>
  </r>
  <r>
    <s v="B09FKDH6FS"/>
    <s v="realme narzo 50i (Mint Green, 2GB RAM+32GB Storage) Octa Core Processor | 6.5&quot; inch Large Display"/>
    <x v="2"/>
    <n v="7519.0599999999995"/>
    <n v="7999"/>
    <n v="0.06"/>
    <n v="4"/>
    <n v="30907"/>
    <n v="247225093"/>
    <x v="2"/>
  </r>
  <r>
    <s v="B09NVPSCQT"/>
    <s v="Noise ColorFit Pulse Grand Smart Watch with 1.69&quot;(4.29cm) HD Display, 60 Sports Modes, 150 Watch Faces, Fast Charge, Spo2, Stress, Sleep, Heart Rate Monitoring &amp; IP68 Waterproof (Jet Black)"/>
    <x v="2"/>
    <n v="1599.6000000000001"/>
    <n v="3999"/>
    <n v="0.6"/>
    <n v="4"/>
    <n v="30254"/>
    <n v="120985746"/>
    <x v="1"/>
  </r>
  <r>
    <s v="B09NVPSCQT"/>
    <s v="Noise ColorFit Pulse Grand Smart Watch with 1.69&quot;(4.29cm) HD Display, 60 Sports Modes, 150 Watch Faces, Fast Charge, Spo2, Stress, Sleep, Heart Rate Monitoring &amp; IP68 Waterproof (Jet Black)"/>
    <x v="2"/>
    <n v="1599.6000000000001"/>
    <n v="3999"/>
    <n v="0.6"/>
    <n v="4"/>
    <n v="30254"/>
    <n v="120985746"/>
    <x v="1"/>
  </r>
  <r>
    <s v="B09PNKXSKF"/>
    <s v="Noise ColorFit Pulse Grand Smart Watch with 1.69&quot; HD Display, 60 Sports Modes, 150 Watch Faces, Spo2 Monitoring, Call Notification, Quick Replies to Text &amp; Calls (Rose Pink)"/>
    <x v="2"/>
    <n v="1995"/>
    <n v="3990"/>
    <n v="0.5"/>
    <n v="4"/>
    <n v="30254"/>
    <n v="120713460"/>
    <x v="1"/>
  </r>
  <r>
    <s v="B09NVPJ3P4"/>
    <s v="Noise ColorFit Pulse Grand Smart Watch with 1.69&quot;(4.29cm) HD Display, 60 Sports Modes, 150 Watch Faces, Fast Charge, Spo2, Stress, Sleep, Heart Rate Monitoring &amp; IP68 Waterproof (Electric Blue)"/>
    <x v="2"/>
    <n v="1999.5"/>
    <n v="3999"/>
    <n v="0.5"/>
    <n v="4"/>
    <n v="30254"/>
    <n v="120985746"/>
    <x v="1"/>
  </r>
  <r>
    <s v="B0949SBKMP"/>
    <s v="boAt Flash Edition Smart Watch with Activity Tracker, Multiple Sports Modes, 1.3&quot; Screen, 170+ Watch Faces, Sleep Monitor, Gesture, Camera &amp; Music Control, IP68 &amp; 7 Days Battery Life(Lightning Black)"/>
    <x v="2"/>
    <n v="1817.4"/>
    <n v="6990"/>
    <n v="0.74"/>
    <n v="4"/>
    <n v="26880"/>
    <n v="187891200"/>
    <x v="1"/>
  </r>
  <r>
    <s v="B0949SBKMP"/>
    <s v="boAt Flash Edition Smart Watch with Activity Tracker, Multiple Sports Modes, 1.3&quot; Screen, 170+ Watch Faces, Sleep Monitor, Gesture, Camera &amp; Music Control, IP68 &amp; 7 Days Battery Life(Lightning Black)"/>
    <x v="2"/>
    <n v="1817.4"/>
    <n v="6990"/>
    <n v="0.74"/>
    <n v="4"/>
    <n v="26880"/>
    <n v="187891200"/>
    <x v="1"/>
  </r>
  <r>
    <s v="B08HQL67D6"/>
    <s v="OFIXO Multi-Purpose Laptop Table/Study Table/Bed Table/Foldable and Portable Wooden/Writing Desk (Wooden)"/>
    <x v="0"/>
    <n v="599"/>
    <n v="599"/>
    <n v="0"/>
    <n v="4"/>
    <n v="26423"/>
    <n v="15827377"/>
    <x v="0"/>
  </r>
  <r>
    <s v="B00W56GLOQ"/>
    <s v="Wonderchef Nutri-blend Mixer, Grinder &amp; Blender | Powerful 400W 22000 RPM motor | Stainless steel Blades | 2 unbreakable jars | 2 Years warranty | Online recipe book by Chef Sanjeev Kapoor | Black"/>
    <x v="1"/>
    <n v="2700"/>
    <n v="5000"/>
    <n v="0.46"/>
    <n v="4"/>
    <n v="26164"/>
    <n v="130820000"/>
    <x v="1"/>
  </r>
  <r>
    <s v="B07WJWRNVK"/>
    <s v="iQOO vivo Z6 5G (Dynamo Black, 6GB RAM, 128GB Storage) | Snapdragon 695-6nm Processor | 120Hz FHD+ Display | 5000mAh Battery"/>
    <x v="2"/>
    <n v="16582.100000000002"/>
    <n v="20990"/>
    <n v="0.21"/>
    <n v="4"/>
    <n v="21350"/>
    <n v="448136500"/>
    <x v="5"/>
  </r>
  <r>
    <s v="B07WGMMQGP"/>
    <s v="iQOO vivo Z6 5G (Chromatic Blue, 6GB RAM, 128GB Storage) | Snapdragon 695-6nm Processor | 120Hz FHD+ Display | 5000mAh Battery"/>
    <x v="2"/>
    <n v="16589.21"/>
    <n v="20999"/>
    <n v="0.21"/>
    <n v="4"/>
    <n v="21350"/>
    <n v="448328650"/>
    <x v="5"/>
  </r>
  <r>
    <s v="B07WHQBZLS"/>
    <s v="iQOO vivo Z6 5G (Chromatic Blue, 8GB RAM, 128GB Storage) | Snapdragon 695-6nm Processor | 120Hz FHD+ Display | 5000mAh Battery"/>
    <x v="2"/>
    <n v="18031.800000000003"/>
    <n v="21990"/>
    <n v="0.18"/>
    <n v="4"/>
    <n v="21350"/>
    <n v="469486500"/>
    <x v="5"/>
  </r>
  <r>
    <s v="B075JJ5NQC"/>
    <s v="Butterfly Smart Mixer Grinder, 750W, 4 Jars (Grey)"/>
    <x v="1"/>
    <n v="3199.36"/>
    <n v="4999"/>
    <n v="0.36"/>
    <n v="4"/>
    <n v="20869"/>
    <n v="104324131"/>
    <x v="1"/>
  </r>
  <r>
    <s v="B08MZQBFLN"/>
    <s v="Callas Multipurpose Foldable Laptop Table with Cup Holder | Drawer | Mac Holder | Table Holder Study Table, Breakfast Table, Foldable and Portable/Ergonomic &amp; Rounded Edges/Non-Slip Legs (WA-27-Black)"/>
    <x v="0"/>
    <n v="849.83000000000015"/>
    <n v="4999"/>
    <n v="0.83"/>
    <n v="4"/>
    <n v="20457"/>
    <n v="102264543"/>
    <x v="0"/>
  </r>
  <r>
    <s v="B07GNC2592"/>
    <s v="Portronics CLAMP X Car-Vent Mobile Holder 360 Degree Rotational(Black)"/>
    <x v="2"/>
    <n v="599.4"/>
    <n v="999"/>
    <n v="0.4"/>
    <n v="4"/>
    <n v="18654"/>
    <n v="18635346"/>
    <x v="0"/>
  </r>
  <r>
    <s v="B07VX71FZP"/>
    <s v="Amazon Brand - Solimo 2000/1000 Watts Room Heater with Adjustable Thermostat (ISI certified, White colour, Ideal for small to medium room/area)"/>
    <x v="1"/>
    <n v="1200"/>
    <n v="2000"/>
    <n v="0.4"/>
    <n v="4"/>
    <n v="18543"/>
    <n v="37086000"/>
    <x v="1"/>
  </r>
  <r>
    <s v="B09YLWT89W"/>
    <s v="Sure From Aquaguard Delight NXT RO+UV+UF+Taste Adjuster(MTDS),6L water purifier,8 stages purification,Suitable for borewell,tanker,municipal water(Black) from Eureka Forbes"/>
    <x v="1"/>
    <n v="9180"/>
    <n v="18000"/>
    <n v="0.49"/>
    <n v="4"/>
    <n v="16020"/>
    <n v="288360000"/>
    <x v="2"/>
  </r>
  <r>
    <s v="B07H3WDC4X"/>
    <s v="Simxen Egg Boiler Electric Automatic Off 7 Egg Poacher for Steaming, Cooking Also Boiling and Frying 400 W (Blue, Pink)"/>
    <x v="1"/>
    <n v="349.65"/>
    <n v="999"/>
    <n v="0.65"/>
    <n v="4"/>
    <n v="15646"/>
    <n v="15630354"/>
    <x v="0"/>
  </r>
  <r>
    <s v="B095PWLLY6"/>
    <s v="Crompton Hill Briz Deco 1200mm (48 inch) High Speed Designer Ceiling Fan (Smoked Brown)"/>
    <x v="1"/>
    <n v="1808.8"/>
    <n v="2380"/>
    <n v="0.24"/>
    <n v="4"/>
    <n v="15382"/>
    <n v="36609160"/>
    <x v="1"/>
  </r>
  <r>
    <s v="B00NM6MO26"/>
    <s v="Prestige PIC 16.0+ 1900W Induction Cooktop with Soft Touch Push Buttons (Black)"/>
    <x v="1"/>
    <n v="2682.6"/>
    <n v="3945"/>
    <n v="0.32"/>
    <n v="4"/>
    <n v="15034"/>
    <n v="59309130"/>
    <x v="1"/>
  </r>
  <r>
    <s v="B089WB69Y1"/>
    <s v="USB Charger, Oraimo Elite Dual Port 5V/2.4A Wall Charger, USB Wall Charger Adapter for iPhone 11/Xs/XS Max/XR/X/8/7/6/Plus, iPad Pro/Air 2/Mini 3/Mini 4, Samsung S4/S5, and More"/>
    <x v="2"/>
    <n v="246.62"/>
    <n v="649"/>
    <n v="0.62"/>
    <n v="4"/>
    <n v="14404"/>
    <n v="9348196"/>
    <x v="0"/>
  </r>
  <r>
    <s v="B078G6ZF5Z"/>
    <s v="Oraimo 18W USB &amp; Type-C Dual Output Super Fast Charger Wall Adapter PE2.0&amp;Quick Charge 3.0 &amp; Power Delivery 3.0 Compatible for iPhone 13/13 Mini/13 Pro Max/12/12 Pro Max, iPad Mini/Pro, Pixel, Galaxy, Airpods Pro"/>
    <x v="2"/>
    <n v="695.42000000000007"/>
    <n v="1199"/>
    <n v="0.42"/>
    <n v="4"/>
    <n v="14404"/>
    <n v="17270396"/>
    <x v="0"/>
  </r>
  <r>
    <s v="B078G6ZF5Z"/>
    <s v="Oraimo 18W USB &amp; Type-C Dual Output Super Fast Charger Wall Adapter PE2.0&amp;Quick Charge 3.0 &amp; Power Delivery 3.0 Compatible for iPhone 13/13 Mini/13 Pro Max/12/12 Pro Max, iPad Mini/Pro, Pixel, Galaxy, Airpods Pro"/>
    <x v="2"/>
    <n v="695.42000000000007"/>
    <n v="1199"/>
    <n v="0.42"/>
    <n v="4"/>
    <n v="14403"/>
    <n v="17269197"/>
    <x v="0"/>
  </r>
  <r>
    <s v="B07SRM58TP"/>
    <s v="AGARO Regal 800 Watts Handheld Vacuum Cleaner, Lightweight &amp; Durable Body, Small/Mini Size ( Black)"/>
    <x v="1"/>
    <n v="1658.21"/>
    <n v="2099"/>
    <n v="0.21"/>
    <n v="4"/>
    <n v="14368"/>
    <n v="30158432"/>
    <x v="1"/>
  </r>
  <r>
    <s v="B07WG8PDCW"/>
    <s v="pTron Bullet Pro 36W PD Quick Charger, 3 Port Fast Car Charger Adapter - Compatible with All Smartphones &amp; Tablets (Black)"/>
    <x v="2"/>
    <n v="350.73"/>
    <n v="1299"/>
    <n v="0.73"/>
    <n v="4"/>
    <n v="14283"/>
    <n v="18553617"/>
    <x v="0"/>
  </r>
  <r>
    <s v="B07WG8PDCW"/>
    <s v="pTron Bullet Pro 36W PD Quick Charger, 3 Port Fast Car Charger Adapter - Compatible with All Smartphones &amp; Tablets (Black)"/>
    <x v="2"/>
    <n v="350.73"/>
    <n v="1299"/>
    <n v="0.73"/>
    <n v="4"/>
    <n v="14282"/>
    <n v="18552318"/>
    <x v="0"/>
  </r>
  <r>
    <s v="B07YR26BJ3"/>
    <s v="KENT 16052 Elegant Electric Glass Kettle 1.8L 2000 W | Blue LED Illumination | Borosilicate Glass Body | Boil Drying Protection | Used as Boiler | Milk | Tea | Water &amp; Soup | 1 Year Warranty"/>
    <x v="1"/>
    <n v="1200"/>
    <n v="2000"/>
    <n v="0.4"/>
    <n v="4"/>
    <n v="14030"/>
    <n v="28060000"/>
    <x v="1"/>
  </r>
  <r>
    <s v="B00Y4ORQ46"/>
    <s v="Logitech H111 Wired On Ear Headphones With Mic Black"/>
    <x v="2"/>
    <n v="747.3"/>
    <n v="795"/>
    <n v="0.06"/>
    <n v="4"/>
    <n v="13797"/>
    <n v="10968615"/>
    <x v="0"/>
  </r>
  <r>
    <s v="B07T9FV9YP"/>
    <s v="Redgear Cloak Wired RGB Wired Over Ear Gaming Headphones with Mic for PC"/>
    <x v="0"/>
    <n v="755.58"/>
    <n v="1799"/>
    <n v="0.57999999999999996"/>
    <n v="4"/>
    <n v="13199"/>
    <n v="23745001"/>
    <x v="0"/>
  </r>
  <r>
    <s v="B09XB7SRQ5"/>
    <s v="Redmi 10A (Slate Grey, 4GB RAM, 64GB Storage) | 2 Ghz Octa Core Helio G25 | 5000 mAh Battery | Finger Print Sensor | Upto 5GB RAM with RAM Booster"/>
    <x v="2"/>
    <n v="8999.25"/>
    <n v="11999"/>
    <n v="0.25"/>
    <n v="4"/>
    <n v="12796"/>
    <n v="153539204"/>
    <x v="2"/>
  </r>
  <r>
    <s v="B09XB7DPW1"/>
    <s v="Redmi 10A (Sea Blue, 4GB RAM, 64GB Storage) | 2 Ghz Octa Core Helio G25 | 5000 mAh Battery | Finger Print Sensor | Upto 5GB RAM with RAM Booster"/>
    <x v="2"/>
    <n v="8999.25"/>
    <n v="11999"/>
    <n v="0.25"/>
    <n v="4"/>
    <n v="12796"/>
    <n v="153539204"/>
    <x v="2"/>
  </r>
  <r>
    <s v="B09XB8GFBQ"/>
    <s v="Redmi 10A (Charcoal Black, 4GB RAM, 64GB Storage) | 2 Ghz Octa Core Helio G25 | 5000 mAh Battery | Finger Print Sensor | Upto 5GB RAM with RAM Booster"/>
    <x v="2"/>
    <n v="8999.25"/>
    <n v="11999"/>
    <n v="0.25"/>
    <n v="4"/>
    <n v="12796"/>
    <n v="153539204"/>
    <x v="2"/>
  </r>
  <r>
    <s v="B096NTB9XT"/>
    <s v="Aquaguard Aura RO+UV+UF+Taste Adjuster(MTDS) with Active Copper &amp; Zinc 7L water purifier,8 stages of purification,suitable for borewell,tanker,municipal water(Black) from Eureka Forbes"/>
    <x v="1"/>
    <n v="15925"/>
    <n v="24500"/>
    <n v="0.35"/>
    <n v="4"/>
    <n v="11206"/>
    <n v="274547000"/>
    <x v="5"/>
  </r>
  <r>
    <s v="B09MKG4ZCM"/>
    <s v="Xiaomi Mi 4A Dual_Band Ethernet 1200Mbps Speed Router| 2.4GHz &amp; 5GHz Frequency|128MB RAM | DualCore 4 Thread CPU|4 Omni Directional Antenna|Mi Wi-Fi app-Parental Control &amp; Anti Hacking|Repeater, White"/>
    <x v="0"/>
    <n v="1559.48"/>
    <n v="2999"/>
    <n v="0.48"/>
    <n v="4"/>
    <n v="11113"/>
    <n v="33327887"/>
    <x v="1"/>
  </r>
  <r>
    <s v="B0B3X2BY3M"/>
    <s v="Crompton Gracee 5-L Instant Water Heater (Geyser)"/>
    <x v="1"/>
    <n v="3576.5099999999998"/>
    <n v="7299"/>
    <n v="0.51"/>
    <n v="4"/>
    <n v="10324"/>
    <n v="75354876"/>
    <x v="1"/>
  </r>
  <r>
    <s v="B083J64CBB"/>
    <s v="Kuber Industries Waterproof Canvas Laundry Bag/Hamper|Metalic Printed With Handles|Foldable Bin &amp; 45 Liter Capicity|Size 37 x 37 x 46, Pack of 1 (Brown)"/>
    <x v="1"/>
    <n v="199.60000000000002"/>
    <n v="499"/>
    <n v="0.6"/>
    <n v="4"/>
    <n v="10234"/>
    <n v="5106766"/>
    <x v="0"/>
  </r>
  <r>
    <s v="B0B3MQXNFB"/>
    <s v="FLiX (Beetel Flow USB to Micro USB PVC Data Sync &amp; 12W(2.4A) Fast Charging Cable,Made in India,480Mbps Data Sync,Solid Cable,1 Meter Long cable for all Andriod &amp; Micro USB Devices (Black)(XCD-FPM01)"/>
    <x v="0"/>
    <n v="57.710000000000008"/>
    <n v="199"/>
    <n v="0.71"/>
    <n v="4"/>
    <n v="9378"/>
    <n v="1866222"/>
    <x v="0"/>
  </r>
  <r>
    <s v="B09NJN8L25"/>
    <s v="FLiX (Beetel USB to Micro USB PVC Data Sync &amp; 2A Fast Charging Cable, Made in India, 480Mbps Data Sync, Solid Cable, 1 Meter Long USB Cable for Micro USB Devices (White)(XCD-M11)"/>
    <x v="0"/>
    <n v="59.70000000000001"/>
    <n v="199"/>
    <n v="0.7"/>
    <n v="4"/>
    <n v="9378"/>
    <n v="1866222"/>
    <x v="0"/>
  </r>
  <r>
    <s v="B09NHVCHS9"/>
    <s v="Flix Micro Usb Cable For Smartphone (Black)"/>
    <x v="0"/>
    <n v="59.70000000000001"/>
    <n v="199"/>
    <n v="0.7"/>
    <n v="4"/>
    <n v="9378"/>
    <n v="1866222"/>
    <x v="0"/>
  </r>
  <r>
    <s v="B0B3N8VG24"/>
    <s v="FLiX (Beetel USB to Type C PVC Data Sync &amp; 15W(3A) TPE Fast Charging Cable, Made in India, 480Mbps Data Sync, 1 Meter Long cable for all Andriod &amp; all Type C Devices (Black)(XCD - FPC02)"/>
    <x v="0"/>
    <n v="86.710000000000008"/>
    <n v="299"/>
    <n v="0.71"/>
    <n v="4"/>
    <n v="9378"/>
    <n v="2804022"/>
    <x v="0"/>
  </r>
  <r>
    <s v="B08P9RYPLR"/>
    <s v="FLiX (Beetel) USB to iPhone Lightning Textured Pattern Data Sync &amp; 2A Fast Charging Cable, Made in India, 480Mbps Data Sync, Tough Cable, 1 Meter Long USB Cable for Apple Devices (Black)(XCD-L102)"/>
    <x v="0"/>
    <n v="129.48000000000002"/>
    <n v="249"/>
    <n v="0.48"/>
    <n v="4"/>
    <n v="9378"/>
    <n v="2335122"/>
    <x v="0"/>
  </r>
  <r>
    <s v="B09NKZXMWJ"/>
    <s v="Flix (Beetel) Usb To Type C Pvc Data Sync And 2A 480Mbps Data Sync, Tough Fast Charging Long Cable For Usb Type C Devices, Charging Adapter (White, 1 Meter) - Xcd-C12"/>
    <x v="0"/>
    <n v="139.44000000000003"/>
    <n v="249"/>
    <n v="0.44"/>
    <n v="4"/>
    <n v="9378"/>
    <n v="2335122"/>
    <x v="0"/>
  </r>
  <r>
    <s v="B08N1WL9XW"/>
    <s v="FLiX (Beetel) 3in1 (Type C|Micro|Iphone Lightening) Textured Pattern 3A Fast Charging Cable with QC &amp; PD Support for Type C,Micro USB &amp; Lightning Iphone Cable,Made in India,1.5 Meter Long Cable(T101)"/>
    <x v="0"/>
    <n v="179.70000000000002"/>
    <n v="599"/>
    <n v="0.7"/>
    <n v="4"/>
    <n v="9378"/>
    <n v="5617422"/>
    <x v="0"/>
  </r>
  <r>
    <s v="B09JS94MBV"/>
    <s v="Motorola a10 Dual Sim keypad Mobile with 1750 mAh Battery, Expandable Storage Upto 32GB, Wireless FM with Recording - Dark Blue"/>
    <x v="2"/>
    <n v="1401.8"/>
    <n v="1630"/>
    <n v="0.14000000000000001"/>
    <n v="4"/>
    <n v="9378"/>
    <n v="15286140"/>
    <x v="1"/>
  </r>
  <r>
    <s v="B09JS562TP"/>
    <s v="Motorola a10 Dual Sim keypad Mobile with 1750 mAh Battery, Expandable Storage Upto 32GB, Wireless FM with Recording - Rose Gold"/>
    <x v="2"/>
    <n v="1401.8"/>
    <n v="1630"/>
    <n v="0.14000000000000001"/>
    <n v="4"/>
    <n v="9378"/>
    <n v="15286140"/>
    <x v="1"/>
  </r>
  <r>
    <s v="B09NHVCHS9"/>
    <s v="Flix Micro Usb Cable For Smartphone (Black)"/>
    <x v="0"/>
    <n v="59.70000000000001"/>
    <n v="199"/>
    <n v="0.7"/>
    <n v="4"/>
    <n v="9377"/>
    <n v="1866023"/>
    <x v="0"/>
  </r>
  <r>
    <s v="B09NHVCHS9"/>
    <s v="Flix Micro Usb Cable For Smartphone (Black)"/>
    <x v="0"/>
    <n v="59.70000000000001"/>
    <n v="199"/>
    <n v="0.7"/>
    <n v="4"/>
    <n v="9377"/>
    <n v="1866023"/>
    <x v="0"/>
  </r>
  <r>
    <s v="B09NL4DJ2Z"/>
    <s v="FLiX (Beetel) USB to Type C PVC Data Sync &amp; 2A Smartphone Fast Charging Cable, Made in India, 480Mbps Data Sync, Tough Cable, 1 Meter Long USB Cable for USB Type C Devices Black XCD-C12"/>
    <x v="0"/>
    <n v="139.44000000000003"/>
    <n v="249"/>
    <n v="0.44"/>
    <n v="4"/>
    <n v="9377"/>
    <n v="2334873"/>
    <x v="0"/>
  </r>
  <r>
    <s v="B09YV575RK"/>
    <s v="Fire-Boltt Ring Pro Bluetooth Calling, 1.75‚Äù 320*385px High Res, IP68 &amp; SpO2 Monitoring, Pin Code Locking Functionality &amp; Split Screen Access, Built in Mic &amp; Speaker for HD Calls, Black, Free Size"/>
    <x v="2"/>
    <n v="2499.75"/>
    <n v="9999"/>
    <n v="0.75"/>
    <n v="4"/>
    <n v="9090"/>
    <n v="90890910"/>
    <x v="1"/>
  </r>
  <r>
    <s v="B08JW1GVS7"/>
    <s v="URBN 20000 mAh Lithium_Polymer 22.5W Super Fast Charging Ultra Compact Power Bank with Quick Charge &amp; Power Delivery, Type C Input/Output, Made in India, Type C Cable Included (Camo)"/>
    <x v="2"/>
    <n v="2159.46"/>
    <n v="3999"/>
    <n v="0.46"/>
    <n v="4"/>
    <n v="8380"/>
    <n v="33511620"/>
    <x v="1"/>
  </r>
  <r>
    <s v="B00J5DYCCA"/>
    <s v="Havells Ventil Air DSP 230mm Exhaust Fan (Pista Green)"/>
    <x v="1"/>
    <n v="1398.6"/>
    <n v="1890"/>
    <n v="0.26"/>
    <n v="4"/>
    <n v="8031"/>
    <n v="15178590"/>
    <x v="1"/>
  </r>
  <r>
    <s v="B0BBN3WF7V"/>
    <s v="Redmi A1 (Light Green, 2GB RAM 32GB ROM) | Segment Best AI Dual Cam | 5000mAh Battery | Leather Texture Design | Android 12"/>
    <x v="2"/>
    <n v="6479.28"/>
    <n v="8999"/>
    <n v="0.28000000000000003"/>
    <n v="4"/>
    <n v="7807"/>
    <n v="70255193"/>
    <x v="2"/>
  </r>
  <r>
    <s v="B0BBN56J5H"/>
    <s v="Redmi A1 (Black, 2GB RAM, 32GB Storage) | Segment Best AI Dual Cam | 5000mAh Battery | Leather Texture Design | Android 12"/>
    <x v="2"/>
    <n v="6479.28"/>
    <n v="8999"/>
    <n v="0.28000000000000003"/>
    <n v="4"/>
    <n v="7807"/>
    <n v="70255193"/>
    <x v="2"/>
  </r>
  <r>
    <s v="B0BBN4DZBD"/>
    <s v="Redmi A1 (Light Blue, 2GB RAM, 32GB Storage) | Segment Best AI Dual Cam | 5000mAh Battery | Leather Texture Design | Android 12"/>
    <x v="2"/>
    <n v="6479.28"/>
    <n v="8999"/>
    <n v="0.28000000000000003"/>
    <n v="4"/>
    <n v="7807"/>
    <n v="70255193"/>
    <x v="2"/>
  </r>
  <r>
    <s v="B08R69VDHT"/>
    <s v="Pinnaclz Original Combo of 2 Micro USB Fast Charging Cable, USB Charging Cable for Data Transfer Perfect for Android Smart Phones White 1.2 Meter Made in India (Pack of 2)"/>
    <x v="0"/>
    <n v="114.77"/>
    <n v="499"/>
    <n v="0.77"/>
    <n v="4"/>
    <n v="7732"/>
    <n v="3858268"/>
    <x v="0"/>
  </r>
  <r>
    <s v="B08R69VDHT"/>
    <s v="Pinnaclz Original Combo of 2 Micro USB Fast Charging Cable, USB Charging Cable for Data Transfer Perfect for Android Smart Phones White 1.2 Meter Made in India (Pack of 2)"/>
    <x v="0"/>
    <n v="114.77"/>
    <n v="499"/>
    <n v="0.77"/>
    <n v="4"/>
    <n v="7732"/>
    <n v="3858268"/>
    <x v="0"/>
  </r>
  <r>
    <s v="B08R69VDHT"/>
    <s v="Pinnaclz Original Combo of 2 Micro USB Fast Charging Cable, USB Charging Cable for Data Transfer Perfect for Android Smart Phones White 1.2 Meter Made in India (Pack of 2)"/>
    <x v="0"/>
    <n v="114.77"/>
    <n v="499"/>
    <n v="0.77"/>
    <n v="4"/>
    <n v="7732"/>
    <n v="3858268"/>
    <x v="0"/>
  </r>
  <r>
    <s v="B08R69WBN7"/>
    <s v="Pinnaclz Original Combo of 2 USB Type C Fast Charging Cable, USB C Data Cable for Charging and Data Transfer Smart Phones White 1.2 Meter Made in India (Pack of 2)"/>
    <x v="0"/>
    <n v="149.70000000000002"/>
    <n v="499"/>
    <n v="0.7"/>
    <n v="4"/>
    <n v="7732"/>
    <n v="3858268"/>
    <x v="0"/>
  </r>
  <r>
    <s v="B07YWS9SP9"/>
    <s v="Zebronics, ZEB-NC3300 USB Powered Laptop Cooling Pad with Dual Fan, Dual USB Port and Blue LED Lights"/>
    <x v="0"/>
    <n v="599.4"/>
    <n v="999"/>
    <n v="0.4"/>
    <n v="4"/>
    <n v="7601"/>
    <n v="7593399"/>
    <x v="0"/>
  </r>
  <r>
    <s v="B08K9PX15C"/>
    <s v="Zebronics Zeb Wonderbar 10 USB Powered 2.0 Computer Speaker with RGB Lights"/>
    <x v="0"/>
    <n v="854.43000000000006"/>
    <n v="1499"/>
    <n v="0.43"/>
    <n v="4"/>
    <n v="7352"/>
    <n v="11020648"/>
    <x v="0"/>
  </r>
  <r>
    <s v="B09MZCQYHZ"/>
    <s v="Ambrane 10000mAh Slim Power Bank, 20W Fast Charging, Dual Output, Type C PD (Input &amp; Output), Quick Charge, Li-Polymer, Multi-Layer Protection for iPhone, Anrdoid &amp; Other Devices (Stylo 10K, Green)"/>
    <x v="2"/>
    <n v="991.38"/>
    <n v="1599"/>
    <n v="0.38"/>
    <n v="4"/>
    <n v="7222"/>
    <n v="11547978"/>
    <x v="0"/>
  </r>
  <r>
    <s v="B0993BB11X"/>
    <s v="Ambrane 10000mAh Slim Power Bank, 20W Fast Charging, Dual Output, Type C PD (Input &amp; Output), Quick Charge, Li-Polymer, Multi-Layer Protection for iPhone, Anrdoid &amp; Other Devices (Stylo 10K, Black)"/>
    <x v="2"/>
    <n v="991.38"/>
    <n v="1599"/>
    <n v="0.38"/>
    <n v="4"/>
    <n v="7222"/>
    <n v="11547978"/>
    <x v="0"/>
  </r>
  <r>
    <s v="B08CYPB15D"/>
    <s v="HP 805 Black Original Ink Cartridge"/>
    <x v="0"/>
    <n v="715.33999999999992"/>
    <n v="761"/>
    <n v="0.06"/>
    <n v="4"/>
    <n v="7199"/>
    <n v="5478439"/>
    <x v="0"/>
  </r>
  <r>
    <s v="B07V82W5CN"/>
    <s v="HP USB Wireless Spill Resistance Keyboard and Mouse Set with 10m Working Range 2.4G Wireless Technology / 3 Years Warranty (4SC12PA), Black"/>
    <x v="0"/>
    <n v="1340.78"/>
    <n v="2198"/>
    <n v="0.39"/>
    <n v="4"/>
    <n v="7113"/>
    <n v="15634374"/>
    <x v="1"/>
  </r>
  <r>
    <s v="B09PNR6F8Q"/>
    <s v="realme 10W Fast Charging Micro-USB Cable (Braided, Black)"/>
    <x v="0"/>
    <n v="247.38"/>
    <n v="399"/>
    <n v="0.38"/>
    <n v="4"/>
    <n v="6558"/>
    <n v="2616642"/>
    <x v="0"/>
  </r>
  <r>
    <s v="B08KDBLMQP"/>
    <s v="Croma 500W Mixer Grinder with 3 Stainless Steel Leak-proof Jars, 3 speed &amp; Pulse function, 2 years warranty (CRAK4184, White &amp; Purple)"/>
    <x v="1"/>
    <n v="1300"/>
    <n v="2500"/>
    <n v="0.48"/>
    <n v="4"/>
    <n v="6530"/>
    <n v="16325000"/>
    <x v="1"/>
  </r>
  <r>
    <s v="B08PZ6HZLT"/>
    <s v="VW 80 cm (32 inches) HD Ready Android Smart LED TV VW32PRO (Black)"/>
    <x v="2"/>
    <n v="8929.5299999999988"/>
    <n v="18999"/>
    <n v="0.53"/>
    <n v="4"/>
    <n v="6347"/>
    <n v="120586653"/>
    <x v="2"/>
  </r>
  <r>
    <s v="B08J4PL1Z3"/>
    <s v="RPM Euro Games Laptop/PC Controller Wired for Windows - 7, 8, 8.1, 10 and XP, Ps3(Upgraded with XYAB Buttons)"/>
    <x v="0"/>
    <n v="700.3"/>
    <n v="1490"/>
    <n v="0.53"/>
    <n v="4"/>
    <n v="5736"/>
    <n v="8546640"/>
    <x v="0"/>
  </r>
  <r>
    <s v="B0814P4L98"/>
    <s v="PrettyKrafts Laundry Basket for clothes with Lid &amp; Handles, Toys Organiser, 75 Ltr Black &amp; Grey"/>
    <x v="1"/>
    <n v="349.65"/>
    <n v="999"/>
    <n v="0.65"/>
    <n v="4"/>
    <n v="5380"/>
    <n v="5374620"/>
    <x v="0"/>
  </r>
  <r>
    <s v="B07WKB69RS"/>
    <s v="Lifelong LLWH106 Flash 3 Litres Instant Water Heater for Home Use, 8 Bar Pressure,Power On/Off Indicator and Advanced Safety, (3000W, ISI Certified, 2 Years Warranty)"/>
    <x v="1"/>
    <n v="2109"/>
    <n v="5550"/>
    <n v="0.62"/>
    <n v="4"/>
    <n v="5292"/>
    <n v="29370600"/>
    <x v="1"/>
  </r>
  <r>
    <s v="B08MXJYB2V"/>
    <s v="USHA RapidMix 500-Watt Copper Motor Mixer Grinder with 3 Jars and 5 Years Warranty(Sea Green/White)"/>
    <x v="1"/>
    <n v="2440.7999999999997"/>
    <n v="3390"/>
    <n v="0.28000000000000003"/>
    <n v="4"/>
    <n v="5206"/>
    <n v="17648340"/>
    <x v="1"/>
  </r>
  <r>
    <s v="B07VZH6ZBB"/>
    <s v="Crompton Solarium Qube 15-L 5 Star Rated Storage Water Heater (Geyser) with Free Installation and Connection Pipes (White and Black)"/>
    <x v="1"/>
    <n v="7750"/>
    <n v="12500"/>
    <n v="0.38"/>
    <n v="4"/>
    <n v="5160"/>
    <n v="64500000"/>
    <x v="2"/>
  </r>
  <r>
    <s v="B08MWJTST6"/>
    <s v="Tukzer Fully Foldable Tabletop Desktop Tablet Mobile Stand Holder - Angle &amp; Height Adjustable for Desk, Cradle, Dock, Compatible with Smartphones &amp; Tablets (White)"/>
    <x v="2"/>
    <n v="272.78999999999996"/>
    <n v="1299"/>
    <n v="0.79"/>
    <n v="4"/>
    <n v="5072"/>
    <n v="6588528"/>
    <x v="0"/>
  </r>
  <r>
    <s v="B07L9FW9GF"/>
    <s v="Zebronics Zeb-Power Wired USB Mouse, 3-Button, 1200 DPI Optical Sensor, Plug &amp; Play, for Windows/Mac"/>
    <x v="0"/>
    <n v="149.4"/>
    <n v="249"/>
    <n v="0.4"/>
    <n v="4"/>
    <n v="5057"/>
    <n v="1259193"/>
    <x v="0"/>
  </r>
  <r>
    <s v="B08G8H8DPL"/>
    <s v="Bajaj Rex 750W Mixer Grinder with Nutri Pro Feature, 4 Jars, White"/>
    <x v="1"/>
    <n v="3251.25"/>
    <n v="6375"/>
    <n v="0.49"/>
    <n v="4"/>
    <n v="4978"/>
    <n v="31734750"/>
    <x v="1"/>
  </r>
  <r>
    <s v="B07S9M8YTY"/>
    <s v="Usha Aurora 1000 W Dry Iron with Innovative Tail Light Indicator, Weilburger Soleplate (White &amp; Grey)"/>
    <x v="1"/>
    <n v="722.80000000000007"/>
    <n v="1390"/>
    <n v="0.48"/>
    <n v="4"/>
    <n v="4867"/>
    <n v="6765130"/>
    <x v="0"/>
  </r>
  <r>
    <s v="B09SJ1FTYV"/>
    <s v="Sounce Protective Case Cover Compatible Boat Xtend Overall Protective Case TPU HD Clear Ultra-Thin Cover with Unbreakable Screen Guard"/>
    <x v="2"/>
    <n v="189.89999999999995"/>
    <n v="1899"/>
    <n v="0.9"/>
    <n v="4"/>
    <n v="4740"/>
    <n v="9001260"/>
    <x v="0"/>
  </r>
  <r>
    <s v="B08FN6WGDQ"/>
    <s v="Samsung Galaxy Buds Live Bluetooth Truly Wireless in Ear Earbuds with Mic, Upto 21 Hours Playtime, Mystic Black"/>
    <x v="2"/>
    <n v="4797.0000000000009"/>
    <n v="15990"/>
    <n v="0.7"/>
    <n v="4"/>
    <n v="4390"/>
    <n v="70196100"/>
    <x v="1"/>
  </r>
  <r>
    <s v="B09GB5B4BK"/>
    <s v="HP 150 Wireless USB Mouse with Ergonomic and ambidextrous Design, 1600 DPI Optical Tracking, 2.4 GHz Wireless connectivity, Dual-Function Scroll Wheel and 12 Month Long Battery Life. 3-Years Warranty."/>
    <x v="0"/>
    <n v="602.32999999999993"/>
    <n v="899"/>
    <n v="0.33"/>
    <n v="4"/>
    <n v="4018"/>
    <n v="3612182"/>
    <x v="0"/>
  </r>
  <r>
    <s v="B01M69WCZ6"/>
    <s v="Allin Exporters J66 Ultrasonic Humidifier Cool Mist Air Purifier for Dryness, Cold &amp; Cough Large Capacity for Room, Baby, Plants, Bedroom (2.4 L) (1 Year Warranty)"/>
    <x v="1"/>
    <n v="2236.5"/>
    <n v="3550"/>
    <n v="0.37"/>
    <n v="4"/>
    <n v="3973"/>
    <n v="14104150"/>
    <x v="1"/>
  </r>
  <r>
    <s v="B00LZPQVMK"/>
    <s v="Parker Vector Standard Chrome Trim Ball Pen (Ink - Black)"/>
    <x v="3"/>
    <n v="272"/>
    <n v="320"/>
    <n v="0.15"/>
    <n v="4"/>
    <n v="3686"/>
    <n v="1179520"/>
    <x v="0"/>
  </r>
  <r>
    <s v="B07BKSSDR2"/>
    <s v="Dr Trust Electronic Kitchen Digital Scale Weighing Machine (Blue)"/>
    <x v="7"/>
    <n v="893"/>
    <n v="1900"/>
    <n v="0.53"/>
    <n v="4"/>
    <n v="3663"/>
    <n v="6959700"/>
    <x v="0"/>
  </r>
  <r>
    <s v="B09P858DK8"/>
    <s v="WeCool C1 Car Mobile Holder with One Click Technology,360¬∞ Rotational, Strong Suction Cup,Compatible with 4 to 6 Inch Devices, Wildshield and Dashboard Mobile Holder for Car, and Use"/>
    <x v="2"/>
    <n v="479.76"/>
    <n v="1999"/>
    <n v="0.76"/>
    <n v="4"/>
    <n v="3626"/>
    <n v="7248374"/>
    <x v="0"/>
  </r>
  <r>
    <s v="B07KSB1MLX"/>
    <s v="AmazonBasics Digital Optical Coax to Analog RCA Audio Converter Adapter with Fiber Cable"/>
    <x v="2"/>
    <n v="1088"/>
    <n v="1600"/>
    <n v="0.32"/>
    <n v="4"/>
    <n v="3565"/>
    <n v="5704000"/>
    <x v="1"/>
  </r>
  <r>
    <s v="B094YFFSMY"/>
    <s v="Tygot Bluetooth Extendable Selfie Sticks with Wireless Remote and Tripod Stand, 3-in-1 Multifunctional Selfie Stick with Tripod Stand Compatible with iPhone/OnePlus/Samsung/Oppo/Vivo and All Phones"/>
    <x v="2"/>
    <n v="399.7999999999999"/>
    <n v="1999"/>
    <n v="0.8"/>
    <n v="4"/>
    <n v="3382"/>
    <n v="6760618"/>
    <x v="0"/>
  </r>
  <r>
    <s v="B094YFFSMY"/>
    <s v="Tygot Bluetooth Extendable Selfie Sticks with Wireless Remote and Tripod Stand, 3-in-1 Multifunctional Selfie Stick with Tripod Stand Compatible with iPhone/OnePlus/Samsung/Oppo/Vivo and All Phones"/>
    <x v="2"/>
    <n v="399.7999999999999"/>
    <n v="1999"/>
    <n v="0.8"/>
    <n v="4"/>
    <n v="3382"/>
    <n v="6760618"/>
    <x v="0"/>
  </r>
  <r>
    <s v="B08L4SBJRY"/>
    <s v="Saifsmart Outlet Wall Mount Hanger Holder for Dot 3rd Gen, Compact Bracket Case Plug and Built-in Cable Management for Kitchen Bathroom, Bedroom (Black)"/>
    <x v="2"/>
    <n v="350.73"/>
    <n v="1299"/>
    <n v="0.73"/>
    <n v="4"/>
    <n v="3295"/>
    <n v="4280205"/>
    <x v="0"/>
  </r>
  <r>
    <s v="B07YSJ7FF1"/>
    <s v="Crompton Brio 1000-Watts Dry Iron with Weilburger Coating (Sky Blue and White)"/>
    <x v="1"/>
    <n v="649.00000000000011"/>
    <n v="1100"/>
    <n v="0.41"/>
    <n v="4"/>
    <n v="3271"/>
    <n v="3598100"/>
    <x v="0"/>
  </r>
  <r>
    <s v="B00LP9RFSU"/>
    <s v="Eureka Forbes Aquasure Amrit Twin Cartridge (Pack of 2), White"/>
    <x v="1"/>
    <n v="825"/>
    <n v="825"/>
    <n v="0"/>
    <n v="4"/>
    <n v="3246"/>
    <n v="2677950"/>
    <x v="0"/>
  </r>
  <r>
    <s v="B083M7WPZD"/>
    <s v="AGARO 33398 Rapid 1000-Watt, 10-Litre Wet &amp; Dry Vacuum Cleaner, with Blower Function (Red &amp; Black)"/>
    <x v="1"/>
    <n v="3179.4700000000003"/>
    <n v="5999"/>
    <n v="0.47"/>
    <n v="4"/>
    <n v="3242"/>
    <n v="19448758"/>
    <x v="1"/>
  </r>
  <r>
    <s v="B00RGLI0ZS"/>
    <s v="Amkette 30 Pin to USB Charging &amp; Data Sync Cable for iPhone 3G/3GS/4/4s/iPad 1/2/3, iPod Nano 5th/6th Gen and iPod Touch 3rd/4th Gen -1.5m (Black)"/>
    <x v="0"/>
    <n v="449.25"/>
    <n v="599"/>
    <n v="0.25"/>
    <n v="4"/>
    <n v="3231"/>
    <n v="1935369"/>
    <x v="0"/>
  </r>
  <r>
    <s v="B09TP5KBN7"/>
    <s v="pTron Volta Dual Port 12W Smart USB Charger Adapter, Multi-Layer Protection, Made in India, BIS Certified, Fast Charging Power Adaptor Without Cable for All iOS &amp; Android Devices (Black)"/>
    <x v="2"/>
    <n v="197.82000000000005"/>
    <n v="1099"/>
    <n v="0.82"/>
    <n v="4"/>
    <n v="3197"/>
    <n v="3513503"/>
    <x v="0"/>
  </r>
  <r>
    <s v="B07DZ986Q2"/>
    <s v="Philips EasyTouch Plus Standing Garment Steamer GC523/60 - 1600 Watt, 5 Steam Settings, Up to 32 g/min steam, with Double Pole"/>
    <x v="1"/>
    <n v="7825.65"/>
    <n v="8995"/>
    <n v="0.13"/>
    <n v="4"/>
    <n v="3160"/>
    <n v="28424200"/>
    <x v="2"/>
  </r>
  <r>
    <s v="B07NTKGW45"/>
    <s v="SaleOn‚Ñ¢ Portable Storage Organizer Bag for Earphone USB Cable Power Bank Mobile Charger Digital Gadget Hard Disk, Water Resistance Material - Dark Grey"/>
    <x v="0"/>
    <n v="395.55999999999995"/>
    <n v="899"/>
    <n v="0.56000000000000005"/>
    <n v="4"/>
    <n v="3025"/>
    <n v="2719475"/>
    <x v="0"/>
  </r>
  <r>
    <s v="B01M5F614J"/>
    <s v="Morphy Richards OFR Room Heater, 09 Fin 2000 Watts Oil Filled Room Heater , ISI Approved (OFR 9 Grey)"/>
    <x v="1"/>
    <n v="6579.53"/>
    <n v="13999"/>
    <n v="0.53"/>
    <n v="4"/>
    <n v="2961"/>
    <n v="41451039"/>
    <x v="2"/>
  </r>
  <r>
    <s v="B09G5TSGXV"/>
    <s v="Hi-Mobiler iPhone Charger Lightning Cable,2 Pack Apple MFi Certified USB iPhone Fast Chargering Cord,Data Sync Transfer for 13/12/11 Pro Max Xs X XR 8 7 6 5 5s iPad iPod More Model Cell Phone Cables"/>
    <x v="0"/>
    <n v="255.67999999999995"/>
    <n v="799"/>
    <n v="0.68"/>
    <n v="4"/>
    <n v="2905"/>
    <n v="2321095"/>
    <x v="0"/>
  </r>
  <r>
    <s v="B0989W6J2F"/>
    <s v="ENEM Sealing Machine | 12 Inch (300 mm) | 1 Year Warranty | Full Customer Support | Beep Sound Function | Plastic Packing Machine | Plastic Bag Sealing Machine | Heat Sealer Machine | Plastic Sealing Machine | Blue | Made in India"/>
    <x v="1"/>
    <n v="1601.1100000000001"/>
    <n v="1799"/>
    <n v="0.11"/>
    <n v="4"/>
    <n v="2877"/>
    <n v="5175723"/>
    <x v="1"/>
  </r>
  <r>
    <s v="B094JNXNPV"/>
    <s v="Ambrane Unbreakable 3 in 1 Fast Charging Braided Multipurpose Cable for Speaker with 2.1 A Speed - 1.25 meter, Black"/>
    <x v="0"/>
    <n v="299.25"/>
    <n v="399"/>
    <n v="0.25"/>
    <n v="4"/>
    <n v="2766"/>
    <n v="1103634"/>
    <x v="0"/>
  </r>
  <r>
    <s v="B094JNXNPV"/>
    <s v="Ambrane Unbreakable 3 in 1 Fast Charging Braided Multipurpose Cable for Speaker with 2.1 A Speed - 1.25 meter, Black"/>
    <x v="0"/>
    <n v="299.25"/>
    <n v="399"/>
    <n v="0.25"/>
    <n v="4"/>
    <n v="2766"/>
    <n v="1103634"/>
    <x v="0"/>
  </r>
  <r>
    <s v="B07WKBD37W"/>
    <s v="ESnipe Mart Worldwide Travel Adapter with Build in Dual USB Charger Ports with 125V 6A, 250V Protected Electrical Plug for Laptops, Cameras (White)"/>
    <x v="4"/>
    <n v="429.57000000000005"/>
    <n v="999"/>
    <n v="0.56999999999999995"/>
    <n v="4"/>
    <n v="2581"/>
    <n v="2578419"/>
    <x v="0"/>
  </r>
  <r>
    <s v="B009P2LK08"/>
    <s v="Bajaj Minor 1000 Watts Radiant Room Heater (Steel, ISI Approved)"/>
    <x v="1"/>
    <n v="745.13999999999987"/>
    <n v="1129"/>
    <n v="0.34"/>
    <n v="4"/>
    <n v="2446"/>
    <n v="2761534"/>
    <x v="0"/>
  </r>
  <r>
    <s v="B07JZSG42Y"/>
    <s v="Borosil Prime Grill Sandwich Maker (Grey)"/>
    <x v="1"/>
    <n v="1916.6"/>
    <n v="2590"/>
    <n v="0.26"/>
    <n v="4"/>
    <n v="2377"/>
    <n v="6156430"/>
    <x v="1"/>
  </r>
  <r>
    <s v="B07T4D9FNY"/>
    <s v="iBELL SEK15L Premium 1.5 Litre Stainless Steel Electric Kettle,1500W Auto Cut-Off Feature,Silver with Black"/>
    <x v="1"/>
    <n v="670.49999999999989"/>
    <n v="1490"/>
    <n v="0.55000000000000004"/>
    <n v="4"/>
    <n v="2198"/>
    <n v="3275020"/>
    <x v="0"/>
  </r>
  <r>
    <s v="B09XX51X2G"/>
    <s v="STRIFF Laptop Tabletop Stand, Fold-Up, Adjustable, Ventilated, Portable Holder for Desk, Aluminum Foldable Laptop Ergonomic Compatibility with up to 15.6-inch Laptop, All Mac, Tab, and Mobile (Silver)"/>
    <x v="0"/>
    <n v="449.54999999999995"/>
    <n v="999"/>
    <n v="0.55000000000000004"/>
    <n v="4"/>
    <n v="2102"/>
    <n v="2099898"/>
    <x v="0"/>
  </r>
  <r>
    <s v="B09CMM3VGK"/>
    <s v="Ambrane 60W / 3A Type C Fast Charging Unbreakable 1.5m L Shaped Braided Cable, PD Technology, 480Mbps Data Transfer for Smartphones, Tablet, Laptops &amp; other type c devices (ABLC10, Black)"/>
    <x v="0"/>
    <n v="179.64"/>
    <n v="499"/>
    <n v="0.64"/>
    <n v="4"/>
    <n v="1934"/>
    <n v="965066"/>
    <x v="0"/>
  </r>
  <r>
    <s v="B09CMM3VGK"/>
    <s v="Ambrane 60W / 3A Type C Fast Charging Unbreakable 1.5m L Shaped Braided Cable, PD Technology, 480Mbps Data Transfer for Smartphones, Tablet, Laptops &amp; other type c devices (ABLC10, Black)"/>
    <x v="0"/>
    <n v="179.64"/>
    <n v="499"/>
    <n v="0.64"/>
    <n v="4"/>
    <n v="1933"/>
    <n v="964567"/>
    <x v="0"/>
  </r>
  <r>
    <s v="B082KVTRW8"/>
    <s v="KENT 16055 Amaze Cool Touch Electric Kettle 1.8 L 1500 W | Plastic Outer &amp; Stainless Steel Inside body | Auto shut off Over heating protection | Multipurpose hot water Kettle | 1 Year Warranty"/>
    <x v="1"/>
    <n v="1197"/>
    <n v="1900"/>
    <n v="0.37"/>
    <n v="4"/>
    <n v="1765"/>
    <n v="3353500"/>
    <x v="1"/>
  </r>
  <r>
    <s v="B09KPXTZXN"/>
    <s v="Rico Japanese Technology Rechargeable Wireless Electric Chopper with Replacement Warranty - Stainless Steel Blades, One Touch Operation, 10 Seconds Chopping, Mincing Vegetable, Meat - 250 ML, 30 Watts"/>
    <x v="1"/>
    <n v="939.53"/>
    <n v="1999"/>
    <n v="0.53"/>
    <n v="4"/>
    <n v="1679"/>
    <n v="3356321"/>
    <x v="0"/>
  </r>
  <r>
    <s v="B07Q4NJQC5"/>
    <s v="Ionix Jewellery Scale | Weight Scale | Digital Weight Machine | weight machine for gold | Electronic weighing machines for Jewellery 0.01G to 200G Small Weight Machine for Shop - Silver"/>
    <x v="1"/>
    <n v="293.51"/>
    <n v="599"/>
    <n v="0.51"/>
    <n v="4"/>
    <n v="1644"/>
    <n v="984756"/>
    <x v="0"/>
  </r>
  <r>
    <s v="B07DL1KC3H"/>
    <s v="Isoelite Remote Compatible for Samsung LED/LCD Remote Control Works with All Samsung LED/LCD TV Model No :- BN59-607A (Please Match The Image with Your Old Remote)"/>
    <x v="2"/>
    <n v="296.66999999999996"/>
    <n v="899"/>
    <n v="0.67"/>
    <n v="4"/>
    <n v="1588"/>
    <n v="1427612"/>
    <x v="0"/>
  </r>
  <r>
    <s v="B094DQWV9B"/>
    <s v="Kanget [2 Pack] Type C Female to USB A Male Charger | Charging Cable Adapter Converter compatible for iPhone 14, 13, 12,11 Pro Max/Mini/XR/XS/X/SE, Samsung S20 ultra/S21/S10/S8/S9/MacBook Pro iPad (Grey)"/>
    <x v="0"/>
    <n v="147.63"/>
    <n v="399"/>
    <n v="0.63"/>
    <n v="4"/>
    <n v="1540"/>
    <n v="614460"/>
    <x v="0"/>
  </r>
  <r>
    <s v="B09F6KL23R"/>
    <s v="SKYTONE Stainless Steel Electric Meat Grinders with Bowl 700W Heavy for Kitchen Food Chopper, Meat, Vegetables, Onion , Garlic Slicer Dicer, Fruit &amp; Nuts Blender (2L, 700 Watts)"/>
    <x v="1"/>
    <n v="1427.49"/>
    <n v="2799"/>
    <n v="0.49"/>
    <n v="4"/>
    <n v="1498"/>
    <n v="4192902"/>
    <x v="1"/>
  </r>
  <r>
    <s v="B09YLYB9PB"/>
    <s v="Ambrane 60W / 3A Fast Charging Output Cable with Micro to USB for Mobile, Neckband, True Wireless Earphone Charging, 480mbps Data Sync Speed, 1m Length (ACM - AZ1, Black)"/>
    <x v="0"/>
    <n v="147.63"/>
    <n v="399"/>
    <n v="0.63"/>
    <n v="4"/>
    <n v="1423"/>
    <n v="567777"/>
    <x v="0"/>
  </r>
  <r>
    <s v="B09YLXYP7Y"/>
    <s v="Ambrane 60W / 3A Fast Charging Output Cable with Type-C to USB for Mobile, Neckband, True Wireless Earphone Charging, 480mbps Data Sync Speed, 1m Length (ACT - AZ10, Black)"/>
    <x v="0"/>
    <n v="179.54999999999998"/>
    <n v="399"/>
    <n v="0.55000000000000004"/>
    <n v="4"/>
    <n v="1423"/>
    <n v="567777"/>
    <x v="0"/>
  </r>
  <r>
    <s v="B09YLXYP7Y"/>
    <s v="Ambrane 60W / 3A Fast Charging Output Cable with Type-C to USB for Mobile, Neckband, True Wireless Earphone Charging, 480mbps Data Sync Speed, 1m Length (ACT - AZ10, Black)"/>
    <x v="0"/>
    <n v="179.54999999999998"/>
    <n v="399"/>
    <n v="0.55000000000000004"/>
    <n v="4"/>
    <n v="1423"/>
    <n v="567777"/>
    <x v="0"/>
  </r>
  <r>
    <s v="B09YLX91QR"/>
    <s v="Ambrane 60W / 3A Fast Charging Output Cable with Type-C to USB for Mobile, Neckband, True Wireless Earphone Charging, 480mbps Data Sync Speed, 1m Length (ACT - AZ10, White)"/>
    <x v="0"/>
    <n v="179.54999999999998"/>
    <n v="399"/>
    <n v="0.55000000000000004"/>
    <n v="4"/>
    <n v="1423"/>
    <n v="567777"/>
    <x v="0"/>
  </r>
  <r>
    <s v="B09YLXYP7Y"/>
    <s v="Ambrane 60W / 3A Fast Charging Output Cable with Type-C to USB for Mobile, Neckband, True Wireless Earphone Charging, 480mbps Data Sync Speed, 1m Length (ACT - AZ10, Black)"/>
    <x v="0"/>
    <n v="179.54999999999998"/>
    <n v="399"/>
    <n v="0.55000000000000004"/>
    <n v="4"/>
    <n v="1423"/>
    <n v="567777"/>
    <x v="0"/>
  </r>
  <r>
    <s v="B085HY1DGR"/>
    <s v="Sounce Spiral Charger Cable Protector Data Cable Saver Charging Cord Protective Cable Cover Headphone MacBook Laptop Earphone Cell Phone Set of 3 (Cable Protector (12 Units))"/>
    <x v="0"/>
    <n v="99.899999999999977"/>
    <n v="999"/>
    <n v="0.9"/>
    <n v="4"/>
    <n v="1396"/>
    <n v="1394604"/>
    <x v="0"/>
  </r>
  <r>
    <s v="B085HY1DGR"/>
    <s v="Sounce Spiral Charger Cable Protector Data Cable Saver Charging Cord Protective Cable Cover Headphone MacBook Laptop Earphone Cell Phone Set of 3 (Cable Protector (12 Units))"/>
    <x v="0"/>
    <n v="99.899999999999977"/>
    <n v="999"/>
    <n v="0.9"/>
    <n v="4"/>
    <n v="1396"/>
    <n v="1394604"/>
    <x v="0"/>
  </r>
  <r>
    <s v="B0994GFWBH"/>
    <s v="Lapster 1.5 mtr USB 2.0 Type A Male to USB A Male Cable for computer and laptop"/>
    <x v="0"/>
    <n v="139.86000000000001"/>
    <n v="999"/>
    <n v="0.86"/>
    <n v="4"/>
    <n v="1313"/>
    <n v="1311687"/>
    <x v="0"/>
  </r>
  <r>
    <s v="B0994GFWBH"/>
    <s v="Lapster 1.5 mtr USB 2.0 Type A Male to USB A Male Cable for computer and laptop"/>
    <x v="0"/>
    <n v="139.86000000000001"/>
    <n v="999"/>
    <n v="0.86"/>
    <n v="4"/>
    <n v="1313"/>
    <n v="1311687"/>
    <x v="0"/>
  </r>
  <r>
    <s v="B0B4G2MWSB"/>
    <s v="Lapster 5 pin mini usb cable, usb b cable,camera cable usb2.0 for External HDDS/Card Readers/Camera etc."/>
    <x v="0"/>
    <n v="149.85000000000002"/>
    <n v="999"/>
    <n v="0.85"/>
    <n v="4"/>
    <n v="1313"/>
    <n v="1311687"/>
    <x v="0"/>
  </r>
  <r>
    <s v="B08RDWBYCQ"/>
    <s v="T TOPLINE 180 W Electric Hand Mixer,Hand Blender , Egg Beater, Cake maker , Beater Cream Mix, Food Blender, Beater for Whipping Cream Beater for Cake With 7 -Speed with spatula and oil brush"/>
    <x v="1"/>
    <n v="549.45000000000005"/>
    <n v="999"/>
    <n v="0.45"/>
    <n v="4"/>
    <n v="1313"/>
    <n v="1311687"/>
    <x v="0"/>
  </r>
  <r>
    <s v="B08TM71L54"/>
    <s v="PHILIPS Handheld Garment Steamer STH3000/20 - Compact &amp; Foldable, Convenient Vertical Steaming, 1000 Watt Quick Heat Up, up to 20g/min, Kills 99.9%* Bacteria (Reno Blue), Small"/>
    <x v="1"/>
    <n v="3188.2"/>
    <n v="4195"/>
    <n v="0.24"/>
    <n v="4"/>
    <n v="1282"/>
    <n v="5377990"/>
    <x v="1"/>
  </r>
  <r>
    <s v="B0758F7KK7"/>
    <s v="Caprigo Heavy Duty TV Wall Mount Bracket for 14 to 32 Inch LED/HD/Smart TV‚Äôs, Universal Fixed TV Wall Mount Stand (M452)"/>
    <x v="2"/>
    <n v="399.6"/>
    <n v="999"/>
    <n v="0.6"/>
    <n v="4"/>
    <n v="1236"/>
    <n v="1234764"/>
    <x v="0"/>
  </r>
  <r>
    <s v="B08WD18LJZ"/>
    <s v="TVARA LCD Writing Tablet 8.5 Inch E-Note Pad LCD Writing Tablet, Kids Drawing Pad 8.5 Inch Doodle Board, Toddler Boy and Girl Learning Gift for 3 4 5 6 Years Old, Black"/>
    <x v="0"/>
    <n v="246.00000000000003"/>
    <n v="600"/>
    <n v="0.59"/>
    <n v="4"/>
    <n v="1208"/>
    <n v="724800"/>
    <x v="0"/>
  </r>
  <r>
    <s v="B089BDBDGM"/>
    <s v="Kuber Industries Waterproof Round Laundry Bag/Hamper|Polka Dots Print Print with Handles|Foldable Bin &amp; 45 Liter Capicity|Size 37 x 37 x 49, Pack of 1(Black &amp; White)- CTKTC044992"/>
    <x v="1"/>
    <n v="219.12"/>
    <n v="249"/>
    <n v="0.12"/>
    <n v="4"/>
    <n v="1108"/>
    <n v="275892"/>
    <x v="0"/>
  </r>
  <r>
    <s v="B08L7J3T31"/>
    <s v="Noir Aqua - 5pcs PP Spun Filter + 1 Spanner | for All Types of RO Water purifiers (5 Piece, White, 10 Inch, 5 Micron) - RO Spun Filter Cartridge Sponge Replacement Water Filter Candle"/>
    <x v="1"/>
    <n v="376.79"/>
    <n v="919"/>
    <n v="0.59"/>
    <n v="4"/>
    <n v="1090"/>
    <n v="1001710"/>
    <x v="0"/>
  </r>
  <r>
    <s v="B09939XJX8"/>
    <s v="TVARA LCD Writing Tablet, 8.5&quot; Inch Colorful Toddler Doodle Board Drawing Tablet, Erasable Reusable Electronic Drawing Pads, Educational and Learning Tool for 3-6 Years Old Boy and Girls Mix Colors"/>
    <x v="0"/>
    <n v="360"/>
    <n v="1500"/>
    <n v="0.76"/>
    <n v="4"/>
    <n v="1026"/>
    <n v="1539000"/>
    <x v="0"/>
  </r>
  <r>
    <s v="B0B7B9V9QP"/>
    <s v="VU 108 cm (43 inches) Premium Series Full HD Smart LED TV 43GA (Black)"/>
    <x v="2"/>
    <n v="18900"/>
    <n v="35000"/>
    <n v="0.46"/>
    <n v="4"/>
    <n v="1001"/>
    <n v="35035000"/>
    <x v="5"/>
  </r>
  <r>
    <s v="B0978V2CP6"/>
    <s v="Cubetek 3 in 1 LCD Display V5.0 Bluetooth Transmitter Receiver, Bypass Audio Adapter with Aux, Optical, Dual Link Support for TV, Home Stereo, PC, Headphones, Speakers, Model: CB-BT27"/>
    <x v="2"/>
    <n v="1984"/>
    <n v="3100"/>
    <n v="0.36"/>
    <n v="4"/>
    <n v="897"/>
    <n v="2780700"/>
    <x v="1"/>
  </r>
  <r>
    <s v="B09C635BMM"/>
    <s v="Cotbolt Silicone Case Cover Compatible for Samsung BN59-01312A QLED 8K 4K Smart TV Remote Shockproof Protective Remote Cover (Black)"/>
    <x v="2"/>
    <n v="349.65"/>
    <n v="999"/>
    <n v="0.65"/>
    <n v="4"/>
    <n v="839"/>
    <n v="838161"/>
    <x v="0"/>
  </r>
  <r>
    <s v="B09LH32678"/>
    <s v="JIALTO Mini Waffle Maker 4 Inch- 350 Watts: Stainless Steel Non-Stick Electric Iron Machine for Individual Belgian Waffles, Pan Cakes, Paninis or Other Snacks - Aqua blue"/>
    <x v="1"/>
    <n v="899.55"/>
    <n v="1999"/>
    <n v="0.55000000000000004"/>
    <n v="4"/>
    <n v="832"/>
    <n v="1663168"/>
    <x v="0"/>
  </r>
  <r>
    <s v="B09MFR93KS"/>
    <s v="Bajaj Rex DLX 750 W 4 Jars Mixer Grinder, White and Blue"/>
    <x v="1"/>
    <n v="3059.4900000000002"/>
    <n v="5999"/>
    <n v="0.49"/>
    <n v="4"/>
    <n v="777"/>
    <n v="4661223"/>
    <x v="1"/>
  </r>
  <r>
    <s v="B08HDCWDXD"/>
    <s v="Eureka Forbes Active Clean 700 Watts Powerful Suction &amp; Blower Vacuum Cleaner with Washable HEPA Filter &amp; 6 Accessories,1 Year Warranty,Compact,Light Weight &amp; Easy to use (Red &amp; Black)"/>
    <x v="1"/>
    <n v="3149.5499999999997"/>
    <n v="6999"/>
    <n v="0.55000000000000004"/>
    <n v="4"/>
    <n v="743"/>
    <n v="5200257"/>
    <x v="1"/>
  </r>
  <r>
    <s v="B07G147SZD"/>
    <s v="NEXOMS Instant Heating Water Tap Wall Mounted with 3 Pin Indian Plug (16Amp)"/>
    <x v="1"/>
    <n v="2697.29"/>
    <n v="3799"/>
    <n v="0.28999999999999998"/>
    <n v="4"/>
    <n v="727"/>
    <n v="2761873"/>
    <x v="1"/>
  </r>
  <r>
    <s v="B09Q3M3WLJ"/>
    <s v="Robustrion [Anti-Scratch] &amp; [Smudge Proof] [Bubble Free] Premium Tempered Glass Screen Protector Guard for Samsung Galaxy Tab A8 10.5 inch [SM-X200/X205/X207] 2022"/>
    <x v="0"/>
    <n v="404.73"/>
    <n v="1499"/>
    <n v="0.73"/>
    <n v="4"/>
    <n v="691"/>
    <n v="1035809"/>
    <x v="0"/>
  </r>
  <r>
    <s v="B09NL7LBWT"/>
    <s v="Bulfyss USB Rechargeable Lint Remover Fabric Shaver Pet Hair Remover, Effectively and Quickly Remove Fuzz for Clothes, Sweater, Couch, Sofa, Blanket, Curtain, Wool, Cashmere (Grey, 1 Year Warranty)"/>
    <x v="1"/>
    <n v="1099.45"/>
    <n v="1999"/>
    <n v="0.45"/>
    <n v="4"/>
    <n v="604"/>
    <n v="1207396"/>
    <x v="1"/>
  </r>
  <r>
    <s v="B09RZS1NQT"/>
    <s v="Sounce 65W OnePlus Dash Warp Charge Cable, 6.5A Type-C to USB C PD Data Sync Fast Charging Cable Compatible with One Plus 8T/ 9/ 9R/ 9 pro/ 9RT/ 10R/ Nord &amp; for All Type C Devices ‚Äì Red, 1 Meter"/>
    <x v="0"/>
    <n v="199.79999999999995"/>
    <n v="999"/>
    <n v="0.8"/>
    <n v="4"/>
    <n v="576"/>
    <n v="575424"/>
    <x v="0"/>
  </r>
  <r>
    <s v="B09RZS1NQT"/>
    <s v="Sounce 65W OnePlus Dash Warp Charge Cable, 6.5A Type-C to USB C PD Data Sync Fast Charging Cable Compatible with One Plus 8T/ 9/ 9R/ 9 pro/ 9RT/ 10R/ Nord &amp; for All Type C Devices ‚Äì Red, 1 Meter"/>
    <x v="0"/>
    <n v="199.79999999999995"/>
    <n v="999"/>
    <n v="0.8"/>
    <n v="4"/>
    <n v="575"/>
    <n v="574425"/>
    <x v="0"/>
  </r>
  <r>
    <s v="B08DCVRW98"/>
    <s v="SoniVision SA-D10 SA-D100 SA-D40 Home Theater Systems Remote Compatible with Sony RM-ANU156"/>
    <x v="2"/>
    <n v="209.58"/>
    <n v="499"/>
    <n v="0.57999999999999996"/>
    <n v="4"/>
    <n v="479"/>
    <n v="239021"/>
    <x v="0"/>
  </r>
  <r>
    <s v="B09JKNF147"/>
    <s v="Electvision Remote Control Compatible with Kodak/Thomson Smart led tv (Without Voice) Before Placing Order for verification Contact Our coustmer Care 7738090464"/>
    <x v="2"/>
    <n v="339.8300000000001"/>
    <n v="1999"/>
    <n v="0.83"/>
    <n v="4"/>
    <n v="343"/>
    <n v="685657"/>
    <x v="0"/>
  </r>
  <r>
    <s v="B08VGDBF3B"/>
    <s v="Kuber Industries Round Non Woven Fabric Foldable Laundry Basket|Toy Storage Basket|Cloth Storage Basket With Handles| Capicity 45 Ltr (Grey &amp; Black)-KUBMART11446"/>
    <x v="1"/>
    <n v="394.21000000000004"/>
    <n v="499"/>
    <n v="0.21"/>
    <n v="4"/>
    <n v="330"/>
    <n v="164670"/>
    <x v="0"/>
  </r>
  <r>
    <s v="B0B2RBP83P"/>
    <s v="Lenovo IdeaPad 3 11th Gen Intel Core i3 15.6&quot; FHD Thin &amp; Light Laptop(8GB/512GB SSD/Windows 11/Office 2021/2Yr Warranty/3months Xbox Game Pass/Platinum Grey/1.7Kg), 81X800LGIN"/>
    <x v="0"/>
    <n v="37131.800000000003"/>
    <n v="59890"/>
    <n v="0.38"/>
    <n v="4"/>
    <n v="323"/>
    <n v="19344470"/>
    <x v="4"/>
  </r>
  <r>
    <s v="B07YQ5SN4H"/>
    <s v="Cello Non-Stick Aluminium Sandwich Gas Toaster(Black)"/>
    <x v="1"/>
    <n v="297.5"/>
    <n v="595"/>
    <n v="0.5"/>
    <n v="4"/>
    <n v="314"/>
    <n v="186830"/>
    <x v="0"/>
  </r>
  <r>
    <s v="B0B5F3YZY4"/>
    <s v="Wayona 3in1 Nylon Braided 66W USB Fast Charging Cable with Type C, Lightening and Micro USB Port, Compatible with iPhone, iPad, Samsung Galaxy, OnePlus, Mi, Oppo, Vivo, iQOO, Xiaomi (1M, Black)"/>
    <x v="0"/>
    <n v="450.59000000000003"/>
    <n v="1099"/>
    <n v="0.59"/>
    <n v="4"/>
    <n v="242"/>
    <n v="265958"/>
    <x v="0"/>
  </r>
  <r>
    <s v="B09CGLY5CX"/>
    <s v="Crompton Insta Comfort Heater 2000 Watts Heat Convector with Adjustable Thermostats, Hybrid Cyan, Standard (‚ÄéACGRH- INSTACOMFORT)"/>
    <x v="1"/>
    <n v="1968.0000000000002"/>
    <n v="2400"/>
    <n v="0.18"/>
    <n v="4"/>
    <n v="237"/>
    <n v="568800"/>
    <x v="1"/>
  </r>
  <r>
    <s v="B09HN7LD5L"/>
    <s v="PROLEGEND¬Æ PL-T002 Universal TV Stand Table Top for Most 22 to 65 inch LCD Flat Screen TV, VESA up to 800 by 400mm"/>
    <x v="2"/>
    <n v="1845.0000000000002"/>
    <n v="4500"/>
    <n v="0.59"/>
    <n v="4"/>
    <n v="184"/>
    <n v="828000"/>
    <x v="1"/>
  </r>
  <r>
    <s v="B09H7JDJCW"/>
    <s v="PHILIPS Drip Coffee Maker HD7432/20, 0.6 L, Ideal for 2-7 cups, Black, Medium"/>
    <x v="1"/>
    <n v="2983.85"/>
    <n v="3595"/>
    <n v="0.17"/>
    <n v="4"/>
    <n v="178"/>
    <n v="639910"/>
    <x v="1"/>
  </r>
  <r>
    <s v="B07VJ9ZTXS"/>
    <s v="Aine HDMI Male to VGA Female Video Converter Adapter Cable (Black)"/>
    <x v="2"/>
    <n v="299.5"/>
    <n v="599"/>
    <n v="0.5"/>
    <n v="4"/>
    <n v="171"/>
    <n v="102429"/>
    <x v="0"/>
  </r>
  <r>
    <s v="B08G1RW2Q3"/>
    <s v="EYNK Extra Long Micro USB Fast Charging USB Cable | Micro USB Data Cable | Quick Fast Charging Cable | Charger Sync Cable | High Speed Transfer Android Smartphones V8 Cable (2.4 Amp, 3m,) (White)"/>
    <x v="0"/>
    <n v="295.63"/>
    <n v="799"/>
    <n v="0.63"/>
    <n v="4"/>
    <n v="151"/>
    <n v="120649"/>
    <x v="0"/>
  </r>
  <r>
    <s v="B0B2DZ5S6R"/>
    <s v="Amazon Basics 1500 W Electric Kettle (Stainless Steel Body, 1.5 L)"/>
    <x v="1"/>
    <n v="753.42000000000007"/>
    <n v="1299"/>
    <n v="0.42"/>
    <n v="4"/>
    <n v="119"/>
    <n v="154581"/>
    <x v="0"/>
  </r>
  <r>
    <s v="B0B4PPD89B"/>
    <s v="Kitchenwell 18Pc Plastic Food Snack Bag Pouch Clip Sealer for Keeping Food Fresh for Home, Kitchen, Camping Snack Seal Sealing Bag Clips (Multi-Color) | (Pack of 18)|"/>
    <x v="1"/>
    <n v="79"/>
    <n v="79"/>
    <n v="0"/>
    <n v="4"/>
    <n v="97"/>
    <n v="7663"/>
    <x v="0"/>
  </r>
  <r>
    <s v="B0B9RZ4G4W"/>
    <s v="Amazon Basics 300 W Hand Blender with Stainless Steel Stem for Hot/Cold Blending and In-Built Cord Hook, ISI-Marked, Black"/>
    <x v="1"/>
    <n v="798.53"/>
    <n v="1699"/>
    <n v="0.53"/>
    <n v="4"/>
    <n v="97"/>
    <n v="164803"/>
    <x v="0"/>
  </r>
  <r>
    <s v="B09Z7YGV3R"/>
    <s v="Anjaney Enterprise Smart Multipurpose Foldable Laptop Table with Cup Holder, Study Table, Bed Table, Breakfast Table, Foldable and Portable/Ergonomic &amp; Rounded Edges/Non-Slip (Black)"/>
    <x v="0"/>
    <n v="265.62"/>
    <n v="699"/>
    <n v="0.62"/>
    <n v="4"/>
    <n v="93"/>
    <n v="65007"/>
    <x v="0"/>
  </r>
  <r>
    <s v="B0BHVPTM2C"/>
    <s v="HB Plus Folding Height Adjustable Aluminum Foldable Portable Adjustment Desktop Laptop Holder Riser Stand"/>
    <x v="0"/>
    <n v="389.7999999999999"/>
    <n v="1949"/>
    <n v="0.8"/>
    <n v="4"/>
    <n v="75"/>
    <n v="146175"/>
    <x v="0"/>
  </r>
  <r>
    <s v="B0BPCJM7TB"/>
    <s v="WIDEWINGS Electric Handheld Milk Wand Mixer Frother for Latte Coffee Hot Milk, Milk Frother for Coffee, Egg Beater, Hand Blender, Coffee Beater with Stand"/>
    <x v="1"/>
    <n v="259.74"/>
    <n v="999"/>
    <n v="0.74"/>
    <n v="4"/>
    <n v="43"/>
    <n v="42957"/>
    <x v="0"/>
  </r>
  <r>
    <s v="B0BCZCQTJX"/>
    <s v="Firestick Remote"/>
    <x v="2"/>
    <n v="1439.6399999999999"/>
    <n v="3999"/>
    <n v="0.64"/>
    <n v="4"/>
    <n v="32"/>
    <n v="127968"/>
    <x v="1"/>
  </r>
  <r>
    <s v="B0BLV1GNLN"/>
    <s v="WZATCO Pixel | Portable LED Projector | Native 720p with Full HD 1080P Support | 2000 Lumens (200 ANSI) | 176&quot; Large Screen | Projector for Home and Outdoor | Compatible with TV Stick, PC, PS4"/>
    <x v="2"/>
    <n v="6493.5"/>
    <n v="9990"/>
    <n v="0.35"/>
    <n v="4"/>
    <n v="27"/>
    <n v="269730"/>
    <x v="2"/>
  </r>
  <r>
    <s v="B09N3ZNHTY"/>
    <s v="boAt Airdopes 141 Bluetooth Truly Wireless in Ear Earbuds with mic, 42H Playtime, Beast Mode(Low Latency Upto 80ms) for Gaming, ENx Tech, ASAP Charge, IWP, IPX4 Water Resistance (Bold Black)"/>
    <x v="2"/>
    <n v="1481.6999999999998"/>
    <n v="4490"/>
    <n v="0.67"/>
    <n v="3.9"/>
    <n v="136954"/>
    <n v="614923460"/>
    <x v="1"/>
  </r>
  <r>
    <s v="B07WMS7TWB"/>
    <s v="Pigeon by Stovekraft Amaze Plus Electric Kettle (14289) with Stainless Steel Body, 1.5 litre, used for boiling Water, making tea and coffee, instant noodles, soup etc. 1500 Watt (Silver)"/>
    <x v="1"/>
    <n v="647.4"/>
    <n v="1245"/>
    <n v="0.48"/>
    <n v="3.9"/>
    <n v="123365"/>
    <n v="153589425"/>
    <x v="0"/>
  </r>
  <r>
    <s v="B07JQKQ91F"/>
    <s v="JBL C50HI, Wired in Ear Headphones with Mic, One Button Multi-Function Remote, Lightweight &amp; Comfortable fit (Black)"/>
    <x v="2"/>
    <n v="499.5"/>
    <n v="999"/>
    <n v="0.5"/>
    <n v="3.9"/>
    <n v="92995"/>
    <n v="92902005"/>
    <x v="0"/>
  </r>
  <r>
    <s v="B07TCN5VR9"/>
    <s v="Boult Audio BassBuds X1 in-Ear Wired Earphones with 10mm Extra Bass Driver and HD Sound with mic(Black)"/>
    <x v="2"/>
    <n v="329.66999999999996"/>
    <n v="999"/>
    <n v="0.67"/>
    <n v="3.9"/>
    <n v="77027"/>
    <n v="76949973"/>
    <x v="0"/>
  </r>
  <r>
    <s v="B07YNTJ8ZM"/>
    <s v="Zebronics ZEB-COUNTY 3W Wireless Bluetooth Portable Speaker With Supporting Carry Handle, USB, SD Card, AUX, FM &amp; Call Function. (Green)"/>
    <x v="2"/>
    <n v="549.45000000000005"/>
    <n v="999"/>
    <n v="0.45"/>
    <n v="3.9"/>
    <n v="64705"/>
    <n v="64640295"/>
    <x v="0"/>
  </r>
  <r>
    <s v="B01MQZ7J8K"/>
    <s v="Prestige Electric Kettle PKOSS - 1500watts, Steel (1.5Ltr), Black"/>
    <x v="1"/>
    <n v="751.4"/>
    <n v="1445"/>
    <n v="0.48"/>
    <n v="3.9"/>
    <n v="63350"/>
    <n v="91540750"/>
    <x v="0"/>
  </r>
  <r>
    <s v="B08D77XZX5"/>
    <s v="PTron Tangentbeat in-Ear Bluetooth 5.0 Wireless Headphones with Mic, Enhanced Bass, 10mm Drivers, Clear Calls, Snug-Fit, Fast Charging, Magnetic Buds, Voice Assistant &amp; IPX4 Wireless Neckband (Black)"/>
    <x v="2"/>
    <n v="599.76"/>
    <n v="2499"/>
    <n v="0.76"/>
    <n v="3.9"/>
    <n v="58162"/>
    <n v="145346838"/>
    <x v="0"/>
  </r>
  <r>
    <s v="B086WMSCN3"/>
    <s v="boAt Airdopes 171 in Ear Bluetooth True Wireless Earbuds with Upto 13 Hours Battery, IPX4, Bluetooth v5.0, Dual Tone Finish with Mic (Mysterious Blue)"/>
    <x v="2"/>
    <n v="1199.7999999999997"/>
    <n v="5999"/>
    <n v="0.8"/>
    <n v="3.9"/>
    <n v="47521"/>
    <n v="285078479"/>
    <x v="1"/>
  </r>
  <r>
    <s v="B0746JGVDS"/>
    <s v="ELV Car Mount Adjustable Car Phone Holder Universal Long Arm, Windshield for Smartphones - Black"/>
    <x v="2"/>
    <n v="349.65"/>
    <n v="999"/>
    <n v="0.65"/>
    <n v="3.9"/>
    <n v="46399"/>
    <n v="46352601"/>
    <x v="0"/>
  </r>
  <r>
    <s v="B07VQGVL68"/>
    <s v="Glun Multipurpose Portable Electronic Digital Weighing Scale Weight Machine (10 Kg - with Back Light)"/>
    <x v="1"/>
    <n v="294.41000000000003"/>
    <n v="499"/>
    <n v="0.41"/>
    <n v="3.9"/>
    <n v="44994"/>
    <n v="22452006"/>
    <x v="0"/>
  </r>
  <r>
    <s v="B0756K5DYZ"/>
    <s v="Prestige Iris 750 Watt Mixer Grinder with 3 Stainless Steel Jar + 1 Juicer Jar (White and Blue)"/>
    <x v="1"/>
    <n v="3273.4"/>
    <n v="6295"/>
    <n v="0.48"/>
    <n v="3.9"/>
    <n v="43070"/>
    <n v="271125650"/>
    <x v="1"/>
  </r>
  <r>
    <s v="B00V9NHDI4"/>
    <s v="Eureka Forbes Trendy Zip 1000 Watts powerful suction vacuum cleaner with resuable dust bag &amp; 5 accessories,1 year warrantycompact,light weight &amp; easy to use (Black)"/>
    <x v="1"/>
    <n v="2811.2599999999998"/>
    <n v="3799"/>
    <n v="0.26"/>
    <n v="3.9"/>
    <n v="32931"/>
    <n v="125104869"/>
    <x v="1"/>
  </r>
  <r>
    <s v="B07VNFP3C2"/>
    <s v="Prestige 1.5 Litre Kettle 1500-watts, Red"/>
    <x v="1"/>
    <n v="747"/>
    <n v="1245"/>
    <n v="0.4"/>
    <n v="3.9"/>
    <n v="31783"/>
    <n v="39569835"/>
    <x v="0"/>
  </r>
  <r>
    <s v="B09T39K9YL"/>
    <s v="Redmi Note 11 Pro + 5G (Stealth Black, 6GB RAM, 128GB Storage) | 67W Turbo Charge | 120Hz Super AMOLED Display | Additional Exchange Offers | Charger Included"/>
    <x v="2"/>
    <n v="19999.2"/>
    <n v="24999"/>
    <n v="0.2"/>
    <n v="3.9"/>
    <n v="25824"/>
    <n v="645574176"/>
    <x v="5"/>
  </r>
  <r>
    <s v="B09T2WRLJJ"/>
    <s v="Redmi Note 11 Pro + 5G (Phantom White, 8GB RAM, 128GB Storage) | 67W Turbo Charge | 120Hz Super AMOLED Display | Additional Exchange Offers | Charger Included"/>
    <x v="2"/>
    <n v="21059.22"/>
    <n v="26999"/>
    <n v="0.22"/>
    <n v="3.9"/>
    <n v="25824"/>
    <n v="697222176"/>
    <x v="4"/>
  </r>
  <r>
    <s v="B09T2S8X9C"/>
    <s v="Redmi Note 11 Pro + 5G (Stealth Black, 8GB RAM, 256GB Storage) | 67W Turbo Charge | 120Hz Super AMOLED Display | Additional Exchange Offers | Charger Included"/>
    <x v="2"/>
    <n v="22909.210000000003"/>
    <n v="28999"/>
    <n v="0.21"/>
    <n v="3.9"/>
    <n v="25824"/>
    <n v="748870176"/>
    <x v="4"/>
  </r>
  <r>
    <s v="B07DGD4Z4C"/>
    <s v="Butterfly Jet Elite Mixer Grinder, 750W, 4 Jars (Grey)"/>
    <x v="1"/>
    <n v="3477"/>
    <n v="5795"/>
    <n v="0.4"/>
    <n v="3.9"/>
    <n v="25340"/>
    <n v="146845300"/>
    <x v="1"/>
  </r>
  <r>
    <s v="B08Y5KXR6Z"/>
    <s v="PTron Solero T241 2.4A Type-C Data &amp; Charging USB Cable, Made in India, 480Mbps Data Sync, Durable 1-Meter Long USB Cable for Type-C USB Devices for Charging Adapter (Black)"/>
    <x v="0"/>
    <n v="96"/>
    <n v="800"/>
    <n v="0.88"/>
    <n v="3.9"/>
    <n v="24871"/>
    <n v="19896800"/>
    <x v="0"/>
  </r>
  <r>
    <s v="B08Y1SJVV5"/>
    <s v="pTron Solero MB301 3A Micro USB Data &amp; Charging Cable, Made in India, 480Mbps Data Sync, Strong &amp; Durable 1.5-Meter Nylon Braided USB Cable for Micro USB Devices - (Black)"/>
    <x v="0"/>
    <n v="99.999000000000009"/>
    <n v="666.66"/>
    <n v="0.85"/>
    <n v="3.9"/>
    <n v="24871"/>
    <n v="16580500.859999999"/>
    <x v="0"/>
  </r>
  <r>
    <s v="B08Y1TFSP6"/>
    <s v="pTron Solero TB301 3A Type-C Data and Fast Charging Cable, Made in India, 480Mbps Data Sync, Strong and Durable 1.5-Meter Nylon Braided USB Cable for Type-C Devices for Charging Adapter (Black)"/>
    <x v="0"/>
    <n v="150.00000000000003"/>
    <n v="1000"/>
    <n v="0.85"/>
    <n v="3.9"/>
    <n v="24871"/>
    <n v="24871000"/>
    <x v="0"/>
  </r>
  <r>
    <s v="B08Y1SJVV5"/>
    <s v="pTron Solero MB301 3A Micro USB Data &amp; Charging Cable, Made in India, 480Mbps Data Sync, Strong &amp; Durable 1.5-Meter Nylon Braided USB Cable for Micro USB Devices - (Black)"/>
    <x v="0"/>
    <n v="99.999000000000009"/>
    <n v="666.66"/>
    <n v="0.85"/>
    <n v="3.9"/>
    <n v="24870"/>
    <n v="16579834.199999999"/>
    <x v="0"/>
  </r>
  <r>
    <s v="B08Y1TFSP6"/>
    <s v="pTron Solero TB301 3A Type-C Data and Fast Charging Cable, Made in India, 480Mbps Data Sync, Strong and Durable 1.5-Meter Nylon Braided USB Cable for Type-C Devices for Charging Adapter (Black)"/>
    <x v="0"/>
    <n v="150.00000000000003"/>
    <n v="1000"/>
    <n v="0.85"/>
    <n v="3.9"/>
    <n v="24870"/>
    <n v="24870000"/>
    <x v="0"/>
  </r>
  <r>
    <s v="B08Y1TFSP6"/>
    <s v="pTron Solero TB301 3A Type-C Data and Fast Charging Cable, Made in India, 480Mbps Data Sync, Strong and Durable 1.5-Meter Nylon Braided USB Cable for Type-C Devices for Charging Adapter (Black)"/>
    <x v="0"/>
    <n v="150.00000000000003"/>
    <n v="1000"/>
    <n v="0.85"/>
    <n v="3.9"/>
    <n v="24870"/>
    <n v="24870000"/>
    <x v="0"/>
  </r>
  <r>
    <s v="B09V12K8NT"/>
    <s v="boAt Wave Lite Smartwatch with 1.69&quot; HD Display, Sleek Metal Body, HR &amp; SpO2 Level Monitor, 140+ Watch Faces, Activity Tracker, Multiple Sports Modes, IP68 &amp; 7 Days Battery Life(Active Black)"/>
    <x v="2"/>
    <n v="1467.8999999999999"/>
    <n v="6990"/>
    <n v="0.79"/>
    <n v="3.9"/>
    <n v="21797"/>
    <n v="152361030"/>
    <x v="1"/>
  </r>
  <r>
    <s v="B09V175NP7"/>
    <s v="boAt Wave Lite Smartwatch with 1.69 Inches(4.29cm) HD Display, Heart Rate &amp; SpO2 Level Monitor, Multiple Watch Faces, Activity Tracker, Multiple Sports Modes &amp; IP68 (Scarlet Red)"/>
    <x v="2"/>
    <n v="1467.8999999999999"/>
    <n v="6990"/>
    <n v="0.79"/>
    <n v="3.9"/>
    <n v="21796"/>
    <n v="152354040"/>
    <x v="1"/>
  </r>
  <r>
    <s v="B09V17S2BG"/>
    <s v="boAt Wave Lite Smartwatch with 1.69&quot; HD Display, Heart Rate &amp; SpO2 Level Monitor, Multiple Watch Faces, Activity Tracker, Multiple Sports Modes &amp; IP68 (Deep Blue)"/>
    <x v="2"/>
    <n v="1467.8999999999999"/>
    <n v="6990"/>
    <n v="0.79"/>
    <n v="3.9"/>
    <n v="21796"/>
    <n v="152354040"/>
    <x v="1"/>
  </r>
  <r>
    <s v="B09V12K8NT"/>
    <s v="boAt Wave Lite Smartwatch with 1.69&quot; HD Display, Sleek Metal Body, HR &amp; SpO2 Level Monitor, 140+ Watch Faces, Activity Tracker, Multiple Sports Modes, IP68 &amp; 7 Days Battery Life(Active Black)"/>
    <x v="2"/>
    <n v="1467.8999999999999"/>
    <n v="6990"/>
    <n v="0.79"/>
    <n v="3.9"/>
    <n v="21796"/>
    <n v="152354040"/>
    <x v="1"/>
  </r>
  <r>
    <s v="B08LPJZSSW"/>
    <s v="DIGITEK¬Æ (DTR 260 GT) Gorilla Tripod/Mini 33 cm (13 Inch) Tripod for Mobile Phone with Phone Mount &amp; Remote, Flexible Gorilla Stand for DSLR &amp; Action Cameras"/>
    <x v="2"/>
    <n v="398"/>
    <n v="995"/>
    <n v="0.6"/>
    <n v="3.9"/>
    <n v="21372"/>
    <n v="21265140"/>
    <x v="0"/>
  </r>
  <r>
    <s v="B07YC8JHMB"/>
    <s v="Aquasure From Aquaguard Amaze RO+UV+MTDS,7L storage water purifier,suitable for borewell,tanker,municipal water (Grey) from Eureka Forbes"/>
    <x v="1"/>
    <n v="8160"/>
    <n v="16000"/>
    <n v="0.49"/>
    <n v="3.9"/>
    <n v="18497"/>
    <n v="295952000"/>
    <x v="2"/>
  </r>
  <r>
    <s v="B07WGPBXY9"/>
    <s v="Pigeon by Stovekraft Quartz Electric Kettle (14299) 1.7 Litre with Stainless Steel Body, used for boiling Water, making tea and coffee, instant noodles, soup etc. 1500 Watt (Silver)"/>
    <x v="1"/>
    <n v="899.28"/>
    <n v="1249"/>
    <n v="0.28000000000000003"/>
    <n v="3.9"/>
    <n v="17424"/>
    <n v="21762576"/>
    <x v="0"/>
  </r>
  <r>
    <s v="B07KR5P3YD"/>
    <s v="Zebronics Wired Keyboard and Mouse Combo with 104 Keys and a USB Mouse with 1200 DPI - JUDWAA 750"/>
    <x v="0"/>
    <n v="447.36"/>
    <n v="699"/>
    <n v="0.36"/>
    <n v="3.9"/>
    <n v="17348"/>
    <n v="12126252"/>
    <x v="0"/>
  </r>
  <r>
    <s v="B0883KDSXC"/>
    <s v="USHA Armor AR1100WB 1100 W Dry Iron with Black Weilburger Soleplate (Purple)"/>
    <x v="1"/>
    <n v="603.9"/>
    <n v="990"/>
    <n v="0.39"/>
    <n v="3.9"/>
    <n v="16166"/>
    <n v="16004340"/>
    <x v="0"/>
  </r>
  <r>
    <s v="B016XVRKZM"/>
    <s v="APC Back-UPS BX600C-IN 600VA / 360W, 230V, UPS System, an Ideal Power Backup &amp; Protection for Home Office, Desktop PC &amp; Home Electronics"/>
    <x v="0"/>
    <n v="3280"/>
    <n v="4100"/>
    <n v="0.2"/>
    <n v="3.9"/>
    <n v="15783"/>
    <n v="64710300"/>
    <x v="1"/>
  </r>
  <r>
    <s v="B08SCCG9D4"/>
    <s v="JBL Commercial CSLM20B Auxiliary Omnidirectional Lavalier Microphone with Battery for Content Creation, Voiceover/Dubbing, Recording (Black,Small)"/>
    <x v="0"/>
    <n v="940"/>
    <n v="2000"/>
    <n v="0.53"/>
    <n v="3.9"/>
    <n v="14969"/>
    <n v="29938000"/>
    <x v="0"/>
  </r>
  <r>
    <s v="B00N1U9AJS"/>
    <s v="3M Scotch Double Sided Heavy Duty Tape(1m holds 4.5Kgs) for indoor hanging applications (Photo frames, Mirrors, Key Holders, Car Interiors, Extension Boards, Wall decoration, etc)(L: 3m, W: 24mm)"/>
    <x v="1"/>
    <n v="130.35"/>
    <n v="165"/>
    <n v="0.21"/>
    <n v="3.9"/>
    <n v="14778"/>
    <n v="2438370"/>
    <x v="0"/>
  </r>
  <r>
    <s v="B01I1LDZGA"/>
    <s v="Pigeon Kessel Multipurpose Kettle (12173) 1.2 litres with Stainless Steel Body, used for boiling Water and milk, Tea, Coffee, Oats, Noodles, Soup etc. 600 Watt (Black &amp; Silver)"/>
    <x v="1"/>
    <n v="1491"/>
    <n v="1775"/>
    <n v="0.16"/>
    <n v="3.9"/>
    <n v="14667"/>
    <n v="26033925"/>
    <x v="1"/>
  </r>
  <r>
    <s v="B08H21B6V7"/>
    <s v="Nokia 150 (2020) (Cyan)"/>
    <x v="2"/>
    <n v="2609.13"/>
    <n v="2999"/>
    <n v="0.13"/>
    <n v="3.9"/>
    <n v="14266"/>
    <n v="42783734"/>
    <x v="1"/>
  </r>
  <r>
    <s v="B00BN5SNF0"/>
    <s v="ENVIE¬Æ (AA10004PLNi-CD) AA Rechargeable Batteries, Low Self Discharge, AA 1000mAh Ni-CD (Pack of 4)"/>
    <x v="2"/>
    <n v="250"/>
    <n v="250"/>
    <n v="0"/>
    <n v="3.9"/>
    <n v="13971"/>
    <n v="3492750"/>
    <x v="0"/>
  </r>
  <r>
    <s v="B07RX42D3D"/>
    <s v="Tosaa T2STSR Sandwich Gas Toaster Regular (Black)"/>
    <x v="1"/>
    <n v="259"/>
    <n v="350"/>
    <n v="0.26"/>
    <n v="3.9"/>
    <n v="13127"/>
    <n v="4594450"/>
    <x v="0"/>
  </r>
  <r>
    <s v="B08FY4FG5X"/>
    <s v="Boult Audio Bass Buds Q2 Lightweight Stereo Wired Over Ear Headphones Set with Mic with Deep Bass, Comfortable Ear Cushions, &amp; Long Cord (Black)"/>
    <x v="2"/>
    <n v="649.74"/>
    <n v="2499"/>
    <n v="0.74"/>
    <n v="3.9"/>
    <n v="13049"/>
    <n v="32609451"/>
    <x v="0"/>
  </r>
  <r>
    <s v="B078HG2ZPS"/>
    <s v="Butterfly Smart Wet Grinder, 2L (White) with Coconut Scrapper Attachment, Output - 150 W, Input 260 W"/>
    <x v="1"/>
    <n v="3660.7599999999998"/>
    <n v="5156"/>
    <n v="0.28999999999999998"/>
    <n v="3.9"/>
    <n v="12837"/>
    <n v="66187572"/>
    <x v="1"/>
  </r>
  <r>
    <s v="B09Y5MP7C4"/>
    <s v="Noise Buds Vs104 Bluetooth Truly Wireless in Ear Earbuds with Mic, 30-Hours of Playtime, Instacharge, 13Mm Driver and Hyper Sync (Charcoal Black)"/>
    <x v="2"/>
    <n v="1294.6299999999999"/>
    <n v="3499"/>
    <n v="0.63"/>
    <n v="3.9"/>
    <n v="12452"/>
    <n v="43569548"/>
    <x v="1"/>
  </r>
  <r>
    <s v="B07TXCY3YK"/>
    <s v="Butterfly Hero Mixer Grinder, 500W, 3 Jars (Grey)"/>
    <x v="1"/>
    <n v="2222.4300000000003"/>
    <n v="3899"/>
    <n v="0.43"/>
    <n v="3.9"/>
    <n v="11004"/>
    <n v="42904596"/>
    <x v="1"/>
  </r>
  <r>
    <s v="B088Z1YWBC"/>
    <s v="EGate i9 Pro-Max 1080p Native Full HD Projector 4k Support | 3600 L (330 ANSI ) | 150&quot; (381 cm) Large Screen | VGA, AV, HDMI, SD Card, USB, Audio Out | (E03i31 / E04i32) Black"/>
    <x v="2"/>
    <n v="9434.1000000000022"/>
    <n v="15990"/>
    <n v="0.41"/>
    <n v="3.9"/>
    <n v="10480"/>
    <n v="167575200"/>
    <x v="2"/>
  </r>
  <r>
    <s v="B0B31BYXQQ"/>
    <s v="Boult Audio Airbass Z20 True Wireless, 40H Battery Life, Zen ENC Mic, Type-C Lightning Boult Fast Charging (10Mins=100Mins), BoomX Tech Bass, ENC, IPX5 in Ear Earbuds with mic (Green)"/>
    <x v="2"/>
    <n v="1374.75"/>
    <n v="5499"/>
    <n v="0.75"/>
    <n v="3.9"/>
    <n v="9504"/>
    <n v="52262496"/>
    <x v="1"/>
  </r>
  <r>
    <s v="B09SPTNG58"/>
    <s v="Crompton Sea Sapphira 1200 mm Ultra High Speed 3 Blade Ceiling Fan (Lustre Brown, Pack of 1)"/>
    <x v="1"/>
    <n v="1456.3799999999999"/>
    <n v="2349"/>
    <n v="0.38"/>
    <n v="3.9"/>
    <n v="9019"/>
    <n v="21185631"/>
    <x v="1"/>
  </r>
  <r>
    <s v="B09XJ5LD6L"/>
    <s v="Samsung Galaxy M53 5G (Deep Ocean Blue, 6GB, 128GB Storage) | 108MP | sAmoled+ 120Hz | 12GB RAM with RAM Plus | Travel Adapter to be Purchased Separately"/>
    <x v="2"/>
    <n v="24089.27"/>
    <n v="32999"/>
    <n v="0.27"/>
    <n v="3.9"/>
    <n v="8866"/>
    <n v="292569134"/>
    <x v="4"/>
  </r>
  <r>
    <s v="B07WJXCTG9"/>
    <s v="Pigeon by Stovekraft Amaze Plus Electric Kettle (14313) with Stainless Steel Body, 1.8 litre, used for boiling Water, making tea and coffee, instant noodles, soup etc. 1500 Watt (Silver)"/>
    <x v="1"/>
    <n v="699.4"/>
    <n v="1345"/>
    <n v="0.48"/>
    <n v="3.9"/>
    <n v="8446"/>
    <n v="11359870"/>
    <x v="0"/>
  </r>
  <r>
    <s v="B07HZ2QCGR"/>
    <s v="POPIO Type C Dash Charging USB Data Cable for OnePlus Devices"/>
    <x v="0"/>
    <n v="347.42"/>
    <n v="599"/>
    <n v="0.42"/>
    <n v="3.9"/>
    <n v="8314"/>
    <n v="4980086"/>
    <x v="0"/>
  </r>
  <r>
    <s v="B01JOFKL0A"/>
    <s v="Canon PIXMA E477 All-in-One Wireless Ink Efficient Colour Printer (White/Blue)"/>
    <x v="0"/>
    <n v="5274.65"/>
    <n v="6355"/>
    <n v="0.17"/>
    <n v="3.9"/>
    <n v="8280"/>
    <n v="52619400"/>
    <x v="2"/>
  </r>
  <r>
    <s v="B07SLNG3LW"/>
    <s v="Inalsa Vacuum Cleaner Wet and Dry Micro WD10 with 3in1 Multifunction Wet/Dry/Blowing| 14KPA Suction and Impact Resistant Polymer Tank,(Yellow/Black)"/>
    <x v="1"/>
    <n v="3809.15"/>
    <n v="10295"/>
    <n v="0.63"/>
    <n v="3.9"/>
    <n v="8095"/>
    <n v="83338025"/>
    <x v="1"/>
  </r>
  <r>
    <s v="B096MSW6CT"/>
    <s v="Sounce Fast Phone Charging Cable &amp; Data Sync USB Cable Compatible for iPhone 13, 12,11, X, 8, 7, 6, 5, iPad Air, Pro, Mini &amp; iOS Devices"/>
    <x v="0"/>
    <n v="189.89999999999995"/>
    <n v="1899"/>
    <n v="0.9"/>
    <n v="3.9"/>
    <n v="7928"/>
    <n v="15055272"/>
    <x v="0"/>
  </r>
  <r>
    <s v="B096MSW6CT"/>
    <s v="Sounce Fast Phone Charging Cable &amp; Data Sync USB Cable Compatible for iPhone 13, 12,11, X, 8, 7, 6, 5, iPad Air, Pro, Mini &amp; iOS Devices"/>
    <x v="0"/>
    <n v="199.79999999999995"/>
    <n v="999"/>
    <n v="0.8"/>
    <n v="3.9"/>
    <n v="7928"/>
    <n v="7920072"/>
    <x v="0"/>
  </r>
  <r>
    <s v="B096MSW6CT"/>
    <s v="Sounce Fast Phone Charging Cable &amp; Data Sync USB Cable Compatible for iPhone 13, 12,11, X, 8, 7, 6, 5, iPad Air, Pro, Mini &amp; iOS Devices"/>
    <x v="0"/>
    <n v="199.79999999999995"/>
    <n v="999"/>
    <n v="0.8"/>
    <n v="3.9"/>
    <n v="7928"/>
    <n v="7920072"/>
    <x v="0"/>
  </r>
  <r>
    <s v="B09PLFJ7ZW"/>
    <s v="Noise Pulse Buzz 1.69&quot; Bluetooth Calling Smart Watch with Call Function, 150 Watch Faces, 60 Sports Modes, Spo2 &amp; Heart Rate Monitoring, Calling Smart Watch for Men &amp; Women - Rose Pink"/>
    <x v="2"/>
    <n v="1999.6000000000001"/>
    <n v="4999"/>
    <n v="0.6"/>
    <n v="3.9"/>
    <n v="7571"/>
    <n v="37847429"/>
    <x v="1"/>
  </r>
  <r>
    <s v="B09P18XVW6"/>
    <s v="Noise Pulse Buzz 1.69&quot; Bluetooth Calling Smart Watch with Call Function, 150 Watch Faces, 60 Sports Modes, Spo2 &amp; Heart Rate Monitoring, Calling Smart Watch for Men &amp; Women - Jet Black"/>
    <x v="2"/>
    <n v="2499.5"/>
    <n v="4999"/>
    <n v="0.5"/>
    <n v="3.9"/>
    <n v="7571"/>
    <n v="37847429"/>
    <x v="1"/>
  </r>
  <r>
    <s v="B07L3NDN24"/>
    <s v="ZEBRONICS Zeb-Fame 5watts 2.0 Multi Media Speakers with AUX, USB and Volume Control (Black)"/>
    <x v="2"/>
    <n v="495.38"/>
    <n v="799"/>
    <n v="0.38"/>
    <n v="3.9"/>
    <n v="6742"/>
    <n v="5386858"/>
    <x v="0"/>
  </r>
  <r>
    <s v="B08BCKN299"/>
    <s v="Sounce Gold Plated 3.5 mm Headphone Splitter for Computer 2 Male to 1 Female 3.5mm Headphone Mic Audio Y Splitter Cable Smartphone Headset to PC Adapter ‚Äì (Black,20cm)"/>
    <x v="2"/>
    <n v="119.88"/>
    <n v="999"/>
    <n v="0.88"/>
    <n v="3.9"/>
    <n v="6491"/>
    <n v="6484509"/>
    <x v="0"/>
  </r>
  <r>
    <s v="B08BCKN299"/>
    <s v="Sounce Gold Plated 3.5 mm Headphone Splitter for Computer 2 Male to 1 Female 3.5mm Headphone Mic Audio Y Splitter Cable Smartphone Headset to PC Adapter ‚Äì (Black,20cm)"/>
    <x v="2"/>
    <n v="119.88"/>
    <n v="999"/>
    <n v="0.88"/>
    <n v="3.9"/>
    <n v="6491"/>
    <n v="6484509"/>
    <x v="0"/>
  </r>
  <r>
    <s v="B07ZJND9B9"/>
    <s v="ACTIVA 1200 MM HIGH SPEED 390 RPM BEE APPROVED 5 STAR RATED APSRA CEILING FAN BROWN 2 Years Warranty"/>
    <x v="1"/>
    <n v="1094.5"/>
    <n v="1990"/>
    <n v="0.45"/>
    <n v="3.9"/>
    <n v="5911"/>
    <n v="11762890"/>
    <x v="1"/>
  </r>
  <r>
    <s v="B06XMZV7RH"/>
    <s v="ATOM Selves-MH 200 GM Digital Pocket Scale"/>
    <x v="1"/>
    <n v="309.38"/>
    <n v="499"/>
    <n v="0.38"/>
    <n v="3.9"/>
    <n v="4584"/>
    <n v="2287416"/>
    <x v="0"/>
  </r>
  <r>
    <s v="B008P7IF02"/>
    <s v="Morphy Richards New Europa 800-Watt Espresso and Cappuccino 4-Cup Coffee Maker (Black)"/>
    <x v="1"/>
    <n v="4809.8499999999995"/>
    <n v="5795"/>
    <n v="0.17"/>
    <n v="3.9"/>
    <n v="3815"/>
    <n v="22107925"/>
    <x v="1"/>
  </r>
  <r>
    <s v="B014HDJ7ZE"/>
    <s v="Bajaj Majesty Duetto Gas 6 Ltr Vertical Water Heater ( LPG), White"/>
    <x v="1"/>
    <n v="5360.4"/>
    <n v="7445"/>
    <n v="0.28000000000000003"/>
    <n v="3.9"/>
    <n v="3584"/>
    <n v="26682880"/>
    <x v="2"/>
  </r>
  <r>
    <s v="B087JWLZ2K"/>
    <s v="AmazonBasics 108 cm (43 inches) 4K Ultra HD Smart LED Fire TV AB43U20PS (Black)"/>
    <x v="2"/>
    <n v="24500"/>
    <n v="50000"/>
    <n v="0.51"/>
    <n v="3.9"/>
    <n v="3518"/>
    <n v="175900000"/>
    <x v="4"/>
  </r>
  <r>
    <s v="B0B217Z5VK"/>
    <s v="Noise Buds VS402 Truly Wireless in Ear Earbuds, 35-Hours of Playtime, Instacharge, Quad Mic with ENC, Hyper Sync, Low Latency, 10mm Driver, Bluetooth v5.3 and Breathing LED Lights (Neon Black)"/>
    <x v="2"/>
    <n v="1799.5499999999997"/>
    <n v="3999"/>
    <n v="0.55000000000000004"/>
    <n v="3.9"/>
    <n v="3517"/>
    <n v="14064483"/>
    <x v="1"/>
  </r>
  <r>
    <s v="B07GLSKXS1"/>
    <s v="KENT 16026 Electric Kettle Stainless Steel 1.8 L | 1500W | Superfast Boiling | Auto Shut-Off | Boil Dry Protection | 360¬∞ Rotating Base | Water Level Indicator"/>
    <x v="1"/>
    <n v="1189.5"/>
    <n v="1950"/>
    <n v="0.39"/>
    <n v="3.9"/>
    <n v="2832"/>
    <n v="5522400"/>
    <x v="1"/>
  </r>
  <r>
    <s v="B00LUGTJGO"/>
    <s v="Bajaj RHX-2 800-Watt Room Heater (White)"/>
    <x v="1"/>
    <n v="1394.1000000000001"/>
    <n v="1549"/>
    <n v="0.1"/>
    <n v="3.9"/>
    <n v="2602"/>
    <n v="4030498"/>
    <x v="1"/>
  </r>
  <r>
    <s v="B08YRMBK9R"/>
    <s v="Candes 10 Litre Perfecto 5 Star Rated Automatic Instant Storage Electric Water Heater with Special Metal Body Anti Rust Coating With Installation Kit, 2KW Geyser (Ivory)"/>
    <x v="1"/>
    <n v="3275.48"/>
    <n v="6299"/>
    <n v="0.48"/>
    <n v="3.9"/>
    <n v="2569"/>
    <n v="16182131"/>
    <x v="1"/>
  </r>
  <r>
    <s v="B0BBFJLP21"/>
    <s v="Redmi 11 Prime 5G (Thunder Black, 4GB RAM, 64GB Storage) | Prime Design | MTK Dimensity 700 | 50 MP Dual Cam | 5000mAh | 7 Band 5G"/>
    <x v="2"/>
    <n v="13919.13"/>
    <n v="15999"/>
    <n v="0.13"/>
    <n v="3.9"/>
    <n v="2180"/>
    <n v="34877820"/>
    <x v="5"/>
  </r>
  <r>
    <s v="B0BBFJ9M3X"/>
    <s v="Redmi 11 Prime 5G (Meadow Green, 4GB RAM 64GB ROM) | Prime Design | MTK Dimensity 700 | 50 MP Dual Cam | 5000mAh | 7 Band 5G"/>
    <x v="2"/>
    <n v="13919.13"/>
    <n v="15999"/>
    <n v="0.13"/>
    <n v="3.9"/>
    <n v="2180"/>
    <n v="34877820"/>
    <x v="5"/>
  </r>
  <r>
    <s v="B085LPT5F4"/>
    <s v="Solidaire 550-Watt Mixer Grinder with 3 Jars (Black) (SLD-550-B)"/>
    <x v="1"/>
    <n v="1652.0000000000002"/>
    <n v="2800"/>
    <n v="0.41"/>
    <n v="3.9"/>
    <n v="2162"/>
    <n v="6053600"/>
    <x v="1"/>
  </r>
  <r>
    <s v="B09T37CKQ5"/>
    <s v="FLiX Usb Charger,Flix (Beetel) Bolt 2.4 Dual Poart,5V/2.4A/12W Usb Wall Charger Fast Charging,Adapter For Android/Iphone 11/Xs/Xs Max/Xr/X/8/7/6/Plus,Ipad Pro/Air 2/Mini 3/4,Samsung S4/S5 &amp; More-Black"/>
    <x v="2"/>
    <n v="239.60000000000002"/>
    <n v="599"/>
    <n v="0.6"/>
    <n v="3.9"/>
    <n v="2147"/>
    <n v="1286053"/>
    <x v="0"/>
  </r>
  <r>
    <s v="B09NL4DCXK"/>
    <s v="Flix (Beetel) Bolt 2.4 12W Dual USB Smart Charger, Made in India, Bis Certified, Fast Charging Power Adaptor with 1 Meter USB to Type C Cable for Cellular Phones (White)(Xwc-64D)"/>
    <x v="2"/>
    <n v="251.58"/>
    <n v="599"/>
    <n v="0.57999999999999996"/>
    <n v="3.9"/>
    <n v="2147"/>
    <n v="1286053"/>
    <x v="0"/>
  </r>
  <r>
    <s v="B071VMP1Z4"/>
    <s v="LRIPL Compatible Sony Bravia LCD/led Remote Works with Almost All Sony led/LCD tv's"/>
    <x v="2"/>
    <n v="399"/>
    <n v="399"/>
    <n v="0"/>
    <n v="3.9"/>
    <n v="1951"/>
    <n v="778449"/>
    <x v="0"/>
  </r>
  <r>
    <s v="B0762HXMTF"/>
    <s v="KENT 11054 Alkaline Water Filter Pitcher 3.5 L | Chemical-Free Water with Balanced pH Levels 8.0 to 9.5 | Solves Acidity Issue | Equipped with Carbon and Sediment Filter - Grey"/>
    <x v="1"/>
    <n v="1794"/>
    <n v="1950"/>
    <n v="0.08"/>
    <n v="3.9"/>
    <n v="1888"/>
    <n v="3681600"/>
    <x v="1"/>
  </r>
  <r>
    <s v="B0B12K5BPM"/>
    <s v="ZEBRONICS Zeb-Astra 20 Wireless BT v5.0 Portable Speaker with 10W RMS Output, TWS, 10H Backup Approx, Built in Rechargeable Battery FM Radio, AUX, mSD, USB, Call Function and Dual 52mm Drivers Multi"/>
    <x v="2"/>
    <n v="1057.54"/>
    <n v="2299"/>
    <n v="0.54"/>
    <n v="3.9"/>
    <n v="1779"/>
    <n v="4089921"/>
    <x v="1"/>
  </r>
  <r>
    <s v="B08LVVTGZK"/>
    <s v="Lifelong LLSM120G Sandwich Griller , Classic Pro 750 W Sandwich Maker with 4 Slice Non-Stick Fixed Plates for Sandwiches at Home with 1 Year Warranty (Black)"/>
    <x v="1"/>
    <n v="923"/>
    <n v="1300"/>
    <n v="0.28999999999999998"/>
    <n v="3.9"/>
    <n v="1672"/>
    <n v="2173600"/>
    <x v="0"/>
  </r>
  <r>
    <s v="B08CZHGHKH"/>
    <s v="BESTOR¬Æ LCD Writing Tablet/pad 12 inches | Electronic Writing Scribble Board for Kids | Kids Learning Toy | Portable Ruff for LCD Paperless Memo Digital Tablet Notepad E-Writer/Writing/Drawing Pad Home/School/Office (Black)"/>
    <x v="0"/>
    <n v="503.64"/>
    <n v="1399"/>
    <n v="0.64"/>
    <n v="3.9"/>
    <n v="1462"/>
    <n v="2045338"/>
    <x v="0"/>
  </r>
  <r>
    <s v="B00GGGOYEU"/>
    <s v="Storite USB 2.0 A to Mini 5 pin B Cable for External HDDS/Camera/Card Readers (150cm - 1.5M)"/>
    <x v="0"/>
    <n v="300.57000000000005"/>
    <n v="699"/>
    <n v="0.56999999999999995"/>
    <n v="3.9"/>
    <n v="1454"/>
    <n v="1016346"/>
    <x v="0"/>
  </r>
  <r>
    <s v="B0BNDRK886"/>
    <s v="IONIX Activated Carbon Faucet Water Filters Universal Interface Home Kitchen Faucet Tap Water | Tap filter Multilayer | Clean Purifier Filter Cartridge Five Layer Water Filter-Pack of 1"/>
    <x v="1"/>
    <n v="185.69000000000003"/>
    <n v="599"/>
    <n v="0.69"/>
    <n v="3.9"/>
    <n v="1306"/>
    <n v="782294"/>
    <x v="0"/>
  </r>
  <r>
    <s v="B015GX9Y0W"/>
    <s v="Lifelong LLWM105 750-Watt Belgian Waffle Maker for Home| Makes 2 Square Shape Waffles| Non-stick Plates| Easy to Use¬†with Indicator Lights (1 Year Warranty, Black)"/>
    <x v="1"/>
    <n v="1200"/>
    <n v="2400"/>
    <n v="0.5"/>
    <n v="3.9"/>
    <n v="1202"/>
    <n v="2884800"/>
    <x v="1"/>
  </r>
  <r>
    <s v="B081NHWT6Z"/>
    <s v="LOHAYA Television Remote Compatible with Samsung Smart LED/LCD/HD TV Remote Control [ Compatible for All Samsung Tv Remote Control ]"/>
    <x v="2"/>
    <n v="299.75"/>
    <n v="1199"/>
    <n v="0.75"/>
    <n v="3.9"/>
    <n v="1193"/>
    <n v="1430407"/>
    <x v="0"/>
  </r>
  <r>
    <s v="B091JF2TFD"/>
    <s v="Boult Audio BassBuds Oak in-Ear Wired Earphones with 10mm Extra Bass Driver and HD Sound with mic(Brown)"/>
    <x v="2"/>
    <n v="493.62"/>
    <n v="1299"/>
    <n v="0.62"/>
    <n v="3.9"/>
    <n v="1173"/>
    <n v="1523727"/>
    <x v="0"/>
  </r>
  <r>
    <s v="B09Z28BQZT"/>
    <s v="Amazon Basics Multipurpose Foldable Laptop Table with Cup Holder, Brown"/>
    <x v="0"/>
    <n v="599.85000000000014"/>
    <n v="3999"/>
    <n v="0.85"/>
    <n v="3.9"/>
    <n v="1087"/>
    <n v="4346913"/>
    <x v="0"/>
  </r>
  <r>
    <s v="B09ZDVL7L8"/>
    <s v="TTK Prestige Limited Orion Mixer Grinder 500 Watts, 3 Jars (1200ml, 1000ml, 500ml) (Red)"/>
    <x v="1"/>
    <n v="2181.2000000000003"/>
    <n v="3895"/>
    <n v="0.44"/>
    <n v="3.9"/>
    <n v="1085"/>
    <n v="4226075"/>
    <x v="1"/>
  </r>
  <r>
    <s v="B0B4T6MR8N"/>
    <s v="pTron Solero M241 2.4A Micro USB Data &amp; Charging Cable, Made in India, 480Mbps Data Sync, Durable 1-Meter Long USB Cable for Micro USB Devices (White)"/>
    <x v="0"/>
    <n v="87.999999999999986"/>
    <n v="800"/>
    <n v="0.89"/>
    <n v="3.9"/>
    <n v="1075"/>
    <n v="860000"/>
    <x v="0"/>
  </r>
  <r>
    <s v="B0B4T8RSJ1"/>
    <s v="pTron Solero T241 2.4A Type-C Data &amp; Charging USB Cable, Made in India, 480Mbps Data Sync, Durable 1-Meter Long USB Cable for Smartphone, Type-C USB Devices (White)"/>
    <x v="0"/>
    <n v="96"/>
    <n v="800"/>
    <n v="0.88"/>
    <n v="3.9"/>
    <n v="1075"/>
    <n v="860000"/>
    <x v="0"/>
  </r>
  <r>
    <s v="B0B4HJNPV4"/>
    <s v="pTron Solero T351 3.5Amps Fast Charging Type-C to Type-C PD Data &amp; Charging USB Cable, Made in India, 480Mbps Data Sync, Durable 1 Meter Long Cable for Type-C Smartphones, Tablets &amp; Laptops (Black)"/>
    <x v="0"/>
    <n v="199.79999999999995"/>
    <n v="999"/>
    <n v="0.8"/>
    <n v="3.9"/>
    <n v="1075"/>
    <n v="1073925"/>
    <x v="0"/>
  </r>
  <r>
    <s v="B0B4HJNPV4"/>
    <s v="pTron Solero T351 3.5Amps Fast Charging Type-C to Type-C PD Data &amp; Charging USB Cable, Made in India, 480Mbps Data Sync, Durable 1 Meter Long Cable for Type-C Smartphones, Tablets &amp; Laptops (Black)"/>
    <x v="0"/>
    <n v="199.79999999999995"/>
    <n v="999"/>
    <n v="0.8"/>
    <n v="3.9"/>
    <n v="1075"/>
    <n v="1073925"/>
    <x v="0"/>
  </r>
  <r>
    <s v="B0B4HKH19N"/>
    <s v="pTron Solero 331 3.4Amps Multifunction Fast Charging Cable, 3-in-1 USB Cable Micro USB/Type-C/iOS, Made in India, Durable &amp; Strong &amp; Tangle-free 118cm in Length (Black)"/>
    <x v="0"/>
    <n v="251.37"/>
    <n v="931"/>
    <n v="0.73"/>
    <n v="3.9"/>
    <n v="1075"/>
    <n v="1000825"/>
    <x v="0"/>
  </r>
  <r>
    <s v="B09DSQXCM8"/>
    <s v="House of Quirk Reusable Sticky Picker Cleaner Easy-Tear Sheets Travel Pet Hair Lint Rollers Brush (10cm Sheet, Set of 3 Rolls, 180 Sheets, 60 Sheets Each roll Lint Roller Remover, Multicolour)"/>
    <x v="1"/>
    <n v="299.39999999999998"/>
    <n v="499"/>
    <n v="0.4"/>
    <n v="3.9"/>
    <n v="1015"/>
    <n v="506485"/>
    <x v="0"/>
  </r>
  <r>
    <s v="B09JFR8H3Q"/>
    <s v="Macmillan Aquafresh 5 Micron PS-05 10&quot; in PP Spun Filter Candle Set for All Type RO Water Purifier 10 inch (4)"/>
    <x v="1"/>
    <n v="209.86"/>
    <n v="1499"/>
    <n v="0.86"/>
    <n v="3.9"/>
    <n v="1004"/>
    <n v="1504996"/>
    <x v="0"/>
  </r>
  <r>
    <s v="B09N3BFP4M"/>
    <s v="Bajaj New Shakti Neo Plus 15 Litre 4 Star Rated Storage Water Heater (Geyser) with Multiple Safety System, White"/>
    <x v="1"/>
    <n v="5520"/>
    <n v="11500"/>
    <n v="0.52"/>
    <n v="3.9"/>
    <n v="959"/>
    <n v="11028500"/>
    <x v="2"/>
  </r>
  <r>
    <s v="B0BCKJJN8R"/>
    <s v="Hindware Atlantic Xceed 5L 3kW Instant Water Heater with Copper Heating Element and High Grade Stainless Steel Tank"/>
    <x v="1"/>
    <n v="3572.1"/>
    <n v="7290"/>
    <n v="0.51"/>
    <n v="3.9"/>
    <n v="942"/>
    <n v="6867180"/>
    <x v="1"/>
  </r>
  <r>
    <s v="B08WWKM5HQ"/>
    <s v="Crompton Highspeed Markle Prime 1200 mm (48 inch) Anti-Dust Ceiling Fan with Energy Efficient 55W Motor (Burgundy)"/>
    <x v="1"/>
    <n v="2581.2000000000003"/>
    <n v="4780"/>
    <n v="0.46"/>
    <n v="3.9"/>
    <n v="898"/>
    <n v="4292440"/>
    <x v="1"/>
  </r>
  <r>
    <s v="B09F3PDDRF"/>
    <s v="Lapster USB 3.0 sata Cable for 2.5 inch SSD and HDD , USB 3.0 to SATA III Hard Driver Adapter , sata to USB Cable-(Blue)"/>
    <x v="0"/>
    <n v="349.65"/>
    <n v="999"/>
    <n v="0.65"/>
    <n v="3.9"/>
    <n v="817"/>
    <n v="816183"/>
    <x v="0"/>
  </r>
  <r>
    <s v="B07SYYVP69"/>
    <s v="iBELL SEK170BM Premium Electric Kettle, 1.7 Litre, Stainless Steel with Coating,1500W Auto Cut-Off, Silver with Black"/>
    <x v="1"/>
    <n v="799.50000000000011"/>
    <n v="1950"/>
    <n v="0.59"/>
    <n v="3.9"/>
    <n v="710"/>
    <n v="1384500"/>
    <x v="0"/>
  </r>
  <r>
    <s v="B077BTLQ67"/>
    <s v="Orient Electric Aura Neo Instant 3L Water Heater (Geyser), 5-level Safety Shield, Stainless Steel Tank (White &amp; Turquoise)"/>
    <x v="1"/>
    <n v="2787.3"/>
    <n v="4890"/>
    <n v="0.43"/>
    <n v="3.9"/>
    <n v="588"/>
    <n v="2875320"/>
    <x v="1"/>
  </r>
  <r>
    <s v="B09H3BXWTK"/>
    <s v="Venus Digital Kitchen Weighing Scale &amp; Food Weight Machine for Health, Fitness, Home Baking &amp; Cooking Scale, 2 Year Warranty &amp; Battery Included (Weighing Scale Without Bowl) Capacity 10 Kg, 1 Gm"/>
    <x v="1"/>
    <n v="587.78999999999985"/>
    <n v="2799"/>
    <n v="0.79"/>
    <n v="3.9"/>
    <n v="578"/>
    <n v="1617822"/>
    <x v="0"/>
  </r>
  <r>
    <s v="B0B2DJDCPX"/>
    <s v="SWAPKART Fast Charging Cable and Data Sync USB Cable Compatible for iPhone 6/6S/7/7+/8/8+/10/11, 12, 13 Pro max iPad Air/Mini, iPod and iOS Devices (White)"/>
    <x v="0"/>
    <n v="209.58"/>
    <n v="499"/>
    <n v="0.57999999999999996"/>
    <n v="3.9"/>
    <n v="536"/>
    <n v="267464"/>
    <x v="0"/>
  </r>
  <r>
    <s v="B0B2DJDCPX"/>
    <s v="SWAPKART Fast Charging Cable and Data Sync USB Cable Compatible for iPhone 6/6S/7/7+/8/8+/10/11, 12, 13 Pro max iPad Air/Mini, iPod and iOS Devices (White)"/>
    <x v="0"/>
    <n v="209.58"/>
    <n v="499"/>
    <n v="0.57999999999999996"/>
    <n v="3.9"/>
    <n v="536"/>
    <n v="267464"/>
    <x v="0"/>
  </r>
  <r>
    <s v="B09PTT8DZF"/>
    <s v="Lenovo USB A to Type-C Tangle-free¬†¬†Aramid fiber braided¬†1.2m cable with 4A Fast charging &amp; 480 MBPS data transmission, certified 10000+ bend lifespan, Metallic Grey"/>
    <x v="0"/>
    <n v="415.4"/>
    <n v="670"/>
    <n v="0.38"/>
    <n v="3.9"/>
    <n v="523"/>
    <n v="350410"/>
    <x v="0"/>
  </r>
  <r>
    <s v="B09SZ5TWHW"/>
    <s v="Swiss Military VC03 Wireless Car Vacuum Cleaner | Wireless Vacuum Cleaner for Home, Car, Living Room | Wireless Vacuum Cleaner Dust Collection/Lighting Car Pet Hair Vacuum with Powerful Motor"/>
    <x v="1"/>
    <n v="1560.6000000000001"/>
    <n v="2890"/>
    <n v="0.46"/>
    <n v="3.9"/>
    <n v="463"/>
    <n v="1338070"/>
    <x v="1"/>
  </r>
  <r>
    <s v="B09GBBJV72"/>
    <s v="HP 330 Wireless Black Keyboard and Mouse Set with Numeric Keypad, 2.4GHz Wireless Connection and 1600 DPI, USB Receiver, LED Indicators , Black(2V9E6AA)"/>
    <x v="0"/>
    <n v="1407.3600000000001"/>
    <n v="2199"/>
    <n v="0.36"/>
    <n v="3.9"/>
    <n v="427"/>
    <n v="938973"/>
    <x v="1"/>
  </r>
  <r>
    <s v="B09JSW16QD"/>
    <s v="boAt LTG 550v3 Lightning Apple MFi Certified Cable with Spaceship Grade Aluminium Housing,Stress Resistance, Rapid 2.4A Charging &amp; 480mbps Data Sync, 1m Length &amp; 10000+ Bends Lifespan(Mercurial Black)"/>
    <x v="0"/>
    <n v="849.30000000000007"/>
    <n v="1490"/>
    <n v="0.43"/>
    <n v="3.9"/>
    <n v="356"/>
    <n v="530440"/>
    <x v="0"/>
  </r>
  <r>
    <s v="B0B466C3G4"/>
    <s v="Karbonn 80 cm (32 inches) Millenium Bezel-Less Series HD Ready Smart LED TV KJW32SKHD (Phantom Black)"/>
    <x v="2"/>
    <n v="8925.2999999999993"/>
    <n v="18990"/>
    <n v="0.53"/>
    <n v="3.9"/>
    <n v="350"/>
    <n v="6646500"/>
    <x v="2"/>
  </r>
  <r>
    <s v="B0B1MDZV9C"/>
    <s v="INALSA Upright Vacuum Cleaner, 2-in-1,Handheld &amp; Stick for Home &amp; Office Use,800W- with 16KPA Strong Suction &amp; HEPA Filtration|0.8L Dust Tank|Includes Multiple Accessories,(Grey/Black)"/>
    <x v="1"/>
    <n v="2292.4499999999998"/>
    <n v="4495"/>
    <n v="0.49"/>
    <n v="3.9"/>
    <n v="326"/>
    <n v="1465370"/>
    <x v="1"/>
  </r>
  <r>
    <s v="B09KRHXTLN"/>
    <s v="Candes Gloster All in One Silent Blower Fan Room Heater Ideal for Small and Medium Area, 2000 Watts (White)"/>
    <x v="1"/>
    <n v="1070.3700000000001"/>
    <n v="1699"/>
    <n v="0.37"/>
    <n v="3.9"/>
    <n v="313"/>
    <n v="531787"/>
    <x v="1"/>
  </r>
  <r>
    <s v="B08W9BK4MD"/>
    <s v="Tom &amp; Jerry Folding Laundry Basket for Clothes with Lid &amp; Handle, Toys Organiser, 75 Litre, Green"/>
    <x v="1"/>
    <n v="350.61"/>
    <n v="899"/>
    <n v="0.61"/>
    <n v="3.9"/>
    <n v="296"/>
    <n v="266104"/>
    <x v="0"/>
  </r>
  <r>
    <s v="B09BW2GP18"/>
    <s v="Croma 3A Fast charge 1m Type-C to All Type-C Phones sync and charge cable, Made in India, 480Mbps Data transfer rate, Tested Durability with 8000+ bends (12 months warranty) - CRCMA0106sTC10, Black"/>
    <x v="0"/>
    <n v="130"/>
    <n v="1000"/>
    <n v="0.87"/>
    <n v="3.9"/>
    <n v="295"/>
    <n v="295000"/>
    <x v="0"/>
  </r>
  <r>
    <s v="B09NY6TRXG"/>
    <s v="POCO C31 (Royal Blue, 64 GB) (4 GB RAM)"/>
    <x v="2"/>
    <n v="8519.2899999999991"/>
    <n v="11999"/>
    <n v="0.28999999999999998"/>
    <n v="3.9"/>
    <n v="276"/>
    <n v="3311724"/>
    <x v="2"/>
  </r>
  <r>
    <s v="B09XTQFFCG"/>
    <s v="FYA Handheld Vacuum Cleaner Cordless, Wireless Hand Vacuum&amp;Air Blower 2-in-1, Mini Portable Car Vacuum Cleaner with Powerful Suction, USB Rechargeable Vacuum for Pet Hair, Home and Car"/>
    <x v="1"/>
    <n v="2655.17"/>
    <n v="3199"/>
    <n v="0.17"/>
    <n v="3.9"/>
    <n v="260"/>
    <n v="831740"/>
    <x v="1"/>
  </r>
  <r>
    <s v="B08RWCZ6SY"/>
    <s v="7SEVEN¬Æ Compatible for Sony Bravia LCD LED UHD OLED QLED 4K Ultra HD TV remote control with YouTube and NETFLIX Hotkeys. Universal Replacement for Original Sony Smart Android tv Remote Control"/>
    <x v="2"/>
    <n v="395.55999999999995"/>
    <n v="899"/>
    <n v="0.56000000000000005"/>
    <n v="3.9"/>
    <n v="254"/>
    <n v="228346"/>
    <x v="0"/>
  </r>
  <r>
    <s v="B09MMD1FDN"/>
    <s v="7SEVEN¬Æ Suitable Sony Tv Remote Original Bravia for Smart Android Television Compatible for Any Model of LCD LED OLED UHD 4K Universal Sony Remote Control"/>
    <x v="2"/>
    <n v="349.5"/>
    <n v="699"/>
    <n v="0.5"/>
    <n v="3.9"/>
    <n v="214"/>
    <n v="149586"/>
    <x v="0"/>
  </r>
  <r>
    <s v="B08YXJJW8H"/>
    <s v="LUNAGARIYA¬Æ, Protective Case Compatible with JIO Settop Box Remote Control,PU Leather Cover Holder (Before Placing Order,Please Compare The Dimensions of The Product with Your Remote)"/>
    <x v="2"/>
    <n v="247.38"/>
    <n v="399"/>
    <n v="0.38"/>
    <n v="3.9"/>
    <n v="200"/>
    <n v="79800"/>
    <x v="0"/>
  </r>
  <r>
    <s v="B09MQ9PDHR"/>
    <s v="SaiEllin Room Heater For Home 2000 Watts Room Heater For Bedroom | ISI Approved With 1 Year Warranty | For 250 Sq. Feet Blower Heater &amp; Room Heaters Home For Winters"/>
    <x v="1"/>
    <n v="979.51"/>
    <n v="1999"/>
    <n v="0.51"/>
    <n v="3.9"/>
    <n v="157"/>
    <n v="313843"/>
    <x v="0"/>
  </r>
  <r>
    <s v="B08QHLXWV3"/>
    <s v="Kenstar 2400 Watts 9 Fins Oil Filled Radiator with PTC Fan Heater (BLACK GOLD)"/>
    <x v="1"/>
    <n v="6834.3000000000011"/>
    <n v="11990"/>
    <n v="0.43"/>
    <n v="3.9"/>
    <n v="144"/>
    <n v="1726560"/>
    <x v="2"/>
  </r>
  <r>
    <s v="B081RLM75M"/>
    <s v="LACOPINE Mini Pocket Size Lint Roller (White)"/>
    <x v="1"/>
    <n v="371.38"/>
    <n v="599"/>
    <n v="0.38"/>
    <n v="3.9"/>
    <n v="82"/>
    <n v="49118"/>
    <x v="0"/>
  </r>
  <r>
    <s v="B09X79PP8F"/>
    <s v="MI 2-in-1 USB Type C Cable (Micro USB to Type C) 30cm for Smartphone, Headphone, Laptop (White)"/>
    <x v="0"/>
    <n v="179.4"/>
    <n v="299"/>
    <n v="0.4"/>
    <n v="3.9"/>
    <n v="81"/>
    <n v="24219"/>
    <x v="0"/>
  </r>
  <r>
    <s v="B0BHNHMR3H"/>
    <s v="LONAXA Mini Travel Rechargeable Fruit Juicer - USB Electric Fruit &amp; Vegetable Juice Blender/Grinder for Home and Office Use (Multicolor)‚Ä¶"/>
    <x v="1"/>
    <n v="493.62"/>
    <n v="1299"/>
    <n v="0.62"/>
    <n v="3.9"/>
    <n v="65"/>
    <n v="84435"/>
    <x v="0"/>
  </r>
  <r>
    <s v="B0B65P827P"/>
    <s v="Zebronics CU3100V Fast charging Type C cable with QC 18W support, 3A max capacity, 1 meter braided cable, Data transfer and Superior durability (Braided Black )"/>
    <x v="0"/>
    <n v="126.27"/>
    <n v="549"/>
    <n v="0.77"/>
    <n v="3.9"/>
    <n v="61"/>
    <n v="33489"/>
    <x v="0"/>
  </r>
  <r>
    <s v="B0B65MJ45G"/>
    <s v="Zebronics CU3100V Fast charging Type C cable with QC 18W support, 3A max capacity, 1 meter braided cable, Data transfer and Superior durability (Braided Black + White)"/>
    <x v="0"/>
    <n v="137.25"/>
    <n v="549"/>
    <n v="0.75"/>
    <n v="3.9"/>
    <n v="61"/>
    <n v="33489"/>
    <x v="0"/>
  </r>
  <r>
    <s v="B0B3RHX6B6"/>
    <s v="Ambrane BCL-15 Lightning Cable for Smartphone (1.5m Black)"/>
    <x v="0"/>
    <n v="147.63"/>
    <n v="399"/>
    <n v="0.63"/>
    <n v="3.9"/>
    <n v="57"/>
    <n v="22743"/>
    <x v="0"/>
  </r>
  <r>
    <s v="B08JQN8DGZ"/>
    <s v="boAt Airdopes 121v2 in-Ear True Wireless Earbuds with Upto 14 Hours Playback, 8MM Drivers, Battery Indicators, Lightweight Earbuds &amp; Multifunction Controls (Active Black, with Mic)"/>
    <x v="2"/>
    <n v="1285.7"/>
    <n v="2990"/>
    <n v="0.56999999999999995"/>
    <n v="3.8"/>
    <n v="180998"/>
    <n v="541184020"/>
    <x v="1"/>
  </r>
  <r>
    <s v="B07LG59NPV"/>
    <s v="Boult Audio Probass Curve Bluetooth Wireless in Ear Earphones with Mic with Ipx5 Water Resistant, 12H Battery Life &amp; Extra Bass (Black)"/>
    <x v="2"/>
    <n v="899.79999999999984"/>
    <n v="4499"/>
    <n v="0.8"/>
    <n v="3.8"/>
    <n v="103052"/>
    <n v="463630948"/>
    <x v="0"/>
  </r>
  <r>
    <s v="B07L8KNP5F"/>
    <s v="ZEBRONICS Zeb-Thunder Bluetooth Wireless Over Ear Headphone FM, mSD, 9 hrs Playback with Mic (Black)"/>
    <x v="2"/>
    <n v="601.57000000000005"/>
    <n v="1399"/>
    <n v="0.56999999999999995"/>
    <n v="3.8"/>
    <n v="60026"/>
    <n v="83976374"/>
    <x v="0"/>
  </r>
  <r>
    <s v="B01GFTEV5Y"/>
    <s v="Pigeon by Stovekraft Cruise 1800 watt Induction Cooktop (Black)"/>
    <x v="1"/>
    <n v="1692.2900000000002"/>
    <n v="3193"/>
    <n v="0.47"/>
    <n v="3.8"/>
    <n v="54032"/>
    <n v="172524176"/>
    <x v="1"/>
  </r>
  <r>
    <s v="B09X5C9VLK"/>
    <s v="Lifelong LLMG23 Power Pro 500-Watt Mixer Grinder with 3 Jars (Liquidizing, Wet Grinding and Chutney Jar), Stainless Steel blades, 1 Year Warranty (Black)"/>
    <x v="1"/>
    <n v="1295"/>
    <n v="3500"/>
    <n v="0.63"/>
    <n v="3.8"/>
    <n v="44050"/>
    <n v="154175000"/>
    <x v="1"/>
  </r>
  <r>
    <s v="B00N3XLDW0"/>
    <s v="ENVIE ECR-20 Charger for AA &amp; AAA Rechargeable Batteries"/>
    <x v="2"/>
    <n v="300"/>
    <n v="400"/>
    <n v="0.25"/>
    <n v="3.8"/>
    <n v="40895"/>
    <n v="16358000"/>
    <x v="0"/>
  </r>
  <r>
    <s v="B07JF9B592"/>
    <s v="MAONO AU-400 Lavalier Auxiliary Omnidirectional Microphone (Black)"/>
    <x v="6"/>
    <n v="475.31999999999994"/>
    <n v="699"/>
    <n v="0.32"/>
    <n v="3.8"/>
    <n v="20218"/>
    <n v="14132382"/>
    <x v="0"/>
  </r>
  <r>
    <s v="B0B5B6PQCT"/>
    <s v="boAt Wave Call Smart Watch, Smart Talk with Advanced Dedicated Bluetooth Calling Chip, 1.69‚Äù HD Display with 550 NITS &amp; 70% Color Gamut, 150+ Watch Faces, Multi-Sport Modes,HR,SpO2, IP68(Active Black)"/>
    <x v="2"/>
    <n v="1837.6999999999998"/>
    <n v="7990"/>
    <n v="0.77"/>
    <n v="3.8"/>
    <n v="17833"/>
    <n v="142485670"/>
    <x v="1"/>
  </r>
  <r>
    <s v="B0B5CGTBKV"/>
    <s v="boAt Wave Call Smart Watch, Smart Talk with Advanced Dedicated Bluetooth Calling Chip, 1.69‚Äù HD Display with 550 NITS &amp; 70% Color Gamut, 150+ Watch Faces, Multi-Sport Modes,HR,SpO2(Caribbean Green)"/>
    <x v="2"/>
    <n v="1997.5"/>
    <n v="7990"/>
    <n v="0.75"/>
    <n v="3.8"/>
    <n v="17833"/>
    <n v="142485670"/>
    <x v="1"/>
  </r>
  <r>
    <s v="B0B5D39BCD"/>
    <s v="boAt Wave Call Smart Watch, Smart Talk with Advanced Dedicated Bluetooth Calling Chip, 1.69‚Äù HD Display with 550 NITS &amp; 70% Color Gamut, 150+ Watch Faces, Multi-Sport Modes, HR, SpO2, IP68(Deep Blue)"/>
    <x v="2"/>
    <n v="1997.5"/>
    <n v="7990"/>
    <n v="0.75"/>
    <n v="3.8"/>
    <n v="17831"/>
    <n v="142469690"/>
    <x v="1"/>
  </r>
  <r>
    <s v="B0B5DDJNH4"/>
    <s v="boAt Wave Call Smart Watch, Smart Talk with Advanced Dedicated Bluetooth Calling Chip, 1.69‚Äù HD Display with 550 NITS &amp; 70% Color Gamut, 150+ Watch Faces, Multi-Sport Modes, HR, SpO2, IP68(Mauve)"/>
    <x v="2"/>
    <n v="1997.5"/>
    <n v="7990"/>
    <n v="0.75"/>
    <n v="3.8"/>
    <n v="17831"/>
    <n v="142469690"/>
    <x v="1"/>
  </r>
  <r>
    <s v="B0B5B6PQCT"/>
    <s v="boAt Wave Call Smart Watch, Smart Talk with Advanced Dedicated Bluetooth Calling Chip, 1.69‚Äù HD Display with 550 NITS &amp; 70% Color Gamut, 150+ Watch Faces, Multi-Sport Modes,HR,SpO2, IP68(Active Black)"/>
    <x v="2"/>
    <n v="1997.5"/>
    <n v="7990"/>
    <n v="0.75"/>
    <n v="3.8"/>
    <n v="17831"/>
    <n v="142469690"/>
    <x v="1"/>
  </r>
  <r>
    <s v="B08K4PSZ3V"/>
    <s v="Tukzer Capacitive Stylus Pen for Touch Screens Devices, Fine Point, Lightweight Metal Body with Magnetism Cover Cap for Smartphones/Tablets/iPad/iPad Pro/iPhone (Grey)"/>
    <x v="2"/>
    <n v="349.65"/>
    <n v="999"/>
    <n v="0.65"/>
    <n v="3.8"/>
    <n v="16557"/>
    <n v="16540443"/>
    <x v="0"/>
  </r>
  <r>
    <s v="B08K4RDQ71"/>
    <s v="Tukzer Capacitive Stylus Pen for Touch Screens Devices, Fine Point, Lightweight Metal Body with Magnetism Cover Cap for Smartphones/Tablets/iPad/iPad Pro/iPhone (White)"/>
    <x v="2"/>
    <n v="349.65"/>
    <n v="999"/>
    <n v="0.65"/>
    <n v="3.8"/>
    <n v="16557"/>
    <n v="16540443"/>
    <x v="0"/>
  </r>
  <r>
    <s v="B08K4PSZ3V"/>
    <s v="Tukzer Capacitive Stylus Pen for Touch Screens Devices, Fine Point, Lightweight Metal Body with Magnetism Cover Cap for Smartphones/Tablets/iPad/iPad Pro/iPhone (Grey)"/>
    <x v="2"/>
    <n v="349.65"/>
    <n v="999"/>
    <n v="0.65"/>
    <n v="3.8"/>
    <n v="16557"/>
    <n v="16540443"/>
    <x v="0"/>
  </r>
  <r>
    <s v="B00NW4UWN6"/>
    <s v="Prestige PKGSS 1.7L 1500W Electric Kettle (Stainless Steel)"/>
    <x v="1"/>
    <n v="1049.1000000000001"/>
    <n v="1345"/>
    <n v="0.22"/>
    <n v="3.8"/>
    <n v="15592"/>
    <n v="20971240"/>
    <x v="1"/>
  </r>
  <r>
    <s v="B09NR6G588"/>
    <s v="Boult Audio ZCharge Bluetooth Wireless in Ear Earphones with Mic, 40H Playtime and Super Fast Charging, Environmental Noise Cancellation for Pro+ Calling and IPX5 Water Resistant (Black)"/>
    <x v="2"/>
    <n v="1199.76"/>
    <n v="4999"/>
    <n v="0.76"/>
    <n v="3.8"/>
    <n v="14961"/>
    <n v="74790039"/>
    <x v="1"/>
  </r>
  <r>
    <s v="B08ZN4B121"/>
    <s v="WeCool Bluetooth Extendable Selfie Sticks with Wireless Remote and Tripod Stand, 3-in-1 Multifunctional Selfie Stick with Tripod Stand Compatible with iPhone/OnePlus/Samsung/Oppo/Vivo and All Phones"/>
    <x v="2"/>
    <n v="543.66"/>
    <n v="1599"/>
    <n v="0.66"/>
    <n v="3.8"/>
    <n v="14648"/>
    <n v="23422152"/>
    <x v="0"/>
  </r>
  <r>
    <s v="B098R25TGC"/>
    <s v="Noise Buds VS201 V2 in-Ear Truly Wireless Earbuds with Dual Equalizer | with Mic | Total 14-Hour Playtime | Full Touch Control | IPX5 Water Resistance and Bluetooth v5.1 (Olive Green)"/>
    <x v="2"/>
    <n v="1289.5700000000002"/>
    <n v="2999"/>
    <n v="0.56999999999999995"/>
    <n v="3.8"/>
    <n v="14629"/>
    <n v="43872371"/>
    <x v="1"/>
  </r>
  <r>
    <s v="B08CFJBZRK"/>
    <s v="Prestige IRIS Plus 750 watt mixer grinder"/>
    <x v="1"/>
    <n v="3273.4"/>
    <n v="6295"/>
    <n v="0.48"/>
    <n v="3.8"/>
    <n v="14062"/>
    <n v="88520290"/>
    <x v="1"/>
  </r>
  <r>
    <s v="B08MCD9JFY"/>
    <s v="Tygot 10 Inches Big LED Ring Light for Camera, Phone tiktok YouTube Video Shooting and Makeup, 10&quot; inch Ring Light with 7 Feet Long Foldable and Lightweight Tripod Stand"/>
    <x v="2"/>
    <n v="799.6"/>
    <n v="1999"/>
    <n v="0.6"/>
    <n v="3.8"/>
    <n v="12958"/>
    <n v="25903042"/>
    <x v="0"/>
  </r>
  <r>
    <s v="B08KHM9VBJ"/>
    <s v="Airtel AMF-311WW Data Card (Black), 4g Hotspot Support with 2300 Mah Battery"/>
    <x v="0"/>
    <n v="2112.5"/>
    <n v="3250"/>
    <n v="0.35"/>
    <n v="3.8"/>
    <n v="11213"/>
    <n v="36442250"/>
    <x v="1"/>
  </r>
  <r>
    <s v="B09PL79D2X"/>
    <s v="boAt Airdopes 181 in-Ear True Wireless Earbuds with ENx  Tech, Beast  Mode(Low Latency Upto 60ms) for Gaming, with Mic, ASAP  Charge, 20H Playtime, Bluetooth v5.2, IPX4 &amp; IWP (Cool Grey)"/>
    <x v="2"/>
    <n v="1584.7"/>
    <n v="2990"/>
    <n v="0.47"/>
    <n v="3.8"/>
    <n v="11015"/>
    <n v="32934850"/>
    <x v="1"/>
  </r>
  <r>
    <s v="B0814ZY6FP"/>
    <s v="Zebronics ZEB-VITA Wireless Bluetooth 10W Portable Bar Speaker With Supporting USB, SD Card, AUX, FM, TWS &amp; Call Function"/>
    <x v="2"/>
    <n v="899.25"/>
    <n v="1199"/>
    <n v="0.25"/>
    <n v="3.8"/>
    <n v="10751"/>
    <n v="12890449"/>
    <x v="0"/>
  </r>
  <r>
    <s v="B0832W3B7Q"/>
    <s v="Pigeon By Stovekraft ABS Plastic Acer Plus Induction Cooktop 1800 Watts With Feather Touch Control - Black"/>
    <x v="1"/>
    <n v="1797.5"/>
    <n v="3595"/>
    <n v="0.5"/>
    <n v="3.8"/>
    <n v="9791"/>
    <n v="35198645"/>
    <x v="1"/>
  </r>
  <r>
    <s v="B071R3LHFM"/>
    <s v="Wonderchef Nutri-blend Mixer, Grinder &amp; Blender | Powerful 400W 22000 RPM motor | Stainless steel Blades | 3 unbreakable jars | 2 Years warranty | Online recipe book by Chef Sanjeev Kapoor | Black"/>
    <x v="1"/>
    <n v="2915"/>
    <n v="5500"/>
    <n v="0.47"/>
    <n v="3.8"/>
    <n v="8958"/>
    <n v="49269000"/>
    <x v="1"/>
  </r>
  <r>
    <s v="B08CNLYKW5"/>
    <s v="Lifelong Power - Pro 500 Watt 3 Jar Mixer Grinder with 3 Speed Control and 1100 Watt Dry Non-Stick soleplate Iron Super Combo (White and Grey, 1 Year Warranty)"/>
    <x v="1"/>
    <n v="1699"/>
    <n v="3398"/>
    <n v="0.5"/>
    <n v="3.8"/>
    <n v="7988"/>
    <n v="27143224"/>
    <x v="1"/>
  </r>
  <r>
    <s v="B09CTRPSJR"/>
    <s v="Storio Kids Toys LCD Writing Tablet 8.5Inch E-Note Pad Best Birthday Gift for Girls Boys, Multicolor (SC1667)"/>
    <x v="0"/>
    <n v="218.04000000000002"/>
    <n v="237"/>
    <n v="0.08"/>
    <n v="3.8"/>
    <n v="7354"/>
    <n v="1742898"/>
    <x v="0"/>
  </r>
  <r>
    <s v="B08TDJNM3G"/>
    <s v="E-COSMOS 5V 1.2W Portable Flexible USB LED Light (Colors May Vary, Small) - Set of 2 Pieces"/>
    <x v="0"/>
    <n v="59"/>
    <n v="59"/>
    <n v="0"/>
    <n v="3.8"/>
    <n v="5958"/>
    <n v="351522"/>
    <x v="0"/>
  </r>
  <r>
    <s v="B09GYBZPHF"/>
    <s v="Lifelong LLMG93 500 Watt Duos Mixer Grinder, 2 Stainless Steel Jar (Liquidizing and Chutney Jar)| ABS Body, Stainless Steel Blades, 3 Speed Options with Whip (1 Year Warranty, Black)"/>
    <x v="1"/>
    <n v="1149.54"/>
    <n v="2499"/>
    <n v="0.54"/>
    <n v="3.8"/>
    <n v="4383"/>
    <n v="10953117"/>
    <x v="1"/>
  </r>
  <r>
    <s v="B07Z51CGGH"/>
    <s v="Eureka Forbes Wet &amp; Dry Ultimo 1400 Watts Multipurpose Vacuum Cleaner,Power Suction &amp; Blower with 20 litres Tank Capacity,6 Accessories,1 Year Warranty,Compact,Light Weight &amp; Easy to use (Red)"/>
    <x v="1"/>
    <n v="5499.4500000000007"/>
    <n v="9999"/>
    <n v="0.45"/>
    <n v="3.8"/>
    <n v="4353"/>
    <n v="43525647"/>
    <x v="2"/>
  </r>
  <r>
    <s v="B07W4HTS8Q"/>
    <s v="ACTIVA Instant 3 LTR 3 KVA SPECIAL Anti Rust Coated Tank Geyser with Full ABS Body with 5 Year Warranty Premium (White)"/>
    <x v="1"/>
    <n v="1895"/>
    <n v="3790"/>
    <n v="0.5"/>
    <n v="3.8"/>
    <n v="3842"/>
    <n v="14561180"/>
    <x v="1"/>
  </r>
  <r>
    <s v="B09F5Z694W"/>
    <s v="Canon E4570 All-in-One Wi-Fi Ink Efficient Colour Printer with FAX/ADF/Duplex Printing (Black)- Smart Speaker Compatible, Standard"/>
    <x v="0"/>
    <n v="8373.75"/>
    <n v="9625"/>
    <n v="0.13"/>
    <n v="3.8"/>
    <n v="3652"/>
    <n v="35150500"/>
    <x v="2"/>
  </r>
  <r>
    <s v="B0B1F6GQPS"/>
    <s v="Boult Audio FXCharge with ENC, 32H Playtime, 5min=7H Type C Fast Charging, Zen ENC, 14.2 mm BoomX Rich Bass, IPX5, Bluetooth Wireless in Ear Earphones Neckband with mic (Black)"/>
    <x v="2"/>
    <n v="989.77999999999986"/>
    <n v="4499"/>
    <n v="0.78"/>
    <n v="3.8"/>
    <n v="3390"/>
    <n v="15251610"/>
    <x v="0"/>
  </r>
  <r>
    <s v="B08TDJ5BVF"/>
    <s v="E-COSMOS 5V 1.2W Portable Flexible USB LED Light (Colours May Vary, Small, EC-POF1)"/>
    <x v="0"/>
    <n v="39"/>
    <n v="39"/>
    <n v="0"/>
    <n v="3.8"/>
    <n v="3344"/>
    <n v="130416"/>
    <x v="0"/>
  </r>
  <r>
    <s v="B07LG96SDB"/>
    <s v="ESN 999 Supreme Quality 1500W Immersion Water Heater Rod (Black)"/>
    <x v="1"/>
    <n v="336.59999999999997"/>
    <n v="510"/>
    <n v="0.34"/>
    <n v="3.8"/>
    <n v="3195"/>
    <n v="1629450"/>
    <x v="0"/>
  </r>
  <r>
    <s v="B0B56YRBNT"/>
    <s v="Tecno Spark 9 (Sky Mirror, 6GB RAM,128GB Storage) | 11GB Expandable RAM | Helio G37 Gaming Processor"/>
    <x v="2"/>
    <n v="9044.33"/>
    <n v="13499"/>
    <n v="0.33"/>
    <n v="3.8"/>
    <n v="3145"/>
    <n v="42454355"/>
    <x v="2"/>
  </r>
  <r>
    <s v="B08CF4SCNP"/>
    <s v="Quantum QHM-7406 Full-Sized Keyboard with () Rupee Symbol, Hotkeys and 3-pieces LED function for Desktop/Laptop/Smart TV Spill-Resistant Wired USB Keyboard with 10 million keystrokes lifespan (Black)"/>
    <x v="0"/>
    <n v="299.5"/>
    <n v="599"/>
    <n v="0.5"/>
    <n v="3.8"/>
    <n v="3066"/>
    <n v="1836534"/>
    <x v="0"/>
  </r>
  <r>
    <s v="B079Y6JZC8"/>
    <s v="ZEBRONICS Zeb-Comfort Wired USB Mouse, 3-Button, 1000 DPI Optical Sensor, Plug &amp; Play, for Windows/Mac, Black"/>
    <x v="0"/>
    <n v="137.54"/>
    <n v="299"/>
    <n v="0.54"/>
    <n v="3.8"/>
    <n v="3044"/>
    <n v="910156"/>
    <x v="0"/>
  </r>
  <r>
    <s v="B06XGWRKYT"/>
    <s v="Kodak 80 cm (32 Inches) HD Ready LED TV Kodak 32HDX900S (Black)"/>
    <x v="2"/>
    <n v="7999.5"/>
    <n v="15999"/>
    <n v="0.5"/>
    <n v="3.8"/>
    <n v="3022"/>
    <n v="48348978"/>
    <x v="2"/>
  </r>
  <r>
    <s v="B078KRFWQB"/>
    <s v="Havells Cista Room Heater, White, 2000 Watts"/>
    <x v="1"/>
    <n v="2485.35"/>
    <n v="3945"/>
    <n v="0.37"/>
    <n v="3.8"/>
    <n v="2732"/>
    <n v="10777740"/>
    <x v="1"/>
  </r>
  <r>
    <s v="B078XFKBZL"/>
    <s v="Prestige Clean Home Water Purifier Cartridge"/>
    <x v="1"/>
    <n v="601.59999999999991"/>
    <n v="640"/>
    <n v="0.06"/>
    <n v="3.8"/>
    <n v="2593"/>
    <n v="1659520"/>
    <x v="0"/>
  </r>
  <r>
    <s v="B091V8HK8Z"/>
    <s v="Milton Go Electro 2.0 Stainless Steel Electric Kettle, 1 Piece, 2 Litres, Silver | Power Indicator | 1500 Watts | Auto Cut-off | Detachable 360 Degree Connector | Boiler for Water"/>
    <x v="1"/>
    <n v="1347.5"/>
    <n v="1750"/>
    <n v="0.23"/>
    <n v="3.8"/>
    <n v="2466"/>
    <n v="4315500"/>
    <x v="1"/>
  </r>
  <r>
    <s v="B00GGGOYEK"/>
    <s v="Storite USB 2.0 A to Mini 5 pin B Cable for External HDDS/Camera/Card Readers 35cm"/>
    <x v="0"/>
    <n v="258.63"/>
    <n v="699"/>
    <n v="0.63"/>
    <n v="3.8"/>
    <n v="2399"/>
    <n v="1676901"/>
    <x v="0"/>
  </r>
  <r>
    <s v="B09BF8JBWX"/>
    <s v="Lava A1 Josh 21(Blue Silver) -Dual Sim,Call Blink Notification,Military Grade Certified with 4 Day Battery Backup, Keypad Mobile"/>
    <x v="2"/>
    <n v="1049.1599999999999"/>
    <n v="1249"/>
    <n v="0.16"/>
    <n v="3.8"/>
    <n v="2352"/>
    <n v="2937648"/>
    <x v="1"/>
  </r>
  <r>
    <s v="B07NRTCDS5"/>
    <s v="Brayden Fito Atom Rechargeable Smoothie Blender with 2000 mAh Battery and 3.7V Motor with 400ml Tritan Jar (Blue)"/>
    <x v="1"/>
    <n v="1199.2"/>
    <n v="1499"/>
    <n v="0.2"/>
    <n v="3.8"/>
    <n v="2206"/>
    <n v="3306794"/>
    <x v="1"/>
  </r>
  <r>
    <s v="B07DXRGWDJ"/>
    <s v="Philips Handheld Garment Steamer GC360/30 - Vertical &amp; Horizontal Steaming, 1200 Watt, up to 22g/min"/>
    <x v="1"/>
    <n v="4256.45"/>
    <n v="5995"/>
    <n v="0.28999999999999998"/>
    <n v="3.8"/>
    <n v="2112"/>
    <n v="12661440"/>
    <x v="1"/>
  </r>
  <r>
    <s v="B09MDCZJXS"/>
    <s v="Wings Phantom Pro Earphones Gaming Earbuds with LED Battery Indicator, 50ms Low Latency, Bluetooth 5.3, 40 Hours Playtime, MEMs Mic, IPX4 Resist, 12mm Driver, 500mah case, Headphones, (Black TWS)"/>
    <x v="0"/>
    <n v="1209.7799999999997"/>
    <n v="5499"/>
    <n v="0.78"/>
    <n v="3.8"/>
    <n v="2043"/>
    <n v="11234457"/>
    <x v="1"/>
  </r>
  <r>
    <s v="B00KRCBA6E"/>
    <s v="Maharaja Whiteline Lava Neo 1200-Watts Halogen Heater (White and Red)"/>
    <x v="1"/>
    <n v="2500"/>
    <n v="5000"/>
    <n v="0.5"/>
    <n v="3.8"/>
    <n v="1889"/>
    <n v="9445000"/>
    <x v="1"/>
  </r>
  <r>
    <s v="B09NNHFSSF"/>
    <s v="CP PLUS 2MP Full HD Smart Wi-fi CCTV Security Camera | 360¬∞ with Pan Tilt | Two Way Talk | Cloud Monitor | Motion Detect | Night Vision | Supports SD Card (Up to 128 GB) | Alexa &amp; Ok Google | CP-E21A"/>
    <x v="2"/>
    <n v="2021.0000000000002"/>
    <n v="4700"/>
    <n v="0.56999999999999995"/>
    <n v="3.8"/>
    <n v="1880"/>
    <n v="8836000"/>
    <x v="1"/>
  </r>
  <r>
    <s v="B07TTSS5MP"/>
    <s v="Lifelong LLMG74 750 Watt Mixer Grinder with 3 Jars (White and Grey)"/>
    <x v="1"/>
    <n v="1814.45"/>
    <n v="3299"/>
    <n v="0.45"/>
    <n v="3.8"/>
    <n v="1846"/>
    <n v="6089954"/>
    <x v="1"/>
  </r>
  <r>
    <s v="B00H0B29DI"/>
    <s v="USHA Heat Convector 812 T 2000-Watt with Instant Heating Feature (Black)"/>
    <x v="1"/>
    <n v="2212.6"/>
    <n v="2990"/>
    <n v="0.26"/>
    <n v="3.8"/>
    <n v="1558"/>
    <n v="4658420"/>
    <x v="1"/>
  </r>
  <r>
    <s v="B07WVQG8WZ"/>
    <s v="Black+Decker Handheld Portable Garment Steamer 1500 Watts with Anti Calc (Violet)"/>
    <x v="1"/>
    <n v="3296.7"/>
    <n v="4995"/>
    <n v="0.34"/>
    <n v="3.8"/>
    <n v="1393"/>
    <n v="6958035"/>
    <x v="1"/>
  </r>
  <r>
    <s v="B07Y1RCCW5"/>
    <s v="ZIGMA WinoteK WinoteK Sun Instant Water Geyser, Water Heater, Portable Water Heater, Geysers Made of First Class ABS Plastic, automatic Reset Model, AE10-3 W (Yellow)"/>
    <x v="1"/>
    <n v="1198.5"/>
    <n v="2550"/>
    <n v="0.53"/>
    <n v="3.8"/>
    <n v="1181"/>
    <n v="3011550"/>
    <x v="1"/>
  </r>
  <r>
    <s v="B09P564ZTJ"/>
    <s v="Wembley LCD Writing Pad/Tab | Writing, Drawing, Reusable, Portable Pad with Colorful Letters | 9 Inch Graphic Tablet (Assorted)"/>
    <x v="0"/>
    <n v="239.85000000000002"/>
    <n v="1599"/>
    <n v="0.85"/>
    <n v="3.8"/>
    <n v="1173"/>
    <n v="1875627"/>
    <x v="0"/>
  </r>
  <r>
    <s v="B09LQH3SD9"/>
    <s v="Lifelong LLQH922 Regalia 800 W (ISI Certified) Quartz Room Heater with 2 Power settings, Overheating Protection, 2 Rod Heater (1 Year Warranty, White)"/>
    <x v="1"/>
    <n v="1000"/>
    <n v="2000"/>
    <n v="0.5"/>
    <n v="3.8"/>
    <n v="1163"/>
    <n v="2326000"/>
    <x v="1"/>
  </r>
  <r>
    <s v="B0912WJ87V"/>
    <s v="Reffair AX30 [MAX] Portable Air Purifier for Car, Home &amp; Office | Smart Ionizer Function | H13 Grade True HEPA Filter [Internationally Tested] Aromabuds Fragrance Option - Black"/>
    <x v="8"/>
    <n v="2320.0000000000005"/>
    <n v="4000"/>
    <n v="0.42"/>
    <n v="3.8"/>
    <n v="1118"/>
    <n v="4472000"/>
    <x v="1"/>
  </r>
  <r>
    <s v="B093ZNQZ2Y"/>
    <s v="LOHAYA Remote Compatible for Mi Smart LED TV 4A Remote Control (32&quot;/43&quot;) [ Compatible for Mi Tv Remote Control ] [ Compatible for Mi Smart LED Tv Remote Control ]"/>
    <x v="2"/>
    <n v="247.69000000000005"/>
    <n v="799"/>
    <n v="0.69"/>
    <n v="3.8"/>
    <n v="1079"/>
    <n v="862121"/>
    <x v="0"/>
  </r>
  <r>
    <s v="B0841KQR1Z"/>
    <s v="Crypo‚Ñ¢ Universal Remote Compatible with Tata Sky Universal HD &amp; SD Set top Box (Also Works with All TV)"/>
    <x v="2"/>
    <n v="299.70000000000005"/>
    <n v="999"/>
    <n v="0.7"/>
    <n v="3.8"/>
    <n v="928"/>
    <n v="927072"/>
    <x v="0"/>
  </r>
  <r>
    <s v="B0BD92GDQH"/>
    <s v="OnePlus Nord Watch with 1.78‚Äù AMOLED Display, 60 Hz Refresh Rate, 105 Fitness Modes, 10 Days Battery, SPO2, Heart Rate, Stress Monitor, Women Health Tracker &amp; Multiple Watch Face [Midnight Black]"/>
    <x v="2"/>
    <n v="4969.29"/>
    <n v="6999"/>
    <n v="0.28999999999999998"/>
    <n v="3.8"/>
    <n v="758"/>
    <n v="5305242"/>
    <x v="1"/>
  </r>
  <r>
    <s v="B09SDDQQKP"/>
    <s v="INALSA Vaccum Cleaner Handheld 800W High Powerful Motor- Dura Clean with HEPA Filtration &amp; Strong Powerful 16KPA Suction| Lightweight, Compact &amp; Durable Body|Includes Multiple Accessories,(Grey/Black)"/>
    <x v="1"/>
    <n v="1812.2500000000002"/>
    <n v="3295"/>
    <n v="0.45"/>
    <n v="3.8"/>
    <n v="687"/>
    <n v="2263665"/>
    <x v="1"/>
  </r>
  <r>
    <s v="B08X77LM8C"/>
    <s v="Silicone Rubber Earbuds Tips, Eartips, Earpads, Earplugs, for Replacement in Earphones and Bluetooth Medium Size (10 Pcs Black)"/>
    <x v="2"/>
    <n v="99.899999999999977"/>
    <n v="999"/>
    <n v="0.9"/>
    <n v="3.8"/>
    <n v="594"/>
    <n v="593406"/>
    <x v="0"/>
  </r>
  <r>
    <s v="B08BG4M4N7"/>
    <s v="PRUSHTI COVER AND BAGS, Protective Case for Airtel Xstream settop Box Remote Remote Control Pouch Cover Holder PU Leather Cover Holder(only Cover for Selling Purpose)"/>
    <x v="2"/>
    <n v="199.60000000000002"/>
    <n v="499"/>
    <n v="0.6"/>
    <n v="3.8"/>
    <n v="538"/>
    <n v="268462"/>
    <x v="0"/>
  </r>
  <r>
    <s v="B0B935YNR7"/>
    <s v="KENT Electric Chopper-B for Kitchen 250 Watt | Chop, Mince, Puree, Whisk, 400 ml Capacity | Stainless Steel Double Chopping Blades | Transparent Chopping Bowl | Anti-Skid | One Touch Operation | Black"/>
    <x v="1"/>
    <n v="1349.55"/>
    <n v="2999"/>
    <n v="0.55000000000000004"/>
    <n v="3.8"/>
    <n v="441"/>
    <n v="1322559"/>
    <x v="1"/>
  </r>
  <r>
    <s v="B09127FZCK"/>
    <s v="Astigo Compatible Remote for Airtel Digital Set Top Box (Pairing Required with TV Remote)"/>
    <x v="2"/>
    <n v="296.66999999999996"/>
    <n v="899"/>
    <n v="0.67"/>
    <n v="3.8"/>
    <n v="425"/>
    <n v="382075"/>
    <x v="0"/>
  </r>
  <r>
    <s v="B09VL9KFDB"/>
    <s v="Havells Gatik Neo 400mm Pedestal Fan (Aqua Blue)"/>
    <x v="1"/>
    <n v="2394.0000000000005"/>
    <n v="4200"/>
    <n v="0.43"/>
    <n v="3.8"/>
    <n v="397"/>
    <n v="1667400"/>
    <x v="1"/>
  </r>
  <r>
    <s v="B09L8DT7D6"/>
    <s v="Sony TV - Remote Compatible for Sony LED Remote Control Works with Sony LED TV by Trend Trail Speed tech &amp; Remote hi Remote &amp; REO India only"/>
    <x v="2"/>
    <n v="204.59"/>
    <n v="499"/>
    <n v="0.59"/>
    <n v="3.8"/>
    <n v="313"/>
    <n v="156187"/>
    <x v="0"/>
  </r>
  <r>
    <s v="B0B2CZTCL2"/>
    <s v="Wipro Vesta 1.8 litre Cool touch electric Kettle with Auto cut off | Double Layer outer body | Triple Protection - Dry Boil, Steam &amp; Over Heat |Stainless Steel Inner Body | (Black, 1500 Watt)"/>
    <x v="1"/>
    <n v="1299.3500000000001"/>
    <n v="1999"/>
    <n v="0.35"/>
    <n v="3.8"/>
    <n v="311"/>
    <n v="621689"/>
    <x v="1"/>
  </r>
  <r>
    <s v="B094G9L9LT"/>
    <s v="KENT 16088 Vogue Electric Kettle 1.8 Litre 1500 W | Stainless Steel body | Auto shut off over heating protection | 1 Year Warranty"/>
    <x v="1"/>
    <n v="994.5"/>
    <n v="1950"/>
    <n v="0.49"/>
    <n v="3.8"/>
    <n v="305"/>
    <n v="594750"/>
    <x v="0"/>
  </r>
  <r>
    <s v="B09HS1NDRQ"/>
    <s v="PrettyKrafts Laundry Square Shape Basket Bag/Foldable/Multipurpose/Carry Handles/Slanting Lid for Home, Cloth Storage,(Single) Jute Grey"/>
    <x v="1"/>
    <n v="391.51"/>
    <n v="799"/>
    <n v="0.51"/>
    <n v="3.8"/>
    <n v="287"/>
    <n v="229313"/>
    <x v="0"/>
  </r>
  <r>
    <s v="B09LRZYBH1"/>
    <s v="KRISONS Thunder Speaker, Multimedia Home Theatre, Floor Standing Speaker, LED Display with Bluetooth, FM, USB, Micro SD Card, AUX Connectivity"/>
    <x v="2"/>
    <n v="2279.4300000000003"/>
    <n v="3999"/>
    <n v="0.43"/>
    <n v="3.8"/>
    <n v="282"/>
    <n v="1127718"/>
    <x v="1"/>
  </r>
  <r>
    <s v="B0B84KSH3X"/>
    <s v="Wipro Vesta 1200 Watt GD203 Heavyweight Automatic Dry Iron| Quick Heat Up| Anti bacterial German Weilburger Double Coated Black Soleplate |2 Years Warranty"/>
    <x v="1"/>
    <n v="1053"/>
    <n v="1950"/>
    <n v="0.46"/>
    <n v="3.8"/>
    <n v="250"/>
    <n v="487500"/>
    <x v="1"/>
  </r>
  <r>
    <s v="B098TV3L96"/>
    <s v="Electvision Remote Control for led Smart tv Compatible with VU Smart Led (Without Voice)"/>
    <x v="2"/>
    <n v="339.8300000000001"/>
    <n v="1999"/>
    <n v="0.83"/>
    <n v="3.8"/>
    <n v="197"/>
    <n v="393803"/>
    <x v="0"/>
  </r>
  <r>
    <s v="B07K19NYZ8"/>
    <s v="Usha Hc 812 T Thermo Fan Room Heater"/>
    <x v="1"/>
    <n v="2335.9"/>
    <n v="3290"/>
    <n v="0.28999999999999998"/>
    <n v="3.8"/>
    <n v="195"/>
    <n v="641550"/>
    <x v="1"/>
  </r>
  <r>
    <s v="B09H34V36W"/>
    <s v="Inalsa Electric Fan Heater Hotty - 2000 Watts Variable Temperature Control Cool/Warm/Hot Air Selector | Over Heat Protection | ISI Certification, White"/>
    <x v="1"/>
    <n v="1347.3000000000002"/>
    <n v="2495"/>
    <n v="0.46"/>
    <n v="3.8"/>
    <n v="166"/>
    <n v="414170"/>
    <x v="1"/>
  </r>
  <r>
    <s v="B09VPH38JS"/>
    <s v="SaleOn Instant Coal Heater 500W Charcoal Burner Electric Stove Hot Plate - Mix Colors - Pack of 1 - Only Charcoal Heater"/>
    <x v="1"/>
    <n v="689.54"/>
    <n v="1499"/>
    <n v="0.54"/>
    <n v="3.8"/>
    <n v="144"/>
    <n v="215856"/>
    <x v="0"/>
  </r>
  <r>
    <s v="B08PKBMJKS"/>
    <s v="Airtel DigitalTV HD Setup Box Remote"/>
    <x v="2"/>
    <n v="194.61"/>
    <n v="499"/>
    <n v="0.61"/>
    <n v="3.8"/>
    <n v="136"/>
    <n v="67864"/>
    <x v="0"/>
  </r>
  <r>
    <s v="B0BDZWMGZ1"/>
    <s v="Activa Easy Mix Nutri Mixer Grinder 500 Watt | Long Lasting Shock Proof ABS Body | Heavy Duty Motor With Nano - Grinding Technology"/>
    <x v="1"/>
    <n v="1196"/>
    <n v="2990"/>
    <n v="0.6"/>
    <n v="3.8"/>
    <n v="133"/>
    <n v="397670"/>
    <x v="1"/>
  </r>
  <r>
    <s v="B0B21C4BMX"/>
    <s v="Portronics Konnect Spydr 31 3-in-1 Multi Functional Cable with 3.0A Output, Tangle Resistant, 1.2M Length, Nylon Braided(Zebra)"/>
    <x v="0"/>
    <n v="224.75"/>
    <n v="899"/>
    <n v="0.75"/>
    <n v="3.8"/>
    <n v="132"/>
    <n v="118668"/>
    <x v="0"/>
  </r>
  <r>
    <s v="B09NY7W8YD"/>
    <s v="POCO C31 (Shadow Gray, 64 GB) (4 GB RAM)"/>
    <x v="2"/>
    <n v="8039.329999999999"/>
    <n v="11999"/>
    <n v="0.33"/>
    <n v="3.8"/>
    <n v="125"/>
    <n v="1499875"/>
    <x v="2"/>
  </r>
  <r>
    <s v="B0B54Y2SNX"/>
    <s v="iPhone Original 20W C Type Fast PD Charger Compatible with I-Phone13/13 mini/13pro/13 pro Max I-Phone 12/12 Pro/12mini/12 Pro Max, I-Phone11/11 Pro/11 Pro Max 2020 (Only Adapter)"/>
    <x v="2"/>
    <n v="797.99999999999977"/>
    <n v="3990"/>
    <n v="0.8"/>
    <n v="3.8"/>
    <n v="119"/>
    <n v="474810"/>
    <x v="0"/>
  </r>
  <r>
    <s v="B0B467CCB9"/>
    <s v="Karbonn 80 cm (32 Inches) Millennium Series HD Ready LED TV KJW32NSHDF (Phantom Black) with Bezel-Less Design"/>
    <x v="2"/>
    <n v="6965.9000000000005"/>
    <n v="16990"/>
    <n v="0.59"/>
    <n v="3.8"/>
    <n v="110"/>
    <n v="1868900"/>
    <x v="2"/>
  </r>
  <r>
    <s v="B08MVSGXMY"/>
    <s v="Crompton Insta Comfy 800 Watt Room Heater with 2 Heat Settings(Grey Blue)"/>
    <x v="1"/>
    <n v="1495"/>
    <n v="2300"/>
    <n v="0.35"/>
    <n v="3.8"/>
    <n v="95"/>
    <n v="218500"/>
    <x v="1"/>
  </r>
  <r>
    <s v="B09VH568H7"/>
    <s v="Amazon Brand - Solimo 3A Fast Charging Tough Type C USB Data Cable¬† ‚Äì 1 Meter"/>
    <x v="0"/>
    <n v="119.60000000000001"/>
    <n v="299"/>
    <n v="0.6"/>
    <n v="3.8"/>
    <n v="51"/>
    <n v="15249"/>
    <x v="0"/>
  </r>
  <r>
    <s v="B099PR2GQJ"/>
    <s v="HOMEPACK 750W Radiant Room Home Office Heaters For Winter"/>
    <x v="1"/>
    <n v="649.35"/>
    <n v="999"/>
    <n v="0.35"/>
    <n v="3.8"/>
    <n v="49"/>
    <n v="48951"/>
    <x v="0"/>
  </r>
  <r>
    <s v="B0BGPN4GGH"/>
    <s v="Lifelong LLQH925 Dyno Quartz Heater 2 Power settings Tip Over Cut-off Switch 800 Watt Silent operation Power Indicator 2 Rod Room Heater (1 Year Warranty, Grey)"/>
    <x v="1"/>
    <n v="1104"/>
    <n v="2400"/>
    <n v="0.54"/>
    <n v="3.8"/>
    <n v="4"/>
    <n v="9600"/>
    <x v="1"/>
  </r>
  <r>
    <s v="B08FB2LNSZ"/>
    <s v="JBL Tune 215BT, 16 Hrs Playtime with Quick Charge, in Ear Bluetooth Wireless Earphones with Mic, 12.5mm Premium Earbuds with Pure Bass, BT 5.0, Dual Pairing, Type C &amp; Voice Assistant Support (Black)"/>
    <x v="2"/>
    <n v="1499.5"/>
    <n v="2999"/>
    <n v="0.5"/>
    <n v="3.7"/>
    <n v="87798"/>
    <n v="263306202"/>
    <x v="1"/>
  </r>
  <r>
    <s v="B08D11DZ2W"/>
    <s v="Boult Audio AirBass PowerBuds with Inbuilt Powerbank, 120H Total Playtime, IPX7 Fully Waterproof, Lightning Boult Type-C Fast Charging, Low Latency Gaming, TWS Earbuds with Pro+ Calling Mic (Black)"/>
    <x v="2"/>
    <n v="1529.8300000000004"/>
    <n v="8999"/>
    <n v="0.83"/>
    <n v="3.7"/>
    <n v="28324"/>
    <n v="254887676"/>
    <x v="1"/>
  </r>
  <r>
    <s v="B00935MD1C"/>
    <s v="Prestige PRWO 1.8-2 700-Watts Delight Electric Rice Cooker with 2 Aluminium Cooking Pans - 1.8 Liters, White"/>
    <x v="1"/>
    <n v="2722.0499999999997"/>
    <n v="3945"/>
    <n v="0.31"/>
    <n v="3.7"/>
    <n v="13406"/>
    <n v="52886670"/>
    <x v="1"/>
  </r>
  <r>
    <s v="B07FL3WRX5"/>
    <s v="Wonderchef Nutri-blend Complete Kitchen Machine | 22000 RPM Mixer Grinder, Blender, Chopper, Juicer | 400W Powerful motor | SS Blades | 4 Unbreakable Jars | 2 Years Warranty | Online Recipe Book By Chef Sanjeev Kapoor | Black"/>
    <x v="1"/>
    <n v="3315"/>
    <n v="6500"/>
    <n v="0.49"/>
    <n v="3.7"/>
    <n v="11217"/>
    <n v="72910500"/>
    <x v="1"/>
  </r>
  <r>
    <s v="B085194JFL"/>
    <s v="tizum HDMI to VGA Adapter Cable 1080P for Projector, Computer, Laptop, TV, Projectors &amp; TV"/>
    <x v="2"/>
    <n v="279.44000000000005"/>
    <n v="499"/>
    <n v="0.44"/>
    <n v="3.7"/>
    <n v="10962"/>
    <n v="5470038"/>
    <x v="0"/>
  </r>
  <r>
    <s v="B085194JFL"/>
    <s v="tizum HDMI to VGA Adapter Cable 1080P for Projector, Computer, Laptop, TV, Projectors &amp; TV"/>
    <x v="2"/>
    <n v="279.44000000000005"/>
    <n v="499"/>
    <n v="0.44"/>
    <n v="3.7"/>
    <n v="10962"/>
    <n v="5470038"/>
    <x v="0"/>
  </r>
  <r>
    <s v="B07GLNJC25"/>
    <s v="ZEBRONICS Zeb-100HB 4 Ports USB Hub for Laptop, PC Computers, Plug &amp; Play, Backward Compatible - Black"/>
    <x v="0"/>
    <n v="329.34"/>
    <n v="499"/>
    <n v="0.34"/>
    <n v="3.7"/>
    <n v="8566"/>
    <n v="4274434"/>
    <x v="0"/>
  </r>
  <r>
    <s v="B07J2BQZD6"/>
    <s v="Kuber Industries Nylon Mesh Laundry Basket|Sturdy Material &amp; Durable Handles|Netted Lightweight Laundry Bag, Size 36 x 36 x 58, Capicity 30 Ltr (Pink)"/>
    <x v="1"/>
    <n v="199.5"/>
    <n v="399"/>
    <n v="0.5"/>
    <n v="3.7"/>
    <n v="7945"/>
    <n v="3170055"/>
    <x v="0"/>
  </r>
  <r>
    <s v="B086199CWG"/>
    <s v="Maharaja Whiteline Odacio Plus 550-Watt Juicer Mixer Grinder with 3 Jars (Black/Silver)"/>
    <x v="1"/>
    <n v="3359.2999999999997"/>
    <n v="4799"/>
    <n v="0.3"/>
    <n v="3.7"/>
    <n v="4200"/>
    <n v="20155800"/>
    <x v="1"/>
  </r>
  <r>
    <s v="B08FTFXNNB"/>
    <s v="HP w100 480P 30 FPS Digital Webcam with Built-in Mic, Plug and Play Setup, Wide-Angle View for Video Calling on Skype, Zoom, Microsoft Teams and Other Apps (Black)"/>
    <x v="2"/>
    <n v="499.75"/>
    <n v="1999"/>
    <n v="0.75"/>
    <n v="3.7"/>
    <n v="3369"/>
    <n v="6734631"/>
    <x v="0"/>
  </r>
  <r>
    <s v="B092JHPL72"/>
    <s v="SWAPKART Flexible Mobile Tabletop Stand, Metal Built, Heavy Duty Foldable Lazy Bracket Clip Mount Multi Angle Clamp for All Smartphones (Pack of 1), Multi Color"/>
    <x v="2"/>
    <n v="249.75"/>
    <n v="999"/>
    <n v="0.75"/>
    <n v="3.7"/>
    <n v="3234"/>
    <n v="3230766"/>
    <x v="0"/>
  </r>
  <r>
    <s v="B01N90RZ4M"/>
    <s v="Tata Sky Universal Remote"/>
    <x v="2"/>
    <n v="229.54"/>
    <n v="499"/>
    <n v="0.54"/>
    <n v="3.7"/>
    <n v="2960"/>
    <n v="1477040"/>
    <x v="0"/>
  </r>
  <r>
    <s v="B095244Q22"/>
    <s v="MYVN LTG to USB for¬†Fast Charging &amp; Data Sync USB Cable Compatible for iPhone 5/5s/6/6S/7/7+/8/8+/10/11, iPad Air/Mini, iPod and iOS Devices (1 M)"/>
    <x v="0"/>
    <n v="249.75"/>
    <n v="999"/>
    <n v="0.75"/>
    <n v="3.7"/>
    <n v="2249"/>
    <n v="2246751"/>
    <x v="0"/>
  </r>
  <r>
    <s v="B07B275VN9"/>
    <s v="Airtel DigitalTV DTH Television, Setup Box Remote Compatible for SD and HD Recording (Black)"/>
    <x v="2"/>
    <n v="175.77999999999997"/>
    <n v="799"/>
    <n v="0.78"/>
    <n v="3.7"/>
    <n v="2201"/>
    <n v="1758599"/>
    <x v="0"/>
  </r>
  <r>
    <s v="B0B61DSF17"/>
    <s v="beatXP Kitchen Scale Multipurpose Portable Electronic Digital Weighing Scale | Weight Machine With Back light LCD Display | White |10 kg | 2 Year Warranty |"/>
    <x v="1"/>
    <n v="199.89999999999995"/>
    <n v="1999"/>
    <n v="0.9"/>
    <n v="3.7"/>
    <n v="2031"/>
    <n v="4059969"/>
    <x v="0"/>
  </r>
  <r>
    <s v="B0B31FR4Y2"/>
    <s v="Boult Audio Omega with 30dB ANC+ ENC, 32H Playtime, 45ms Latency Gaming Mode, Quad Mic Zen ENC, 3 Equalizer Modes, ANC, Type-C Fast Charging, IPX5 True Wireless in Ear Bluetooth Earbuds (Black)"/>
    <x v="2"/>
    <n v="1999.7999999999995"/>
    <n v="9999"/>
    <n v="0.8"/>
    <n v="3.7"/>
    <n v="1986"/>
    <n v="19858014"/>
    <x v="1"/>
  </r>
  <r>
    <s v="B093QCY6YJ"/>
    <s v="ZEBRONICS ZEB-USB150WF1 WiFi USB Mini Adapter Supports 150 Mbps Wireless Data, Comes with Advanced Security WPA/WPA2 encryption Standards"/>
    <x v="0"/>
    <n v="289.66999999999996"/>
    <n v="349"/>
    <n v="0.17"/>
    <n v="3.7"/>
    <n v="1977"/>
    <n v="689973"/>
    <x v="0"/>
  </r>
  <r>
    <s v="B082ZQ4479"/>
    <s v="Prestige PWG 07 Wet Grinder, 2L (Multicolor) with Coconut Scraper and Atta Kneader Attachments, 200 Watt"/>
    <x v="1"/>
    <n v="3723.7999999999997"/>
    <n v="4330"/>
    <n v="0.14000000000000001"/>
    <n v="3.7"/>
    <n v="1662"/>
    <n v="7196460"/>
    <x v="1"/>
  </r>
  <r>
    <s v="B0814LP6S9"/>
    <s v="PrettyKrafts Laundry Basket for clothes with Lid &amp; Handles, Toys Organiser, 75 Ltr Grey"/>
    <x v="1"/>
    <n v="351.67999999999995"/>
    <n v="1099"/>
    <n v="0.68"/>
    <n v="3.7"/>
    <n v="1470"/>
    <n v="1615530"/>
    <x v="0"/>
  </r>
  <r>
    <s v="B00RFWNJMC"/>
    <s v="Airtel DigitalTV DTH Remote SD/HD/HD Recording Compatible for Television (Shining Black )"/>
    <x v="2"/>
    <n v="194.61"/>
    <n v="499"/>
    <n v="0.61"/>
    <n v="3.7"/>
    <n v="1383"/>
    <n v="690117"/>
    <x v="0"/>
  </r>
  <r>
    <s v="B08LKS3LSP"/>
    <s v="Gilary Multi Charging Cable, 3 in 1 Nylon Braided Fast Charging Cable for iPhone Micro USB Type C Mobile Phone | Colour May Vary |"/>
    <x v="0"/>
    <n v="349.65"/>
    <n v="999"/>
    <n v="0.65"/>
    <n v="3.7"/>
    <n v="1097"/>
    <n v="1095903"/>
    <x v="0"/>
  </r>
  <r>
    <s v="B09R83SFYV"/>
    <s v="Akiara¬Æ - Makes life easy Mini Sewing Machine with Table Set | Tailoring Machine | Hand Sewing Machine with extension table, foot pedal, adapter"/>
    <x v="1"/>
    <n v="1474.4100000000003"/>
    <n v="2499"/>
    <n v="0.41"/>
    <n v="3.7"/>
    <n v="1067"/>
    <n v="2666433"/>
    <x v="1"/>
  </r>
  <r>
    <s v="B09Y5FZK9N"/>
    <s v="Pigeon 1.5 litre Hot Kettle and Stainless Steel Water Bottle Combo used for boiling Water, Making Tea and Coffee, Instant Noodles, Soup, 1500 Watt with Auto Shut- off Feature - (Silver)"/>
    <x v="1"/>
    <n v="803.4"/>
    <n v="1545"/>
    <n v="0.48"/>
    <n v="3.7"/>
    <n v="976"/>
    <n v="1507920"/>
    <x v="0"/>
  </r>
  <r>
    <s v="B0B5GF6DQD"/>
    <s v="Noise Agile 2 Buzz Bluetooth Calling Smart Watch with 1.28&quot; TFT Display,Dual Button,in-Built Mic &amp; Speaker,AI Voice Assistant, Health Suite,in-Built Games, 100 Watch Faces-(Jet Black)"/>
    <x v="2"/>
    <n v="2519.5800000000004"/>
    <n v="5999"/>
    <n v="0.57999999999999996"/>
    <n v="3.7"/>
    <n v="828"/>
    <n v="4967172"/>
    <x v="1"/>
  </r>
  <r>
    <s v="B009P2LK80"/>
    <s v="Bajaj Deluxe 2000 Watts Halogen Room Heater (Steel, ISI Approved), Multicolor"/>
    <x v="1"/>
    <n v="1409.54"/>
    <n v="1639"/>
    <n v="0.14000000000000001"/>
    <n v="3.7"/>
    <n v="787"/>
    <n v="1289893"/>
    <x v="1"/>
  </r>
  <r>
    <s v="B08TZD7FQN"/>
    <s v="Astigo Compatible Remote Control for Mi Smart LED 4A (43&quot;/32&quot;)"/>
    <x v="2"/>
    <n v="299.5"/>
    <n v="599"/>
    <n v="0.5"/>
    <n v="3.7"/>
    <n v="708"/>
    <n v="424092"/>
    <x v="0"/>
  </r>
  <r>
    <s v="B09X76VL5L"/>
    <s v="boAt Airdopes 191G True Wireless Earbuds with ENx‚Ñ¢ Tech Equipped Quad Mics, Beast‚Ñ¢ Mode(Low Latency- 65ms) for Gaming, 2x6mm Dual Drivers, 30H Playtime, IPX5, IWP‚Ñ¢, Appealing Case LEDs(Sport Blue)"/>
    <x v="2"/>
    <n v="1605.3999999999999"/>
    <n v="3490"/>
    <n v="0.54"/>
    <n v="3.7"/>
    <n v="676"/>
    <n v="2359240"/>
    <x v="1"/>
  </r>
  <r>
    <s v="B081B1JL35"/>
    <s v="CSI INTERNATIONAL¬Æ Instant Water Geyser, Water Heater, Portable Water Heater, Geyser Made of First Class ABS Plastic 3KW (Red)"/>
    <x v="1"/>
    <n v="1049.5800000000002"/>
    <n v="2499"/>
    <n v="0.57999999999999996"/>
    <n v="3.7"/>
    <n v="638"/>
    <n v="1594362"/>
    <x v="1"/>
  </r>
  <r>
    <s v="B09LHXNZLR"/>
    <s v="Skadioo WiFi Adapter for pc | Car Accessories, WiFi Dongle for pc | USB WiFi Adapter for pc | Wi-Fi Receiver 2.4GHz, 802.11b/g/n UNano Size WiFi Dongle Compatible Adapter,WiFi dongle for pc"/>
    <x v="0"/>
    <n v="199.60000000000002"/>
    <n v="499"/>
    <n v="0.6"/>
    <n v="3.7"/>
    <n v="612"/>
    <n v="305388"/>
    <x v="0"/>
  </r>
  <r>
    <s v="B08GJNM9N7"/>
    <s v="LOHAYA Television Remote Compatible for VU LED LCD HD Tv Remote Control Model No :- EN2B27V"/>
    <x v="2"/>
    <n v="299.75"/>
    <n v="1199"/>
    <n v="0.75"/>
    <n v="3.7"/>
    <n v="490"/>
    <n v="587510"/>
    <x v="0"/>
  </r>
  <r>
    <s v="B0B298D54H"/>
    <s v="Prolet Classic Bumper Case Cover for Samsung Galaxy Watch 4 44mm TPU Plated Full Screen Protector (Black)"/>
    <x v="2"/>
    <n v="269.73"/>
    <n v="999"/>
    <n v="0.73"/>
    <n v="3.7"/>
    <n v="465"/>
    <n v="464535"/>
    <x v="0"/>
  </r>
  <r>
    <s v="B0B5KZ3C53"/>
    <s v="KENT Smart Multi Cooker Cum Kettle 1.2 Liter 800 Watts, Electric Cooker with Steamer &amp; Boiler for Idlis, Instant Noodles, Momos, Eggs, &amp; Steam Vegetables, Inner Stainless Steel &amp; Cool Touch Outer Body"/>
    <x v="1"/>
    <n v="1595.0000000000002"/>
    <n v="2900"/>
    <n v="0.45"/>
    <n v="3.7"/>
    <n v="441"/>
    <n v="1278900"/>
    <x v="1"/>
  </r>
  <r>
    <s v="B08S74GTBT"/>
    <s v="Zebronics Astra 10 Portable Wireless BT v5.0 Speaker, 10W RMS Power, 15* Hours Backup, 2.25&quot; Drive Size, up to 6.4&quot; Mobile Holder Support, Carry Handle, USB, mSD, AUX Input and FM Radio with Antenna"/>
    <x v="2"/>
    <n v="799.6"/>
    <n v="1999"/>
    <n v="0.6"/>
    <n v="3.7"/>
    <n v="418"/>
    <n v="835582"/>
    <x v="0"/>
  </r>
  <r>
    <s v="B09H39KTTB"/>
    <s v="Remote Compatible for Samsung LED/LCD Remote Control Works with Samsung LED/LCD TV by Trend Trail"/>
    <x v="2"/>
    <n v="214.57000000000002"/>
    <n v="499"/>
    <n v="0.56999999999999995"/>
    <n v="3.7"/>
    <n v="246"/>
    <n v="122754"/>
    <x v="0"/>
  </r>
  <r>
    <s v="B09RQRZW2X"/>
    <s v="7SEVEN¬Æ Compatible Vu Smart Tv Remote Control Suitable for Original 4K Android LED Ultra HD UHD Vu Tv Remote with Non Voice Feature without google assistant"/>
    <x v="2"/>
    <n v="503.44000000000005"/>
    <n v="899"/>
    <n v="0.44"/>
    <n v="3.7"/>
    <n v="185"/>
    <n v="166315"/>
    <x v="0"/>
  </r>
  <r>
    <s v="B09NNJ9WYM"/>
    <s v="Sansui 80cm (32 inches) HD Ready Smart LED TV JSY32SKHD (BLACK) With Bezel-less Design"/>
    <x v="2"/>
    <n v="10994.5"/>
    <n v="19990"/>
    <n v="0.45"/>
    <n v="3.7"/>
    <n v="129"/>
    <n v="2578710"/>
    <x v="5"/>
  </r>
  <r>
    <s v="B098T9CJVQ"/>
    <s v="Sui Generis Electric Handheld Milk Wand Mixer Frother for Latte Coffee Hot Milk, Milk Frother, Electric Coffee Beater, Egg Beater, Latte Maker, Mini Hand Blender Cappuccino Maker (Multicolor)"/>
    <x v="1"/>
    <n v="209.70000000000002"/>
    <n v="699"/>
    <n v="0.7"/>
    <n v="3.7"/>
    <n v="74"/>
    <n v="51726"/>
    <x v="0"/>
  </r>
  <r>
    <s v="B0BNQMF152"/>
    <s v="ROYAL STEP Portable Electric USB Juice Maker Juicer Bottle Blender Grinder Mixer,6 Blades Rechargeable Bottle with (MULTII) (MULTI COLOUR 6 BLED JUICER MIXER)"/>
    <x v="1"/>
    <n v="505.77"/>
    <n v="2199"/>
    <n v="0.77"/>
    <n v="3.7"/>
    <n v="53"/>
    <n v="116547"/>
    <x v="0"/>
  </r>
  <r>
    <s v="B0941392C8"/>
    <s v="Lava Charging Adapter Elements D3 2A Fast Charging Speed Usb Type C Data Cable, White"/>
    <x v="0"/>
    <n v="130.21"/>
    <n v="449"/>
    <n v="0.71"/>
    <n v="3.7"/>
    <n v="41"/>
    <n v="18409"/>
    <x v="0"/>
  </r>
  <r>
    <s v="B0BHZCNC4P"/>
    <s v="Remote Control Compatible for Amazon Fire Tv Stick Remote Control [ 3rd Gen ](Not Compatible for Fire TV Edition Smart TV) from basesailor"/>
    <x v="2"/>
    <n v="1479.6299999999999"/>
    <n v="3999"/>
    <n v="0.63"/>
    <n v="3.7"/>
    <n v="37"/>
    <n v="147963"/>
    <x v="1"/>
  </r>
  <r>
    <s v="B0BN2576GQ"/>
    <s v="C (DEVICE) Lint Remover for Woolen Clothes, Electric Lint Remover, Best Lint Shaver for Clothes Pack of 1"/>
    <x v="1"/>
    <n v="463.71000000000004"/>
    <n v="1599"/>
    <n v="0.71"/>
    <n v="3.7"/>
    <n v="6"/>
    <n v="9594"/>
    <x v="0"/>
  </r>
  <r>
    <s v="B0BNLFQDG2"/>
    <s v="Longway Blaze 2 Rod Quartz Room Heater (White, Gray, 800 watts)"/>
    <x v="1"/>
    <n v="923.58"/>
    <n v="2199"/>
    <n v="0.57999999999999996"/>
    <n v="3.7"/>
    <n v="4"/>
    <n v="8796"/>
    <x v="0"/>
  </r>
  <r>
    <s v="B077T3BG5L"/>
    <s v="Zebronics ZEB-KM2100 Multimedia USB Keyboard Comes with 114 Keys Including 12 Dedicated Multimedia Keys &amp; with Rupee Key"/>
    <x v="0"/>
    <n v="327.18"/>
    <n v="399"/>
    <n v="0.18"/>
    <n v="3.6"/>
    <n v="33735"/>
    <n v="13460265"/>
    <x v="0"/>
  </r>
  <r>
    <s v="B08CFCK6CW"/>
    <s v="Boult Audio Truebuds with 30H Playtime, IPX7 Waterproof, Lightning Boult‚Ñ¢ Type C Fast Charging (10 Min=100Mins), BoomX‚Ñ¢ Tech Rich Bass, Pro+ Calling HD Mic, Touch Controls in Ear Earbuds TWS (Grey)"/>
    <x v="2"/>
    <n v="1199.8500000000001"/>
    <n v="7999"/>
    <n v="0.85"/>
    <n v="3.6"/>
    <n v="25910"/>
    <n v="207254090"/>
    <x v="1"/>
  </r>
  <r>
    <s v="B08D75R3Z1"/>
    <s v="PTron Boom Ultima 4D Dual Driver, in-Ear Gaming Wired Headphones with in-line Mic, Volume Control &amp; Passive Noise Cancelling Boom 3 Earphones - (Dark Blue)"/>
    <x v="2"/>
    <n v="304.00000000000006"/>
    <n v="1900"/>
    <n v="0.84"/>
    <n v="3.6"/>
    <n v="18202"/>
    <n v="34583800"/>
    <x v="0"/>
  </r>
  <r>
    <s v="B00URH5E34"/>
    <s v="Inventis 5V 1.2W Portable Flexible USB LED Light Lamp (Colors may vary)"/>
    <x v="0"/>
    <n v="39"/>
    <n v="39"/>
    <n v="0"/>
    <n v="3.6"/>
    <n v="13572"/>
    <n v="529308"/>
    <x v="0"/>
  </r>
  <r>
    <s v="B00H47GVGY"/>
    <s v="USHA Quartz Room Heater with Overheating Protection (3002, Ivory, 800 Watts)"/>
    <x v="1"/>
    <n v="1203.45"/>
    <n v="1695"/>
    <n v="0.28999999999999998"/>
    <n v="3.6"/>
    <n v="13300"/>
    <n v="22543500"/>
    <x v="1"/>
  </r>
  <r>
    <s v="B009DA69W6"/>
    <s v="KENT Gold Optima Gravity Water Purifier (11016) | UF Technology Based | Non-Electric &amp; Chemical Free | Counter Top | 10L Storage | White"/>
    <x v="1"/>
    <n v="1691"/>
    <n v="1900"/>
    <n v="0.11"/>
    <n v="3.6"/>
    <n v="11456"/>
    <n v="21766400"/>
    <x v="1"/>
  </r>
  <r>
    <s v="B0141EZMAI"/>
    <s v="Gizga Essentials USB WiFi Adapter for PC, 150 Mbps Wireless Network Adapter for Desktop - Nano Size WiFi Dongle Compatible with Windows, Mac OS &amp; Linux Kernel | WPA/WPA2 Encryption Standards| Black"/>
    <x v="0"/>
    <n v="272"/>
    <n v="800"/>
    <n v="0.66"/>
    <n v="3.6"/>
    <n v="10134"/>
    <n v="8107200"/>
    <x v="0"/>
  </r>
  <r>
    <s v="B0141EZMAI"/>
    <s v="Gizga Essentials USB WiFi Adapter for PC, 150 Mbps Wireless Network Adapter for Desktop - Nano Size WiFi Dongle Compatible with Windows, Mac OS &amp; Linux Kernel | WPA/WPA2 Encryption Standards| Black"/>
    <x v="0"/>
    <n v="272"/>
    <n v="800"/>
    <n v="0.66"/>
    <n v="3.6"/>
    <n v="10134"/>
    <n v="8107200"/>
    <x v="0"/>
  </r>
  <r>
    <s v="B09GFWJDY1"/>
    <s v="ZEBRONICS Zeb-Evolve Wireless in Ear Neckband Earphone with Supporting Bluetooth v5.0, Voice Assistant, Rapid Charge, Call Function &amp; Magnetic Earpiece, with mic (Metallic Blue)"/>
    <x v="2"/>
    <n v="494.66999999999996"/>
    <n v="1499"/>
    <n v="0.67"/>
    <n v="3.6"/>
    <n v="9169"/>
    <n v="13744331"/>
    <x v="0"/>
  </r>
  <r>
    <s v="B07L1N3TJX"/>
    <s v="Artis AR-45W-MG2 45 Watts MG2 Laptop Adapter/Charger Compatible with MB Air 13‚Äù &amp; MB Air 11‚Äù (14.5 V, 3.1 A) Connector: MG2 (T Tip Connector)"/>
    <x v="0"/>
    <n v="1714.51"/>
    <n v="3499"/>
    <n v="0.51"/>
    <n v="3.6"/>
    <n v="7689"/>
    <n v="26903811"/>
    <x v="1"/>
  </r>
  <r>
    <s v="B07MSLTW8Z"/>
    <s v="Gizga Essentials Multi-Purpose Portable &amp; Foldable Wooden Desk for Bed Tray, Laptop Table, Study Table (Black)"/>
    <x v="0"/>
    <n v="539.73"/>
    <n v="1999"/>
    <n v="0.73"/>
    <n v="3.6"/>
    <n v="6422"/>
    <n v="12837578"/>
    <x v="0"/>
  </r>
  <r>
    <s v="B07989VV5K"/>
    <s v="Usha Steam Pro SI 3713, 1300 W Steam Iron, Powerful steam Output up to 18 g/min, Non-Stick Soleplate (White &amp; Blue)"/>
    <x v="1"/>
    <n v="998.4"/>
    <n v="1560"/>
    <n v="0.36"/>
    <n v="3.6"/>
    <n v="4881"/>
    <n v="7614360"/>
    <x v="0"/>
  </r>
  <r>
    <s v="B08D9MNH4B"/>
    <s v="HP Deskjet 2723 AIO Printer, Copy, Scan, WiFi, Bluetooth, USB, Simple Setup Smart App, Ideal for Home."/>
    <x v="0"/>
    <n v="5884.2"/>
    <n v="7005"/>
    <n v="0.16"/>
    <n v="3.6"/>
    <n v="4199"/>
    <n v="29413995"/>
    <x v="2"/>
  </r>
  <r>
    <s v="B09SGGRKV8"/>
    <s v="ZEBRONICS Zeb-Buds 30 3.5Mm Stereo Wired in Ear Earphones with Mic for Calling, Volume Control, Multifunction Button, 14Mm Drivers, Stylish Eartip,1.2 Meter Durable Cable and Lightweight Design(Red)"/>
    <x v="2"/>
    <n v="199.60000000000002"/>
    <n v="499"/>
    <n v="0.6"/>
    <n v="3.6"/>
    <n v="2492"/>
    <n v="1243508"/>
    <x v="0"/>
  </r>
  <r>
    <s v="B09YLFHFDW"/>
    <s v="Sony WI-C100 Wireless Headphones with Customizable Equalizer for Deep Bass &amp; 25 Hrs Battery, DSEE-Upscale, Splash Proof, 360RA, Fast Pair, in-Ear Bluetooth Headset with mic for Phone Calls (Black)"/>
    <x v="2"/>
    <n v="1590.3000000000002"/>
    <n v="2790"/>
    <n v="0.43"/>
    <n v="3.6"/>
    <n v="2272"/>
    <n v="6338880"/>
    <x v="1"/>
  </r>
  <r>
    <s v="B08CGW4GYR"/>
    <s v="Milk Frother, Immersion Blender Cordlesss Foam Maker USB Rechargeable Small Mixer Handheld with 2 Stainless WhisksÔºåWisker for Stirring 3-Speed Adjustable Mini Frother for Cappuccino Latte Coffee Egg"/>
    <x v="1"/>
    <n v="379.62"/>
    <n v="999"/>
    <n v="0.62"/>
    <n v="3.6"/>
    <n v="1988"/>
    <n v="1986012"/>
    <x v="0"/>
  </r>
  <r>
    <s v="B07VVXJ2P5"/>
    <s v="SVM Products Unbreakable Set Top Box Stand with Dual Remote Holder (Black)"/>
    <x v="2"/>
    <n v="95.759999999999991"/>
    <n v="399"/>
    <n v="0.76"/>
    <n v="3.6"/>
    <n v="1796"/>
    <n v="716604"/>
    <x v="0"/>
  </r>
  <r>
    <s v="B096YCN3SD"/>
    <s v="Lifelong LLEK15 Electric Kettle 1.5L with Stainless Steel Body, Easy and Fast Boiling of Water for Instant Noodles, Soup, Tea etc. (1 Year Warranty, Silver)"/>
    <x v="1"/>
    <n v="550"/>
    <n v="1000"/>
    <n v="0.45"/>
    <n v="3.6"/>
    <n v="1074"/>
    <n v="1074000"/>
    <x v="0"/>
  </r>
  <r>
    <s v="B09WF4Q7B3"/>
    <s v="Wipro Vesta 1380W Cordless Steam Iron Quick heat up with 20gm/ min Steam Burst, Scratch resistant Ceramic soleplate ,Vertical and Horizontal Ironing, Steam burst of upto .8g/ shot"/>
    <x v="1"/>
    <n v="1793.31"/>
    <n v="2599"/>
    <n v="0.31"/>
    <n v="3.6"/>
    <n v="771"/>
    <n v="2003829"/>
    <x v="1"/>
  </r>
  <r>
    <s v="B09DDCQFMT"/>
    <s v="Electvision Remote Control Compatible with Amazon Fire tv Stick (Pairing Manual Will be Back Side Remote Control)(P)"/>
    <x v="2"/>
    <n v="1299.3500000000001"/>
    <n v="1999"/>
    <n v="0.35"/>
    <n v="3.6"/>
    <n v="590"/>
    <n v="1179410"/>
    <x v="1"/>
  </r>
  <r>
    <s v="B07J9KXQCC"/>
    <s v="Libra Room Heater for Home, Room Heaters Home for Winter, Electric Heater with 2000 Watts Power as per IS Specification for Small to Medium Rooms - FH12 (Grey)"/>
    <x v="1"/>
    <n v="942.59"/>
    <n v="2299"/>
    <n v="0.59"/>
    <n v="3.6"/>
    <n v="550"/>
    <n v="1264450"/>
    <x v="0"/>
  </r>
  <r>
    <s v="B09L8DSSFH"/>
    <s v="7SEVEN¬Æ Compatible for Samsung Smart 4K Ultra HD TV Monitor Remote Control Replacement of Original Samsung TV Remote for LED OLED UHD QLED and Suitable for 6 7 8 Series Samsung TV with Hot Keys BN59-01259E"/>
    <x v="2"/>
    <n v="399.6"/>
    <n v="999"/>
    <n v="0.6"/>
    <n v="3.6"/>
    <n v="493"/>
    <n v="492507"/>
    <x v="0"/>
  </r>
  <r>
    <s v="B009P2LIL4"/>
    <s v="Bajaj Majesty RX10 2000 Watts Heat Convector Room Heater (White, ISI Approved)"/>
    <x v="1"/>
    <n v="2217.6"/>
    <n v="3080"/>
    <n v="0.28000000000000003"/>
    <n v="3.6"/>
    <n v="468"/>
    <n v="1441440"/>
    <x v="1"/>
  </r>
  <r>
    <s v="B09LMMFW3S"/>
    <s v="IKEA Milk Frother for Your Milk, Coffee,(Cold and hot Drinks), Black"/>
    <x v="1"/>
    <n v="227.43000000000004"/>
    <n v="399"/>
    <n v="0.43"/>
    <n v="3.6"/>
    <n v="451"/>
    <n v="179949"/>
    <x v="0"/>
  </r>
  <r>
    <s v="B08CKW1KH9"/>
    <s v="Tata Sky Universal Remote Compatible for SD/HD"/>
    <x v="2"/>
    <n v="203.65999999999997"/>
    <n v="599"/>
    <n v="0.66"/>
    <n v="3.6"/>
    <n v="339"/>
    <n v="203061"/>
    <x v="0"/>
  </r>
  <r>
    <s v="B0836JGZ74"/>
    <s v="CSI INTERNATIONAL¬Æ Instant Water Geyser, Water Heater, Portable Water Heater, Geyser Made of First Class ABS Plastic 3KW (White)"/>
    <x v="1"/>
    <n v="1049.5800000000002"/>
    <n v="2499"/>
    <n v="0.57999999999999996"/>
    <n v="3.6"/>
    <n v="328"/>
    <n v="819672"/>
    <x v="1"/>
  </r>
  <r>
    <s v="B09B125CFJ"/>
    <s v="7SEVEN¬Æ Compatible for Mi tv Remote Control Original Suitable with Smart Android 4K LED Non Voice Command Xiaomi Redmi Remote of 4A Model 32 43 55 65 inches"/>
    <x v="2"/>
    <n v="351.55999999999995"/>
    <n v="799"/>
    <n v="0.56000000000000005"/>
    <n v="3.6"/>
    <n v="323"/>
    <n v="258077"/>
    <x v="0"/>
  </r>
  <r>
    <s v="B09LV1CMGH"/>
    <s v="Lifelong LLFH921 Regalia 2000 W Fan Heater, 3 Air Settings, Room Heater with Overheating Protection, 1 Year Warranty ( White, (ISI Certified, Ideal for small to medium room/area)"/>
    <x v="1"/>
    <n v="899.99999999999989"/>
    <n v="2000"/>
    <n v="0.55000000000000004"/>
    <n v="3.6"/>
    <n v="291"/>
    <n v="582000"/>
    <x v="0"/>
  </r>
  <r>
    <s v="B0B97D658R"/>
    <s v="Larrito wooden Cool Mist Humidifiers Essential Oil Diffuser Aroma Air Humidifier with Colorful Change for Car, Office, Babies, humidifiers for home, air humidifier for room (WOODEN HUMIDIFIRE-A)"/>
    <x v="1"/>
    <n v="495.38"/>
    <n v="799"/>
    <n v="0.38"/>
    <n v="3.6"/>
    <n v="212"/>
    <n v="169388"/>
    <x v="0"/>
  </r>
  <r>
    <s v="B0B3DV7S9B"/>
    <s v="EN LIGNE Adjustable Cell Phone Stand, Foldable Portable Phone Stand Phone Holder for Desk, Desktop Tablet Stand Compatible with Mobile Phone/iPad/Tablet (Black)"/>
    <x v="2"/>
    <n v="209.58"/>
    <n v="499"/>
    <n v="0.57999999999999996"/>
    <n v="3.6"/>
    <n v="104"/>
    <n v="51896"/>
    <x v="0"/>
  </r>
  <r>
    <s v="B0B59K1C8F"/>
    <s v="Wolpin 1 Lint Roller with 60 Sheets Remove Clothes Lint Dog Hair Dust (19 x 13 cm) Orange"/>
    <x v="1"/>
    <n v="175.77999999999997"/>
    <n v="799"/>
    <n v="0.78"/>
    <n v="3.6"/>
    <n v="101"/>
    <n v="80699"/>
    <x v="0"/>
  </r>
  <r>
    <s v="B0B84QN4CN"/>
    <s v="Wipro Vesta 1200 Watt GD201 Lightweight Automatic Dry Iron| Quick Heat Up| Stylish &amp; Sleek |Anti bacterial German Weilburger Double Coated Soleplate |2 Years Warranty"/>
    <x v="1"/>
    <n v="660"/>
    <n v="1100"/>
    <n v="0.4"/>
    <n v="3.6"/>
    <n v="91"/>
    <n v="100100"/>
    <x v="0"/>
  </r>
  <r>
    <s v="B08T8KWNQ9"/>
    <s v="TE‚Ñ¢ Instant Electric Heating Hot and Cold Water Geyser Tap Water with Digital Display (White)"/>
    <x v="1"/>
    <n v="1449.7100000000003"/>
    <n v="4999"/>
    <n v="0.71"/>
    <n v="3.6"/>
    <n v="63"/>
    <n v="314937"/>
    <x v="1"/>
  </r>
  <r>
    <s v="B0BHYLCL19"/>
    <s v="AVNISH Tap Water Purifier Filter Faucet 6 Layer Carbon Activated Dust Chlorine Remover Water Softener for Drinking Cartridge Alkaline Taps for Kitchen Sink Bathroom Wash Basin (6-Layer Filtration)"/>
    <x v="1"/>
    <n v="191.51999999999998"/>
    <n v="399"/>
    <n v="0.52"/>
    <n v="3.6"/>
    <n v="37"/>
    <n v="14763"/>
    <x v="0"/>
  </r>
  <r>
    <s v="B0BL3R4RGS"/>
    <s v="VAPJA¬Æ Portable Mini Juicer Cup Blender USB Rechargeable with 4 Blades for Shakes and Smoothies Fruits Vegetables Juice Maker Grinder Mixer Strong Cutting Bottle Sports Travel Outdoors Gym (BOTTLE)"/>
    <x v="1"/>
    <n v="649.35"/>
    <n v="999"/>
    <n v="0.35"/>
    <n v="3.6"/>
    <n v="4"/>
    <n v="3996"/>
    <x v="0"/>
  </r>
  <r>
    <s v="B085W8CFLH"/>
    <s v="PTron Tangent Lite Bluetooth 5.0 Earphones with Mic, Hi-Fi Stereo Sound Neckband, 8Hrs Playtime, Lightweight Snug-fit in-Ear Headphones, IPX4 Water Resistant, Fast Charge &amp; Voice Assistant (Black)"/>
    <x v="2"/>
    <n v="593.99999999999989"/>
    <n v="1800"/>
    <n v="0.67"/>
    <n v="3.5"/>
    <n v="83996"/>
    <n v="151192800"/>
    <x v="0"/>
  </r>
  <r>
    <s v="B07T5DKR5D"/>
    <s v="ZEBRONICS Zeb-Bro in Ear Wired Earphones with Mic, 3.5mm Audio Jack, 10mm Drivers, Phone/Tablet Compatible(Black)"/>
    <x v="2"/>
    <n v="147.63"/>
    <n v="399"/>
    <n v="0.63"/>
    <n v="3.5"/>
    <n v="21764"/>
    <n v="8683836"/>
    <x v="0"/>
  </r>
  <r>
    <s v="B08D9NDZ1Y"/>
    <s v="HP Deskjet 2331 Colour Printer, Scanner and Copier for Home/Small Office, Compact Size, Reliable, Easy Set-Up Through Smart App On Your Pc Connected Through USB, Ideal for Home."/>
    <x v="0"/>
    <n v="3986.3232000000003"/>
    <n v="4332.96"/>
    <n v="0.08"/>
    <n v="3.5"/>
    <n v="21762"/>
    <n v="94293875.519999996"/>
    <x v="1"/>
  </r>
  <r>
    <s v="B087FXHB6J"/>
    <s v="Zebronics Zeb-Companion 107 USB Wireless Keyboard and Mouse Set with Nano Receiver (Black)"/>
    <x v="0"/>
    <n v="699.3"/>
    <n v="999"/>
    <n v="0.3"/>
    <n v="3.5"/>
    <n v="15295"/>
    <n v="15279705"/>
    <x v="0"/>
  </r>
  <r>
    <s v="B00MFPCY5C"/>
    <s v="GIZGA essentials Universal Silicone Keyboard Protector Skin for 15.6-inches Laptop (5 x 6 x 3 inches)"/>
    <x v="0"/>
    <n v="38.870000000000005"/>
    <n v="299"/>
    <n v="0.87"/>
    <n v="3.5"/>
    <n v="15233"/>
    <n v="4554667"/>
    <x v="0"/>
  </r>
  <r>
    <s v="B09ND94ZRG"/>
    <s v="Boult Audio Airbass Propods X TWS Bluetooth Truly Wireless in Ear Earbuds with Mic, 32H Playtime, Fast Charging Type-C, Ipx5 Water Resistant, Touch Controls and Voice Assistant (Red)"/>
    <x v="2"/>
    <n v="1079.8200000000004"/>
    <n v="5999"/>
    <n v="0.82"/>
    <n v="3.5"/>
    <n v="12966"/>
    <n v="77783034"/>
    <x v="1"/>
  </r>
  <r>
    <s v="B08YDFX7Y1"/>
    <s v="ZEBRONICS Zeb-Dash Plus 2.4GHz High Precision Wireless Mouse with up to 1600 DPI, Power Saving Mode, Nano Receiver and Plug &amp; Play Usage - USB"/>
    <x v="0"/>
    <n v="300.83"/>
    <n v="449"/>
    <n v="0.33"/>
    <n v="3.5"/>
    <n v="11827"/>
    <n v="5310323"/>
    <x v="0"/>
  </r>
  <r>
    <s v="B07PLHTTB4"/>
    <s v="Zodo 8. 5 inch LCD E-Writer Electronic Writing Pad/Tablet Drawing Board (Paperless Memo Digital Tablet)"/>
    <x v="0"/>
    <n v="99.799999999999983"/>
    <n v="499"/>
    <n v="0.8"/>
    <n v="3.5"/>
    <n v="9638"/>
    <n v="4809362"/>
    <x v="0"/>
  </r>
  <r>
    <s v="B009LJ2BXA"/>
    <s v="Hp Wired On Ear Headphones With Mic With 3.5 Mm Drivers, In-Built Noise Cancelling, Foldable And Adjustable For Laptop/Pc/Office/Home/ 1 Year Warranty (B4B09Pa)"/>
    <x v="0"/>
    <n v="649.35"/>
    <n v="999"/>
    <n v="0.35"/>
    <n v="3.5"/>
    <n v="7222"/>
    <n v="7214778"/>
    <x v="0"/>
  </r>
  <r>
    <s v="B084BR3QX8"/>
    <s v="LAPSTER Accessories Power Cable Cord 2 Pin Laptop Adapter and Tape Recorder 1.5M"/>
    <x v="0"/>
    <n v="149.85000000000002"/>
    <n v="999"/>
    <n v="0.85"/>
    <n v="3.5"/>
    <n v="2523"/>
    <n v="2520477"/>
    <x v="0"/>
  </r>
  <r>
    <s v="B08ZXZ362Z"/>
    <s v="akiara - Makes life easy Mini Sewing Machine for Home Tailoring use | Mini Silai Machine with Sewing Kit Set Sewing Box with Thread Scissors, Needle All in One Sewing Accessories (White &amp; Purple)"/>
    <x v="1"/>
    <n v="1549"/>
    <n v="3098"/>
    <n v="0.5"/>
    <n v="3.5"/>
    <n v="2283"/>
    <n v="7072734"/>
    <x v="1"/>
  </r>
  <r>
    <s v="B0B2931FCV"/>
    <s v="ZEBRONICS Zeb-Sound Bomb N1 True Wireless in Ear Earbuds with Mic ENC, Gaming Mode (up to 50ms), up to 18H Playback, BT V5.2, Fidget Case, Voice Assistant, Splash Proof, Type C (Midnight Black)"/>
    <x v="2"/>
    <n v="1007.76"/>
    <n v="4199"/>
    <n v="0.76"/>
    <n v="3.5"/>
    <n v="1913"/>
    <n v="8032687"/>
    <x v="1"/>
  </r>
  <r>
    <s v="B0B7DHSKS7"/>
    <s v="Nokia 8210 4G Volte keypad Phone with Dual SIM, Big Display, inbuilt MP3 Player &amp; Wireless FM Radio | Blue"/>
    <x v="2"/>
    <n v="3815.2799999999997"/>
    <n v="5299"/>
    <n v="0.28000000000000003"/>
    <n v="3.5"/>
    <n v="1641"/>
    <n v="8695659"/>
    <x v="1"/>
  </r>
  <r>
    <s v="B07HK53XM4"/>
    <s v="Bulfyss Plastic Sticky Lint Roller Hair Remover Cleaner Set of 5 Rolls 150 Sheets, 30 Sheets Each roll Lint Roller Remover for Clothes, Furniture, Carpet, Dog Fur, Sweater, Dust &amp; Dirt"/>
    <x v="1"/>
    <n v="281.52999999999997"/>
    <n v="599"/>
    <n v="0.53"/>
    <n v="3.5"/>
    <n v="1367"/>
    <n v="818833"/>
    <x v="0"/>
  </r>
  <r>
    <s v="B08RP2L2NL"/>
    <s v="King Shine Multi Retractable 3.0A Fast Charger Cord, Multiple Charging Cable 4Ft/1.2m 3-in-1 USB Charge Cord Compatible with Phone/Type C/Micro USB for All Android and iOS Smartphones (Random Colour)"/>
    <x v="0"/>
    <n v="349.65"/>
    <n v="999"/>
    <n v="0.65"/>
    <n v="3.5"/>
    <n v="1121"/>
    <n v="1119879"/>
    <x v="0"/>
  </r>
  <r>
    <s v="B0B72BSW7K"/>
    <s v="SKE Bed Study Table Portable Wood Multifunction Laptop-Table Lapdesk for Children Bed Foldabe Table Work with Tablet Slot &amp; Cup Holder Brown Black"/>
    <x v="0"/>
    <n v="265.62"/>
    <n v="699"/>
    <n v="0.62"/>
    <n v="3.5"/>
    <n v="690"/>
    <n v="482310"/>
    <x v="0"/>
  </r>
  <r>
    <s v="B097JVLW3L"/>
    <s v="Irusu Play VR Plus Virtual Reality Headset with Headphones for Gaming (Black)"/>
    <x v="2"/>
    <n v="2695"/>
    <n v="3500"/>
    <n v="0.23"/>
    <n v="3.5"/>
    <n v="621"/>
    <n v="2173500"/>
    <x v="1"/>
  </r>
  <r>
    <s v="B07V5YF4ND"/>
    <s v="LOHAYA LCD/LED Remote Compatible for Sony Bravia Smart LCD LED UHD OLED QLED 4K Ultra HD TV Remote Control with YouTube &amp; Netflix Function [ Compatible for Sony Tv Remote Control ]"/>
    <x v="2"/>
    <n v="299.75"/>
    <n v="1199"/>
    <n v="0.75"/>
    <n v="3.5"/>
    <n v="466"/>
    <n v="558734"/>
    <x v="0"/>
  </r>
  <r>
    <s v="B09MB3DKG1"/>
    <s v="KHAITAN AVAANTE KA-2013 1200 Watt 3-Rod Halogen Heater (1200 Watts, Grey)"/>
    <x v="1"/>
    <n v="2199.4500000000003"/>
    <n v="3999"/>
    <n v="0.45"/>
    <n v="3.5"/>
    <n v="340"/>
    <n v="1359660"/>
    <x v="1"/>
  </r>
  <r>
    <s v="B08RHPDNVV"/>
    <s v="7SEVEN¬Æ Compatible Tata Sky Remote Control Replacement of Original dth SD HD tata Play Set top Box Remote - IR Learning Universal Remote for Any Brand TV - Pairing Must"/>
    <x v="2"/>
    <n v="233.61"/>
    <n v="599"/>
    <n v="0.61"/>
    <n v="3.5"/>
    <n v="197"/>
    <n v="118003"/>
    <x v="0"/>
  </r>
  <r>
    <s v="B09X5HD5T1"/>
    <s v="Ikea Little Loved Corner PRODUKT Milk-frother, Coffee/Tea Frother, Handheld Milk Wand Mixer Frother, Black"/>
    <x v="1"/>
    <n v="229.54"/>
    <n v="499"/>
    <n v="0.54"/>
    <n v="3.5"/>
    <n v="185"/>
    <n v="92315"/>
    <x v="0"/>
  </r>
  <r>
    <s v="B09XB1R2F3"/>
    <s v="Portable Lint Remover Pet Fur Remover Clothes Fuzz Remover Pet Hairball Quick Epilator Shaver Removing Dust Pet Hair from Clothing Furniture Perfect for Clothing,Furniture,Couch,Carpet (Standard)"/>
    <x v="1"/>
    <n v="175.77999999999997"/>
    <n v="799"/>
    <n v="0.78"/>
    <n v="3.5"/>
    <n v="132"/>
    <n v="105468"/>
    <x v="0"/>
  </r>
  <r>
    <s v="B08RZ12GKR"/>
    <s v="Tata Sky Digital TV HD Setup Box Remote"/>
    <x v="2"/>
    <n v="214.57000000000002"/>
    <n v="499"/>
    <n v="0.56999999999999995"/>
    <n v="3.5"/>
    <n v="121"/>
    <n v="60379"/>
    <x v="0"/>
  </r>
  <r>
    <s v="B09R1YFL6S"/>
    <s v="Candes BlowHot All in One Silent Blower Fan Room Heater (ABS Body, White, Brown) 2000 Watts"/>
    <x v="1"/>
    <n v="1079.6399999999999"/>
    <n v="2999"/>
    <n v="0.64"/>
    <n v="3.5"/>
    <n v="57"/>
    <n v="170943"/>
    <x v="1"/>
  </r>
  <r>
    <s v="B0BGSV43WY"/>
    <s v="Noise ColorFit Pro 4 Alpha Bluetooth Calling Smart Watch with 1.78 AMOLED Display, Tru Sync, 60hz Refresh Rate, instacharge, Gesture Control, Functional 360 Digital Crown (Jet Black)"/>
    <x v="2"/>
    <n v="4479.4400000000005"/>
    <n v="7999"/>
    <n v="0.44"/>
    <n v="3.5"/>
    <n v="37"/>
    <n v="295963"/>
    <x v="1"/>
  </r>
  <r>
    <s v="B09NFSHCWN"/>
    <s v="Hilton Quartz Heater 400/800-Watt ISI 2 Rods Multi Mode Heater Long Lasting Quick Heating Extremely Warm (Grey)"/>
    <x v="1"/>
    <n v="1158.3899999999999"/>
    <n v="1899"/>
    <n v="0.39"/>
    <n v="3.5"/>
    <n v="24"/>
    <n v="45576"/>
    <x v="1"/>
  </r>
  <r>
    <s v="B01EJ5MM5M"/>
    <s v="Canon PIXMA MG2577s All-in-One Inkjet Colour Printer with 1 Additional Colour Cartridge"/>
    <x v="0"/>
    <n v="3487.5"/>
    <n v="3875"/>
    <n v="0.1"/>
    <n v="3.4"/>
    <n v="12185"/>
    <n v="47216875"/>
    <x v="1"/>
  </r>
  <r>
    <s v="B097JQ1J5G"/>
    <s v="Zebronics ZEB-90HB USB Hub, 4 Ports, Pocket Sized, Plug &amp; Play, for Laptop &amp; Computers"/>
    <x v="0"/>
    <n v="179.64"/>
    <n v="499"/>
    <n v="0.64"/>
    <n v="3.4"/>
    <n v="9385"/>
    <n v="4683115"/>
    <x v="0"/>
  </r>
  <r>
    <s v="B0117H7GZ6"/>
    <s v="GENERIC Ultra-Mini Bluetooth CSR 4.0 USB Dongle Adapter for Windows Computer ( Black:Golden)"/>
    <x v="0"/>
    <n v="247.38"/>
    <n v="399"/>
    <n v="0.38"/>
    <n v="3.4"/>
    <n v="4642"/>
    <n v="1852158"/>
    <x v="0"/>
  </r>
  <r>
    <s v="B08VRMK55F"/>
    <s v="Zebronics Zeb Buds C2 in Ear Type C Wired Earphones with Mic, Braided 1.2 Metre Cable, Metallic Design, 10mm Drivers, in Line Mic &amp; Volume Controller (Blue)"/>
    <x v="2"/>
    <n v="398.43000000000006"/>
    <n v="699"/>
    <n v="0.43"/>
    <n v="3.4"/>
    <n v="3454"/>
    <n v="2414346"/>
    <x v="0"/>
  </r>
  <r>
    <s v="B097RN7BBK"/>
    <s v="Kitchen Kit Electric Kettle, 1.8L Stainless Steel Tea Kettle, Fast Boil Water Warmer with Auto Shut Off and Boil Dry Protection Tech"/>
    <x v="1"/>
    <n v="479.76"/>
    <n v="1999"/>
    <n v="0.76"/>
    <n v="3.4"/>
    <n v="1066"/>
    <n v="2130934"/>
    <x v="0"/>
  </r>
  <r>
    <s v="B08QX1CC14"/>
    <s v="SKYWALL 81.28 cm (32 inches) HD Ready Smart LED TV 32SWELS-PRO (Black)"/>
    <x v="2"/>
    <n v="7267.5"/>
    <n v="19125"/>
    <n v="0.62"/>
    <n v="3.4"/>
    <n v="902"/>
    <n v="17250750"/>
    <x v="2"/>
  </r>
  <r>
    <s v="B097ZQTDVZ"/>
    <s v="7SEVEN¬Æ TCL Remote Control Smart TV RC802V Remote Compatible for TCL TV Remote Original 55EP680 40A325 49S6500 55P8S 55P8 50P8 65P8 40S6500 43S6500FS 49S6800FS 49S6800 49S6510FS(Without Voice Function/Google Assistant and Non-Bluetooth remote)"/>
    <x v="2"/>
    <n v="395.55999999999995"/>
    <n v="899"/>
    <n v="0.56000000000000005"/>
    <n v="3.4"/>
    <n v="431"/>
    <n v="387469"/>
    <x v="0"/>
  </r>
  <r>
    <s v="B09Y358DZQ"/>
    <s v="Pigeon Zest Mixer Grinder 3 Speed Control 750 Watt Powerful Copper Motor with 3 Stainless Steel Jars for Dry Grinding, Wet Grinding and Making Chutney and 3 Polycarbonate lids - Blue"/>
    <x v="1"/>
    <n v="2018.6499999999999"/>
    <n v="4295"/>
    <n v="0.53"/>
    <n v="3.4"/>
    <n v="422"/>
    <n v="1812490"/>
    <x v="1"/>
  </r>
  <r>
    <s v="B07H5PBN54"/>
    <s v="INDIAS¬Æ‚Ñ¢ Electro-Instant Water Geyser A.B.S. Body Shock Proof Can be Used in Bathroom, Kitchen, wash Area, Hotels, Hospital etc."/>
    <x v="1"/>
    <n v="988"/>
    <n v="2600"/>
    <n v="0.62"/>
    <n v="3.4"/>
    <n v="252"/>
    <n v="655200"/>
    <x v="0"/>
  </r>
  <r>
    <s v="B0BMZ6SY89"/>
    <s v="!!HANEUL!!1000 Watt/2000-Watt Room Heater!! Fan Heater!!Pure White!!HN-2500!!Made in India!!Thermoset!!"/>
    <x v="1"/>
    <n v="895.44"/>
    <n v="1599"/>
    <n v="0.44"/>
    <n v="3.4"/>
    <n v="15"/>
    <n v="23985"/>
    <x v="0"/>
  </r>
  <r>
    <s v="B07XJYYH7L"/>
    <s v="Wecool Nylon Braided Multifunction Fast Charging Cable For Android Smartphone, Ios And Type C Usb Devices, 3 In 1 Charging Cable, 3A, (3 Feet) (Black)"/>
    <x v="0"/>
    <n v="329.66999999999996"/>
    <n v="999"/>
    <n v="0.67"/>
    <n v="3.3"/>
    <n v="9792"/>
    <n v="9782208"/>
    <x v="0"/>
  </r>
  <r>
    <s v="B07XJYYH7L"/>
    <s v="Wecool Nylon Braided Multifunction Fast Charging Cable For Android Smartphone, Ios And Type C Usb Devices, 3 In 1 Charging Cable, 3A, (3 Feet) (Black)"/>
    <x v="0"/>
    <n v="329.66999999999996"/>
    <n v="999"/>
    <n v="0.67"/>
    <n v="3.3"/>
    <n v="9792"/>
    <n v="9782208"/>
    <x v="0"/>
  </r>
  <r>
    <s v="B07GXPDLYQ"/>
    <s v="PRO365 Indo Mocktails/Coffee Foamer/Cappuccino/Lemonade/Milk Frother (6 Months Warranty)"/>
    <x v="1"/>
    <n v="249.5"/>
    <n v="499"/>
    <n v="0.5"/>
    <n v="3.3"/>
    <n v="8427"/>
    <n v="4205073"/>
    <x v="0"/>
  </r>
  <r>
    <s v="B0994GP1CX"/>
    <s v="LS LAPSTER Quality Assured Universal Silicone 15.6&quot; Keyboard Protector Skin|| Keyboard Dust Cover|| Keyboard Skin for 15.6&quot; Laptop| 15.6&quot; Keyguard| (3.93 x 11.81 x 0.39 inches)"/>
    <x v="0"/>
    <n v="119.88"/>
    <n v="999"/>
    <n v="0.88"/>
    <n v="3.3"/>
    <n v="5692"/>
    <n v="5686308"/>
    <x v="0"/>
  </r>
  <r>
    <s v="B0B53QLB9H"/>
    <s v="PTron Newly Launched Force X10 Bluetooth Calling Smartwatch with 1.7&quot; Full Touch Color Display, Real Heart Rate Monitor, SpO2, Watch Faces, 5 Days Runtime, Fitness Trackers &amp; IP68 Waterproof (Blue)"/>
    <x v="2"/>
    <n v="1319.7799999999997"/>
    <n v="5999"/>
    <n v="0.78"/>
    <n v="3.3"/>
    <n v="4415"/>
    <n v="26485585"/>
    <x v="1"/>
  </r>
  <r>
    <s v="B0B53QFZPY"/>
    <s v="PTron Newly Launched Force X10 Bluetooth Calling Smartwatch with 1.7&quot; Full Touch Color Display, Real Heart Rate Monitor, SpO2, Watch Faces, 5 Days Runtime, Fitness Trackers &amp; IP68 Waterproof (Pink)"/>
    <x v="2"/>
    <n v="1319.7799999999997"/>
    <n v="5999"/>
    <n v="0.78"/>
    <n v="3.3"/>
    <n v="4415"/>
    <n v="26485585"/>
    <x v="1"/>
  </r>
  <r>
    <s v="B0B53NXFFR"/>
    <s v="PTron Newly Launched Force X10 Bluetooth Calling Smartwatch with 1.7&quot; Full Touch Display, Real Heart Rate Monitor, SpO2, Watch Faces, 5 Days Runtime, Health/Fitness Trackers &amp; IP68 Waterproof (Black)"/>
    <x v="2"/>
    <n v="1379.77"/>
    <n v="5999"/>
    <n v="0.77"/>
    <n v="3.3"/>
    <n v="4415"/>
    <n v="26485585"/>
    <x v="1"/>
  </r>
  <r>
    <s v="B08HD7JQHX"/>
    <s v="HUMBLE Dynamic Lapel Collar Mic Voice Recording Filter Microphone for Singing Youtube SmartPhones, Black"/>
    <x v="0"/>
    <n v="199.60000000000002"/>
    <n v="499"/>
    <n v="0.6"/>
    <n v="3.3"/>
    <n v="2804"/>
    <n v="1399196"/>
    <x v="0"/>
  </r>
  <r>
    <s v="B08XMSKKMM"/>
    <s v="7SEVEN¬Æ Bluetooth Voice Command Remote for Xiaomi Redmi Mi Smart TV with Netflix &amp; Prime Video Hot Keys XMRM-00A"/>
    <x v="2"/>
    <n v="799.6"/>
    <n v="1999"/>
    <n v="0.6"/>
    <n v="3.3"/>
    <n v="576"/>
    <n v="1151424"/>
    <x v="0"/>
  </r>
  <r>
    <s v="B0B4KPCBSH"/>
    <s v="IKEA Frother for Milk"/>
    <x v="1"/>
    <n v="244.51"/>
    <n v="499"/>
    <n v="0.51"/>
    <n v="3.3"/>
    <n v="478"/>
    <n v="238522"/>
    <x v="0"/>
  </r>
  <r>
    <s v="B09P8M18QM"/>
    <s v="7SEVEN¬Æ Compatible with Fire Tv Stick Remote with Voice Command Feature Suitable for Second Generation Amazon Fire Tv Stick Remote Only - Pairing Must"/>
    <x v="2"/>
    <n v="1379.54"/>
    <n v="2999"/>
    <n v="0.54"/>
    <n v="3.3"/>
    <n v="227"/>
    <n v="680773"/>
    <x v="1"/>
  </r>
  <r>
    <s v="B09TY4MSH3"/>
    <s v="Firestick Remote"/>
    <x v="2"/>
    <n v="1299.48"/>
    <n v="2499"/>
    <n v="0.48"/>
    <n v="3.3"/>
    <n v="73"/>
    <n v="182427"/>
    <x v="1"/>
  </r>
  <r>
    <s v="B0B9F9PT8R"/>
    <s v="Eopora PTC Ceramic Fast Heating Room Heater for Bedroom, 1500/1000 Watts Room Heater for Home, Electric Heater, Electric Fan Heater for Home Office Bedroom (White)"/>
    <x v="1"/>
    <n v="1529.49"/>
    <n v="2999"/>
    <n v="0.49"/>
    <n v="3.3"/>
    <n v="29"/>
    <n v="86971"/>
    <x v="1"/>
  </r>
  <r>
    <s v="B09LV13JFB"/>
    <s v="LOHAYA Voice Assistant Remote Compatible for Airtel Xstream Set-Top Box Remote Control with Netflix Function (Black) (Non - Voice)"/>
    <x v="2"/>
    <n v="399.6"/>
    <n v="999"/>
    <n v="0.6"/>
    <n v="3.3"/>
    <n v="23"/>
    <n v="22977"/>
    <x v="0"/>
  </r>
  <r>
    <s v="B0BMFD94VD"/>
    <s v="White Feather Portable Heat Sealer Mini Sealing Machine for Food Storage Vacuum Bag, Chip, Plastic, Snack Bags, Package Home Closer Storage Tool (Multicolor) Random Colour"/>
    <x v="1"/>
    <n v="199.60000000000002"/>
    <n v="499"/>
    <n v="0.6"/>
    <n v="3.3"/>
    <n v="12"/>
    <n v="5988"/>
    <x v="0"/>
  </r>
  <r>
    <s v="B09ZVJXN5L"/>
    <s v="KNYUC MART Mini Electric Handy Room Heater Compact Plug-in, The Wall Outlet 400 Watts, Handy Air Warmer Blower Adjustable Timer Digital Display"/>
    <x v="1"/>
    <n v="779.22"/>
    <n v="999"/>
    <n v="0.22"/>
    <n v="3.3"/>
    <n v="8"/>
    <n v="7992"/>
    <x v="0"/>
  </r>
  <r>
    <s v="B08RX8G496"/>
    <s v="LRIPL Mi Remote Control with Netflix &amp; Prime Video Button Compatible for Mi 4X LED Android Smart TV 4A Remote Control (32&quot;/43&quot;) with Voice Command (Pairing Required)"/>
    <x v="2"/>
    <n v="659.4"/>
    <n v="1099"/>
    <n v="0.4"/>
    <n v="3.2"/>
    <n v="285"/>
    <n v="313215"/>
    <x v="0"/>
  </r>
  <r>
    <s v="B0B9JZW1SQ"/>
    <s v="4 in 1 Handheld Electric Vegetable Cutter Set,Wireless Food Processor Electric Food Chopper for Garlic Chili Pepper Onion Ginger Celery Meat with Brush"/>
    <x v="1"/>
    <n v="492.00000000000006"/>
    <n v="1200"/>
    <n v="0.59"/>
    <n v="3.2"/>
    <n v="113"/>
    <n v="135600"/>
    <x v="0"/>
  </r>
  <r>
    <s v="B08TT63N58"/>
    <s v="ROYAL STEP - AMAZON'S BRAND - Portable Electric USB Juice Maker Juicer Bottle Blender Grinder Mixer,4 Blades Rechargeable Bottle with (Multi color) (MULTI)"/>
    <x v="1"/>
    <n v="505.77"/>
    <n v="2199"/>
    <n v="0.77"/>
    <n v="3.1"/>
    <n v="3527"/>
    <n v="7755873"/>
    <x v="0"/>
  </r>
  <r>
    <s v="B08XLR6DSB"/>
    <s v="akiara - Makes life easy Electric Handy Sewing/Stitch Handheld Cordless Portable White Sewing Machine for Home Tailoring, Hand Machine | Mini Silai | White Hand Machine with Adapter"/>
    <x v="1"/>
    <n v="719.52"/>
    <n v="1499"/>
    <n v="0.52"/>
    <n v="3.1"/>
    <n v="2449"/>
    <n v="3671051"/>
    <x v="0"/>
  </r>
  <r>
    <s v="B09ZTZ9N3Q"/>
    <s v="Amazon Basics 2000/1000 Watt Room Heater with Adjustable Thermostat (ISI certified, White color, Ideal for small to medium room/area)"/>
    <x v="1"/>
    <n v="1053.3799999999999"/>
    <n v="1699"/>
    <n v="0.38"/>
    <n v="3.1"/>
    <n v="111"/>
    <n v="188589"/>
    <x v="1"/>
  </r>
  <r>
    <s v="B0B3JSWG81"/>
    <s v="NGI Store 2 Pieces Pet Hair Removers for Your Laundry Catcher Lint Remover for Washing Machine Lint Remover Reusable Portable Silica Gel Clothes Washer Dryer Floating Ball"/>
    <x v="1"/>
    <n v="199.79999999999995"/>
    <n v="999"/>
    <n v="0.8"/>
    <n v="3.1"/>
    <n v="2"/>
    <n v="1998"/>
    <x v="0"/>
  </r>
  <r>
    <s v="B0B82YGCF6"/>
    <s v="Tokdis MX-1 Pro Bluetooth Calling Smartwatch - 1.69‚Äù LCD Display, Multiple Watch Faces, Sleep Monitor, Heart &amp; SpO2 Monitoring, Multiple Sports Modes, Water Resistant"/>
    <x v="2"/>
    <n v="909.74"/>
    <n v="3499"/>
    <n v="0.74"/>
    <n v="3"/>
    <n v="681"/>
    <n v="2382819"/>
    <x v="0"/>
  </r>
  <r>
    <s v="B08YK7BBD2"/>
    <s v="Nirdambhay Mini Bag Sealer, 2 in 1 Heat Sealer and Cutter Handheld Sealing Machine Portable Bag Resealer Sealer for Plastic Bags Food Storage Snack Fresh Bag Sealer (Including 2 AA Battery)"/>
    <x v="1"/>
    <n v="429.57000000000005"/>
    <n v="999"/>
    <n v="0.56999999999999995"/>
    <n v="3"/>
    <n v="617"/>
    <n v="616383"/>
    <x v="0"/>
  </r>
  <r>
    <s v="B09F6D21BY"/>
    <s v="7SEVEN Compatible LG TV Remote Suitable for LG Non Magic Smart tv Remote Control (Mouse &amp; Voice Non-Support) MR20GA Prime Video and Netflix Hotkeys"/>
    <x v="2"/>
    <n v="799.6"/>
    <n v="1999"/>
    <n v="0.6"/>
    <n v="3"/>
    <n v="103"/>
    <n v="205897"/>
    <x v="0"/>
  </r>
  <r>
    <s v="B0B94JPY2N"/>
    <s v="Amazon Brand - Solimo 65W Fast Charging Braided Type C to C Data Cable | Suitable For All Supported Mobile Phones (1 Meter, Black)"/>
    <x v="0"/>
    <n v="199.79999999999995"/>
    <n v="999"/>
    <n v="0.8"/>
    <n v="3"/>
    <n v="0"/>
    <n v="0"/>
    <x v="0"/>
  </r>
  <r>
    <s v="B0BBLHTRM9"/>
    <s v="IONIX Tap filter Multilayer | Activated Carbon Faucet Water Filters Universal Interface Home Kitchen Faucet Tap Water Clean Purifier Filter Cartridge Five Layer Water Filter-Pack of 1"/>
    <x v="1"/>
    <n v="195.72000000000003"/>
    <n v="699"/>
    <n v="0.72"/>
    <n v="2.9"/>
    <n v="159"/>
    <n v="111141"/>
    <x v="0"/>
  </r>
  <r>
    <s v="B0BNDGL26T"/>
    <s v="MR. BRAND Portable USB Juicer Electric USB Juice Maker Mixer Bottle Blender Grinder Mixer,6 Blades Rechargeable Bottle with (Multi color) (MULTI MIXER 6 BLED)"/>
    <x v="1"/>
    <n v="505.77"/>
    <n v="2199"/>
    <n v="0.77"/>
    <n v="2.8"/>
    <n v="109"/>
    <n v="239691"/>
    <x v="0"/>
  </r>
  <r>
    <s v="B0BBVKRP7B"/>
    <s v="SHREENOVA ID116 Plus Bluetooth Fitness Smart Watch for Men Women and Kids Activity Tracker (Black)"/>
    <x v="2"/>
    <n v="279.86"/>
    <n v="1999"/>
    <n v="0.86"/>
    <n v="2.8"/>
    <n v="87"/>
    <n v="173913"/>
    <x v="0"/>
  </r>
  <r>
    <s v="B0B7L86YCB"/>
    <s v="Green Tales Heat Seal Mini Food Sealer-Impulse Machine for Sealing Plastic Bags Packaging"/>
    <x v="1"/>
    <n v="162"/>
    <n v="300"/>
    <n v="0.46"/>
    <n v="2.6"/>
    <n v="24"/>
    <n v="7200"/>
    <x v="0"/>
  </r>
  <r>
    <s v="B0BFBNXS94"/>
    <s v="Personal Size Blender, Portable Blender, Battery Powered USB Blender, with Four Blades, Mini Blender Travel Bottle for Juice, Shakes, and Smoothies (Pink)"/>
    <x v="1"/>
    <n v="674.55"/>
    <n v="1499"/>
    <n v="0.55000000000000004"/>
    <n v="2.2999999999999998"/>
    <n v="13"/>
    <n v="19487"/>
    <x v="0"/>
  </r>
  <r>
    <s v="B0BPJBTB3F"/>
    <s v="Khaitan ORFin Fan heater for Home and kitchen-K0 2215"/>
    <x v="1"/>
    <n v="1297.4000000000001"/>
    <n v="2495"/>
    <n v="0.48"/>
    <n v="2"/>
    <n v="2"/>
    <n v="4990"/>
    <x v="1"/>
  </r>
  <r>
    <s v="B08L12N5H1"/>
    <s v="Eureka Forbes car Vac 100 Watts Powerful Suction Vacuum Cleaner with Washable HEPA Filter, 3 Accessories,Compact,Light Weight &amp; Easy to use (Black and Red)"/>
    <x v="1"/>
    <n v="2099.16"/>
    <n v="2499"/>
    <n v="0.16"/>
    <n v="0"/>
    <n v="992"/>
    <n v="24790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DF0869-9E7A-4DFD-85DA-1062ABBE38A2}" name="PivotTable8"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30" firstHeaderRow="1" firstDataRow="1" firstDataCol="1"/>
  <pivotFields count="8">
    <pivotField showAll="0"/>
    <pivotField showAll="0"/>
    <pivotField showAll="0">
      <items count="10">
        <item x="8"/>
        <item x="0"/>
        <item x="2"/>
        <item x="7"/>
        <item x="1"/>
        <item x="4"/>
        <item x="6"/>
        <item x="3"/>
        <item x="5"/>
        <item t="default"/>
      </items>
    </pivotField>
    <pivotField showAll="0"/>
    <pivotField showAll="0"/>
    <pivotField numFmtId="9" showAll="0"/>
    <pivotField axis="axisRow" dataField="1" showAll="0">
      <items count="27">
        <item x="24"/>
        <item x="23"/>
        <item x="22"/>
        <item x="21"/>
        <item x="20"/>
        <item x="19"/>
        <item x="18"/>
        <item x="17"/>
        <item x="16"/>
        <item x="15"/>
        <item x="14"/>
        <item x="13"/>
        <item x="12"/>
        <item x="11"/>
        <item x="10"/>
        <item x="9"/>
        <item x="8"/>
        <item x="7"/>
        <item x="6"/>
        <item x="5"/>
        <item x="4"/>
        <item x="3"/>
        <item x="2"/>
        <item x="1"/>
        <item x="0"/>
        <item x="25"/>
        <item t="default"/>
      </items>
    </pivotField>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6" subtotal="count" baseField="6" baseItem="0"/>
  </dataFields>
  <formats count="3">
    <format dxfId="20">
      <pivotArea collapsedLevelsAreSubtotals="1" fieldPosition="0">
        <references count="1">
          <reference field="6" count="0"/>
        </references>
      </pivotArea>
    </format>
    <format dxfId="19">
      <pivotArea dataOnly="0" labelOnly="1" fieldPosition="0">
        <references count="1">
          <reference field="6" count="0"/>
        </references>
      </pivotArea>
    </format>
    <format dxfId="18">
      <pivotArea dataOnly="0" fieldPosition="0">
        <references count="1">
          <reference field="6" count="0"/>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6C8A8B-E015-4345-A306-A671691A602E}" name="PivotTable18"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7" firstHeaderRow="1" firstDataRow="1" firstDataCol="1"/>
  <pivotFields count="11">
    <pivotField showAll="0"/>
    <pivotField showAll="0"/>
    <pivotField showAll="0"/>
    <pivotField numFmtId="165" showAll="0"/>
    <pivotField numFmtId="165" showAll="0"/>
    <pivotField numFmtId="9" showAll="0"/>
    <pivotField dataField="1" showAll="0"/>
    <pivotField numFmtId="1" showAll="0"/>
    <pivotField numFmtId="165" showAll="0"/>
    <pivotField showAll="0"/>
    <pivotField axis="axisRow" showAll="0">
      <items count="4">
        <item x="1"/>
        <item x="2"/>
        <item x="0"/>
        <item t="default"/>
      </items>
    </pivotField>
  </pivotFields>
  <rowFields count="1">
    <field x="10"/>
  </rowFields>
  <rowItems count="4">
    <i>
      <x/>
    </i>
    <i>
      <x v="1"/>
    </i>
    <i>
      <x v="2"/>
    </i>
    <i t="grand">
      <x/>
    </i>
  </rowItems>
  <colItems count="1">
    <i/>
  </colItems>
  <dataFields count="1">
    <dataField name="Average of rating" fld="6" subtotal="average" baseField="10" baseItem="0" numFmtId="2"/>
  </dataFields>
  <formats count="12">
    <format dxfId="32">
      <pivotArea collapsedLevelsAreSubtotals="1" fieldPosition="0">
        <references count="1">
          <reference field="10" count="1">
            <x v="2"/>
          </reference>
        </references>
      </pivotArea>
    </format>
    <format dxfId="31">
      <pivotArea outline="0" fieldPosition="0">
        <references count="1">
          <reference field="4294967294" count="1">
            <x v="0"/>
          </reference>
        </references>
      </pivotArea>
    </format>
    <format dxfId="30">
      <pivotArea type="all" dataOnly="0" outline="0" fieldPosition="0"/>
    </format>
    <format dxfId="29">
      <pivotArea outline="0" collapsedLevelsAreSubtotals="1" fieldPosition="0"/>
    </format>
    <format dxfId="28">
      <pivotArea field="10" type="button" dataOnly="0" labelOnly="1" outline="0" axis="axisRow" fieldPosition="0"/>
    </format>
    <format dxfId="27">
      <pivotArea dataOnly="0" labelOnly="1" fieldPosition="0">
        <references count="1">
          <reference field="10" count="0"/>
        </references>
      </pivotArea>
    </format>
    <format dxfId="26">
      <pivotArea dataOnly="0" labelOnly="1" grandRow="1" outline="0" fieldPosition="0"/>
    </format>
    <format dxfId="25">
      <pivotArea dataOnly="0" labelOnly="1" outline="0" axis="axisValues" fieldPosition="0"/>
    </format>
    <format dxfId="24">
      <pivotArea collapsedLevelsAreSubtotals="1" fieldPosition="0">
        <references count="1">
          <reference field="10" count="0"/>
        </references>
      </pivotArea>
    </format>
    <format dxfId="23">
      <pivotArea dataOnly="0" labelOnly="1" fieldPosition="0">
        <references count="1">
          <reference field="10" count="0"/>
        </references>
      </pivotArea>
    </format>
    <format dxfId="22">
      <pivotArea collapsedLevelsAreSubtotals="1" fieldPosition="0">
        <references count="1">
          <reference field="10" count="0"/>
        </references>
      </pivotArea>
    </format>
    <format dxfId="21">
      <pivotArea dataOnly="0" labelOnly="1" fieldPosition="0">
        <references count="1">
          <reference field="10" count="0"/>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D9300C-E5E0-4B38-8E76-83B404DFF9D7}" name="PivotTable1"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C13" firstHeaderRow="1" firstDataRow="1" firstDataCol="1"/>
  <pivotFields count="8">
    <pivotField showAll="0"/>
    <pivotField showAll="0"/>
    <pivotField axis="axisRow" showAll="0">
      <items count="10">
        <item x="8"/>
        <item x="0"/>
        <item x="2"/>
        <item x="7"/>
        <item x="1"/>
        <item x="4"/>
        <item x="6"/>
        <item x="3"/>
        <item x="5"/>
        <item t="default"/>
      </items>
    </pivotField>
    <pivotField showAll="0"/>
    <pivotField showAll="0"/>
    <pivotField dataField="1" numFmtId="9"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2" baseItem="2" numFmtId="9"/>
  </dataFields>
  <formats count="4">
    <format dxfId="36">
      <pivotArea collapsedLevelsAreSubtotals="1" fieldPosition="0">
        <references count="1">
          <reference field="2" count="0"/>
        </references>
      </pivotArea>
    </format>
    <format dxfId="35">
      <pivotArea dataOnly="0" labelOnly="1" fieldPosition="0">
        <references count="1">
          <reference field="2" count="0"/>
        </references>
      </pivotArea>
    </format>
    <format dxfId="34">
      <pivotArea collapsedLevelsAreSubtotals="1" fieldPosition="0">
        <references count="1">
          <reference field="2" count="0"/>
        </references>
      </pivotArea>
    </format>
    <format dxfId="33">
      <pivotArea dataOnly="0" labelOnly="1" fieldPosition="0">
        <references count="1">
          <reference field="2" count="0"/>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889091-2DE9-41AF-B581-3F182ADB398A}" name="PivotTable15"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34:O44" firstHeaderRow="1" firstDataRow="1" firstDataCol="1"/>
  <pivotFields count="9">
    <pivotField showAll="0"/>
    <pivotField showAll="0"/>
    <pivotField axis="axisRow" showAll="0">
      <items count="10">
        <item x="8"/>
        <item x="0"/>
        <item x="2"/>
        <item x="7"/>
        <item x="1"/>
        <item x="4"/>
        <item x="6"/>
        <item x="3"/>
        <item x="5"/>
        <item t="default"/>
      </items>
    </pivotField>
    <pivotField numFmtId="165" showAll="0"/>
    <pivotField numFmtId="165" showAll="0"/>
    <pivotField numFmtId="9" showAll="0"/>
    <pivotField showAll="0"/>
    <pivotField numFmtId="1" showAll="0"/>
    <pivotField dataField="1" numFmtId="165" showAll="0"/>
  </pivotFields>
  <rowFields count="1">
    <field x="2"/>
  </rowFields>
  <rowItems count="10">
    <i>
      <x/>
    </i>
    <i>
      <x v="1"/>
    </i>
    <i>
      <x v="2"/>
    </i>
    <i>
      <x v="3"/>
    </i>
    <i>
      <x v="4"/>
    </i>
    <i>
      <x v="5"/>
    </i>
    <i>
      <x v="6"/>
    </i>
    <i>
      <x v="7"/>
    </i>
    <i>
      <x v="8"/>
    </i>
    <i t="grand">
      <x/>
    </i>
  </rowItems>
  <colItems count="1">
    <i/>
  </colItems>
  <dataFields count="1">
    <dataField name="Sum of potential_revenue" fld="8" baseField="0" baseItem="0" numFmtId="166"/>
  </dataFields>
  <formats count="2">
    <format dxfId="38">
      <pivotArea dataOnly="0" fieldPosition="0">
        <references count="1">
          <reference field="2" count="0"/>
        </references>
      </pivotArea>
    </format>
    <format dxfId="37">
      <pivotArea dataOnly="0"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57EF83-85BE-4E35-9BA3-60D0832E54F7}" name="PivotTable20"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4:U44" firstHeaderRow="1" firstDataRow="1" firstDataCol="1"/>
  <pivotFields count="10">
    <pivotField showAll="0"/>
    <pivotField showAll="0"/>
    <pivotField axis="axisRow" showAll="0" sortType="descending">
      <items count="10">
        <item x="8"/>
        <item x="0"/>
        <item x="2"/>
        <item x="7"/>
        <item x="1"/>
        <item x="4"/>
        <item x="6"/>
        <item x="3"/>
        <item x="5"/>
        <item t="default"/>
      </items>
      <autoSortScope>
        <pivotArea dataOnly="0" outline="0" fieldPosition="0">
          <references count="1">
            <reference field="4294967294" count="1" selected="0">
              <x v="0"/>
            </reference>
          </references>
        </pivotArea>
      </autoSortScope>
    </pivotField>
    <pivotField numFmtId="165" showAll="0"/>
    <pivotField numFmtId="165" showAll="0"/>
    <pivotField dataField="1" numFmtId="9" showAll="0"/>
    <pivotField showAll="0"/>
    <pivotField numFmtId="1" showAll="0"/>
    <pivotField numFmtId="165" showAll="0"/>
    <pivotField showAll="0"/>
  </pivotFields>
  <rowFields count="1">
    <field x="2"/>
  </rowFields>
  <rowItems count="10">
    <i>
      <x v="1"/>
    </i>
    <i>
      <x v="2"/>
    </i>
    <i>
      <x v="4"/>
    </i>
    <i>
      <x v="7"/>
    </i>
    <i>
      <x v="6"/>
    </i>
    <i>
      <x v="5"/>
    </i>
    <i>
      <x v="3"/>
    </i>
    <i>
      <x/>
    </i>
    <i>
      <x v="8"/>
    </i>
    <i t="grand">
      <x/>
    </i>
  </rowItems>
  <colItems count="1">
    <i/>
  </colItems>
  <dataFields count="1">
    <dataField name="Max of discount_percentage" fld="5" subtotal="max" baseField="2" baseItem="4" numFmtId="9"/>
  </dataFields>
  <formats count="6">
    <format dxfId="44">
      <pivotArea outline="0" collapsedLevelsAreSubtotals="1" fieldPosition="0"/>
    </format>
    <format dxfId="43">
      <pivotArea dataOnly="0" labelOnly="1" outline="0" axis="axisValues" fieldPosition="0"/>
    </format>
    <format dxfId="42">
      <pivotArea collapsedLevelsAreSubtotals="1" fieldPosition="0">
        <references count="1">
          <reference field="2" count="0"/>
        </references>
      </pivotArea>
    </format>
    <format dxfId="41">
      <pivotArea dataOnly="0" labelOnly="1" fieldPosition="0">
        <references count="1">
          <reference field="2" count="0"/>
        </references>
      </pivotArea>
    </format>
    <format dxfId="40">
      <pivotArea collapsedLevelsAreSubtotals="1" fieldPosition="0">
        <references count="1">
          <reference field="2" count="0"/>
        </references>
      </pivotArea>
    </format>
    <format dxfId="39">
      <pivotArea dataOnly="0" labelOnly="1" fieldPosition="0">
        <references count="1">
          <reference field="2" count="0"/>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AC0890-3020-4EF5-86BD-4AD11E2E562D}" name="PivotTable3"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1:C41" firstHeaderRow="1" firstDataRow="1" firstDataCol="1"/>
  <pivotFields count="8">
    <pivotField showAll="0"/>
    <pivotField showAll="0"/>
    <pivotField axis="axisRow" showAll="0">
      <items count="10">
        <item x="8"/>
        <item x="0"/>
        <item x="2"/>
        <item x="7"/>
        <item x="1"/>
        <item x="4"/>
        <item x="6"/>
        <item x="3"/>
        <item x="5"/>
        <item t="default"/>
      </items>
    </pivotField>
    <pivotField showAll="0"/>
    <pivotField showAll="0"/>
    <pivotField numFmtId="9" showAll="0"/>
    <pivotField showAll="0"/>
    <pivotField dataField="1" showAll="0"/>
  </pivotFields>
  <rowFields count="1">
    <field x="2"/>
  </rowFields>
  <rowItems count="10">
    <i>
      <x/>
    </i>
    <i>
      <x v="1"/>
    </i>
    <i>
      <x v="2"/>
    </i>
    <i>
      <x v="3"/>
    </i>
    <i>
      <x v="4"/>
    </i>
    <i>
      <x v="5"/>
    </i>
    <i>
      <x v="6"/>
    </i>
    <i>
      <x v="7"/>
    </i>
    <i>
      <x v="8"/>
    </i>
    <i t="grand">
      <x/>
    </i>
  </rowItems>
  <colItems count="1">
    <i/>
  </colItems>
  <dataFields count="1">
    <dataField name="Sum of rating_count" fld="7" baseField="2" baseItem="0" numFmtId="3"/>
  </dataFields>
  <formats count="4">
    <format dxfId="48">
      <pivotArea collapsedLevelsAreSubtotals="1" fieldPosition="0">
        <references count="1">
          <reference field="2" count="0"/>
        </references>
      </pivotArea>
    </format>
    <format dxfId="47">
      <pivotArea dataOnly="0" labelOnly="1" fieldPosition="0">
        <references count="1">
          <reference field="2" count="0"/>
        </references>
      </pivotArea>
    </format>
    <format dxfId="46">
      <pivotArea collapsedLevelsAreSubtotals="1" fieldPosition="0">
        <references count="1">
          <reference field="2" count="0"/>
        </references>
      </pivotArea>
    </format>
    <format dxfId="45">
      <pivotArea dataOnly="0" labelOnly="1" fieldPosition="0">
        <references count="1">
          <reference field="2" count="0"/>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C59F68-421E-4EB6-BBE5-5FB9345536D0}" name="PivotTable2"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7:C27" firstHeaderRow="1" firstDataRow="1" firstDataCol="1"/>
  <pivotFields count="8">
    <pivotField dataField="1" showAll="0"/>
    <pivotField showAll="0"/>
    <pivotField axis="axisRow" showAll="0">
      <items count="10">
        <item x="8"/>
        <item x="0"/>
        <item x="2"/>
        <item x="7"/>
        <item x="1"/>
        <item x="4"/>
        <item x="6"/>
        <item x="3"/>
        <item x="5"/>
        <item t="default"/>
      </items>
    </pivotField>
    <pivotField showAll="0"/>
    <pivotField showAll="0"/>
    <pivotField numFmtId="9"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formats count="4">
    <format dxfId="52">
      <pivotArea collapsedLevelsAreSubtotals="1" fieldPosition="0">
        <references count="1">
          <reference field="2" count="0"/>
        </references>
      </pivotArea>
    </format>
    <format dxfId="51">
      <pivotArea dataOnly="0" labelOnly="1" fieldPosition="0">
        <references count="1">
          <reference field="2" count="0"/>
        </references>
      </pivotArea>
    </format>
    <format dxfId="50">
      <pivotArea collapsedLevelsAreSubtotals="1" fieldPosition="0">
        <references count="1">
          <reference field="2" count="0"/>
        </references>
      </pivotArea>
    </format>
    <format dxfId="49">
      <pivotArea dataOnly="0" labelOnly="1" fieldPosition="0">
        <references count="1">
          <reference field="2" count="0"/>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B2F13B-73D5-485D-BD11-9AC4A73DCC0D}" name="PivotTable13"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J19" firstHeaderRow="0" firstDataRow="1" firstDataCol="1"/>
  <pivotFields count="8">
    <pivotField showAll="0"/>
    <pivotField showAll="0"/>
    <pivotField axis="axisRow" showAll="0">
      <items count="10">
        <item x="8"/>
        <item x="0"/>
        <item x="2"/>
        <item x="7"/>
        <item x="1"/>
        <item x="4"/>
        <item x="6"/>
        <item x="3"/>
        <item x="5"/>
        <item t="default"/>
      </items>
    </pivotField>
    <pivotField dataField="1" showAll="0"/>
    <pivotField dataField="1" showAll="0"/>
    <pivotField numFmtId="9"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2" baseItem="3" numFmtId="166"/>
    <dataField name="Average of new_discount_price" fld="3" subtotal="average" baseField="2" baseItem="3" numFmtId="166"/>
  </dataFields>
  <formats count="5">
    <format dxfId="57">
      <pivotArea outline="0" collapsedLevelsAreSubtotals="1" fieldPosition="0">
        <references count="1">
          <reference field="4294967294" count="1" selected="0">
            <x v="1"/>
          </reference>
        </references>
      </pivotArea>
    </format>
    <format dxfId="56">
      <pivotArea collapsedLevelsAreSubtotals="1" fieldPosition="0">
        <references count="1">
          <reference field="2" count="0"/>
        </references>
      </pivotArea>
    </format>
    <format dxfId="55">
      <pivotArea dataOnly="0" labelOnly="1" fieldPosition="0">
        <references count="1">
          <reference field="2" count="0"/>
        </references>
      </pivotArea>
    </format>
    <format dxfId="54">
      <pivotArea collapsedLevelsAreSubtotals="1" fieldPosition="0">
        <references count="1">
          <reference field="2" count="0"/>
        </references>
      </pivotArea>
    </format>
    <format dxfId="53">
      <pivotArea collapsedLevelsAreSubtotals="1" fieldPosition="0">
        <references count="1">
          <reference field="2" count="0"/>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EAE860-4094-4EF6-882B-D6DB0AA7D0E8}" name="PivotTable17"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48:O55" firstHeaderRow="1" firstDataRow="1" firstDataCol="1"/>
  <pivotFields count="10">
    <pivotField showAll="0"/>
    <pivotField showAll="0"/>
    <pivotField showAll="0"/>
    <pivotField numFmtId="165" showAll="0"/>
    <pivotField numFmtId="165" showAll="0"/>
    <pivotField numFmtId="9" showAll="0"/>
    <pivotField showAll="0"/>
    <pivotField numFmtId="1" showAll="0"/>
    <pivotField numFmtId="165" showAll="0"/>
    <pivotField axis="axisRow" dataField="1" showAll="0">
      <items count="7">
        <item x="1"/>
        <item x="5"/>
        <item x="4"/>
        <item x="2"/>
        <item x="3"/>
        <item x="0"/>
        <item t="default"/>
      </items>
    </pivotField>
  </pivotFields>
  <rowFields count="1">
    <field x="9"/>
  </rowFields>
  <rowItems count="7">
    <i>
      <x/>
    </i>
    <i>
      <x v="1"/>
    </i>
    <i>
      <x v="2"/>
    </i>
    <i>
      <x v="3"/>
    </i>
    <i>
      <x v="4"/>
    </i>
    <i>
      <x v="5"/>
    </i>
    <i t="grand">
      <x/>
    </i>
  </rowItems>
  <colItems count="1">
    <i/>
  </colItems>
  <dataFields count="1">
    <dataField name="Count of price_bucket" fld="9" subtotal="count" baseField="0" baseItem="0"/>
  </dataFields>
  <formats count="6">
    <format dxfId="63">
      <pivotArea outline="0" collapsedLevelsAreSubtotals="1" fieldPosition="0"/>
    </format>
    <format dxfId="62">
      <pivotArea dataOnly="0" labelOnly="1" outline="0" axis="axisValues" fieldPosition="0"/>
    </format>
    <format dxfId="61">
      <pivotArea collapsedLevelsAreSubtotals="1" fieldPosition="0">
        <references count="1">
          <reference field="9" count="0"/>
        </references>
      </pivotArea>
    </format>
    <format dxfId="60">
      <pivotArea dataOnly="0" labelOnly="1" fieldPosition="0">
        <references count="1">
          <reference field="9" count="0"/>
        </references>
      </pivotArea>
    </format>
    <format dxfId="59">
      <pivotArea collapsedLevelsAreSubtotals="1" fieldPosition="0">
        <references count="1">
          <reference field="9" count="0"/>
        </references>
      </pivotArea>
    </format>
    <format dxfId="58">
      <pivotArea dataOnly="0" labelOnly="1" fieldPosition="0">
        <references count="1">
          <reference field="9" count="0"/>
        </references>
      </pivotArea>
    </format>
  </formats>
  <chartFormats count="8">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 chart="3" format="12">
      <pivotArea type="data" outline="0" fieldPosition="0">
        <references count="2">
          <reference field="4294967294" count="1" selected="0">
            <x v="0"/>
          </reference>
          <reference field="9" count="1" selected="0">
            <x v="3"/>
          </reference>
        </references>
      </pivotArea>
    </chartFormat>
    <chartFormat chart="3" format="13">
      <pivotArea type="data" outline="0" fieldPosition="0">
        <references count="2">
          <reference field="4294967294" count="1" selected="0">
            <x v="0"/>
          </reference>
          <reference field="9" count="1" selected="0">
            <x v="4"/>
          </reference>
        </references>
      </pivotArea>
    </chartFormat>
    <chartFormat chart="3" format="14">
      <pivotArea type="data" outline="0" fieldPosition="0">
        <references count="2">
          <reference field="4294967294" count="1" selected="0">
            <x v="0"/>
          </reference>
          <reference field="9" count="1" selected="0">
            <x v="5"/>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category" xr10:uid="{3E00E87E-60CC-4A0E-B42E-C3957E13B6A1}" sourceName="new_category ">
  <pivotTables>
    <pivotTable tabId="4" name="PivotTable2"/>
    <pivotTable tabId="4" name="PivotTable1"/>
    <pivotTable tabId="4" name="PivotTable13"/>
    <pivotTable tabId="4" name="PivotTable3"/>
    <pivotTable tabId="4" name="PivotTable8"/>
  </pivotTables>
  <data>
    <tabular pivotCacheId="1481711222">
      <items count="9">
        <i x="8" s="1"/>
        <i x="0" s="1"/>
        <i x="2" s="1"/>
        <i x="7" s="1"/>
        <i x="1" s="1"/>
        <i x="4" s="1"/>
        <i x="6"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w_category " xr10:uid="{B8FF4BB9-08E9-4C5B-B42B-9CBCC7FFF0ED}" cache="Slicer_new_category" caption="new_category " startItem="2" style="SlicerStyleDark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9B2FAC-937B-4D2F-BB59-23A5D387CCBD}" name="Table2" displayName="Table2" ref="H23:L33" totalsRowShown="0" headerRowDxfId="17" dataDxfId="16">
  <autoFilter ref="H23:L33" xr:uid="{9B9B2FAC-937B-4D2F-BB59-23A5D387CCBD}"/>
  <tableColumns count="5">
    <tableColumn id="1" xr3:uid="{C6A47042-3807-43A2-9AA7-807A6773F24F}" name="product_id" dataDxfId="15"/>
    <tableColumn id="2" xr3:uid="{2DDB7160-1919-41C1-8B5D-61F19C64F45D}" name="product_name" dataDxfId="14"/>
    <tableColumn id="3" xr3:uid="{0ABC3BAE-C3B5-4A9E-9073-CA2448172281}" name="new_category " dataDxfId="13"/>
    <tableColumn id="4" xr3:uid="{8A9AFD91-9614-4C7B-8E7D-6721EDE673E9}" name="rating" dataDxfId="12"/>
    <tableColumn id="5" xr3:uid="{941A2E10-E6C2-40A0-984C-ED893A6B6044}" name="rating_count" dataDxfId="11" dataCellStyle="Comma"/>
  </tableColumns>
  <tableStyleInfo name="TableStyleDark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8DF7F-EAAF-49E4-9571-CB1FB003A09B}" name="Table1" displayName="Table1" ref="B45:F55" totalsRowShown="0" headerRowDxfId="10" dataDxfId="9">
  <autoFilter ref="B45:F55" xr:uid="{7488DF7F-EAAF-49E4-9571-CB1FB003A09B}"/>
  <tableColumns count="5">
    <tableColumn id="1" xr3:uid="{DA745470-E7C9-4040-A74E-0F950E4309C6}" name="product_id" dataDxfId="8"/>
    <tableColumn id="2" xr3:uid="{F20EE974-23C5-42FC-AA2D-0CC49C48B6A5}" name="product_name" dataDxfId="7"/>
    <tableColumn id="3" xr3:uid="{4D65BB30-68C3-475E-861C-0C958F2B5A21}" name="new_category " dataDxfId="6"/>
    <tableColumn id="4" xr3:uid="{3452C0B9-3F3D-4172-A244-5F3240BC993C}" name="rating" dataDxfId="5"/>
    <tableColumn id="5" xr3:uid="{96887DC3-5CDC-4364-86A7-4ACFC4A3C46A}" name="rating_count" dataDxfId="4" dataCellStyle="Comma"/>
  </tableColumns>
  <tableStyleInfo name="TableStyleDark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80" workbookViewId="0"/>
  </sheetViews>
  <sheetFormatPr defaultColWidth="11.5" defaultRowHeight="15.75" x14ac:dyDescent="0.25"/>
  <cols>
    <col min="8" max="8" width="11.5" style="4" bestFit="1" customWidth="1"/>
    <col min="15" max="15" width="27.62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11154</v>
      </c>
      <c r="B1100" t="s">
        <v>11155</v>
      </c>
      <c r="C1100" t="s">
        <v>8969</v>
      </c>
      <c r="D1100" s="2">
        <v>2099</v>
      </c>
      <c r="E1100" s="2">
        <v>2499</v>
      </c>
      <c r="F1100" s="1">
        <v>0.16</v>
      </c>
      <c r="G1100" t="s">
        <v>11156</v>
      </c>
      <c r="H1100" s="4">
        <v>992</v>
      </c>
      <c r="I1100" t="s">
        <v>11157</v>
      </c>
      <c r="J1100" t="s">
        <v>11158</v>
      </c>
      <c r="K1100" t="s">
        <v>11159</v>
      </c>
      <c r="L1100" t="s">
        <v>11160</v>
      </c>
      <c r="M1100" t="s">
        <v>11161</v>
      </c>
      <c r="N1100" t="s">
        <v>11162</v>
      </c>
      <c r="O1100" t="s">
        <v>11163</v>
      </c>
      <c r="P1100" t="s">
        <v>11164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12813</v>
      </c>
      <c r="B1161" t="s">
        <v>12814</v>
      </c>
      <c r="C1161" t="s">
        <v>12815</v>
      </c>
      <c r="D1161">
        <v>253</v>
      </c>
      <c r="E1161">
        <v>500</v>
      </c>
      <c r="F1161" s="1">
        <v>0.49</v>
      </c>
      <c r="G1161">
        <v>4.3</v>
      </c>
      <c r="H1161" s="4">
        <v>2664</v>
      </c>
      <c r="I1161" t="s">
        <v>12816</v>
      </c>
      <c r="J1161" t="s">
        <v>12817</v>
      </c>
      <c r="K1161" t="s">
        <v>12818</v>
      </c>
      <c r="L1161" t="s">
        <v>12819</v>
      </c>
      <c r="M1161" t="s">
        <v>12820</v>
      </c>
      <c r="N1161" t="s">
        <v>12821</v>
      </c>
      <c r="O1161" t="s">
        <v>12822</v>
      </c>
      <c r="P1161" t="s">
        <v>12823</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11917</v>
      </c>
      <c r="B1281" t="s">
        <v>11918</v>
      </c>
      <c r="C1281" t="s">
        <v>9633</v>
      </c>
      <c r="D1281">
        <v>825</v>
      </c>
      <c r="E1281">
        <v>825</v>
      </c>
      <c r="F1281" s="1">
        <v>0</v>
      </c>
      <c r="G1281">
        <v>4</v>
      </c>
      <c r="H1281" s="4">
        <v>3246</v>
      </c>
      <c r="I1281" t="s">
        <v>11919</v>
      </c>
      <c r="J1281" t="s">
        <v>11920</v>
      </c>
      <c r="K1281" t="s">
        <v>11921</v>
      </c>
      <c r="L1281" t="s">
        <v>11922</v>
      </c>
      <c r="M1281" t="s">
        <v>11923</v>
      </c>
      <c r="N1281" t="s">
        <v>11924</v>
      </c>
      <c r="O1281" t="s">
        <v>11925</v>
      </c>
      <c r="P1281" t="s">
        <v>11926</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9324</v>
      </c>
      <c r="B1357" t="s">
        <v>9325</v>
      </c>
      <c r="C1357" t="s">
        <v>9326</v>
      </c>
      <c r="D1357" s="2">
        <v>2799</v>
      </c>
      <c r="E1357" s="2">
        <v>3799</v>
      </c>
      <c r="F1357" s="1">
        <v>0.26</v>
      </c>
      <c r="G1357">
        <v>3.9</v>
      </c>
      <c r="H1357" s="4">
        <v>32931</v>
      </c>
      <c r="I1357" t="s">
        <v>9327</v>
      </c>
      <c r="J1357" t="s">
        <v>9328</v>
      </c>
      <c r="K1357" t="s">
        <v>9329</v>
      </c>
      <c r="L1357" t="s">
        <v>9330</v>
      </c>
      <c r="M1357" t="s">
        <v>9331</v>
      </c>
      <c r="N1357" t="s">
        <v>9332</v>
      </c>
      <c r="O1357" t="s">
        <v>9333</v>
      </c>
      <c r="P1357" t="s">
        <v>9334</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9942</v>
      </c>
      <c r="B1446" t="s">
        <v>9943</v>
      </c>
      <c r="C1446" t="s">
        <v>9944</v>
      </c>
      <c r="D1446" s="2">
        <v>5499</v>
      </c>
      <c r="E1446" s="2">
        <v>9999</v>
      </c>
      <c r="F1446" s="1">
        <v>0.45</v>
      </c>
      <c r="G1446">
        <v>3.8</v>
      </c>
      <c r="H1446" s="4">
        <v>4353</v>
      </c>
      <c r="I1446" t="s">
        <v>9945</v>
      </c>
      <c r="J1446" t="s">
        <v>9946</v>
      </c>
      <c r="K1446" t="s">
        <v>9947</v>
      </c>
      <c r="L1446" t="s">
        <v>9948</v>
      </c>
      <c r="M1446" t="s">
        <v>9949</v>
      </c>
      <c r="N1446" t="s">
        <v>9950</v>
      </c>
      <c r="O1446" t="s">
        <v>9951</v>
      </c>
      <c r="P1446" t="s">
        <v>9952</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5ABF6-377B-4329-BB2C-D5D6028F5873}">
  <dimension ref="A1:R1466"/>
  <sheetViews>
    <sheetView zoomScale="60" zoomScaleNormal="70" workbookViewId="0">
      <pane ySplit="1" topLeftCell="A2" activePane="bottomLeft" state="frozen"/>
      <selection pane="bottomLeft" activeCell="S30" sqref="S30"/>
    </sheetView>
  </sheetViews>
  <sheetFormatPr defaultColWidth="11.5" defaultRowHeight="15.75" x14ac:dyDescent="0.25"/>
  <cols>
    <col min="1" max="1" width="10.625" customWidth="1"/>
    <col min="2" max="2" width="22.25" customWidth="1"/>
    <col min="3" max="3" width="25.375" customWidth="1"/>
    <col min="4" max="4" width="9.875" customWidth="1"/>
    <col min="5" max="5" width="12.625" customWidth="1"/>
    <col min="6" max="6" width="15" customWidth="1"/>
    <col min="7" max="7" width="12.125" customWidth="1"/>
    <col min="8" max="8" width="19" style="4" customWidth="1"/>
    <col min="9" max="9" width="22.375" customWidth="1"/>
    <col min="10" max="10" width="16.375" customWidth="1"/>
    <col min="11" max="11" width="23" customWidth="1"/>
    <col min="12" max="12" width="23.375" customWidth="1"/>
    <col min="13" max="13" width="28.875" customWidth="1"/>
    <col min="14" max="14" width="17.625" customWidth="1"/>
  </cols>
  <sheetData>
    <row r="1" spans="1:14" x14ac:dyDescent="0.25">
      <c r="A1" s="10" t="s">
        <v>0</v>
      </c>
      <c r="B1" s="10" t="s">
        <v>1</v>
      </c>
      <c r="C1" s="10" t="s">
        <v>13075</v>
      </c>
      <c r="D1" s="10" t="s">
        <v>13085</v>
      </c>
      <c r="E1" s="10" t="s">
        <v>4</v>
      </c>
      <c r="F1" s="10" t="s">
        <v>5</v>
      </c>
      <c r="G1" s="10" t="s">
        <v>6</v>
      </c>
      <c r="H1" s="11" t="s">
        <v>7</v>
      </c>
      <c r="I1" s="10" t="s">
        <v>13094</v>
      </c>
      <c r="J1" s="10" t="s">
        <v>13096</v>
      </c>
      <c r="K1" s="10" t="s">
        <v>13104</v>
      </c>
      <c r="L1" s="10" t="s">
        <v>13111</v>
      </c>
      <c r="M1" s="10" t="s">
        <v>13112</v>
      </c>
      <c r="N1" s="10" t="s">
        <v>13113</v>
      </c>
    </row>
    <row r="2" spans="1:14" x14ac:dyDescent="0.25">
      <c r="A2" t="s">
        <v>6388</v>
      </c>
      <c r="B2" t="s">
        <v>6389</v>
      </c>
      <c r="C2" t="s">
        <v>13076</v>
      </c>
      <c r="D2" s="14">
        <v>500</v>
      </c>
      <c r="E2" s="14">
        <v>1000</v>
      </c>
      <c r="F2" s="1">
        <v>0.5</v>
      </c>
      <c r="G2">
        <v>5</v>
      </c>
      <c r="H2" s="5">
        <v>23</v>
      </c>
      <c r="I2" s="6">
        <f t="shared" ref="I2:I65" si="0">H2*E2</f>
        <v>23000</v>
      </c>
      <c r="J2" t="str" cm="1">
        <f t="array" ref="J2">_xlfn.IFS(
   D2&lt;1000, "&lt; ₹1,000",
   D2&lt;=5000, "₹1,000 - ₹5,000",
   D2&lt;=10000, "₹5,001 - ₹10,000",
   D2&lt;=20000, "₹10,001 - ₹20,000",
   D2&lt;=50000, "₹20,001 - ₹50,000",
   D2&lt;=100000, "₹50,001 - ₹100,000",
   TRUE, "&gt; ₹100,000"
)</f>
        <v>&lt; ₹1,000</v>
      </c>
      <c r="K2" t="str">
        <f t="shared" ref="K2:K65" si="1">IF(F2&lt;0.3, "Low (&lt;30%)", IF(F2&lt;=0.6, "Medium (30-60%)", "High (&gt;60%)"))</f>
        <v>Medium (30-60%)</v>
      </c>
      <c r="L2">
        <f>_xlfn.RANK.EQ(G2, G$2:G$1466, 0) + COUNTIF(G$2:G2, G2) - 1</f>
        <v>1</v>
      </c>
      <c r="M2" s="12">
        <f>_xlfn.RANK.EQ(H2, H$2:H$1466, 0) + COUNTIF(H$2:H2, H2) - 1</f>
        <v>1442</v>
      </c>
      <c r="N2" s="12">
        <f t="shared" ref="N2:N65" si="2">L2+M2</f>
        <v>1443</v>
      </c>
    </row>
    <row r="3" spans="1:14" x14ac:dyDescent="0.25">
      <c r="A3" t="s">
        <v>1550</v>
      </c>
      <c r="B3" t="s">
        <v>1551</v>
      </c>
      <c r="C3" t="s">
        <v>13076</v>
      </c>
      <c r="D3" s="14">
        <v>399.7999999999999</v>
      </c>
      <c r="E3" s="14">
        <v>1999</v>
      </c>
      <c r="F3" s="1">
        <v>0.8</v>
      </c>
      <c r="G3">
        <v>5</v>
      </c>
      <c r="H3" s="5">
        <v>5</v>
      </c>
      <c r="I3" s="6">
        <f t="shared" si="0"/>
        <v>9995</v>
      </c>
      <c r="J3" t="str" cm="1">
        <f t="array" ref="J3">_xlfn.IFS(
   D3&lt;1000, "&lt; ₹1,000",
   D3&lt;=5000, "₹1,000 - ₹5,000",
   D3&lt;=10000, "₹5,001 - ₹10,000",
   D3&lt;=20000, "₹10,001 - ₹20,000",
   D3&lt;=50000, "₹20,001 - ₹50,000",
   D3&lt;=100000, "₹50,001 - ₹100,000",
   TRUE, "&gt; ₹100,000"
)</f>
        <v>&lt; ₹1,000</v>
      </c>
      <c r="K3" t="str">
        <f t="shared" si="1"/>
        <v>High (&gt;60%)</v>
      </c>
      <c r="L3">
        <f>_xlfn.RANK.EQ(G3, G$2:G$1466, 0) + COUNTIF(G$2:G3, G3) - 1</f>
        <v>2</v>
      </c>
      <c r="M3" s="12">
        <f>_xlfn.RANK.EQ(H3, H$2:H$1466, 0) + COUNTIF(H$2:H3, H3) - 1</f>
        <v>1458</v>
      </c>
      <c r="N3" s="12">
        <f t="shared" si="2"/>
        <v>1460</v>
      </c>
    </row>
    <row r="4" spans="1:14" x14ac:dyDescent="0.25">
      <c r="A4" t="s">
        <v>2861</v>
      </c>
      <c r="B4" t="s">
        <v>2862</v>
      </c>
      <c r="C4" t="s">
        <v>13076</v>
      </c>
      <c r="D4" s="14">
        <v>249.75</v>
      </c>
      <c r="E4" s="14">
        <v>999</v>
      </c>
      <c r="F4" s="1">
        <v>0.75</v>
      </c>
      <c r="G4">
        <v>5</v>
      </c>
      <c r="H4" s="5">
        <v>0</v>
      </c>
      <c r="I4" s="6">
        <f t="shared" si="0"/>
        <v>0</v>
      </c>
      <c r="J4" t="str" cm="1">
        <f t="array" ref="J4">_xlfn.IFS(
   D4&lt;1000, "&lt; ₹1,000",
   D4&lt;=5000, "₹1,000 - ₹5,000",
   D4&lt;=10000, "₹5,001 - ₹10,000",
   D4&lt;=20000, "₹10,001 - ₹20,000",
   D4&lt;=50000, "₹20,001 - ₹50,000",
   D4&lt;=100000, "₹50,001 - ₹100,000",
   TRUE, "&gt; ₹100,000"
)</f>
        <v>&lt; ₹1,000</v>
      </c>
      <c r="K4" t="str">
        <f t="shared" si="1"/>
        <v>High (&gt;60%)</v>
      </c>
      <c r="L4">
        <f>_xlfn.RANK.EQ(G4, G$2:G$1466, 0) + COUNTIF(G$2:G4, G4) - 1</f>
        <v>3</v>
      </c>
      <c r="M4" s="12">
        <f>_xlfn.RANK.EQ(H4, H$2:H$1466, 0) + COUNTIF(H$2:H4, H4) - 1</f>
        <v>1464</v>
      </c>
      <c r="N4" s="12">
        <f t="shared" si="2"/>
        <v>1467</v>
      </c>
    </row>
    <row r="5" spans="1:14" x14ac:dyDescent="0.25">
      <c r="A5" t="s">
        <v>9804</v>
      </c>
      <c r="B5" t="s">
        <v>9805</v>
      </c>
      <c r="C5" t="s">
        <v>13080</v>
      </c>
      <c r="D5" s="14">
        <v>1439.28</v>
      </c>
      <c r="E5" s="14">
        <v>1999</v>
      </c>
      <c r="F5" s="1">
        <v>0.28000000000000003</v>
      </c>
      <c r="G5">
        <v>4.8</v>
      </c>
      <c r="H5" s="5">
        <v>53803</v>
      </c>
      <c r="I5" s="6">
        <f t="shared" si="0"/>
        <v>107552197</v>
      </c>
      <c r="J5" t="str" cm="1">
        <f t="array" ref="J5">_xlfn.IFS(
   D5&lt;1000, "&lt; ₹1,000",
   D5&lt;=5000, "₹1,000 - ₹5,000",
   D5&lt;=10000, "₹5,001 - ₹10,000",
   D5&lt;=20000, "₹10,001 - ₹20,000",
   D5&lt;=50000, "₹20,001 - ₹50,000",
   D5&lt;=100000, "₹50,001 - ₹100,000",
   TRUE, "&gt; ₹100,000"
)</f>
        <v>₹1,000 - ₹5,000</v>
      </c>
      <c r="K5" t="str">
        <f t="shared" si="1"/>
        <v>Low (&lt;30%)</v>
      </c>
      <c r="L5">
        <f>_xlfn.RANK.EQ(G5, G$2:G$1466, 0) + COUNTIF(G$2:G5, G5) - 1</f>
        <v>4</v>
      </c>
      <c r="M5" s="12">
        <f>_xlfn.RANK.EQ(H5, H$2:H$1466, 0) + COUNTIF(H$2:H5, H5) - 1</f>
        <v>107</v>
      </c>
      <c r="N5" s="12">
        <f t="shared" si="2"/>
        <v>111</v>
      </c>
    </row>
    <row r="6" spans="1:14" x14ac:dyDescent="0.25">
      <c r="A6" t="s">
        <v>11355</v>
      </c>
      <c r="B6" t="s">
        <v>11356</v>
      </c>
      <c r="C6" t="s">
        <v>13080</v>
      </c>
      <c r="D6" s="14">
        <v>5012.25</v>
      </c>
      <c r="E6" s="14">
        <v>20049</v>
      </c>
      <c r="F6" s="1">
        <v>0.75</v>
      </c>
      <c r="G6">
        <v>4.8</v>
      </c>
      <c r="H6" s="5">
        <v>3964</v>
      </c>
      <c r="I6" s="6">
        <f t="shared" si="0"/>
        <v>79474236</v>
      </c>
      <c r="J6" t="str" cm="1">
        <f t="array" ref="J6">_xlfn.IFS(
   D6&lt;1000, "&lt; ₹1,000",
   D6&lt;=5000, "₹1,000 - ₹5,000",
   D6&lt;=10000, "₹5,001 - ₹10,000",
   D6&lt;=20000, "₹10,001 - ₹20,000",
   D6&lt;=50000, "₹20,001 - ₹50,000",
   D6&lt;=100000, "₹50,001 - ₹100,000",
   TRUE, "&gt; ₹100,000"
)</f>
        <v>₹5,001 - ₹10,000</v>
      </c>
      <c r="K6" t="str">
        <f t="shared" si="1"/>
        <v>High (&gt;60%)</v>
      </c>
      <c r="L6">
        <f>_xlfn.RANK.EQ(G6, G$2:G$1466, 0) + COUNTIF(G$2:G6, G6) - 1</f>
        <v>5</v>
      </c>
      <c r="M6" s="12">
        <f>_xlfn.RANK.EQ(H6, H$2:H$1466, 0) + COUNTIF(H$2:H6, H6) - 1</f>
        <v>807</v>
      </c>
      <c r="N6" s="12">
        <f t="shared" si="2"/>
        <v>812</v>
      </c>
    </row>
    <row r="7" spans="1:14" x14ac:dyDescent="0.25">
      <c r="A7" t="s">
        <v>10367</v>
      </c>
      <c r="B7" t="s">
        <v>10368</v>
      </c>
      <c r="C7" t="s">
        <v>13080</v>
      </c>
      <c r="D7" s="14">
        <v>279.44000000000005</v>
      </c>
      <c r="E7" s="14">
        <v>499</v>
      </c>
      <c r="F7" s="1">
        <v>0.44</v>
      </c>
      <c r="G7">
        <v>4.8</v>
      </c>
      <c r="H7" s="5">
        <v>28</v>
      </c>
      <c r="I7" s="6">
        <f t="shared" si="0"/>
        <v>13972</v>
      </c>
      <c r="J7" t="str" cm="1">
        <f t="array" ref="J7">_xlfn.IFS(
   D7&lt;1000, "&lt; ₹1,000",
   D7&lt;=5000, "₹1,000 - ₹5,000",
   D7&lt;=10000, "₹5,001 - ₹10,000",
   D7&lt;=20000, "₹10,001 - ₹20,000",
   D7&lt;=50000, "₹20,001 - ₹50,000",
   D7&lt;=100000, "₹50,001 - ₹100,000",
   TRUE, "&gt; ₹100,000"
)</f>
        <v>&lt; ₹1,000</v>
      </c>
      <c r="K7" t="str">
        <f t="shared" si="1"/>
        <v>Medium (30-60%)</v>
      </c>
      <c r="L7">
        <f>_xlfn.RANK.EQ(G7, G$2:G$1466, 0) + COUNTIF(G$2:G7, G7) - 1</f>
        <v>6</v>
      </c>
      <c r="M7" s="12">
        <f>_xlfn.RANK.EQ(H7, H$2:H$1466, 0) + COUNTIF(H$2:H7, H7) - 1</f>
        <v>1435</v>
      </c>
      <c r="N7" s="12">
        <f t="shared" si="2"/>
        <v>1441</v>
      </c>
    </row>
    <row r="8" spans="1:14" x14ac:dyDescent="0.25">
      <c r="A8" t="s">
        <v>3855</v>
      </c>
      <c r="B8" t="s">
        <v>3856</v>
      </c>
      <c r="C8" t="s">
        <v>13077</v>
      </c>
      <c r="D8" s="14">
        <v>985.65999999999985</v>
      </c>
      <c r="E8" s="14">
        <v>2899</v>
      </c>
      <c r="F8" s="1">
        <v>0.66</v>
      </c>
      <c r="G8">
        <v>4.7</v>
      </c>
      <c r="H8" s="5">
        <v>7779</v>
      </c>
      <c r="I8" s="6">
        <f t="shared" si="0"/>
        <v>22551321</v>
      </c>
      <c r="J8" t="str" cm="1">
        <f t="array" ref="J8">_xlfn.IFS(
   D8&lt;1000, "&lt; ₹1,000",
   D8&lt;=5000, "₹1,000 - ₹5,000",
   D8&lt;=10000, "₹5,001 - ₹10,000",
   D8&lt;=20000, "₹10,001 - ₹20,000",
   D8&lt;=50000, "₹20,001 - ₹50,000",
   D8&lt;=100000, "₹50,001 - ₹100,000",
   TRUE, "&gt; ₹100,000"
)</f>
        <v>&lt; ₹1,000</v>
      </c>
      <c r="K8" t="str">
        <f t="shared" si="1"/>
        <v>High (&gt;60%)</v>
      </c>
      <c r="L8">
        <f>_xlfn.RANK.EQ(G8, G$2:G$1466, 0) + COUNTIF(G$2:G8, G8) - 1</f>
        <v>7</v>
      </c>
      <c r="M8" s="12">
        <f>_xlfn.RANK.EQ(H8, H$2:H$1466, 0) + COUNTIF(H$2:H8, H8) - 1</f>
        <v>626</v>
      </c>
      <c r="N8" s="12">
        <f t="shared" si="2"/>
        <v>633</v>
      </c>
    </row>
    <row r="9" spans="1:14" x14ac:dyDescent="0.25">
      <c r="A9" t="s">
        <v>2201</v>
      </c>
      <c r="B9" t="s">
        <v>2202</v>
      </c>
      <c r="C9" t="s">
        <v>13077</v>
      </c>
      <c r="D9" s="14">
        <v>78344.000000000015</v>
      </c>
      <c r="E9" s="14">
        <v>139900</v>
      </c>
      <c r="F9" s="1">
        <v>0.44</v>
      </c>
      <c r="G9">
        <v>4.7</v>
      </c>
      <c r="H9" s="5">
        <v>5935</v>
      </c>
      <c r="I9" s="6">
        <f t="shared" si="0"/>
        <v>830306500</v>
      </c>
      <c r="J9" t="str" cm="1">
        <f t="array" ref="J9">_xlfn.IFS(
   D9&lt;1000, "&lt; ₹1,000",
   D9&lt;=5000, "₹1,000 - ₹5,000",
   D9&lt;=10000, "₹5,001 - ₹10,000",
   D9&lt;=20000, "₹10,001 - ₹20,000",
   D9&lt;=50000, "₹20,001 - ₹50,000",
   D9&lt;=100000, "₹50,001 - ₹100,000",
   TRUE, "&gt; ₹100,000"
)</f>
        <v>₹50,001 - ₹100,000</v>
      </c>
      <c r="K9" t="str">
        <f t="shared" si="1"/>
        <v>Medium (30-60%)</v>
      </c>
      <c r="L9">
        <f>_xlfn.RANK.EQ(G9, G$2:G$1466, 0) + COUNTIF(G$2:G9, G9) - 1</f>
        <v>8</v>
      </c>
      <c r="M9" s="12">
        <f>_xlfn.RANK.EQ(H9, H$2:H$1466, 0) + COUNTIF(H$2:H9, H9) - 1</f>
        <v>705</v>
      </c>
      <c r="N9" s="12">
        <f t="shared" si="2"/>
        <v>713</v>
      </c>
    </row>
    <row r="10" spans="1:14" x14ac:dyDescent="0.25">
      <c r="A10" t="s">
        <v>12251</v>
      </c>
      <c r="B10" t="s">
        <v>12252</v>
      </c>
      <c r="C10" t="s">
        <v>13080</v>
      </c>
      <c r="D10" s="14">
        <v>1505.0000000000002</v>
      </c>
      <c r="E10" s="14">
        <v>3500</v>
      </c>
      <c r="F10" s="1">
        <v>0.56999999999999995</v>
      </c>
      <c r="G10">
        <v>4.7</v>
      </c>
      <c r="H10" s="5">
        <v>2591</v>
      </c>
      <c r="I10" s="6">
        <f t="shared" si="0"/>
        <v>9068500</v>
      </c>
      <c r="J10" t="str" cm="1">
        <f t="array" ref="J10">_xlfn.IFS(
   D10&lt;1000, "&lt; ₹1,000",
   D10&lt;=5000, "₹1,000 - ₹5,000",
   D10&lt;=10000, "₹5,001 - ₹10,000",
   D10&lt;=20000, "₹10,001 - ₹20,000",
   D10&lt;=50000, "₹20,001 - ₹50,000",
   D10&lt;=100000, "₹50,001 - ₹100,000",
   TRUE, "&gt; ₹100,000"
)</f>
        <v>₹1,000 - ₹5,000</v>
      </c>
      <c r="K10" t="str">
        <f t="shared" si="1"/>
        <v>Medium (30-60%)</v>
      </c>
      <c r="L10">
        <f>_xlfn.RANK.EQ(G10, G$2:G$1466, 0) + COUNTIF(G$2:G10, G10) - 1</f>
        <v>9</v>
      </c>
      <c r="M10" s="12">
        <f>_xlfn.RANK.EQ(H10, H$2:H$1466, 0) + COUNTIF(H$2:H10, H10) - 1</f>
        <v>918</v>
      </c>
      <c r="N10" s="12">
        <f t="shared" si="2"/>
        <v>927</v>
      </c>
    </row>
    <row r="11" spans="1:14" x14ac:dyDescent="0.25">
      <c r="A11" t="s">
        <v>11114</v>
      </c>
      <c r="B11" t="s">
        <v>11115</v>
      </c>
      <c r="C11" t="s">
        <v>13080</v>
      </c>
      <c r="D11" s="14">
        <v>703.56</v>
      </c>
      <c r="E11" s="14">
        <v>1599</v>
      </c>
      <c r="F11" s="1">
        <v>0.56000000000000005</v>
      </c>
      <c r="G11">
        <v>4.7</v>
      </c>
      <c r="H11" s="5">
        <v>2300</v>
      </c>
      <c r="I11" s="6">
        <f t="shared" si="0"/>
        <v>3677700</v>
      </c>
      <c r="J11" t="str" cm="1">
        <f t="array" ref="J11">_xlfn.IFS(
   D11&lt;1000, "&lt; ₹1,000",
   D11&lt;=5000, "₹1,000 - ₹5,000",
   D11&lt;=10000, "₹5,001 - ₹10,000",
   D11&lt;=20000, "₹10,001 - ₹20,000",
   D11&lt;=50000, "₹20,001 - ₹50,000",
   D11&lt;=100000, "₹50,001 - ₹100,000",
   TRUE, "&gt; ₹100,000"
)</f>
        <v>&lt; ₹1,000</v>
      </c>
      <c r="K11" t="str">
        <f t="shared" si="1"/>
        <v>Medium (30-60%)</v>
      </c>
      <c r="L11">
        <f>_xlfn.RANK.EQ(G11, G$2:G$1466, 0) + COUNTIF(G$2:G11, G11) - 1</f>
        <v>10</v>
      </c>
      <c r="M11" s="12">
        <f>_xlfn.RANK.EQ(H11, H$2:H$1466, 0) + COUNTIF(H$2:H11, H11) - 1</f>
        <v>945</v>
      </c>
      <c r="N11" s="12">
        <f t="shared" si="2"/>
        <v>955</v>
      </c>
    </row>
    <row r="12" spans="1:14" x14ac:dyDescent="0.25">
      <c r="A12" t="s">
        <v>10590</v>
      </c>
      <c r="B12" t="s">
        <v>10591</v>
      </c>
      <c r="C12" t="s">
        <v>13080</v>
      </c>
      <c r="D12" s="14">
        <v>703.56</v>
      </c>
      <c r="E12" s="14">
        <v>1599</v>
      </c>
      <c r="F12" s="1">
        <v>0.56000000000000005</v>
      </c>
      <c r="G12">
        <v>4.7</v>
      </c>
      <c r="H12" s="5">
        <v>1729</v>
      </c>
      <c r="I12" s="6">
        <f t="shared" si="0"/>
        <v>2764671</v>
      </c>
      <c r="J12" t="str" cm="1">
        <f t="array" ref="J12">_xlfn.IFS(
   D12&lt;1000, "&lt; ₹1,000",
   D12&lt;=5000, "₹1,000 - ₹5,000",
   D12&lt;=10000, "₹5,001 - ₹10,000",
   D12&lt;=20000, "₹10,001 - ₹20,000",
   D12&lt;=50000, "₹20,001 - ₹50,000",
   D12&lt;=100000, "₹50,001 - ₹100,000",
   TRUE, "&gt; ₹100,000"
)</f>
        <v>&lt; ₹1,000</v>
      </c>
      <c r="K12" t="str">
        <f t="shared" si="1"/>
        <v>Medium (30-60%)</v>
      </c>
      <c r="L12">
        <f>_xlfn.RANK.EQ(G12, G$2:G$1466, 0) + COUNTIF(G$2:G12, G12) - 1</f>
        <v>11</v>
      </c>
      <c r="M12" s="12">
        <f>_xlfn.RANK.EQ(H12, H$2:H$1466, 0) + COUNTIF(H$2:H12, H12) - 1</f>
        <v>1015</v>
      </c>
      <c r="N12" s="12">
        <f t="shared" si="2"/>
        <v>1026</v>
      </c>
    </row>
    <row r="13" spans="1:14" x14ac:dyDescent="0.25">
      <c r="A13" t="s">
        <v>10621</v>
      </c>
      <c r="B13" t="s">
        <v>10622</v>
      </c>
      <c r="C13" t="s">
        <v>13080</v>
      </c>
      <c r="D13" s="14">
        <v>493.62</v>
      </c>
      <c r="E13" s="14">
        <v>1299</v>
      </c>
      <c r="F13" s="1">
        <v>0.62</v>
      </c>
      <c r="G13">
        <v>4.7</v>
      </c>
      <c r="H13" s="5">
        <v>54</v>
      </c>
      <c r="I13" s="6">
        <f t="shared" si="0"/>
        <v>70146</v>
      </c>
      <c r="J13" t="str" cm="1">
        <f t="array" ref="J13">_xlfn.IFS(
   D13&lt;1000, "&lt; ₹1,000",
   D13&lt;=5000, "₹1,000 - ₹5,000",
   D13&lt;=10000, "₹5,001 - ₹10,000",
   D13&lt;=20000, "₹10,001 - ₹20,000",
   D13&lt;=50000, "₹20,001 - ₹50,000",
   D13&lt;=100000, "₹50,001 - ₹100,000",
   TRUE, "&gt; ₹100,000"
)</f>
        <v>&lt; ₹1,000</v>
      </c>
      <c r="K13" t="str">
        <f t="shared" si="1"/>
        <v>High (&gt;60%)</v>
      </c>
      <c r="L13">
        <f>_xlfn.RANK.EQ(G13, G$2:G$1466, 0) + COUNTIF(G$2:G13, G13) - 1</f>
        <v>12</v>
      </c>
      <c r="M13" s="12">
        <f>_xlfn.RANK.EQ(H13, H$2:H$1466, 0) + COUNTIF(H$2:H13, H13) - 1</f>
        <v>1421</v>
      </c>
      <c r="N13" s="12">
        <f t="shared" si="2"/>
        <v>1433</v>
      </c>
    </row>
    <row r="14" spans="1:14" x14ac:dyDescent="0.25">
      <c r="A14" t="s">
        <v>6823</v>
      </c>
      <c r="B14" t="s">
        <v>6824</v>
      </c>
      <c r="C14" t="s">
        <v>13076</v>
      </c>
      <c r="D14" s="14">
        <v>297</v>
      </c>
      <c r="E14" s="14">
        <v>550</v>
      </c>
      <c r="F14" s="1">
        <v>0.46</v>
      </c>
      <c r="G14">
        <v>4.5999999999999996</v>
      </c>
      <c r="H14" s="5">
        <v>33434</v>
      </c>
      <c r="I14" s="6">
        <f t="shared" si="0"/>
        <v>18388700</v>
      </c>
      <c r="J14" t="str" cm="1">
        <f t="array" ref="J14">_xlfn.IFS(
   D14&lt;1000, "&lt; ₹1,000",
   D14&lt;=5000, "₹1,000 - ₹5,000",
   D14&lt;=10000, "₹5,001 - ₹10,000",
   D14&lt;=20000, "₹10,001 - ₹20,000",
   D14&lt;=50000, "₹20,001 - ₹50,000",
   D14&lt;=100000, "₹50,001 - ₹100,000",
   TRUE, "&gt; ₹100,000"
)</f>
        <v>&lt; ₹1,000</v>
      </c>
      <c r="K14" t="str">
        <f t="shared" si="1"/>
        <v>Medium (30-60%)</v>
      </c>
      <c r="L14">
        <f>_xlfn.RANK.EQ(G14, G$2:G$1466, 0) + COUNTIF(G$2:G14, G14) - 1</f>
        <v>13</v>
      </c>
      <c r="M14" s="12">
        <f>_xlfn.RANK.EQ(H14, H$2:H$1466, 0) + COUNTIF(H$2:H14, H14) - 1</f>
        <v>168</v>
      </c>
      <c r="N14" s="12">
        <f t="shared" si="2"/>
        <v>181</v>
      </c>
    </row>
    <row r="15" spans="1:14" x14ac:dyDescent="0.25">
      <c r="A15" t="s">
        <v>3775</v>
      </c>
      <c r="B15" t="s">
        <v>3776</v>
      </c>
      <c r="C15" t="s">
        <v>13077</v>
      </c>
      <c r="D15" s="14">
        <v>985.65999999999985</v>
      </c>
      <c r="E15" s="14">
        <v>2899</v>
      </c>
      <c r="F15" s="1">
        <v>0.66</v>
      </c>
      <c r="G15">
        <v>4.5999999999999996</v>
      </c>
      <c r="H15" s="5">
        <v>26603</v>
      </c>
      <c r="I15" s="6">
        <f t="shared" si="0"/>
        <v>77122097</v>
      </c>
      <c r="J15" t="str" cm="1">
        <f t="array" ref="J15">_xlfn.IFS(
   D15&lt;1000, "&lt; ₹1,000",
   D15&lt;=5000, "₹1,000 - ₹5,000",
   D15&lt;=10000, "₹5,001 - ₹10,000",
   D15&lt;=20000, "₹10,001 - ₹20,000",
   D15&lt;=50000, "₹20,001 - ₹50,000",
   D15&lt;=100000, "₹50,001 - ₹100,000",
   TRUE, "&gt; ₹100,000"
)</f>
        <v>&lt; ₹1,000</v>
      </c>
      <c r="K15" t="str">
        <f t="shared" si="1"/>
        <v>High (&gt;60%)</v>
      </c>
      <c r="L15">
        <f>_xlfn.RANK.EQ(G15, G$2:G$1466, 0) + COUNTIF(G$2:G15, G15) - 1</f>
        <v>14</v>
      </c>
      <c r="M15" s="12">
        <f>_xlfn.RANK.EQ(H15, H$2:H$1466, 0) + COUNTIF(H$2:H15, H15) - 1</f>
        <v>232</v>
      </c>
      <c r="N15" s="12">
        <f t="shared" si="2"/>
        <v>246</v>
      </c>
    </row>
    <row r="16" spans="1:14" x14ac:dyDescent="0.25">
      <c r="A16" t="s">
        <v>7397</v>
      </c>
      <c r="B16" t="s">
        <v>7398</v>
      </c>
      <c r="C16" t="s">
        <v>13076</v>
      </c>
      <c r="D16" s="14">
        <v>1299.55</v>
      </c>
      <c r="E16" s="14">
        <v>1645</v>
      </c>
      <c r="F16" s="1">
        <v>0.21</v>
      </c>
      <c r="G16">
        <v>4.5999999999999996</v>
      </c>
      <c r="H16" s="5">
        <v>12375</v>
      </c>
      <c r="I16" s="6">
        <f t="shared" si="0"/>
        <v>20356875</v>
      </c>
      <c r="J16" t="str" cm="1">
        <f t="array" ref="J16">_xlfn.IFS(
   D16&lt;1000, "&lt; ₹1,000",
   D16&lt;=5000, "₹1,000 - ₹5,000",
   D16&lt;=10000, "₹5,001 - ₹10,000",
   D16&lt;=20000, "₹10,001 - ₹20,000",
   D16&lt;=50000, "₹20,001 - ₹50,000",
   D16&lt;=100000, "₹50,001 - ₹100,000",
   TRUE, "&gt; ₹100,000"
)</f>
        <v>₹1,000 - ₹5,000</v>
      </c>
      <c r="K16" t="str">
        <f t="shared" si="1"/>
        <v>Low (&lt;30%)</v>
      </c>
      <c r="L16">
        <f>_xlfn.RANK.EQ(G16, G$2:G$1466, 0) + COUNTIF(G$2:G16, G16) - 1</f>
        <v>15</v>
      </c>
      <c r="M16" s="12">
        <f>_xlfn.RANK.EQ(H16, H$2:H$1466, 0) + COUNTIF(H$2:H16, H16) - 1</f>
        <v>476</v>
      </c>
      <c r="N16" s="12">
        <f t="shared" si="2"/>
        <v>491</v>
      </c>
    </row>
    <row r="17" spans="1:14" x14ac:dyDescent="0.25">
      <c r="A17" t="s">
        <v>8061</v>
      </c>
      <c r="B17" t="s">
        <v>8062</v>
      </c>
      <c r="C17" t="s">
        <v>13076</v>
      </c>
      <c r="D17" s="14">
        <v>1997.55</v>
      </c>
      <c r="E17" s="14">
        <v>2895</v>
      </c>
      <c r="F17" s="1">
        <v>0.31</v>
      </c>
      <c r="G17">
        <v>4.5999999999999996</v>
      </c>
      <c r="H17" s="5">
        <v>10760</v>
      </c>
      <c r="I17" s="6">
        <f t="shared" si="0"/>
        <v>31150200</v>
      </c>
      <c r="J17" t="str" cm="1">
        <f t="array" ref="J17">_xlfn.IFS(
   D17&lt;1000, "&lt; ₹1,000",
   D17&lt;=5000, "₹1,000 - ₹5,000",
   D17&lt;=10000, "₹5,001 - ₹10,000",
   D17&lt;=20000, "₹10,001 - ₹20,000",
   D17&lt;=50000, "₹20,001 - ₹50,000",
   D17&lt;=100000, "₹50,001 - ₹100,000",
   TRUE, "&gt; ₹100,000"
)</f>
        <v>₹1,000 - ₹5,000</v>
      </c>
      <c r="K17" t="str">
        <f t="shared" si="1"/>
        <v>Medium (30-60%)</v>
      </c>
      <c r="L17">
        <f>_xlfn.RANK.EQ(G17, G$2:G$1466, 0) + COUNTIF(G$2:G17, G17) - 1</f>
        <v>16</v>
      </c>
      <c r="M17" s="12">
        <f>_xlfn.RANK.EQ(H17, H$2:H$1466, 0) + COUNTIF(H$2:H17, H17) - 1</f>
        <v>517</v>
      </c>
      <c r="N17" s="12">
        <f t="shared" si="2"/>
        <v>533</v>
      </c>
    </row>
    <row r="18" spans="1:14" x14ac:dyDescent="0.25">
      <c r="A18" t="s">
        <v>7101</v>
      </c>
      <c r="B18" t="s">
        <v>7102</v>
      </c>
      <c r="C18" t="s">
        <v>13076</v>
      </c>
      <c r="D18" s="14">
        <v>1491.75</v>
      </c>
      <c r="E18" s="14">
        <v>2295</v>
      </c>
      <c r="F18" s="1">
        <v>0.35</v>
      </c>
      <c r="G18">
        <v>4.5999999999999996</v>
      </c>
      <c r="H18" s="5">
        <v>10652</v>
      </c>
      <c r="I18" s="6">
        <f t="shared" si="0"/>
        <v>24446340</v>
      </c>
      <c r="J18" t="str" cm="1">
        <f t="array" ref="J18">_xlfn.IFS(
   D18&lt;1000, "&lt; ₹1,000",
   D18&lt;=5000, "₹1,000 - ₹5,000",
   D18&lt;=10000, "₹5,001 - ₹10,000",
   D18&lt;=20000, "₹10,001 - ₹20,000",
   D18&lt;=50000, "₹20,001 - ₹50,000",
   D18&lt;=100000, "₹50,001 - ₹100,000",
   TRUE, "&gt; ₹100,000"
)</f>
        <v>₹1,000 - ₹5,000</v>
      </c>
      <c r="K18" t="str">
        <f t="shared" si="1"/>
        <v>Medium (30-60%)</v>
      </c>
      <c r="L18">
        <f>_xlfn.RANK.EQ(G18, G$2:G$1466, 0) + COUNTIF(G$2:G18, G18) - 1</f>
        <v>17</v>
      </c>
      <c r="M18" s="12">
        <f>_xlfn.RANK.EQ(H18, H$2:H$1466, 0) + COUNTIF(H$2:H18, H18) - 1</f>
        <v>523</v>
      </c>
      <c r="N18" s="12">
        <f t="shared" si="2"/>
        <v>540</v>
      </c>
    </row>
    <row r="19" spans="1:14" x14ac:dyDescent="0.25">
      <c r="A19" t="s">
        <v>12181</v>
      </c>
      <c r="B19" t="s">
        <v>12182</v>
      </c>
      <c r="C19" t="s">
        <v>13080</v>
      </c>
      <c r="D19" s="14">
        <v>6104.16</v>
      </c>
      <c r="E19" s="14">
        <v>8478</v>
      </c>
      <c r="F19" s="1">
        <v>0.28000000000000003</v>
      </c>
      <c r="G19">
        <v>4.5999999999999996</v>
      </c>
      <c r="H19" s="5">
        <v>6550</v>
      </c>
      <c r="I19" s="6">
        <f t="shared" si="0"/>
        <v>55530900</v>
      </c>
      <c r="J19" t="str" cm="1">
        <f t="array" ref="J19">_xlfn.IFS(
   D19&lt;1000, "&lt; ₹1,000",
   D19&lt;=5000, "₹1,000 - ₹5,000",
   D19&lt;=10000, "₹5,001 - ₹10,000",
   D19&lt;=20000, "₹10,001 - ₹20,000",
   D19&lt;=50000, "₹20,001 - ₹50,000",
   D19&lt;=100000, "₹50,001 - ₹100,000",
   TRUE, "&gt; ₹100,000"
)</f>
        <v>₹5,001 - ₹10,000</v>
      </c>
      <c r="K19" t="str">
        <f t="shared" si="1"/>
        <v>Low (&lt;30%)</v>
      </c>
      <c r="L19">
        <f>_xlfn.RANK.EQ(G19, G$2:G$1466, 0) + COUNTIF(G$2:G19, G19) - 1</f>
        <v>18</v>
      </c>
      <c r="M19" s="12">
        <f>_xlfn.RANK.EQ(H19, H$2:H$1466, 0) + COUNTIF(H$2:H19, H19) - 1</f>
        <v>678</v>
      </c>
      <c r="N19" s="12">
        <f t="shared" si="2"/>
        <v>696</v>
      </c>
    </row>
    <row r="20" spans="1:14" x14ac:dyDescent="0.25">
      <c r="A20" t="s">
        <v>3924</v>
      </c>
      <c r="B20" t="s">
        <v>3925</v>
      </c>
      <c r="C20" t="s">
        <v>13077</v>
      </c>
      <c r="D20" s="14">
        <v>985.65999999999985</v>
      </c>
      <c r="E20" s="14">
        <v>2899</v>
      </c>
      <c r="F20" s="1">
        <v>0.66</v>
      </c>
      <c r="G20">
        <v>4.5999999999999996</v>
      </c>
      <c r="H20" s="5">
        <v>6129</v>
      </c>
      <c r="I20" s="6">
        <f t="shared" si="0"/>
        <v>17767971</v>
      </c>
      <c r="J20" t="str" cm="1">
        <f t="array" ref="J20">_xlfn.IFS(
   D20&lt;1000, "&lt; ₹1,000",
   D20&lt;=5000, "₹1,000 - ₹5,000",
   D20&lt;=10000, "₹5,001 - ₹10,000",
   D20&lt;=20000, "₹10,001 - ₹20,000",
   D20&lt;=50000, "₹20,001 - ₹50,000",
   D20&lt;=100000, "₹50,001 - ₹100,000",
   TRUE, "&gt; ₹100,000"
)</f>
        <v>&lt; ₹1,000</v>
      </c>
      <c r="K20" t="str">
        <f t="shared" si="1"/>
        <v>High (&gt;60%)</v>
      </c>
      <c r="L20">
        <f>_xlfn.RANK.EQ(G20, G$2:G$1466, 0) + COUNTIF(G$2:G20, G20) - 1</f>
        <v>19</v>
      </c>
      <c r="M20" s="12">
        <f>_xlfn.RANK.EQ(H20, H$2:H$1466, 0) + COUNTIF(H$2:H20, H20) - 1</f>
        <v>696</v>
      </c>
      <c r="N20" s="12">
        <f t="shared" si="2"/>
        <v>715</v>
      </c>
    </row>
    <row r="21" spans="1:14" x14ac:dyDescent="0.25">
      <c r="A21" t="s">
        <v>1237</v>
      </c>
      <c r="B21" t="s">
        <v>1238</v>
      </c>
      <c r="C21" t="s">
        <v>13077</v>
      </c>
      <c r="D21" s="14">
        <v>1007.58</v>
      </c>
      <c r="E21" s="14">
        <v>2399</v>
      </c>
      <c r="F21" s="1">
        <v>0.57999999999999996</v>
      </c>
      <c r="G21">
        <v>4.5999999999999996</v>
      </c>
      <c r="H21" s="5">
        <v>3664</v>
      </c>
      <c r="I21" s="6">
        <f t="shared" si="0"/>
        <v>8789936</v>
      </c>
      <c r="J21" t="str" cm="1">
        <f t="array" ref="J21">_xlfn.IFS(
   D21&lt;1000, "&lt; ₹1,000",
   D21&lt;=5000, "₹1,000 - ₹5,000",
   D21&lt;=10000, "₹5,001 - ₹10,000",
   D21&lt;=20000, "₹10,001 - ₹20,000",
   D21&lt;=50000, "₹20,001 - ₹50,000",
   D21&lt;=100000, "₹50,001 - ₹100,000",
   TRUE, "&gt; ₹100,000"
)</f>
        <v>₹1,000 - ₹5,000</v>
      </c>
      <c r="K21" t="str">
        <f t="shared" si="1"/>
        <v>Medium (30-60%)</v>
      </c>
      <c r="L21">
        <f>_xlfn.RANK.EQ(G21, G$2:G$1466, 0) + COUNTIF(G$2:G21, G21) - 1</f>
        <v>20</v>
      </c>
      <c r="M21" s="12">
        <f>_xlfn.RANK.EQ(H21, H$2:H$1466, 0) + COUNTIF(H$2:H21, H21) - 1</f>
        <v>818</v>
      </c>
      <c r="N21" s="12">
        <f t="shared" si="2"/>
        <v>838</v>
      </c>
    </row>
    <row r="22" spans="1:14" x14ac:dyDescent="0.25">
      <c r="A22" t="s">
        <v>8163</v>
      </c>
      <c r="B22" t="s">
        <v>8164</v>
      </c>
      <c r="C22" t="s">
        <v>13076</v>
      </c>
      <c r="D22" s="14">
        <v>26979.289999999997</v>
      </c>
      <c r="E22" s="14">
        <v>37999</v>
      </c>
      <c r="F22" s="1">
        <v>0.28999999999999998</v>
      </c>
      <c r="G22">
        <v>4.5999999999999996</v>
      </c>
      <c r="H22" s="5">
        <v>2886</v>
      </c>
      <c r="I22" s="6">
        <f t="shared" si="0"/>
        <v>109665114</v>
      </c>
      <c r="J22" t="str" cm="1">
        <f t="array" ref="J22">_xlfn.IFS(
   D22&lt;1000, "&lt; ₹1,000",
   D22&lt;=5000, "₹1,000 - ₹5,000",
   D22&lt;=10000, "₹5,001 - ₹10,000",
   D22&lt;=20000, "₹10,001 - ₹20,000",
   D22&lt;=50000, "₹20,001 - ₹50,000",
   D22&lt;=100000, "₹50,001 - ₹100,000",
   TRUE, "&gt; ₹100,000"
)</f>
        <v>₹20,001 - ₹50,000</v>
      </c>
      <c r="K22" t="str">
        <f t="shared" si="1"/>
        <v>Low (&lt;30%)</v>
      </c>
      <c r="L22">
        <f>_xlfn.RANK.EQ(G22, G$2:G$1466, 0) + COUNTIF(G$2:G22, G22) - 1</f>
        <v>21</v>
      </c>
      <c r="M22" s="12">
        <f>_xlfn.RANK.EQ(H22, H$2:H$1466, 0) + COUNTIF(H$2:H22, H22) - 1</f>
        <v>885</v>
      </c>
      <c r="N22" s="12">
        <f t="shared" si="2"/>
        <v>906</v>
      </c>
    </row>
    <row r="23" spans="1:14" x14ac:dyDescent="0.25">
      <c r="A23" t="s">
        <v>9621</v>
      </c>
      <c r="B23" t="s">
        <v>9622</v>
      </c>
      <c r="C23" t="s">
        <v>13080</v>
      </c>
      <c r="D23" s="14">
        <v>161.46</v>
      </c>
      <c r="E23" s="14">
        <v>299</v>
      </c>
      <c r="F23" s="1">
        <v>0.46</v>
      </c>
      <c r="G23">
        <v>4.5999999999999996</v>
      </c>
      <c r="H23" s="5">
        <v>2781</v>
      </c>
      <c r="I23" s="6">
        <f t="shared" si="0"/>
        <v>831519</v>
      </c>
      <c r="J23" t="str" cm="1">
        <f t="array" ref="J23">_xlfn.IFS(
   D23&lt;1000, "&lt; ₹1,000",
   D23&lt;=5000, "₹1,000 - ₹5,000",
   D23&lt;=10000, "₹5,001 - ₹10,000",
   D23&lt;=20000, "₹10,001 - ₹20,000",
   D23&lt;=50000, "₹20,001 - ₹50,000",
   D23&lt;=100000, "₹50,001 - ₹100,000",
   TRUE, "&gt; ₹100,000"
)</f>
        <v>&lt; ₹1,000</v>
      </c>
      <c r="K23" t="str">
        <f t="shared" si="1"/>
        <v>Medium (30-60%)</v>
      </c>
      <c r="L23">
        <f>_xlfn.RANK.EQ(G23, G$2:G$1466, 0) + COUNTIF(G$2:G23, G23) - 1</f>
        <v>22</v>
      </c>
      <c r="M23" s="12">
        <f>_xlfn.RANK.EQ(H23, H$2:H$1466, 0) + COUNTIF(H$2:H23, H23) - 1</f>
        <v>897</v>
      </c>
      <c r="N23" s="12">
        <f t="shared" si="2"/>
        <v>919</v>
      </c>
    </row>
    <row r="24" spans="1:14" x14ac:dyDescent="0.25">
      <c r="A24" t="s">
        <v>12653</v>
      </c>
      <c r="B24" t="s">
        <v>12654</v>
      </c>
      <c r="C24" t="s">
        <v>13080</v>
      </c>
      <c r="D24" s="14">
        <v>6135.4800000000005</v>
      </c>
      <c r="E24" s="14">
        <v>8073</v>
      </c>
      <c r="F24" s="1">
        <v>0.24</v>
      </c>
      <c r="G24">
        <v>4.5999999999999996</v>
      </c>
      <c r="H24" s="5">
        <v>2751</v>
      </c>
      <c r="I24" s="6">
        <f t="shared" si="0"/>
        <v>22208823</v>
      </c>
      <c r="J24" t="str" cm="1">
        <f t="array" ref="J24">_xlfn.IFS(
   D24&lt;1000, "&lt; ₹1,000",
   D24&lt;=5000, "₹1,000 - ₹5,000",
   D24&lt;=10000, "₹5,001 - ₹10,000",
   D24&lt;=20000, "₹10,001 - ₹20,000",
   D24&lt;=50000, "₹20,001 - ₹50,000",
   D24&lt;=100000, "₹50,001 - ₹100,000",
   TRUE, "&gt; ₹100,000"
)</f>
        <v>₹5,001 - ₹10,000</v>
      </c>
      <c r="K24" t="str">
        <f t="shared" si="1"/>
        <v>Low (&lt;30%)</v>
      </c>
      <c r="L24">
        <f>_xlfn.RANK.EQ(G24, G$2:G$1466, 0) + COUNTIF(G$2:G24, G24) - 1</f>
        <v>23</v>
      </c>
      <c r="M24" s="12">
        <f>_xlfn.RANK.EQ(H24, H$2:H$1466, 0) + COUNTIF(H$2:H24, H24) - 1</f>
        <v>900</v>
      </c>
      <c r="N24" s="12">
        <f t="shared" si="2"/>
        <v>923</v>
      </c>
    </row>
    <row r="25" spans="1:14" x14ac:dyDescent="0.25">
      <c r="A25" t="s">
        <v>4701</v>
      </c>
      <c r="B25" t="s">
        <v>4702</v>
      </c>
      <c r="C25" t="s">
        <v>13077</v>
      </c>
      <c r="D25" s="14">
        <v>1799.5499999999997</v>
      </c>
      <c r="E25" s="14">
        <v>3999</v>
      </c>
      <c r="F25" s="1">
        <v>0.55000000000000004</v>
      </c>
      <c r="G25">
        <v>4.5999999999999996</v>
      </c>
      <c r="H25" s="5">
        <v>245</v>
      </c>
      <c r="I25" s="6">
        <f t="shared" si="0"/>
        <v>979755</v>
      </c>
      <c r="J25" t="str" cm="1">
        <f t="array" ref="J25">_xlfn.IFS(
   D25&lt;1000, "&lt; ₹1,000",
   D25&lt;=5000, "₹1,000 - ₹5,000",
   D25&lt;=10000, "₹5,001 - ₹10,000",
   D25&lt;=20000, "₹10,001 - ₹20,000",
   D25&lt;=50000, "₹20,001 - ₹50,000",
   D25&lt;=100000, "₹50,001 - ₹100,000",
   TRUE, "&gt; ₹100,000"
)</f>
        <v>₹1,000 - ₹5,000</v>
      </c>
      <c r="K25" t="str">
        <f t="shared" si="1"/>
        <v>Medium (30-60%)</v>
      </c>
      <c r="L25">
        <f>_xlfn.RANK.EQ(G25, G$2:G$1466, 0) + COUNTIF(G$2:G25, G25) - 1</f>
        <v>24</v>
      </c>
      <c r="M25" s="12">
        <f>_xlfn.RANK.EQ(H25, H$2:H$1466, 0) + COUNTIF(H$2:H25, H25) - 1</f>
        <v>1322</v>
      </c>
      <c r="N25" s="12">
        <f t="shared" si="2"/>
        <v>1346</v>
      </c>
    </row>
    <row r="26" spans="1:14" x14ac:dyDescent="0.25">
      <c r="A26" t="s">
        <v>4701</v>
      </c>
      <c r="B26" t="s">
        <v>4702</v>
      </c>
      <c r="C26" t="s">
        <v>13077</v>
      </c>
      <c r="D26" s="14">
        <v>1799.5499999999997</v>
      </c>
      <c r="E26" s="14">
        <v>3999</v>
      </c>
      <c r="F26" s="1">
        <v>0.55000000000000004</v>
      </c>
      <c r="G26">
        <v>4.5999999999999996</v>
      </c>
      <c r="H26" s="5">
        <v>245</v>
      </c>
      <c r="I26" s="6">
        <f t="shared" si="0"/>
        <v>979755</v>
      </c>
      <c r="J26" t="str" cm="1">
        <f t="array" ref="J26">_xlfn.IFS(
   D26&lt;1000, "&lt; ₹1,000",
   D26&lt;=5000, "₹1,000 - ₹5,000",
   D26&lt;=10000, "₹5,001 - ₹10,000",
   D26&lt;=20000, "₹10,001 - ₹20,000",
   D26&lt;=50000, "₹20,001 - ₹50,000",
   D26&lt;=100000, "₹50,001 - ₹100,000",
   TRUE, "&gt; ₹100,000"
)</f>
        <v>₹1,000 - ₹5,000</v>
      </c>
      <c r="K26" t="str">
        <f t="shared" si="1"/>
        <v>Medium (30-60%)</v>
      </c>
      <c r="L26">
        <f>_xlfn.RANK.EQ(G26, G$2:G$1466, 0) + COUNTIF(G$2:G26, G26) - 1</f>
        <v>25</v>
      </c>
      <c r="M26" s="12">
        <f>_xlfn.RANK.EQ(H26, H$2:H$1466, 0) + COUNTIF(H$2:H26, H26) - 1</f>
        <v>1323</v>
      </c>
      <c r="N26" s="12">
        <f t="shared" si="2"/>
        <v>1348</v>
      </c>
    </row>
    <row r="27" spans="1:14" x14ac:dyDescent="0.25">
      <c r="A27" t="s">
        <v>9539</v>
      </c>
      <c r="B27" t="s">
        <v>9540</v>
      </c>
      <c r="C27" t="s">
        <v>13080</v>
      </c>
      <c r="D27" s="14">
        <v>322.07000000000005</v>
      </c>
      <c r="E27" s="14">
        <v>749</v>
      </c>
      <c r="F27" s="1">
        <v>0.56999999999999995</v>
      </c>
      <c r="G27">
        <v>4.5999999999999996</v>
      </c>
      <c r="H27" s="5">
        <v>124</v>
      </c>
      <c r="I27" s="6">
        <f t="shared" si="0"/>
        <v>92876</v>
      </c>
      <c r="J27" t="str" cm="1">
        <f t="array" ref="J27">_xlfn.IFS(
   D27&lt;1000, "&lt; ₹1,000",
   D27&lt;=5000, "₹1,000 - ₹5,000",
   D27&lt;=10000, "₹5,001 - ₹10,000",
   D27&lt;=20000, "₹10,001 - ₹20,000",
   D27&lt;=50000, "₹20,001 - ₹50,000",
   D27&lt;=100000, "₹50,001 - ₹100,000",
   TRUE, "&gt; ₹100,000"
)</f>
        <v>&lt; ₹1,000</v>
      </c>
      <c r="K27" t="str">
        <f t="shared" si="1"/>
        <v>Medium (30-60%)</v>
      </c>
      <c r="L27">
        <f>_xlfn.RANK.EQ(G27, G$2:G$1466, 0) + COUNTIF(G$2:G27, G27) - 1</f>
        <v>26</v>
      </c>
      <c r="M27" s="12">
        <f>_xlfn.RANK.EQ(H27, H$2:H$1466, 0) + COUNTIF(H$2:H27, H27) - 1</f>
        <v>1378</v>
      </c>
      <c r="N27" s="12">
        <f t="shared" si="2"/>
        <v>1404</v>
      </c>
    </row>
    <row r="28" spans="1:14" x14ac:dyDescent="0.25">
      <c r="A28" t="s">
        <v>11255</v>
      </c>
      <c r="B28" t="s">
        <v>11256</v>
      </c>
      <c r="C28" t="s">
        <v>13080</v>
      </c>
      <c r="D28" s="14">
        <v>4999.7999999999993</v>
      </c>
      <c r="E28" s="14">
        <v>24999</v>
      </c>
      <c r="F28" s="1">
        <v>0.8</v>
      </c>
      <c r="G28">
        <v>4.5999999999999996</v>
      </c>
      <c r="H28" s="5">
        <v>124</v>
      </c>
      <c r="I28" s="6">
        <f t="shared" si="0"/>
        <v>3099876</v>
      </c>
      <c r="J28" t="str" cm="1">
        <f t="array" ref="J28">_xlfn.IFS(
   D28&lt;1000, "&lt; ₹1,000",
   D28&lt;=5000, "₹1,000 - ₹5,000",
   D28&lt;=10000, "₹5,001 - ₹10,000",
   D28&lt;=20000, "₹10,001 - ₹20,000",
   D28&lt;=50000, "₹20,001 - ₹50,000",
   D28&lt;=100000, "₹50,001 - ₹100,000",
   TRUE, "&gt; ₹100,000"
)</f>
        <v>₹1,000 - ₹5,000</v>
      </c>
      <c r="K28" t="str">
        <f t="shared" si="1"/>
        <v>High (&gt;60%)</v>
      </c>
      <c r="L28">
        <f>_xlfn.RANK.EQ(G28, G$2:G$1466, 0) + COUNTIF(G$2:G28, G28) - 1</f>
        <v>27</v>
      </c>
      <c r="M28" s="12">
        <f>_xlfn.RANK.EQ(H28, H$2:H$1466, 0) + COUNTIF(H$2:H28, H28) - 1</f>
        <v>1379</v>
      </c>
      <c r="N28" s="12">
        <f t="shared" si="2"/>
        <v>1406</v>
      </c>
    </row>
    <row r="29" spans="1:14" x14ac:dyDescent="0.25">
      <c r="A29" t="s">
        <v>10519</v>
      </c>
      <c r="B29" t="s">
        <v>10520</v>
      </c>
      <c r="C29" t="s">
        <v>13080</v>
      </c>
      <c r="D29" s="14">
        <v>499.5</v>
      </c>
      <c r="E29" s="14">
        <v>999</v>
      </c>
      <c r="F29" s="1">
        <v>0.5</v>
      </c>
      <c r="G29">
        <v>4.5999999999999996</v>
      </c>
      <c r="H29" s="5">
        <v>79</v>
      </c>
      <c r="I29" s="6">
        <f t="shared" si="0"/>
        <v>78921</v>
      </c>
      <c r="J29" t="str" cm="1">
        <f t="array" ref="J29">_xlfn.IFS(
   D29&lt;1000, "&lt; ₹1,000",
   D29&lt;=5000, "₹1,000 - ₹5,000",
   D29&lt;=10000, "₹5,001 - ₹10,000",
   D29&lt;=20000, "₹10,001 - ₹20,000",
   D29&lt;=50000, "₹20,001 - ₹50,000",
   D29&lt;=100000, "₹50,001 - ₹100,000",
   TRUE, "&gt; ₹100,000"
)</f>
        <v>&lt; ₹1,000</v>
      </c>
      <c r="K29" t="str">
        <f t="shared" si="1"/>
        <v>Medium (30-60%)</v>
      </c>
      <c r="L29">
        <f>_xlfn.RANK.EQ(G29, G$2:G$1466, 0) + COUNTIF(G$2:G29, G29) - 1</f>
        <v>28</v>
      </c>
      <c r="M29" s="12">
        <f>_xlfn.RANK.EQ(H29, H$2:H$1466, 0) + COUNTIF(H$2:H29, H29) - 1</f>
        <v>1403</v>
      </c>
      <c r="N29" s="12">
        <f t="shared" si="2"/>
        <v>1431</v>
      </c>
    </row>
    <row r="30" spans="1:14" x14ac:dyDescent="0.25">
      <c r="A30" t="s">
        <v>11295</v>
      </c>
      <c r="B30" t="s">
        <v>11296</v>
      </c>
      <c r="C30" t="s">
        <v>13080</v>
      </c>
      <c r="D30" s="14">
        <v>989.66999999999985</v>
      </c>
      <c r="E30" s="14">
        <v>2999</v>
      </c>
      <c r="F30" s="1">
        <v>0.67</v>
      </c>
      <c r="G30">
        <v>4.5999999999999996</v>
      </c>
      <c r="H30" s="5">
        <v>9</v>
      </c>
      <c r="I30" s="6">
        <f t="shared" si="0"/>
        <v>26991</v>
      </c>
      <c r="J30" t="str" cm="1">
        <f t="array" ref="J30">_xlfn.IFS(
   D30&lt;1000, "&lt; ₹1,000",
   D30&lt;=5000, "₹1,000 - ₹5,000",
   D30&lt;=10000, "₹5,001 - ₹10,000",
   D30&lt;=20000, "₹10,001 - ₹20,000",
   D30&lt;=50000, "₹20,001 - ₹50,000",
   D30&lt;=100000, "₹50,001 - ₹100,000",
   TRUE, "&gt; ₹100,000"
)</f>
        <v>&lt; ₹1,000</v>
      </c>
      <c r="K30" t="str">
        <f t="shared" si="1"/>
        <v>High (&gt;60%)</v>
      </c>
      <c r="L30">
        <f>_xlfn.RANK.EQ(G30, G$2:G$1466, 0) + COUNTIF(G$2:G30, G30) - 1</f>
        <v>29</v>
      </c>
      <c r="M30" s="12">
        <f>_xlfn.RANK.EQ(H30, H$2:H$1466, 0) + COUNTIF(H$2:H30, H30) - 1</f>
        <v>1453</v>
      </c>
      <c r="N30" s="12">
        <f t="shared" si="2"/>
        <v>1482</v>
      </c>
    </row>
    <row r="31" spans="1:14" x14ac:dyDescent="0.25">
      <c r="A31" t="s">
        <v>7203</v>
      </c>
      <c r="B31" t="s">
        <v>7204</v>
      </c>
      <c r="C31" t="s">
        <v>13077</v>
      </c>
      <c r="D31" s="14">
        <v>936</v>
      </c>
      <c r="E31" s="14">
        <v>1800</v>
      </c>
      <c r="F31" s="1">
        <v>0.48</v>
      </c>
      <c r="G31">
        <v>4.5</v>
      </c>
      <c r="H31" s="5">
        <v>205052</v>
      </c>
      <c r="I31" s="6">
        <f t="shared" si="0"/>
        <v>369093600</v>
      </c>
      <c r="J31" t="str" cm="1">
        <f t="array" ref="J31">_xlfn.IFS(
   D31&lt;1000, "&lt; ₹1,000",
   D31&lt;=5000, "₹1,000 - ₹5,000",
   D31&lt;=10000, "₹5,001 - ₹10,000",
   D31&lt;=20000, "₹10,001 - ₹20,000",
   D31&lt;=50000, "₹20,001 - ₹50,000",
   D31&lt;=100000, "₹50,001 - ₹100,000",
   TRUE, "&gt; ₹100,000"
)</f>
        <v>&lt; ₹1,000</v>
      </c>
      <c r="K31" t="str">
        <f t="shared" si="1"/>
        <v>Medium (30-60%)</v>
      </c>
      <c r="L31">
        <f>_xlfn.RANK.EQ(G31, G$2:G$1466, 0) + COUNTIF(G$2:G31, G31) - 1</f>
        <v>30</v>
      </c>
      <c r="M31" s="12">
        <f>_xlfn.RANK.EQ(H31, H$2:H$1466, 0) + COUNTIF(H$2:H31, H31) - 1</f>
        <v>15</v>
      </c>
      <c r="N31" s="12">
        <f t="shared" si="2"/>
        <v>45</v>
      </c>
    </row>
    <row r="32" spans="1:14" x14ac:dyDescent="0.25">
      <c r="A32" t="s">
        <v>396</v>
      </c>
      <c r="B32" t="s">
        <v>397</v>
      </c>
      <c r="C32" t="s">
        <v>13076</v>
      </c>
      <c r="D32" s="14">
        <v>208.50000000000003</v>
      </c>
      <c r="E32" s="14">
        <v>695</v>
      </c>
      <c r="F32" s="1">
        <v>0.7</v>
      </c>
      <c r="G32">
        <v>4.5</v>
      </c>
      <c r="H32" s="5">
        <v>107687</v>
      </c>
      <c r="I32" s="6">
        <f t="shared" si="0"/>
        <v>74842465</v>
      </c>
      <c r="J32" t="str" cm="1">
        <f t="array" ref="J32">_xlfn.IFS(
   D32&lt;1000, "&lt; ₹1,000",
   D32&lt;=5000, "₹1,000 - ₹5,000",
   D32&lt;=10000, "₹5,001 - ₹10,000",
   D32&lt;=20000, "₹10,001 - ₹20,000",
   D32&lt;=50000, "₹20,001 - ₹50,000",
   D32&lt;=100000, "₹50,001 - ₹100,000",
   TRUE, "&gt; ₹100,000"
)</f>
        <v>&lt; ₹1,000</v>
      </c>
      <c r="K32" t="str">
        <f t="shared" si="1"/>
        <v>High (&gt;60%)</v>
      </c>
      <c r="L32">
        <f>_xlfn.RANK.EQ(G32, G$2:G$1466, 0) + COUNTIF(G$2:G32, G32) - 1</f>
        <v>31</v>
      </c>
      <c r="M32" s="12">
        <f>_xlfn.RANK.EQ(H32, H$2:H$1466, 0) + COUNTIF(H$2:H32, H32) - 1</f>
        <v>44</v>
      </c>
      <c r="N32" s="12">
        <f t="shared" si="2"/>
        <v>75</v>
      </c>
    </row>
    <row r="33" spans="1:14" x14ac:dyDescent="0.25">
      <c r="A33" t="s">
        <v>396</v>
      </c>
      <c r="B33" t="s">
        <v>397</v>
      </c>
      <c r="C33" t="s">
        <v>13076</v>
      </c>
      <c r="D33" s="14">
        <v>208.50000000000003</v>
      </c>
      <c r="E33" s="14">
        <v>695</v>
      </c>
      <c r="F33" s="1">
        <v>0.7</v>
      </c>
      <c r="G33">
        <v>4.5</v>
      </c>
      <c r="H33" s="5">
        <v>107686</v>
      </c>
      <c r="I33" s="6">
        <f t="shared" si="0"/>
        <v>74841770</v>
      </c>
      <c r="J33" t="str" cm="1">
        <f t="array" ref="J33">_xlfn.IFS(
   D33&lt;1000, "&lt; ₹1,000",
   D33&lt;=5000, "₹1,000 - ₹5,000",
   D33&lt;=10000, "₹5,001 - ₹10,000",
   D33&lt;=20000, "₹10,001 - ₹20,000",
   D33&lt;=50000, "₹20,001 - ₹50,000",
   D33&lt;=100000, "₹50,001 - ₹100,000",
   TRUE, "&gt; ₹100,000"
)</f>
        <v>&lt; ₹1,000</v>
      </c>
      <c r="K33" t="str">
        <f t="shared" si="1"/>
        <v>High (&gt;60%)</v>
      </c>
      <c r="L33">
        <f>_xlfn.RANK.EQ(G33, G$2:G$1466, 0) + COUNTIF(G$2:G33, G33) - 1</f>
        <v>32</v>
      </c>
      <c r="M33" s="12">
        <f>_xlfn.RANK.EQ(H33, H$2:H$1466, 0) + COUNTIF(H$2:H33, H33) - 1</f>
        <v>45</v>
      </c>
      <c r="N33" s="12">
        <f t="shared" si="2"/>
        <v>77</v>
      </c>
    </row>
    <row r="34" spans="1:14" x14ac:dyDescent="0.25">
      <c r="A34" t="s">
        <v>6731</v>
      </c>
      <c r="B34" t="s">
        <v>6732</v>
      </c>
      <c r="C34" t="s">
        <v>13076</v>
      </c>
      <c r="D34" s="14">
        <v>1829.0000000000002</v>
      </c>
      <c r="E34" s="14">
        <v>3100</v>
      </c>
      <c r="F34" s="1">
        <v>0.41</v>
      </c>
      <c r="G34">
        <v>4.5</v>
      </c>
      <c r="H34" s="5">
        <v>92925</v>
      </c>
      <c r="I34" s="6">
        <f t="shared" si="0"/>
        <v>288067500</v>
      </c>
      <c r="J34" t="str" cm="1">
        <f t="array" ref="J34">_xlfn.IFS(
   D34&lt;1000, "&lt; ₹1,000",
   D34&lt;=5000, "₹1,000 - ₹5,000",
   D34&lt;=10000, "₹5,001 - ₹10,000",
   D34&lt;=20000, "₹10,001 - ₹20,000",
   D34&lt;=50000, "₹20,001 - ₹50,000",
   D34&lt;=100000, "₹50,001 - ₹100,000",
   TRUE, "&gt; ₹100,000"
)</f>
        <v>₹1,000 - ₹5,000</v>
      </c>
      <c r="K34" t="str">
        <f t="shared" si="1"/>
        <v>Medium (30-60%)</v>
      </c>
      <c r="L34">
        <f>_xlfn.RANK.EQ(G34, G$2:G$1466, 0) + COUNTIF(G$2:G34, G34) - 1</f>
        <v>33</v>
      </c>
      <c r="M34" s="12">
        <f>_xlfn.RANK.EQ(H34, H$2:H$1466, 0) + COUNTIF(H$2:H34, H34) - 1</f>
        <v>61</v>
      </c>
      <c r="N34" s="12">
        <f t="shared" si="2"/>
        <v>94</v>
      </c>
    </row>
    <row r="35" spans="1:14" x14ac:dyDescent="0.25">
      <c r="A35" t="s">
        <v>1873</v>
      </c>
      <c r="B35" t="s">
        <v>1874</v>
      </c>
      <c r="C35" t="s">
        <v>13076</v>
      </c>
      <c r="D35" s="14">
        <v>296</v>
      </c>
      <c r="E35" s="14">
        <v>800</v>
      </c>
      <c r="F35" s="1">
        <v>0.63</v>
      </c>
      <c r="G35">
        <v>4.5</v>
      </c>
      <c r="H35" s="5">
        <v>74977</v>
      </c>
      <c r="I35" s="6">
        <f t="shared" si="0"/>
        <v>59981600</v>
      </c>
      <c r="J35" t="str" cm="1">
        <f t="array" ref="J35">_xlfn.IFS(
   D35&lt;1000, "&lt; ₹1,000",
   D35&lt;=5000, "₹1,000 - ₹5,000",
   D35&lt;=10000, "₹5,001 - ₹10,000",
   D35&lt;=20000, "₹10,001 - ₹20,000",
   D35&lt;=50000, "₹20,001 - ₹50,000",
   D35&lt;=100000, "₹50,001 - ₹100,000",
   TRUE, "&gt; ₹100,000"
)</f>
        <v>&lt; ₹1,000</v>
      </c>
      <c r="K35" t="str">
        <f t="shared" si="1"/>
        <v>High (&gt;60%)</v>
      </c>
      <c r="L35">
        <f>_xlfn.RANK.EQ(G35, G$2:G$1466, 0) + COUNTIF(G$2:G35, G35) - 1</f>
        <v>34</v>
      </c>
      <c r="M35" s="12">
        <f>_xlfn.RANK.EQ(H35, H$2:H$1466, 0) + COUNTIF(H$2:H35, H35) - 1</f>
        <v>74</v>
      </c>
      <c r="N35" s="12">
        <f t="shared" si="2"/>
        <v>108</v>
      </c>
    </row>
    <row r="36" spans="1:14" x14ac:dyDescent="0.25">
      <c r="A36" t="s">
        <v>302</v>
      </c>
      <c r="B36" t="s">
        <v>303</v>
      </c>
      <c r="C36" t="s">
        <v>13076</v>
      </c>
      <c r="D36" s="14">
        <v>202.5</v>
      </c>
      <c r="E36" s="14">
        <v>750</v>
      </c>
      <c r="F36" s="1">
        <v>0.73</v>
      </c>
      <c r="G36">
        <v>4.5</v>
      </c>
      <c r="H36" s="5">
        <v>74976</v>
      </c>
      <c r="I36" s="6">
        <f t="shared" si="0"/>
        <v>56232000</v>
      </c>
      <c r="J36" t="str" cm="1">
        <f t="array" ref="J36">_xlfn.IFS(
   D36&lt;1000, "&lt; ₹1,000",
   D36&lt;=5000, "₹1,000 - ₹5,000",
   D36&lt;=10000, "₹5,001 - ₹10,000",
   D36&lt;=20000, "₹10,001 - ₹20,000",
   D36&lt;=50000, "₹20,001 - ₹50,000",
   D36&lt;=100000, "₹50,001 - ₹100,000",
   TRUE, "&gt; ₹100,000"
)</f>
        <v>&lt; ₹1,000</v>
      </c>
      <c r="K36" t="str">
        <f t="shared" si="1"/>
        <v>High (&gt;60%)</v>
      </c>
      <c r="L36">
        <f>_xlfn.RANK.EQ(G36, G$2:G$1466, 0) + COUNTIF(G$2:G36, G36) - 1</f>
        <v>35</v>
      </c>
      <c r="M36" s="12">
        <f>_xlfn.RANK.EQ(H36, H$2:H$1466, 0) + COUNTIF(H$2:H36, H36) - 1</f>
        <v>75</v>
      </c>
      <c r="N36" s="12">
        <f t="shared" si="2"/>
        <v>110</v>
      </c>
    </row>
    <row r="37" spans="1:14" x14ac:dyDescent="0.25">
      <c r="A37" t="s">
        <v>302</v>
      </c>
      <c r="B37" t="s">
        <v>303</v>
      </c>
      <c r="C37" t="s">
        <v>13076</v>
      </c>
      <c r="D37" s="14">
        <v>202.5</v>
      </c>
      <c r="E37" s="14">
        <v>750</v>
      </c>
      <c r="F37" s="1">
        <v>0.73</v>
      </c>
      <c r="G37">
        <v>4.5</v>
      </c>
      <c r="H37" s="5">
        <v>74976</v>
      </c>
      <c r="I37" s="6">
        <f t="shared" si="0"/>
        <v>56232000</v>
      </c>
      <c r="J37" t="str" cm="1">
        <f t="array" ref="J37">_xlfn.IFS(
   D37&lt;1000, "&lt; ₹1,000",
   D37&lt;=5000, "₹1,000 - ₹5,000",
   D37&lt;=10000, "₹5,001 - ₹10,000",
   D37&lt;=20000, "₹10,001 - ₹20,000",
   D37&lt;=50000, "₹20,001 - ₹50,000",
   D37&lt;=100000, "₹50,001 - ₹100,000",
   TRUE, "&gt; ₹100,000"
)</f>
        <v>&lt; ₹1,000</v>
      </c>
      <c r="K37" t="str">
        <f t="shared" si="1"/>
        <v>High (&gt;60%)</v>
      </c>
      <c r="L37">
        <f>_xlfn.RANK.EQ(G37, G$2:G$1466, 0) + COUNTIF(G$2:G37, G37) - 1</f>
        <v>36</v>
      </c>
      <c r="M37" s="12">
        <f>_xlfn.RANK.EQ(H37, H$2:H$1466, 0) + COUNTIF(H$2:H37, H37) - 1</f>
        <v>76</v>
      </c>
      <c r="N37" s="12">
        <f t="shared" si="2"/>
        <v>112</v>
      </c>
    </row>
    <row r="38" spans="1:14" x14ac:dyDescent="0.25">
      <c r="A38" t="s">
        <v>6016</v>
      </c>
      <c r="B38" t="s">
        <v>6017</v>
      </c>
      <c r="C38" t="s">
        <v>13076</v>
      </c>
      <c r="D38" s="14">
        <v>696.5</v>
      </c>
      <c r="E38" s="14">
        <v>995</v>
      </c>
      <c r="F38" s="1">
        <v>0.3</v>
      </c>
      <c r="G38">
        <v>4.5</v>
      </c>
      <c r="H38" s="5">
        <v>54405</v>
      </c>
      <c r="I38" s="6">
        <f t="shared" si="0"/>
        <v>54132975</v>
      </c>
      <c r="J38" t="str" cm="1">
        <f t="array" ref="J38">_xlfn.IFS(
   D38&lt;1000, "&lt; ₹1,000",
   D38&lt;=5000, "₹1,000 - ₹5,000",
   D38&lt;=10000, "₹5,001 - ₹10,000",
   D38&lt;=20000, "₹10,001 - ₹20,000",
   D38&lt;=50000, "₹20,001 - ₹50,000",
   D38&lt;=100000, "₹50,001 - ₹100,000",
   TRUE, "&gt; ₹100,000"
)</f>
        <v>&lt; ₹1,000</v>
      </c>
      <c r="K38" t="str">
        <f t="shared" si="1"/>
        <v>Medium (30-60%)</v>
      </c>
      <c r="L38">
        <f>_xlfn.RANK.EQ(G38, G$2:G$1466, 0) + COUNTIF(G$2:G38, G38) - 1</f>
        <v>37</v>
      </c>
      <c r="M38" s="12">
        <f>_xlfn.RANK.EQ(H38, H$2:H$1466, 0) + COUNTIF(H$2:H38, H38) - 1</f>
        <v>104</v>
      </c>
      <c r="N38" s="12">
        <f t="shared" si="2"/>
        <v>141</v>
      </c>
    </row>
    <row r="39" spans="1:14" x14ac:dyDescent="0.25">
      <c r="A39" t="s">
        <v>5120</v>
      </c>
      <c r="B39" t="s">
        <v>5121</v>
      </c>
      <c r="C39" t="s">
        <v>13076</v>
      </c>
      <c r="D39" s="14">
        <v>4099.18</v>
      </c>
      <c r="E39" s="14">
        <v>4999</v>
      </c>
      <c r="F39" s="1">
        <v>0.18</v>
      </c>
      <c r="G39">
        <v>4.5</v>
      </c>
      <c r="H39" s="5">
        <v>50810</v>
      </c>
      <c r="I39" s="6">
        <f t="shared" si="0"/>
        <v>253999190</v>
      </c>
      <c r="J39" t="str" cm="1">
        <f t="array" ref="J39">_xlfn.IFS(
   D39&lt;1000, "&lt; ₹1,000",
   D39&lt;=5000, "₹1,000 - ₹5,000",
   D39&lt;=10000, "₹5,001 - ₹10,000",
   D39&lt;=20000, "₹10,001 - ₹20,000",
   D39&lt;=50000, "₹20,001 - ₹50,000",
   D39&lt;=100000, "₹50,001 - ₹100,000",
   TRUE, "&gt; ₹100,000"
)</f>
        <v>₹1,000 - ₹5,000</v>
      </c>
      <c r="K39" t="str">
        <f t="shared" si="1"/>
        <v>Low (&lt;30%)</v>
      </c>
      <c r="L39">
        <f>_xlfn.RANK.EQ(G39, G$2:G$1466, 0) + COUNTIF(G$2:G39, G39) - 1</f>
        <v>38</v>
      </c>
      <c r="M39" s="12">
        <f>_xlfn.RANK.EQ(H39, H$2:H$1466, 0) + COUNTIF(H$2:H39, H39) - 1</f>
        <v>110</v>
      </c>
      <c r="N39" s="12">
        <f t="shared" si="2"/>
        <v>148</v>
      </c>
    </row>
    <row r="40" spans="1:14" x14ac:dyDescent="0.25">
      <c r="A40" t="s">
        <v>6782</v>
      </c>
      <c r="B40" t="s">
        <v>6783</v>
      </c>
      <c r="C40" t="s">
        <v>13076</v>
      </c>
      <c r="D40" s="14">
        <v>5759.28</v>
      </c>
      <c r="E40" s="14">
        <v>7999</v>
      </c>
      <c r="F40" s="1">
        <v>0.28000000000000003</v>
      </c>
      <c r="G40">
        <v>4.5</v>
      </c>
      <c r="H40" s="5">
        <v>50273</v>
      </c>
      <c r="I40" s="6">
        <f t="shared" si="0"/>
        <v>402133727</v>
      </c>
      <c r="J40" t="str" cm="1">
        <f t="array" ref="J40">_xlfn.IFS(
   D40&lt;1000, "&lt; ₹1,000",
   D40&lt;=5000, "₹1,000 - ₹5,000",
   D40&lt;=10000, "₹5,001 - ₹10,000",
   D40&lt;=20000, "₹10,001 - ₹20,000",
   D40&lt;=50000, "₹20,001 - ₹50,000",
   D40&lt;=100000, "₹50,001 - ₹100,000",
   TRUE, "&gt; ₹100,000"
)</f>
        <v>₹5,001 - ₹10,000</v>
      </c>
      <c r="K40" t="str">
        <f t="shared" si="1"/>
        <v>Low (&lt;30%)</v>
      </c>
      <c r="L40">
        <f>_xlfn.RANK.EQ(G40, G$2:G$1466, 0) + COUNTIF(G$2:G40, G40) - 1</f>
        <v>39</v>
      </c>
      <c r="M40" s="12">
        <f>_xlfn.RANK.EQ(H40, H$2:H$1466, 0) + COUNTIF(H$2:H40, H40) - 1</f>
        <v>115</v>
      </c>
      <c r="N40" s="12">
        <f t="shared" si="2"/>
        <v>154</v>
      </c>
    </row>
    <row r="41" spans="1:14" x14ac:dyDescent="0.25">
      <c r="A41" t="s">
        <v>5022</v>
      </c>
      <c r="B41" t="s">
        <v>5023</v>
      </c>
      <c r="C41" t="s">
        <v>13076</v>
      </c>
      <c r="D41" s="14">
        <v>299</v>
      </c>
      <c r="E41" s="14">
        <v>650</v>
      </c>
      <c r="F41" s="1">
        <v>0.54</v>
      </c>
      <c r="G41">
        <v>4.5</v>
      </c>
      <c r="H41" s="5">
        <v>33176</v>
      </c>
      <c r="I41" s="6">
        <f t="shared" si="0"/>
        <v>21564400</v>
      </c>
      <c r="J41" t="str" cm="1">
        <f t="array" ref="J41">_xlfn.IFS(
   D41&lt;1000, "&lt; ₹1,000",
   D41&lt;=5000, "₹1,000 - ₹5,000",
   D41&lt;=10000, "₹5,001 - ₹10,000",
   D41&lt;=20000, "₹10,001 - ₹20,000",
   D41&lt;=50000, "₹20,001 - ₹50,000",
   D41&lt;=100000, "₹50,001 - ₹100,000",
   TRUE, "&gt; ₹100,000"
)</f>
        <v>&lt; ₹1,000</v>
      </c>
      <c r="K41" t="str">
        <f t="shared" si="1"/>
        <v>Medium (30-60%)</v>
      </c>
      <c r="L41">
        <f>_xlfn.RANK.EQ(G41, G$2:G$1466, 0) + COUNTIF(G$2:G41, G41) - 1</f>
        <v>40</v>
      </c>
      <c r="M41" s="12">
        <f>_xlfn.RANK.EQ(H41, H$2:H$1466, 0) + COUNTIF(H$2:H41, H41) - 1</f>
        <v>169</v>
      </c>
      <c r="N41" s="12">
        <f t="shared" si="2"/>
        <v>209</v>
      </c>
    </row>
    <row r="42" spans="1:14" x14ac:dyDescent="0.25">
      <c r="A42" t="s">
        <v>3982</v>
      </c>
      <c r="B42" t="s">
        <v>3983</v>
      </c>
      <c r="C42" t="s">
        <v>13077</v>
      </c>
      <c r="D42" s="14">
        <v>269.82000000000005</v>
      </c>
      <c r="E42" s="14">
        <v>1499</v>
      </c>
      <c r="F42" s="1">
        <v>0.82</v>
      </c>
      <c r="G42">
        <v>4.5</v>
      </c>
      <c r="H42" s="5">
        <v>28978</v>
      </c>
      <c r="I42" s="6">
        <f t="shared" si="0"/>
        <v>43438022</v>
      </c>
      <c r="J42" t="str" cm="1">
        <f t="array" ref="J42">_xlfn.IFS(
   D42&lt;1000, "&lt; ₹1,000",
   D42&lt;=5000, "₹1,000 - ₹5,000",
   D42&lt;=10000, "₹5,001 - ₹10,000",
   D42&lt;=20000, "₹10,001 - ₹20,000",
   D42&lt;=50000, "₹20,001 - ₹50,000",
   D42&lt;=100000, "₹50,001 - ₹100,000",
   TRUE, "&gt; ₹100,000"
)</f>
        <v>&lt; ₹1,000</v>
      </c>
      <c r="K42" t="str">
        <f t="shared" si="1"/>
        <v>High (&gt;60%)</v>
      </c>
      <c r="L42">
        <f>_xlfn.RANK.EQ(G42, G$2:G$1466, 0) + COUNTIF(G$2:G42, G42) - 1</f>
        <v>41</v>
      </c>
      <c r="M42" s="12">
        <f>_xlfn.RANK.EQ(H42, H$2:H$1466, 0) + COUNTIF(H$2:H42, H42) - 1</f>
        <v>210</v>
      </c>
      <c r="N42" s="12">
        <f t="shared" si="2"/>
        <v>251</v>
      </c>
    </row>
    <row r="43" spans="1:14" x14ac:dyDescent="0.25">
      <c r="A43" t="s">
        <v>4785</v>
      </c>
      <c r="B43" t="s">
        <v>4786</v>
      </c>
      <c r="C43" t="s">
        <v>13077</v>
      </c>
      <c r="D43" s="14">
        <v>314.78999999999996</v>
      </c>
      <c r="E43" s="14">
        <v>1499</v>
      </c>
      <c r="F43" s="1">
        <v>0.79</v>
      </c>
      <c r="G43">
        <v>4.5</v>
      </c>
      <c r="H43" s="5">
        <v>28978</v>
      </c>
      <c r="I43" s="6">
        <f t="shared" si="0"/>
        <v>43438022</v>
      </c>
      <c r="J43" t="str" cm="1">
        <f t="array" ref="J43">_xlfn.IFS(
   D43&lt;1000, "&lt; ₹1,000",
   D43&lt;=5000, "₹1,000 - ₹5,000",
   D43&lt;=10000, "₹5,001 - ₹10,000",
   D43&lt;=20000, "₹10,001 - ₹20,000",
   D43&lt;=50000, "₹20,001 - ₹50,000",
   D43&lt;=100000, "₹50,001 - ₹100,000",
   TRUE, "&gt; ₹100,000"
)</f>
        <v>&lt; ₹1,000</v>
      </c>
      <c r="K43" t="str">
        <f t="shared" si="1"/>
        <v>High (&gt;60%)</v>
      </c>
      <c r="L43">
        <f>_xlfn.RANK.EQ(G43, G$2:G$1466, 0) + COUNTIF(G$2:G43, G43) - 1</f>
        <v>42</v>
      </c>
      <c r="M43" s="12">
        <f>_xlfn.RANK.EQ(H43, H$2:H$1466, 0) + COUNTIF(H$2:H43, H43) - 1</f>
        <v>211</v>
      </c>
      <c r="N43" s="12">
        <f t="shared" si="2"/>
        <v>253</v>
      </c>
    </row>
    <row r="44" spans="1:14" x14ac:dyDescent="0.25">
      <c r="A44" t="s">
        <v>5045</v>
      </c>
      <c r="B44" t="s">
        <v>5046</v>
      </c>
      <c r="C44" t="s">
        <v>13077</v>
      </c>
      <c r="D44" s="14">
        <v>264.59999999999997</v>
      </c>
      <c r="E44" s="14">
        <v>315</v>
      </c>
      <c r="F44" s="1">
        <v>0.16</v>
      </c>
      <c r="G44">
        <v>4.5</v>
      </c>
      <c r="H44" s="5">
        <v>28030</v>
      </c>
      <c r="I44" s="6">
        <f t="shared" si="0"/>
        <v>8829450</v>
      </c>
      <c r="J44" t="str" cm="1">
        <f t="array" ref="J44">_xlfn.IFS(
   D44&lt;1000, "&lt; ₹1,000",
   D44&lt;=5000, "₹1,000 - ₹5,000",
   D44&lt;=10000, "₹5,001 - ₹10,000",
   D44&lt;=20000, "₹10,001 - ₹20,000",
   D44&lt;=50000, "₹20,001 - ₹50,000",
   D44&lt;=100000, "₹50,001 - ₹100,000",
   TRUE, "&gt; ₹100,000"
)</f>
        <v>&lt; ₹1,000</v>
      </c>
      <c r="K44" t="str">
        <f t="shared" si="1"/>
        <v>Low (&lt;30%)</v>
      </c>
      <c r="L44">
        <f>_xlfn.RANK.EQ(G44, G$2:G$1466, 0) + COUNTIF(G$2:G44, G44) - 1</f>
        <v>43</v>
      </c>
      <c r="M44" s="12">
        <f>_xlfn.RANK.EQ(H44, H$2:H$1466, 0) + COUNTIF(H$2:H44, H44) - 1</f>
        <v>218</v>
      </c>
      <c r="N44" s="12">
        <f t="shared" si="2"/>
        <v>261</v>
      </c>
    </row>
    <row r="45" spans="1:14" x14ac:dyDescent="0.25">
      <c r="A45" t="s">
        <v>6398</v>
      </c>
      <c r="B45" t="s">
        <v>6399</v>
      </c>
      <c r="C45" t="s">
        <v>13076</v>
      </c>
      <c r="D45" s="14">
        <v>1785</v>
      </c>
      <c r="E45" s="14">
        <v>3500</v>
      </c>
      <c r="F45" s="1">
        <v>0.49</v>
      </c>
      <c r="G45">
        <v>4.5</v>
      </c>
      <c r="H45" s="5">
        <v>26194</v>
      </c>
      <c r="I45" s="6">
        <f t="shared" si="0"/>
        <v>91679000</v>
      </c>
      <c r="J45" t="str" cm="1">
        <f t="array" ref="J45">_xlfn.IFS(
   D45&lt;1000, "&lt; ₹1,000",
   D45&lt;=5000, "₹1,000 - ₹5,000",
   D45&lt;=10000, "₹5,001 - ₹10,000",
   D45&lt;=20000, "₹10,001 - ₹20,000",
   D45&lt;=50000, "₹20,001 - ₹50,000",
   D45&lt;=100000, "₹50,001 - ₹100,000",
   TRUE, "&gt; ₹100,000"
)</f>
        <v>₹1,000 - ₹5,000</v>
      </c>
      <c r="K45" t="str">
        <f t="shared" si="1"/>
        <v>Medium (30-60%)</v>
      </c>
      <c r="L45">
        <f>_xlfn.RANK.EQ(G45, G$2:G$1466, 0) + COUNTIF(G$2:G45, G45) - 1</f>
        <v>44</v>
      </c>
      <c r="M45" s="12">
        <f>_xlfn.RANK.EQ(H45, H$2:H$1466, 0) + COUNTIF(H$2:H45, H45) - 1</f>
        <v>236</v>
      </c>
      <c r="N45" s="12">
        <f t="shared" si="2"/>
        <v>280</v>
      </c>
    </row>
    <row r="46" spans="1:14" x14ac:dyDescent="0.25">
      <c r="A46" t="s">
        <v>8741</v>
      </c>
      <c r="B46" t="s">
        <v>8742</v>
      </c>
      <c r="C46" t="s">
        <v>13080</v>
      </c>
      <c r="D46" s="14">
        <v>1617.3000000000002</v>
      </c>
      <c r="E46" s="14">
        <v>2995</v>
      </c>
      <c r="F46" s="1">
        <v>0.46</v>
      </c>
      <c r="G46">
        <v>4.5</v>
      </c>
      <c r="H46" s="5">
        <v>23484</v>
      </c>
      <c r="I46" s="6">
        <f t="shared" si="0"/>
        <v>70334580</v>
      </c>
      <c r="J46" t="str" cm="1">
        <f t="array" ref="J46">_xlfn.IFS(
   D46&lt;1000, "&lt; ₹1,000",
   D46&lt;=5000, "₹1,000 - ₹5,000",
   D46&lt;=10000, "₹5,001 - ₹10,000",
   D46&lt;=20000, "₹10,001 - ₹20,000",
   D46&lt;=50000, "₹20,001 - ₹50,000",
   D46&lt;=100000, "₹50,001 - ₹100,000",
   TRUE, "&gt; ₹100,000"
)</f>
        <v>₹1,000 - ₹5,000</v>
      </c>
      <c r="K46" t="str">
        <f t="shared" si="1"/>
        <v>Medium (30-60%)</v>
      </c>
      <c r="L46">
        <f>_xlfn.RANK.EQ(G46, G$2:G$1466, 0) + COUNTIF(G$2:G46, G46) - 1</f>
        <v>45</v>
      </c>
      <c r="M46" s="12">
        <f>_xlfn.RANK.EQ(H46, H$2:H$1466, 0) + COUNTIF(H$2:H46, H46) - 1</f>
        <v>272</v>
      </c>
      <c r="N46" s="12">
        <f t="shared" si="2"/>
        <v>317</v>
      </c>
    </row>
    <row r="47" spans="1:14" x14ac:dyDescent="0.25">
      <c r="A47" t="s">
        <v>897</v>
      </c>
      <c r="B47" t="s">
        <v>898</v>
      </c>
      <c r="C47" t="s">
        <v>13076</v>
      </c>
      <c r="D47" s="14">
        <v>1101.42</v>
      </c>
      <c r="E47" s="14">
        <v>1899</v>
      </c>
      <c r="F47" s="1">
        <v>0.42</v>
      </c>
      <c r="G47">
        <v>4.5</v>
      </c>
      <c r="H47" s="5">
        <v>22420</v>
      </c>
      <c r="I47" s="6">
        <f t="shared" si="0"/>
        <v>42575580</v>
      </c>
      <c r="J47" t="str" cm="1">
        <f t="array" ref="J47">_xlfn.IFS(
   D47&lt;1000, "&lt; ₹1,000",
   D47&lt;=5000, "₹1,000 - ₹5,000",
   D47&lt;=10000, "₹5,001 - ₹10,000",
   D47&lt;=20000, "₹10,001 - ₹20,000",
   D47&lt;=50000, "₹20,001 - ₹50,000",
   D47&lt;=100000, "₹50,001 - ₹100,000",
   TRUE, "&gt; ₹100,000"
)</f>
        <v>₹1,000 - ₹5,000</v>
      </c>
      <c r="K47" t="str">
        <f t="shared" si="1"/>
        <v>Medium (30-60%)</v>
      </c>
      <c r="L47">
        <f>_xlfn.RANK.EQ(G47, G$2:G$1466, 0) + COUNTIF(G$2:G47, G47) - 1</f>
        <v>46</v>
      </c>
      <c r="M47" s="12">
        <f>_xlfn.RANK.EQ(H47, H$2:H$1466, 0) + COUNTIF(H$2:H47, H47) - 1</f>
        <v>283</v>
      </c>
      <c r="N47" s="12">
        <f t="shared" si="2"/>
        <v>329</v>
      </c>
    </row>
    <row r="48" spans="1:14" x14ac:dyDescent="0.25">
      <c r="A48" t="s">
        <v>7846</v>
      </c>
      <c r="B48" t="s">
        <v>7847</v>
      </c>
      <c r="C48" t="s">
        <v>13076</v>
      </c>
      <c r="D48" s="14">
        <v>1199.3999999999999</v>
      </c>
      <c r="E48" s="14">
        <v>1999</v>
      </c>
      <c r="F48" s="1">
        <v>0.4</v>
      </c>
      <c r="G48">
        <v>4.5</v>
      </c>
      <c r="H48" s="5">
        <v>22420</v>
      </c>
      <c r="I48" s="6">
        <f t="shared" si="0"/>
        <v>44817580</v>
      </c>
      <c r="J48" t="str" cm="1">
        <f t="array" ref="J48">_xlfn.IFS(
   D48&lt;1000, "&lt; ₹1,000",
   D48&lt;=5000, "₹1,000 - ₹5,000",
   D48&lt;=10000, "₹5,001 - ₹10,000",
   D48&lt;=20000, "₹10,001 - ₹20,000",
   D48&lt;=50000, "₹20,001 - ₹50,000",
   D48&lt;=100000, "₹50,001 - ₹100,000",
   TRUE, "&gt; ₹100,000"
)</f>
        <v>₹1,000 - ₹5,000</v>
      </c>
      <c r="K48" t="str">
        <f t="shared" si="1"/>
        <v>Medium (30-60%)</v>
      </c>
      <c r="L48">
        <f>_xlfn.RANK.EQ(G48, G$2:G$1466, 0) + COUNTIF(G$2:G48, G48) - 1</f>
        <v>47</v>
      </c>
      <c r="M48" s="12">
        <f>_xlfn.RANK.EQ(H48, H$2:H$1466, 0) + COUNTIF(H$2:H48, H48) - 1</f>
        <v>284</v>
      </c>
      <c r="N48" s="12">
        <f t="shared" si="2"/>
        <v>331</v>
      </c>
    </row>
    <row r="49" spans="1:14" x14ac:dyDescent="0.25">
      <c r="A49" t="s">
        <v>5963</v>
      </c>
      <c r="B49" t="s">
        <v>5964</v>
      </c>
      <c r="C49" t="s">
        <v>13076</v>
      </c>
      <c r="D49" s="14">
        <v>299.39999999999998</v>
      </c>
      <c r="E49" s="14">
        <v>499</v>
      </c>
      <c r="F49" s="1">
        <v>0.4</v>
      </c>
      <c r="G49">
        <v>4.5</v>
      </c>
      <c r="H49" s="5">
        <v>21010</v>
      </c>
      <c r="I49" s="6">
        <f t="shared" si="0"/>
        <v>10483990</v>
      </c>
      <c r="J49" t="str" cm="1">
        <f t="array" ref="J49">_xlfn.IFS(
   D49&lt;1000, "&lt; ₹1,000",
   D49&lt;=5000, "₹1,000 - ₹5,000",
   D49&lt;=10000, "₹5,001 - ₹10,000",
   D49&lt;=20000, "₹10,001 - ₹20,000",
   D49&lt;=50000, "₹20,001 - ₹50,000",
   D49&lt;=100000, "₹50,001 - ₹100,000",
   TRUE, "&gt; ₹100,000"
)</f>
        <v>&lt; ₹1,000</v>
      </c>
      <c r="K49" t="str">
        <f t="shared" si="1"/>
        <v>Medium (30-60%)</v>
      </c>
      <c r="L49">
        <f>_xlfn.RANK.EQ(G49, G$2:G$1466, 0) + COUNTIF(G$2:G49, G49) - 1</f>
        <v>48</v>
      </c>
      <c r="M49" s="12">
        <f>_xlfn.RANK.EQ(H49, H$2:H$1466, 0) + COUNTIF(H$2:H49, H49) - 1</f>
        <v>303</v>
      </c>
      <c r="N49" s="12">
        <f t="shared" si="2"/>
        <v>351</v>
      </c>
    </row>
    <row r="50" spans="1:14" x14ac:dyDescent="0.25">
      <c r="A50" t="s">
        <v>8111</v>
      </c>
      <c r="B50" t="s">
        <v>8112</v>
      </c>
      <c r="C50" t="s">
        <v>13077</v>
      </c>
      <c r="D50" s="14">
        <v>1289.1399999999999</v>
      </c>
      <c r="E50" s="14">
        <v>1499</v>
      </c>
      <c r="F50" s="1">
        <v>0.14000000000000001</v>
      </c>
      <c r="G50">
        <v>4.5</v>
      </c>
      <c r="H50" s="5">
        <v>20668</v>
      </c>
      <c r="I50" s="6">
        <f t="shared" si="0"/>
        <v>30981332</v>
      </c>
      <c r="J50" t="str" cm="1">
        <f t="array" ref="J50">_xlfn.IFS(
   D50&lt;1000, "&lt; ₹1,000",
   D50&lt;=5000, "₹1,000 - ₹5,000",
   D50&lt;=10000, "₹5,001 - ₹10,000",
   D50&lt;=20000, "₹10,001 - ₹20,000",
   D50&lt;=50000, "₹20,001 - ₹50,000",
   D50&lt;=100000, "₹50,001 - ₹100,000",
   TRUE, "&gt; ₹100,000"
)</f>
        <v>₹1,000 - ₹5,000</v>
      </c>
      <c r="K50" t="str">
        <f t="shared" si="1"/>
        <v>Low (&lt;30%)</v>
      </c>
      <c r="L50">
        <f>_xlfn.RANK.EQ(G50, G$2:G$1466, 0) + COUNTIF(G$2:G50, G50) - 1</f>
        <v>49</v>
      </c>
      <c r="M50" s="12">
        <f>_xlfn.RANK.EQ(H50, H$2:H$1466, 0) + COUNTIF(H$2:H50, H50) - 1</f>
        <v>312</v>
      </c>
      <c r="N50" s="12">
        <f t="shared" si="2"/>
        <v>361</v>
      </c>
    </row>
    <row r="51" spans="1:14" x14ac:dyDescent="0.25">
      <c r="A51" t="s">
        <v>6168</v>
      </c>
      <c r="B51" t="s">
        <v>6169</v>
      </c>
      <c r="C51" t="s">
        <v>13077</v>
      </c>
      <c r="D51" s="14">
        <v>1334</v>
      </c>
      <c r="E51" s="14">
        <v>2900</v>
      </c>
      <c r="F51" s="1">
        <v>0.54</v>
      </c>
      <c r="G51">
        <v>4.5</v>
      </c>
      <c r="H51" s="5">
        <v>19624</v>
      </c>
      <c r="I51" s="6">
        <f t="shared" si="0"/>
        <v>56909600</v>
      </c>
      <c r="J51" t="str" cm="1">
        <f t="array" ref="J51">_xlfn.IFS(
   D51&lt;1000, "&lt; ₹1,000",
   D51&lt;=5000, "₹1,000 - ₹5,000",
   D51&lt;=10000, "₹5,001 - ₹10,000",
   D51&lt;=20000, "₹10,001 - ₹20,000",
   D51&lt;=50000, "₹20,001 - ₹50,000",
   D51&lt;=100000, "₹50,001 - ₹100,000",
   TRUE, "&gt; ₹100,000"
)</f>
        <v>₹1,000 - ₹5,000</v>
      </c>
      <c r="K51" t="str">
        <f t="shared" si="1"/>
        <v>Medium (30-60%)</v>
      </c>
      <c r="L51">
        <f>_xlfn.RANK.EQ(G51, G$2:G$1466, 0) + COUNTIF(G$2:G51, G51) - 1</f>
        <v>50</v>
      </c>
      <c r="M51" s="12">
        <f>_xlfn.RANK.EQ(H51, H$2:H$1466, 0) + COUNTIF(H$2:H51, H51) - 1</f>
        <v>323</v>
      </c>
      <c r="N51" s="12">
        <f t="shared" si="2"/>
        <v>373</v>
      </c>
    </row>
    <row r="52" spans="1:14" x14ac:dyDescent="0.25">
      <c r="A52" t="s">
        <v>5796</v>
      </c>
      <c r="B52" t="s">
        <v>5797</v>
      </c>
      <c r="C52" t="s">
        <v>13077</v>
      </c>
      <c r="D52" s="14">
        <v>267.75</v>
      </c>
      <c r="E52" s="14">
        <v>315</v>
      </c>
      <c r="F52" s="1">
        <v>0.15</v>
      </c>
      <c r="G52">
        <v>4.5</v>
      </c>
      <c r="H52" s="5">
        <v>17810</v>
      </c>
      <c r="I52" s="6">
        <f t="shared" si="0"/>
        <v>5610150</v>
      </c>
      <c r="J52" t="str" cm="1">
        <f t="array" ref="J52">_xlfn.IFS(
   D52&lt;1000, "&lt; ₹1,000",
   D52&lt;=5000, "₹1,000 - ₹5,000",
   D52&lt;=10000, "₹5,001 - ₹10,000",
   D52&lt;=20000, "₹10,001 - ₹20,000",
   D52&lt;=50000, "₹20,001 - ₹50,000",
   D52&lt;=100000, "₹50,001 - ₹100,000",
   TRUE, "&gt; ₹100,000"
)</f>
        <v>&lt; ₹1,000</v>
      </c>
      <c r="K52" t="str">
        <f t="shared" si="1"/>
        <v>Low (&lt;30%)</v>
      </c>
      <c r="L52">
        <f>_xlfn.RANK.EQ(G52, G$2:G$1466, 0) + COUNTIF(G$2:G52, G52) - 1</f>
        <v>51</v>
      </c>
      <c r="M52" s="12">
        <f>_xlfn.RANK.EQ(H52, H$2:H$1466, 0) + COUNTIF(H$2:H52, H52) - 1</f>
        <v>359</v>
      </c>
      <c r="N52" s="12">
        <f t="shared" si="2"/>
        <v>410</v>
      </c>
    </row>
    <row r="53" spans="1:14" x14ac:dyDescent="0.25">
      <c r="A53" t="s">
        <v>7668</v>
      </c>
      <c r="B53" t="s">
        <v>7669</v>
      </c>
      <c r="C53" t="s">
        <v>13076</v>
      </c>
      <c r="D53" s="14">
        <v>1231.23</v>
      </c>
      <c r="E53" s="14">
        <v>1599</v>
      </c>
      <c r="F53" s="1">
        <v>0.23</v>
      </c>
      <c r="G53">
        <v>4.5</v>
      </c>
      <c r="H53" s="5">
        <v>16680</v>
      </c>
      <c r="I53" s="6">
        <f t="shared" si="0"/>
        <v>26671320</v>
      </c>
      <c r="J53" t="str" cm="1">
        <f t="array" ref="J53">_xlfn.IFS(
   D53&lt;1000, "&lt; ₹1,000",
   D53&lt;=5000, "₹1,000 - ₹5,000",
   D53&lt;=10000, "₹5,001 - ₹10,000",
   D53&lt;=20000, "₹10,001 - ₹20,000",
   D53&lt;=50000, "₹20,001 - ₹50,000",
   D53&lt;=100000, "₹50,001 - ₹100,000",
   TRUE, "&gt; ₹100,000"
)</f>
        <v>₹1,000 - ₹5,000</v>
      </c>
      <c r="K53" t="str">
        <f t="shared" si="1"/>
        <v>Low (&lt;30%)</v>
      </c>
      <c r="L53">
        <f>_xlfn.RANK.EQ(G53, G$2:G$1466, 0) + COUNTIF(G$2:G53, G53) - 1</f>
        <v>52</v>
      </c>
      <c r="M53" s="12">
        <f>_xlfn.RANK.EQ(H53, H$2:H$1466, 0) + COUNTIF(H$2:H53, H53) - 1</f>
        <v>378</v>
      </c>
      <c r="N53" s="12">
        <f t="shared" si="2"/>
        <v>430</v>
      </c>
    </row>
    <row r="54" spans="1:14" x14ac:dyDescent="0.25">
      <c r="A54" t="s">
        <v>8081</v>
      </c>
      <c r="B54" t="s">
        <v>8082</v>
      </c>
      <c r="C54" t="s">
        <v>13076</v>
      </c>
      <c r="D54" s="14">
        <v>2651.85</v>
      </c>
      <c r="E54" s="14">
        <v>3195</v>
      </c>
      <c r="F54" s="1">
        <v>0.17</v>
      </c>
      <c r="G54">
        <v>4.5</v>
      </c>
      <c r="H54" s="5">
        <v>16146</v>
      </c>
      <c r="I54" s="6">
        <f t="shared" si="0"/>
        <v>51586470</v>
      </c>
      <c r="J54" t="str" cm="1">
        <f t="array" ref="J54">_xlfn.IFS(
   D54&lt;1000, "&lt; ₹1,000",
   D54&lt;=5000, "₹1,000 - ₹5,000",
   D54&lt;=10000, "₹5,001 - ₹10,000",
   D54&lt;=20000, "₹10,001 - ₹20,000",
   D54&lt;=50000, "₹20,001 - ₹50,000",
   D54&lt;=100000, "₹50,001 - ₹100,000",
   TRUE, "&gt; ₹100,000"
)</f>
        <v>₹1,000 - ₹5,000</v>
      </c>
      <c r="K54" t="str">
        <f t="shared" si="1"/>
        <v>Low (&lt;30%)</v>
      </c>
      <c r="L54">
        <f>_xlfn.RANK.EQ(G54, G$2:G$1466, 0) + COUNTIF(G$2:G54, G54) - 1</f>
        <v>53</v>
      </c>
      <c r="M54" s="12">
        <f>_xlfn.RANK.EQ(H54, H$2:H$1466, 0) + COUNTIF(H$2:H54, H54) - 1</f>
        <v>387</v>
      </c>
      <c r="N54" s="12">
        <f t="shared" si="2"/>
        <v>440</v>
      </c>
    </row>
    <row r="55" spans="1:14" x14ac:dyDescent="0.25">
      <c r="A55" t="s">
        <v>5367</v>
      </c>
      <c r="B55" t="s">
        <v>5368</v>
      </c>
      <c r="C55" t="s">
        <v>13076</v>
      </c>
      <c r="D55" s="14">
        <v>197.67</v>
      </c>
      <c r="E55" s="14">
        <v>599</v>
      </c>
      <c r="F55" s="1">
        <v>0.67</v>
      </c>
      <c r="G55">
        <v>4.5</v>
      </c>
      <c r="H55" s="5">
        <v>13568</v>
      </c>
      <c r="I55" s="6">
        <f t="shared" si="0"/>
        <v>8127232</v>
      </c>
      <c r="J55" t="str" cm="1">
        <f t="array" ref="J55">_xlfn.IFS(
   D55&lt;1000, "&lt; ₹1,000",
   D55&lt;=5000, "₹1,000 - ₹5,000",
   D55&lt;=10000, "₹5,001 - ₹10,000",
   D55&lt;=20000, "₹10,001 - ₹20,000",
   D55&lt;=50000, "₹20,001 - ₹50,000",
   D55&lt;=100000, "₹50,001 - ₹100,000",
   TRUE, "&gt; ₹100,000"
)</f>
        <v>&lt; ₹1,000</v>
      </c>
      <c r="K55" t="str">
        <f t="shared" si="1"/>
        <v>High (&gt;60%)</v>
      </c>
      <c r="L55">
        <f>_xlfn.RANK.EQ(G55, G$2:G$1466, 0) + COUNTIF(G$2:G55, G55) - 1</f>
        <v>54</v>
      </c>
      <c r="M55" s="12">
        <f>_xlfn.RANK.EQ(H55, H$2:H$1466, 0) + COUNTIF(H$2:H55, H55) - 1</f>
        <v>442</v>
      </c>
      <c r="N55" s="12">
        <f t="shared" si="2"/>
        <v>496</v>
      </c>
    </row>
    <row r="56" spans="1:14" x14ac:dyDescent="0.25">
      <c r="A56" t="s">
        <v>3673</v>
      </c>
      <c r="B56" t="s">
        <v>3674</v>
      </c>
      <c r="C56" t="s">
        <v>13077</v>
      </c>
      <c r="D56" s="14">
        <v>99.18</v>
      </c>
      <c r="E56" s="14">
        <v>171</v>
      </c>
      <c r="F56" s="1">
        <v>0.42</v>
      </c>
      <c r="G56">
        <v>4.5</v>
      </c>
      <c r="H56" s="5">
        <v>11339</v>
      </c>
      <c r="I56" s="6">
        <f t="shared" si="0"/>
        <v>1938969</v>
      </c>
      <c r="J56" t="str" cm="1">
        <f t="array" ref="J56">_xlfn.IFS(
   D56&lt;1000, "&lt; ₹1,000",
   D56&lt;=5000, "₹1,000 - ₹5,000",
   D56&lt;=10000, "₹5,001 - ₹10,000",
   D56&lt;=20000, "₹10,001 - ₹20,000",
   D56&lt;=50000, "₹20,001 - ₹50,000",
   D56&lt;=100000, "₹50,001 - ₹100,000",
   TRUE, "&gt; ₹100,000"
)</f>
        <v>&lt; ₹1,000</v>
      </c>
      <c r="K56" t="str">
        <f t="shared" si="1"/>
        <v>Medium (30-60%)</v>
      </c>
      <c r="L56">
        <f>_xlfn.RANK.EQ(G56, G$2:G$1466, 0) + COUNTIF(G$2:G56, G56) - 1</f>
        <v>55</v>
      </c>
      <c r="M56" s="12">
        <f>_xlfn.RANK.EQ(H56, H$2:H$1466, 0) + COUNTIF(H$2:H56, H56) - 1</f>
        <v>496</v>
      </c>
      <c r="N56" s="12">
        <f t="shared" si="2"/>
        <v>551</v>
      </c>
    </row>
    <row r="57" spans="1:14" x14ac:dyDescent="0.25">
      <c r="A57" t="s">
        <v>7491</v>
      </c>
      <c r="B57" t="s">
        <v>7492</v>
      </c>
      <c r="C57" t="s">
        <v>13076</v>
      </c>
      <c r="D57" s="14">
        <v>1496.25</v>
      </c>
      <c r="E57" s="14">
        <v>1995</v>
      </c>
      <c r="F57" s="1">
        <v>0.25</v>
      </c>
      <c r="G57">
        <v>4.5</v>
      </c>
      <c r="H57" s="5">
        <v>10541</v>
      </c>
      <c r="I57" s="6">
        <f t="shared" si="0"/>
        <v>21029295</v>
      </c>
      <c r="J57" t="str" cm="1">
        <f t="array" ref="J57">_xlfn.IFS(
   D57&lt;1000, "&lt; ₹1,000",
   D57&lt;=5000, "₹1,000 - ₹5,000",
   D57&lt;=10000, "₹5,001 - ₹10,000",
   D57&lt;=20000, "₹10,001 - ₹20,000",
   D57&lt;=50000, "₹20,001 - ₹50,000",
   D57&lt;=100000, "₹50,001 - ₹100,000",
   TRUE, "&gt; ₹100,000"
)</f>
        <v>₹1,000 - ₹5,000</v>
      </c>
      <c r="K57" t="str">
        <f t="shared" si="1"/>
        <v>Low (&lt;30%)</v>
      </c>
      <c r="L57">
        <f>_xlfn.RANK.EQ(G57, G$2:G$1466, 0) + COUNTIF(G$2:G57, G57) - 1</f>
        <v>56</v>
      </c>
      <c r="M57" s="12">
        <f>_xlfn.RANK.EQ(H57, H$2:H$1466, 0) + COUNTIF(H$2:H57, H57) - 1</f>
        <v>527</v>
      </c>
      <c r="N57" s="12">
        <f t="shared" si="2"/>
        <v>583</v>
      </c>
    </row>
    <row r="58" spans="1:14" x14ac:dyDescent="0.25">
      <c r="A58" t="s">
        <v>8229</v>
      </c>
      <c r="B58" t="s">
        <v>8230</v>
      </c>
      <c r="C58" t="s">
        <v>13080</v>
      </c>
      <c r="D58" s="14">
        <v>230</v>
      </c>
      <c r="E58" s="14">
        <v>230</v>
      </c>
      <c r="F58" s="1">
        <v>0</v>
      </c>
      <c r="G58">
        <v>4.5</v>
      </c>
      <c r="H58" s="5">
        <v>9427</v>
      </c>
      <c r="I58" s="6">
        <f t="shared" si="0"/>
        <v>2168210</v>
      </c>
      <c r="J58" t="str" cm="1">
        <f t="array" ref="J58">_xlfn.IFS(
   D58&lt;1000, "&lt; ₹1,000",
   D58&lt;=5000, "₹1,000 - ₹5,000",
   D58&lt;=10000, "₹5,001 - ₹10,000",
   D58&lt;=20000, "₹10,001 - ₹20,000",
   D58&lt;=50000, "₹20,001 - ₹50,000",
   D58&lt;=100000, "₹50,001 - ₹100,000",
   TRUE, "&gt; ₹100,000"
)</f>
        <v>&lt; ₹1,000</v>
      </c>
      <c r="K58" t="str">
        <f t="shared" si="1"/>
        <v>Low (&lt;30%)</v>
      </c>
      <c r="L58">
        <f>_xlfn.RANK.EQ(G58, G$2:G$1466, 0) + COUNTIF(G$2:G58, G58) - 1</f>
        <v>57</v>
      </c>
      <c r="M58" s="12">
        <f>_xlfn.RANK.EQ(H58, H$2:H$1466, 0) + COUNTIF(H$2:H58, H58) - 1</f>
        <v>554</v>
      </c>
      <c r="N58" s="12">
        <f t="shared" si="2"/>
        <v>611</v>
      </c>
    </row>
    <row r="59" spans="1:14" x14ac:dyDescent="0.25">
      <c r="A59" t="s">
        <v>6721</v>
      </c>
      <c r="B59" t="s">
        <v>6722</v>
      </c>
      <c r="C59" t="s">
        <v>13076</v>
      </c>
      <c r="D59" s="14">
        <v>1499.5</v>
      </c>
      <c r="E59" s="14">
        <v>2999</v>
      </c>
      <c r="F59" s="1">
        <v>0.5</v>
      </c>
      <c r="G59">
        <v>4.5</v>
      </c>
      <c r="H59" s="5">
        <v>8656</v>
      </c>
      <c r="I59" s="6">
        <f t="shared" si="0"/>
        <v>25959344</v>
      </c>
      <c r="J59" t="str" cm="1">
        <f t="array" ref="J59">_xlfn.IFS(
   D59&lt;1000, "&lt; ₹1,000",
   D59&lt;=5000, "₹1,000 - ₹5,000",
   D59&lt;=10000, "₹5,001 - ₹10,000",
   D59&lt;=20000, "₹10,001 - ₹20,000",
   D59&lt;=50000, "₹20,001 - ₹50,000",
   D59&lt;=100000, "₹50,001 - ₹100,000",
   TRUE, "&gt; ₹100,000"
)</f>
        <v>₹1,000 - ₹5,000</v>
      </c>
      <c r="K59" t="str">
        <f t="shared" si="1"/>
        <v>Medium (30-60%)</v>
      </c>
      <c r="L59">
        <f>_xlfn.RANK.EQ(G59, G$2:G$1466, 0) + COUNTIF(G$2:G59, G59) - 1</f>
        <v>58</v>
      </c>
      <c r="M59" s="12">
        <f>_xlfn.RANK.EQ(H59, H$2:H$1466, 0) + COUNTIF(H$2:H59, H59) - 1</f>
        <v>587</v>
      </c>
      <c r="N59" s="12">
        <f t="shared" si="2"/>
        <v>645</v>
      </c>
    </row>
    <row r="60" spans="1:14" x14ac:dyDescent="0.25">
      <c r="A60" t="s">
        <v>5621</v>
      </c>
      <c r="B60" t="s">
        <v>5622</v>
      </c>
      <c r="C60" t="s">
        <v>13079</v>
      </c>
      <c r="D60" s="14">
        <v>156.80000000000001</v>
      </c>
      <c r="E60" s="14">
        <v>160</v>
      </c>
      <c r="F60" s="1">
        <v>0.02</v>
      </c>
      <c r="G60">
        <v>4.5</v>
      </c>
      <c r="H60" s="5">
        <v>8618</v>
      </c>
      <c r="I60" s="6">
        <f t="shared" si="0"/>
        <v>1378880</v>
      </c>
      <c r="J60" t="str" cm="1">
        <f t="array" ref="J60">_xlfn.IFS(
   D60&lt;1000, "&lt; ₹1,000",
   D60&lt;=5000, "₹1,000 - ₹5,000",
   D60&lt;=10000, "₹5,001 - ₹10,000",
   D60&lt;=20000, "₹10,001 - ₹20,000",
   D60&lt;=50000, "₹20,001 - ₹50,000",
   D60&lt;=100000, "₹50,001 - ₹100,000",
   TRUE, "&gt; ₹100,000"
)</f>
        <v>&lt; ₹1,000</v>
      </c>
      <c r="K60" t="str">
        <f t="shared" si="1"/>
        <v>Low (&lt;30%)</v>
      </c>
      <c r="L60">
        <f>_xlfn.RANK.EQ(G60, G$2:G$1466, 0) + COUNTIF(G$2:G60, G60) - 1</f>
        <v>59</v>
      </c>
      <c r="M60" s="12">
        <f>_xlfn.RANK.EQ(H60, H$2:H$1466, 0) + COUNTIF(H$2:H60, H60) - 1</f>
        <v>588</v>
      </c>
      <c r="N60" s="12">
        <f t="shared" si="2"/>
        <v>647</v>
      </c>
    </row>
    <row r="61" spans="1:14" x14ac:dyDescent="0.25">
      <c r="A61" t="s">
        <v>6058</v>
      </c>
      <c r="B61" t="s">
        <v>6059</v>
      </c>
      <c r="C61" t="s">
        <v>13079</v>
      </c>
      <c r="D61" s="14">
        <v>440</v>
      </c>
      <c r="E61" s="14">
        <v>440</v>
      </c>
      <c r="F61" s="1">
        <v>0</v>
      </c>
      <c r="G61">
        <v>4.5</v>
      </c>
      <c r="H61" s="5">
        <v>8610</v>
      </c>
      <c r="I61" s="6">
        <f t="shared" si="0"/>
        <v>3788400</v>
      </c>
      <c r="J61" t="str" cm="1">
        <f t="array" ref="J61">_xlfn.IFS(
   D61&lt;1000, "&lt; ₹1,000",
   D61&lt;=5000, "₹1,000 - ₹5,000",
   D61&lt;=10000, "₹5,001 - ₹10,000",
   D61&lt;=20000, "₹10,001 - ₹20,000",
   D61&lt;=50000, "₹20,001 - ₹50,000",
   D61&lt;=100000, "₹50,001 - ₹100,000",
   TRUE, "&gt; ₹100,000"
)</f>
        <v>&lt; ₹1,000</v>
      </c>
      <c r="K61" t="str">
        <f t="shared" si="1"/>
        <v>Low (&lt;30%)</v>
      </c>
      <c r="L61">
        <f>_xlfn.RANK.EQ(G61, G$2:G$1466, 0) + COUNTIF(G$2:G61, G61) - 1</f>
        <v>60</v>
      </c>
      <c r="M61" s="12">
        <f>_xlfn.RANK.EQ(H61, H$2:H$1466, 0) + COUNTIF(H$2:H61, H61) - 1</f>
        <v>590</v>
      </c>
      <c r="N61" s="12">
        <f t="shared" si="2"/>
        <v>650</v>
      </c>
    </row>
    <row r="62" spans="1:14" x14ac:dyDescent="0.25">
      <c r="A62" t="s">
        <v>9456</v>
      </c>
      <c r="B62" t="s">
        <v>9457</v>
      </c>
      <c r="C62" t="s">
        <v>13080</v>
      </c>
      <c r="D62" s="14">
        <v>2095</v>
      </c>
      <c r="E62" s="14">
        <v>2095</v>
      </c>
      <c r="F62" s="1">
        <v>0</v>
      </c>
      <c r="G62">
        <v>4.5</v>
      </c>
      <c r="H62" s="5">
        <v>7949</v>
      </c>
      <c r="I62" s="6">
        <f t="shared" si="0"/>
        <v>16653155</v>
      </c>
      <c r="J62" t="str" cm="1">
        <f t="array" ref="J62">_xlfn.IFS(
   D62&lt;1000, "&lt; ₹1,000",
   D62&lt;=5000, "₹1,000 - ₹5,000",
   D62&lt;=10000, "₹5,001 - ₹10,000",
   D62&lt;=20000, "₹10,001 - ₹20,000",
   D62&lt;=50000, "₹20,001 - ₹50,000",
   D62&lt;=100000, "₹50,001 - ₹100,000",
   TRUE, "&gt; ₹100,000"
)</f>
        <v>₹1,000 - ₹5,000</v>
      </c>
      <c r="K62" t="str">
        <f t="shared" si="1"/>
        <v>Low (&lt;30%)</v>
      </c>
      <c r="L62">
        <f>_xlfn.RANK.EQ(G62, G$2:G$1466, 0) + COUNTIF(G$2:G62, G62) - 1</f>
        <v>61</v>
      </c>
      <c r="M62" s="12">
        <f>_xlfn.RANK.EQ(H62, H$2:H$1466, 0) + COUNTIF(H$2:H62, H62) - 1</f>
        <v>615</v>
      </c>
      <c r="N62" s="12">
        <f t="shared" si="2"/>
        <v>676</v>
      </c>
    </row>
    <row r="63" spans="1:14" x14ac:dyDescent="0.25">
      <c r="A63" t="s">
        <v>7962</v>
      </c>
      <c r="B63" t="s">
        <v>7963</v>
      </c>
      <c r="C63" t="s">
        <v>13076</v>
      </c>
      <c r="D63" s="14">
        <v>997.5</v>
      </c>
      <c r="E63" s="14">
        <v>1995</v>
      </c>
      <c r="F63" s="1">
        <v>0.5</v>
      </c>
      <c r="G63">
        <v>4.5</v>
      </c>
      <c r="H63" s="5">
        <v>7317</v>
      </c>
      <c r="I63" s="6">
        <f t="shared" si="0"/>
        <v>14597415</v>
      </c>
      <c r="J63" t="str" cm="1">
        <f t="array" ref="J63">_xlfn.IFS(
   D63&lt;1000, "&lt; ₹1,000",
   D63&lt;=5000, "₹1,000 - ₹5,000",
   D63&lt;=10000, "₹5,001 - ₹10,000",
   D63&lt;=20000, "₹10,001 - ₹20,000",
   D63&lt;=50000, "₹20,001 - ₹50,000",
   D63&lt;=100000, "₹50,001 - ₹100,000",
   TRUE, "&gt; ₹100,000"
)</f>
        <v>&lt; ₹1,000</v>
      </c>
      <c r="K63" t="str">
        <f t="shared" si="1"/>
        <v>Medium (30-60%)</v>
      </c>
      <c r="L63">
        <f>_xlfn.RANK.EQ(G63, G$2:G$1466, 0) + COUNTIF(G$2:G63, G63) - 1</f>
        <v>62</v>
      </c>
      <c r="M63" s="12">
        <f>_xlfn.RANK.EQ(H63, H$2:H$1466, 0) + COUNTIF(H$2:H63, H63) - 1</f>
        <v>646</v>
      </c>
      <c r="N63" s="12">
        <f t="shared" si="2"/>
        <v>708</v>
      </c>
    </row>
    <row r="64" spans="1:14" x14ac:dyDescent="0.25">
      <c r="A64" t="s">
        <v>10799</v>
      </c>
      <c r="B64" t="s">
        <v>10800</v>
      </c>
      <c r="C64" t="s">
        <v>13080</v>
      </c>
      <c r="D64" s="14">
        <v>5854.68</v>
      </c>
      <c r="E64" s="14">
        <v>7506</v>
      </c>
      <c r="F64" s="1">
        <v>0.22</v>
      </c>
      <c r="G64">
        <v>4.5</v>
      </c>
      <c r="H64" s="5">
        <v>7241</v>
      </c>
      <c r="I64" s="6">
        <f t="shared" si="0"/>
        <v>54350946</v>
      </c>
      <c r="J64" t="str" cm="1">
        <f t="array" ref="J64">_xlfn.IFS(
   D64&lt;1000, "&lt; ₹1,000",
   D64&lt;=5000, "₹1,000 - ₹5,000",
   D64&lt;=10000, "₹5,001 - ₹10,000",
   D64&lt;=20000, "₹10,001 - ₹20,000",
   D64&lt;=50000, "₹20,001 - ₹50,000",
   D64&lt;=100000, "₹50,001 - ₹100,000",
   TRUE, "&gt; ₹100,000"
)</f>
        <v>₹5,001 - ₹10,000</v>
      </c>
      <c r="K64" t="str">
        <f t="shared" si="1"/>
        <v>Low (&lt;30%)</v>
      </c>
      <c r="L64">
        <f>_xlfn.RANK.EQ(G64, G$2:G$1466, 0) + COUNTIF(G$2:G64, G64) - 1</f>
        <v>63</v>
      </c>
      <c r="M64" s="12">
        <f>_xlfn.RANK.EQ(H64, H$2:H$1466, 0) + COUNTIF(H$2:H64, H64) - 1</f>
        <v>650</v>
      </c>
      <c r="N64" s="12">
        <f t="shared" si="2"/>
        <v>713</v>
      </c>
    </row>
    <row r="65" spans="1:14" x14ac:dyDescent="0.25">
      <c r="A65" t="s">
        <v>8217</v>
      </c>
      <c r="B65" t="s">
        <v>8218</v>
      </c>
      <c r="C65" t="s">
        <v>13081</v>
      </c>
      <c r="D65" s="14">
        <v>251.58</v>
      </c>
      <c r="E65" s="14">
        <v>599</v>
      </c>
      <c r="F65" s="1">
        <v>0.57999999999999996</v>
      </c>
      <c r="G65">
        <v>4.5</v>
      </c>
      <c r="H65" s="5">
        <v>5985</v>
      </c>
      <c r="I65" s="6">
        <f t="shared" si="0"/>
        <v>3585015</v>
      </c>
      <c r="J65" t="str" cm="1">
        <f t="array" ref="J65">_xlfn.IFS(
   D65&lt;1000, "&lt; ₹1,000",
   D65&lt;=5000, "₹1,000 - ₹5,000",
   D65&lt;=10000, "₹5,001 - ₹10,000",
   D65&lt;=20000, "₹10,001 - ₹20,000",
   D65&lt;=50000, "₹20,001 - ₹50,000",
   D65&lt;=100000, "₹50,001 - ₹100,000",
   TRUE, "&gt; ₹100,000"
)</f>
        <v>&lt; ₹1,000</v>
      </c>
      <c r="K65" t="str">
        <f t="shared" si="1"/>
        <v>Medium (30-60%)</v>
      </c>
      <c r="L65">
        <f>_xlfn.RANK.EQ(G65, G$2:G$1466, 0) + COUNTIF(G$2:G65, G65) - 1</f>
        <v>64</v>
      </c>
      <c r="M65" s="12">
        <f>_xlfn.RANK.EQ(H65, H$2:H$1466, 0) + COUNTIF(H$2:H65, H65) - 1</f>
        <v>702</v>
      </c>
      <c r="N65" s="12">
        <f t="shared" si="2"/>
        <v>766</v>
      </c>
    </row>
    <row r="66" spans="1:14" x14ac:dyDescent="0.25">
      <c r="A66" t="s">
        <v>7407</v>
      </c>
      <c r="B66" t="s">
        <v>7408</v>
      </c>
      <c r="C66" t="s">
        <v>13080</v>
      </c>
      <c r="D66" s="14">
        <v>310</v>
      </c>
      <c r="E66" s="14">
        <v>310</v>
      </c>
      <c r="F66" s="1">
        <v>0</v>
      </c>
      <c r="G66">
        <v>4.5</v>
      </c>
      <c r="H66" s="5">
        <v>5882</v>
      </c>
      <c r="I66" s="6">
        <f t="shared" ref="I66:I129" si="3">H66*E66</f>
        <v>1823420</v>
      </c>
      <c r="J66" t="str" cm="1">
        <f t="array" ref="J66">_xlfn.IFS(
   D66&lt;1000, "&lt; ₹1,000",
   D66&lt;=5000, "₹1,000 - ₹5,000",
   D66&lt;=10000, "₹5,001 - ₹10,000",
   D66&lt;=20000, "₹10,001 - ₹20,000",
   D66&lt;=50000, "₹20,001 - ₹50,000",
   D66&lt;=100000, "₹50,001 - ₹100,000",
   TRUE, "&gt; ₹100,000"
)</f>
        <v>&lt; ₹1,000</v>
      </c>
      <c r="K66" t="str">
        <f t="shared" ref="K66:K129" si="4">IF(F66&lt;0.3, "Low (&lt;30%)", IF(F66&lt;=0.6, "Medium (30-60%)", "High (&gt;60%)"))</f>
        <v>Low (&lt;30%)</v>
      </c>
      <c r="L66">
        <f>_xlfn.RANK.EQ(G66, G$2:G$1466, 0) + COUNTIF(G$2:G66, G66) - 1</f>
        <v>65</v>
      </c>
      <c r="M66" s="12">
        <f>_xlfn.RANK.EQ(H66, H$2:H$1466, 0) + COUNTIF(H$2:H66, H66) - 1</f>
        <v>709</v>
      </c>
      <c r="N66" s="12">
        <f t="shared" ref="N66:N129" si="5">L66+M66</f>
        <v>774</v>
      </c>
    </row>
    <row r="67" spans="1:14" x14ac:dyDescent="0.25">
      <c r="A67" t="s">
        <v>5211</v>
      </c>
      <c r="B67" t="s">
        <v>5212</v>
      </c>
      <c r="C67" t="s">
        <v>13079</v>
      </c>
      <c r="D67" s="14">
        <v>1295</v>
      </c>
      <c r="E67" s="14">
        <v>1295</v>
      </c>
      <c r="F67" s="1">
        <v>0</v>
      </c>
      <c r="G67">
        <v>4.5</v>
      </c>
      <c r="H67" s="5">
        <v>5760</v>
      </c>
      <c r="I67" s="6">
        <f t="shared" si="3"/>
        <v>7459200</v>
      </c>
      <c r="J67" t="str" cm="1">
        <f t="array" ref="J67">_xlfn.IFS(
   D67&lt;1000, "&lt; ₹1,000",
   D67&lt;=5000, "₹1,000 - ₹5,000",
   D67&lt;=10000, "₹5,001 - ₹10,000",
   D67&lt;=20000, "₹10,001 - ₹20,000",
   D67&lt;=50000, "₹20,001 - ₹50,000",
   D67&lt;=100000, "₹50,001 - ₹100,000",
   TRUE, "&gt; ₹100,000"
)</f>
        <v>₹1,000 - ₹5,000</v>
      </c>
      <c r="K67" t="str">
        <f t="shared" si="4"/>
        <v>Low (&lt;30%)</v>
      </c>
      <c r="L67">
        <f>_xlfn.RANK.EQ(G67, G$2:G$1466, 0) + COUNTIF(G$2:G67, G67) - 1</f>
        <v>66</v>
      </c>
      <c r="M67" s="12">
        <f>_xlfn.RANK.EQ(H67, H$2:H$1466, 0) + COUNTIF(H$2:H67, H67) - 1</f>
        <v>714</v>
      </c>
      <c r="N67" s="12">
        <f t="shared" si="5"/>
        <v>780</v>
      </c>
    </row>
    <row r="68" spans="1:14" x14ac:dyDescent="0.25">
      <c r="A68" t="s">
        <v>1312</v>
      </c>
      <c r="B68" t="s">
        <v>1313</v>
      </c>
      <c r="C68" t="s">
        <v>13076</v>
      </c>
      <c r="D68" s="14">
        <v>1008</v>
      </c>
      <c r="E68" s="14">
        <v>2100</v>
      </c>
      <c r="F68" s="1">
        <v>0.52</v>
      </c>
      <c r="G68">
        <v>4.5</v>
      </c>
      <c r="H68" s="5">
        <v>5492</v>
      </c>
      <c r="I68" s="6">
        <f t="shared" si="3"/>
        <v>11533200</v>
      </c>
      <c r="J68" t="str" cm="1">
        <f t="array" ref="J68">_xlfn.IFS(
   D68&lt;1000, "&lt; ₹1,000",
   D68&lt;=5000, "₹1,000 - ₹5,000",
   D68&lt;=10000, "₹5,001 - ₹10,000",
   D68&lt;=20000, "₹10,001 - ₹20,000",
   D68&lt;=50000, "₹20,001 - ₹50,000",
   D68&lt;=100000, "₹50,001 - ₹100,000",
   TRUE, "&gt; ₹100,000"
)</f>
        <v>₹1,000 - ₹5,000</v>
      </c>
      <c r="K68" t="str">
        <f t="shared" si="4"/>
        <v>Medium (30-60%)</v>
      </c>
      <c r="L68">
        <f>_xlfn.RANK.EQ(G68, G$2:G$1466, 0) + COUNTIF(G$2:G68, G68) - 1</f>
        <v>67</v>
      </c>
      <c r="M68" s="12">
        <f>_xlfn.RANK.EQ(H68, H$2:H$1466, 0) + COUNTIF(H$2:H68, H68) - 1</f>
        <v>722</v>
      </c>
      <c r="N68" s="12">
        <f t="shared" si="5"/>
        <v>789</v>
      </c>
    </row>
    <row r="69" spans="1:14" x14ac:dyDescent="0.25">
      <c r="A69" t="s">
        <v>11245</v>
      </c>
      <c r="B69" t="s">
        <v>11246</v>
      </c>
      <c r="C69" t="s">
        <v>13080</v>
      </c>
      <c r="D69" s="14">
        <v>6526.8</v>
      </c>
      <c r="E69" s="14">
        <v>8820</v>
      </c>
      <c r="F69" s="1">
        <v>0.26</v>
      </c>
      <c r="G69">
        <v>4.5</v>
      </c>
      <c r="H69" s="5">
        <v>5137</v>
      </c>
      <c r="I69" s="6">
        <f t="shared" si="3"/>
        <v>45308340</v>
      </c>
      <c r="J69" t="str" cm="1">
        <f t="array" ref="J69">_xlfn.IFS(
   D69&lt;1000, "&lt; ₹1,000",
   D69&lt;=5000, "₹1,000 - ₹5,000",
   D69&lt;=10000, "₹5,001 - ₹10,000",
   D69&lt;=20000, "₹10,001 - ₹20,000",
   D69&lt;=50000, "₹20,001 - ₹50,000",
   D69&lt;=100000, "₹50,001 - ₹100,000",
   TRUE, "&gt; ₹100,000"
)</f>
        <v>₹5,001 - ₹10,000</v>
      </c>
      <c r="K69" t="str">
        <f t="shared" si="4"/>
        <v>Low (&lt;30%)</v>
      </c>
      <c r="L69">
        <f>_xlfn.RANK.EQ(G69, G$2:G$1466, 0) + COUNTIF(G$2:G69, G69) - 1</f>
        <v>68</v>
      </c>
      <c r="M69" s="12">
        <f>_xlfn.RANK.EQ(H69, H$2:H$1466, 0) + COUNTIF(H$2:H69, H69) - 1</f>
        <v>736</v>
      </c>
      <c r="N69" s="12">
        <f t="shared" si="5"/>
        <v>804</v>
      </c>
    </row>
    <row r="70" spans="1:14" x14ac:dyDescent="0.25">
      <c r="A70" t="s">
        <v>8377</v>
      </c>
      <c r="B70" t="s">
        <v>8378</v>
      </c>
      <c r="C70" t="s">
        <v>13079</v>
      </c>
      <c r="D70" s="14">
        <v>120</v>
      </c>
      <c r="E70" s="14">
        <v>120</v>
      </c>
      <c r="F70" s="1">
        <v>0</v>
      </c>
      <c r="G70">
        <v>4.5</v>
      </c>
      <c r="H70" s="5">
        <v>4951</v>
      </c>
      <c r="I70" s="6">
        <f t="shared" si="3"/>
        <v>594120</v>
      </c>
      <c r="J70" t="str" cm="1">
        <f t="array" ref="J70">_xlfn.IFS(
   D70&lt;1000, "&lt; ₹1,000",
   D70&lt;=5000, "₹1,000 - ₹5,000",
   D70&lt;=10000, "₹5,001 - ₹10,000",
   D70&lt;=20000, "₹10,001 - ₹20,000",
   D70&lt;=50000, "₹20,001 - ₹50,000",
   D70&lt;=100000, "₹50,001 - ₹100,000",
   TRUE, "&gt; ₹100,000"
)</f>
        <v>&lt; ₹1,000</v>
      </c>
      <c r="K70" t="str">
        <f t="shared" si="4"/>
        <v>Low (&lt;30%)</v>
      </c>
      <c r="L70">
        <f>_xlfn.RANK.EQ(G70, G$2:G$1466, 0) + COUNTIF(G$2:G70, G70) - 1</f>
        <v>69</v>
      </c>
      <c r="M70" s="12">
        <f>_xlfn.RANK.EQ(H70, H$2:H$1466, 0) + COUNTIF(H$2:H70, H70) - 1</f>
        <v>746</v>
      </c>
      <c r="N70" s="12">
        <f t="shared" si="5"/>
        <v>815</v>
      </c>
    </row>
    <row r="71" spans="1:14" x14ac:dyDescent="0.25">
      <c r="A71" t="s">
        <v>5764</v>
      </c>
      <c r="B71" t="s">
        <v>5765</v>
      </c>
      <c r="C71" t="s">
        <v>13077</v>
      </c>
      <c r="D71" s="14">
        <v>549</v>
      </c>
      <c r="E71" s="14">
        <v>549</v>
      </c>
      <c r="F71" s="1">
        <v>0</v>
      </c>
      <c r="G71">
        <v>4.5</v>
      </c>
      <c r="H71" s="5">
        <v>4875</v>
      </c>
      <c r="I71" s="6">
        <f t="shared" si="3"/>
        <v>2676375</v>
      </c>
      <c r="J71" t="str" cm="1">
        <f t="array" ref="J71">_xlfn.IFS(
   D71&lt;1000, "&lt; ₹1,000",
   D71&lt;=5000, "₹1,000 - ₹5,000",
   D71&lt;=10000, "₹5,001 - ₹10,000",
   D71&lt;=20000, "₹10,001 - ₹20,000",
   D71&lt;=50000, "₹20,001 - ₹50,000",
   D71&lt;=100000, "₹50,001 - ₹100,000",
   TRUE, "&gt; ₹100,000"
)</f>
        <v>&lt; ₹1,000</v>
      </c>
      <c r="K71" t="str">
        <f t="shared" si="4"/>
        <v>Low (&lt;30%)</v>
      </c>
      <c r="L71">
        <f>_xlfn.RANK.EQ(G71, G$2:G$1466, 0) + COUNTIF(G$2:G71, G71) - 1</f>
        <v>70</v>
      </c>
      <c r="M71" s="12">
        <f>_xlfn.RANK.EQ(H71, H$2:H$1466, 0) + COUNTIF(H$2:H71, H71) - 1</f>
        <v>749</v>
      </c>
      <c r="N71" s="12">
        <f t="shared" si="5"/>
        <v>819</v>
      </c>
    </row>
    <row r="72" spans="1:14" x14ac:dyDescent="0.25">
      <c r="A72" t="s">
        <v>7242</v>
      </c>
      <c r="B72" t="s">
        <v>7243</v>
      </c>
      <c r="C72" t="s">
        <v>13079</v>
      </c>
      <c r="D72" s="14">
        <v>156.80000000000001</v>
      </c>
      <c r="E72" s="14">
        <v>160</v>
      </c>
      <c r="F72" s="1">
        <v>0.02</v>
      </c>
      <c r="G72">
        <v>4.5</v>
      </c>
      <c r="H72" s="5">
        <v>4428</v>
      </c>
      <c r="I72" s="6">
        <f t="shared" si="3"/>
        <v>708480</v>
      </c>
      <c r="J72" t="str" cm="1">
        <f t="array" ref="J72">_xlfn.IFS(
   D72&lt;1000, "&lt; ₹1,000",
   D72&lt;=5000, "₹1,000 - ₹5,000",
   D72&lt;=10000, "₹5,001 - ₹10,000",
   D72&lt;=20000, "₹10,001 - ₹20,000",
   D72&lt;=50000, "₹20,001 - ₹50,000",
   D72&lt;=100000, "₹50,001 - ₹100,000",
   TRUE, "&gt; ₹100,000"
)</f>
        <v>&lt; ₹1,000</v>
      </c>
      <c r="K72" t="str">
        <f t="shared" si="4"/>
        <v>Low (&lt;30%)</v>
      </c>
      <c r="L72">
        <f>_xlfn.RANK.EQ(G72, G$2:G$1466, 0) + COUNTIF(G$2:G72, G72) - 1</f>
        <v>71</v>
      </c>
      <c r="M72" s="12">
        <f>_xlfn.RANK.EQ(H72, H$2:H$1466, 0) + COUNTIF(H$2:H72, H72) - 1</f>
        <v>776</v>
      </c>
      <c r="N72" s="12">
        <f t="shared" si="5"/>
        <v>847</v>
      </c>
    </row>
    <row r="73" spans="1:14" x14ac:dyDescent="0.25">
      <c r="A73" t="s">
        <v>7367</v>
      </c>
      <c r="B73" t="s">
        <v>7368</v>
      </c>
      <c r="C73" t="s">
        <v>13076</v>
      </c>
      <c r="D73" s="14">
        <v>422.53</v>
      </c>
      <c r="E73" s="14">
        <v>899</v>
      </c>
      <c r="F73" s="1">
        <v>0.53</v>
      </c>
      <c r="G73">
        <v>4.5</v>
      </c>
      <c r="H73" s="5">
        <v>4219</v>
      </c>
      <c r="I73" s="6">
        <f t="shared" si="3"/>
        <v>3792881</v>
      </c>
      <c r="J73" t="str" cm="1">
        <f t="array" ref="J73">_xlfn.IFS(
   D73&lt;1000, "&lt; ₹1,000",
   D73&lt;=5000, "₹1,000 - ₹5,000",
   D73&lt;=10000, "₹5,001 - ₹10,000",
   D73&lt;=20000, "₹10,001 - ₹20,000",
   D73&lt;=50000, "₹20,001 - ₹50,000",
   D73&lt;=100000, "₹50,001 - ₹100,000",
   TRUE, "&gt; ₹100,000"
)</f>
        <v>&lt; ₹1,000</v>
      </c>
      <c r="K73" t="str">
        <f t="shared" si="4"/>
        <v>Medium (30-60%)</v>
      </c>
      <c r="L73">
        <f>_xlfn.RANK.EQ(G73, G$2:G$1466, 0) + COUNTIF(G$2:G73, G73) - 1</f>
        <v>72</v>
      </c>
      <c r="M73" s="12">
        <f>_xlfn.RANK.EQ(H73, H$2:H$1466, 0) + COUNTIF(H$2:H73, H73) - 1</f>
        <v>791</v>
      </c>
      <c r="N73" s="12">
        <f t="shared" si="5"/>
        <v>863</v>
      </c>
    </row>
    <row r="74" spans="1:14" x14ac:dyDescent="0.25">
      <c r="A74" t="s">
        <v>7223</v>
      </c>
      <c r="B74" t="s">
        <v>7224</v>
      </c>
      <c r="C74" t="s">
        <v>13076</v>
      </c>
      <c r="D74" s="14">
        <v>1445</v>
      </c>
      <c r="E74" s="14">
        <v>2890</v>
      </c>
      <c r="F74" s="1">
        <v>0.5</v>
      </c>
      <c r="G74">
        <v>4.5</v>
      </c>
      <c r="H74" s="5">
        <v>4099</v>
      </c>
      <c r="I74" s="6">
        <f t="shared" si="3"/>
        <v>11846110</v>
      </c>
      <c r="J74" t="str" cm="1">
        <f t="array" ref="J74">_xlfn.IFS(
   D74&lt;1000, "&lt; ₹1,000",
   D74&lt;=5000, "₹1,000 - ₹5,000",
   D74&lt;=10000, "₹5,001 - ₹10,000",
   D74&lt;=20000, "₹10,001 - ₹20,000",
   D74&lt;=50000, "₹20,001 - ₹50,000",
   D74&lt;=100000, "₹50,001 - ₹100,000",
   TRUE, "&gt; ₹100,000"
)</f>
        <v>₹1,000 - ₹5,000</v>
      </c>
      <c r="K74" t="str">
        <f t="shared" si="4"/>
        <v>Medium (30-60%)</v>
      </c>
      <c r="L74">
        <f>_xlfn.RANK.EQ(G74, G$2:G$1466, 0) + COUNTIF(G$2:G74, G74) - 1</f>
        <v>73</v>
      </c>
      <c r="M74" s="12">
        <f>_xlfn.RANK.EQ(H74, H$2:H$1466, 0) + COUNTIF(H$2:H74, H74) - 1</f>
        <v>799</v>
      </c>
      <c r="N74" s="12">
        <f t="shared" si="5"/>
        <v>872</v>
      </c>
    </row>
    <row r="75" spans="1:14" x14ac:dyDescent="0.25">
      <c r="A75" t="s">
        <v>6271</v>
      </c>
      <c r="B75" t="s">
        <v>6272</v>
      </c>
      <c r="C75" t="s">
        <v>13079</v>
      </c>
      <c r="D75" s="14">
        <v>252</v>
      </c>
      <c r="E75" s="14">
        <v>315</v>
      </c>
      <c r="F75" s="1">
        <v>0.2</v>
      </c>
      <c r="G75">
        <v>4.5</v>
      </c>
      <c r="H75" s="5">
        <v>3785</v>
      </c>
      <c r="I75" s="6">
        <f t="shared" si="3"/>
        <v>1192275</v>
      </c>
      <c r="J75" t="str" cm="1">
        <f t="array" ref="J75">_xlfn.IFS(
   D75&lt;1000, "&lt; ₹1,000",
   D75&lt;=5000, "₹1,000 - ₹5,000",
   D75&lt;=10000, "₹5,001 - ₹10,000",
   D75&lt;=20000, "₹10,001 - ₹20,000",
   D75&lt;=50000, "₹20,001 - ₹50,000",
   D75&lt;=100000, "₹50,001 - ₹100,000",
   TRUE, "&gt; ₹100,000"
)</f>
        <v>&lt; ₹1,000</v>
      </c>
      <c r="K75" t="str">
        <f t="shared" si="4"/>
        <v>Low (&lt;30%)</v>
      </c>
      <c r="L75">
        <f>_xlfn.RANK.EQ(G75, G$2:G$1466, 0) + COUNTIF(G$2:G75, G75) - 1</f>
        <v>74</v>
      </c>
      <c r="M75" s="12">
        <f>_xlfn.RANK.EQ(H75, H$2:H$1466, 0) + COUNTIF(H$2:H75, H75) - 1</f>
        <v>813</v>
      </c>
      <c r="N75" s="12">
        <f t="shared" si="5"/>
        <v>887</v>
      </c>
    </row>
    <row r="76" spans="1:14" x14ac:dyDescent="0.25">
      <c r="A76" t="s">
        <v>12752</v>
      </c>
      <c r="B76" t="s">
        <v>12753</v>
      </c>
      <c r="C76" t="s">
        <v>13080</v>
      </c>
      <c r="D76" s="14">
        <v>6816.9</v>
      </c>
      <c r="E76" s="14">
        <v>10995</v>
      </c>
      <c r="F76" s="1">
        <v>0.38</v>
      </c>
      <c r="G76">
        <v>4.5</v>
      </c>
      <c r="H76" s="5">
        <v>3192</v>
      </c>
      <c r="I76" s="6">
        <f t="shared" si="3"/>
        <v>35096040</v>
      </c>
      <c r="J76" t="str" cm="1">
        <f t="array" ref="J76">_xlfn.IFS(
   D76&lt;1000, "&lt; ₹1,000",
   D76&lt;=5000, "₹1,000 - ₹5,000",
   D76&lt;=10000, "₹5,001 - ₹10,000",
   D76&lt;=20000, "₹10,001 - ₹20,000",
   D76&lt;=50000, "₹20,001 - ₹50,000",
   D76&lt;=100000, "₹50,001 - ₹100,000",
   TRUE, "&gt; ₹100,000"
)</f>
        <v>₹5,001 - ₹10,000</v>
      </c>
      <c r="K76" t="str">
        <f t="shared" si="4"/>
        <v>Medium (30-60%)</v>
      </c>
      <c r="L76">
        <f>_xlfn.RANK.EQ(G76, G$2:G$1466, 0) + COUNTIF(G$2:G76, G76) - 1</f>
        <v>75</v>
      </c>
      <c r="M76" s="12">
        <f>_xlfn.RANK.EQ(H76, H$2:H$1466, 0) + COUNTIF(H$2:H76, H76) - 1</f>
        <v>859</v>
      </c>
      <c r="N76" s="12">
        <f t="shared" si="5"/>
        <v>934</v>
      </c>
    </row>
    <row r="77" spans="1:14" x14ac:dyDescent="0.25">
      <c r="A77" t="s">
        <v>7305</v>
      </c>
      <c r="B77" t="s">
        <v>7306</v>
      </c>
      <c r="C77" t="s">
        <v>13076</v>
      </c>
      <c r="D77" s="14">
        <v>297.00000000000006</v>
      </c>
      <c r="E77" s="14">
        <v>990</v>
      </c>
      <c r="F77" s="1">
        <v>0.7</v>
      </c>
      <c r="G77">
        <v>4.5</v>
      </c>
      <c r="H77" s="5">
        <v>2453</v>
      </c>
      <c r="I77" s="6">
        <f t="shared" si="3"/>
        <v>2428470</v>
      </c>
      <c r="J77" t="str" cm="1">
        <f t="array" ref="J77">_xlfn.IFS(
   D77&lt;1000, "&lt; ₹1,000",
   D77&lt;=5000, "₹1,000 - ₹5,000",
   D77&lt;=10000, "₹5,001 - ₹10,000",
   D77&lt;=20000, "₹10,001 - ₹20,000",
   D77&lt;=50000, "₹20,001 - ₹50,000",
   D77&lt;=100000, "₹50,001 - ₹100,000",
   TRUE, "&gt; ₹100,000"
)</f>
        <v>&lt; ₹1,000</v>
      </c>
      <c r="K77" t="str">
        <f t="shared" si="4"/>
        <v>High (&gt;60%)</v>
      </c>
      <c r="L77">
        <f>_xlfn.RANK.EQ(G77, G$2:G$1466, 0) + COUNTIF(G$2:G77, G77) - 1</f>
        <v>76</v>
      </c>
      <c r="M77" s="12">
        <f>_xlfn.RANK.EQ(H77, H$2:H$1466, 0) + COUNTIF(H$2:H77, H77) - 1</f>
        <v>931</v>
      </c>
      <c r="N77" s="12">
        <f t="shared" si="5"/>
        <v>1007</v>
      </c>
    </row>
    <row r="78" spans="1:14" x14ac:dyDescent="0.25">
      <c r="A78" t="s">
        <v>11947</v>
      </c>
      <c r="B78" t="s">
        <v>11948</v>
      </c>
      <c r="C78" t="s">
        <v>13080</v>
      </c>
      <c r="D78" s="14">
        <v>687.24</v>
      </c>
      <c r="E78" s="14">
        <v>747</v>
      </c>
      <c r="F78" s="1">
        <v>0.08</v>
      </c>
      <c r="G78">
        <v>4.5</v>
      </c>
      <c r="H78" s="5">
        <v>2280</v>
      </c>
      <c r="I78" s="6">
        <f t="shared" si="3"/>
        <v>1703160</v>
      </c>
      <c r="J78" t="str" cm="1">
        <f t="array" ref="J78">_xlfn.IFS(
   D78&lt;1000, "&lt; ₹1,000",
   D78&lt;=5000, "₹1,000 - ₹5,000",
   D78&lt;=10000, "₹5,001 - ₹10,000",
   D78&lt;=20000, "₹10,001 - ₹20,000",
   D78&lt;=50000, "₹20,001 - ₹50,000",
   D78&lt;=100000, "₹50,001 - ₹100,000",
   TRUE, "&gt; ₹100,000"
)</f>
        <v>&lt; ₹1,000</v>
      </c>
      <c r="K78" t="str">
        <f t="shared" si="4"/>
        <v>Low (&lt;30%)</v>
      </c>
      <c r="L78">
        <f>_xlfn.RANK.EQ(G78, G$2:G$1466, 0) + COUNTIF(G$2:G78, G78) - 1</f>
        <v>77</v>
      </c>
      <c r="M78" s="12">
        <f>_xlfn.RANK.EQ(H78, H$2:H$1466, 0) + COUNTIF(H$2:H78, H78) - 1</f>
        <v>950</v>
      </c>
      <c r="N78" s="12">
        <f t="shared" si="5"/>
        <v>1027</v>
      </c>
    </row>
    <row r="79" spans="1:14" x14ac:dyDescent="0.25">
      <c r="A79" t="s">
        <v>8122</v>
      </c>
      <c r="B79" t="s">
        <v>8123</v>
      </c>
      <c r="C79" t="s">
        <v>13079</v>
      </c>
      <c r="D79" s="14">
        <v>165</v>
      </c>
      <c r="E79" s="14">
        <v>165</v>
      </c>
      <c r="F79" s="1">
        <v>0</v>
      </c>
      <c r="G79">
        <v>4.5</v>
      </c>
      <c r="H79" s="5">
        <v>1674</v>
      </c>
      <c r="I79" s="6">
        <f t="shared" si="3"/>
        <v>276210</v>
      </c>
      <c r="J79" t="str" cm="1">
        <f t="array" ref="J79">_xlfn.IFS(
   D79&lt;1000, "&lt; ₹1,000",
   D79&lt;=5000, "₹1,000 - ₹5,000",
   D79&lt;=10000, "₹5,001 - ₹10,000",
   D79&lt;=20000, "₹10,001 - ₹20,000",
   D79&lt;=50000, "₹20,001 - ₹50,000",
   D79&lt;=100000, "₹50,001 - ₹100,000",
   TRUE, "&gt; ₹100,000"
)</f>
        <v>&lt; ₹1,000</v>
      </c>
      <c r="K79" t="str">
        <f t="shared" si="4"/>
        <v>Low (&lt;30%)</v>
      </c>
      <c r="L79">
        <f>_xlfn.RANK.EQ(G79, G$2:G$1466, 0) + COUNTIF(G$2:G79, G79) - 1</f>
        <v>78</v>
      </c>
      <c r="M79" s="12">
        <f>_xlfn.RANK.EQ(H79, H$2:H$1466, 0) + COUNTIF(H$2:H79, H79) - 1</f>
        <v>1023</v>
      </c>
      <c r="N79" s="12">
        <f t="shared" si="5"/>
        <v>1101</v>
      </c>
    </row>
    <row r="80" spans="1:14" x14ac:dyDescent="0.25">
      <c r="A80" t="s">
        <v>4804</v>
      </c>
      <c r="B80" t="s">
        <v>4805</v>
      </c>
      <c r="C80" t="s">
        <v>13077</v>
      </c>
      <c r="D80" s="14">
        <v>2589.63</v>
      </c>
      <c r="E80" s="14">
        <v>6999</v>
      </c>
      <c r="F80" s="1">
        <v>0.63</v>
      </c>
      <c r="G80">
        <v>4.5</v>
      </c>
      <c r="H80" s="5">
        <v>1526</v>
      </c>
      <c r="I80" s="6">
        <f t="shared" si="3"/>
        <v>10680474</v>
      </c>
      <c r="J80" t="str" cm="1">
        <f t="array" ref="J80">_xlfn.IFS(
   D80&lt;1000, "&lt; ₹1,000",
   D80&lt;=5000, "₹1,000 - ₹5,000",
   D80&lt;=10000, "₹5,001 - ₹10,000",
   D80&lt;=20000, "₹10,001 - ₹20,000",
   D80&lt;=50000, "₹20,001 - ₹50,000",
   D80&lt;=100000, "₹50,001 - ₹100,000",
   TRUE, "&gt; ₹100,000"
)</f>
        <v>₹1,000 - ₹5,000</v>
      </c>
      <c r="K80" t="str">
        <f t="shared" si="4"/>
        <v>High (&gt;60%)</v>
      </c>
      <c r="L80">
        <f>_xlfn.RANK.EQ(G80, G$2:G$1466, 0) + COUNTIF(G$2:G80, G80) - 1</f>
        <v>79</v>
      </c>
      <c r="M80" s="12">
        <f>_xlfn.RANK.EQ(H80, H$2:H$1466, 0) + COUNTIF(H$2:H80, H80) - 1</f>
        <v>1045</v>
      </c>
      <c r="N80" s="12">
        <f t="shared" si="5"/>
        <v>1124</v>
      </c>
    </row>
    <row r="81" spans="1:14" x14ac:dyDescent="0.25">
      <c r="A81" t="s">
        <v>4804</v>
      </c>
      <c r="B81" t="s">
        <v>4805</v>
      </c>
      <c r="C81" t="s">
        <v>13077</v>
      </c>
      <c r="D81" s="14">
        <v>2589.63</v>
      </c>
      <c r="E81" s="14">
        <v>6999</v>
      </c>
      <c r="F81" s="1">
        <v>0.63</v>
      </c>
      <c r="G81">
        <v>4.5</v>
      </c>
      <c r="H81" s="5">
        <v>1526</v>
      </c>
      <c r="I81" s="6">
        <f t="shared" si="3"/>
        <v>10680474</v>
      </c>
      <c r="J81" t="str" cm="1">
        <f t="array" ref="J81">_xlfn.IFS(
   D81&lt;1000, "&lt; ₹1,000",
   D81&lt;=5000, "₹1,000 - ₹5,000",
   D81&lt;=10000, "₹5,001 - ₹10,000",
   D81&lt;=20000, "₹10,001 - ₹20,000",
   D81&lt;=50000, "₹20,001 - ₹50,000",
   D81&lt;=100000, "₹50,001 - ₹100,000",
   TRUE, "&gt; ₹100,000"
)</f>
        <v>₹1,000 - ₹5,000</v>
      </c>
      <c r="K81" t="str">
        <f t="shared" si="4"/>
        <v>High (&gt;60%)</v>
      </c>
      <c r="L81">
        <f>_xlfn.RANK.EQ(G81, G$2:G$1466, 0) + COUNTIF(G$2:G81, G81) - 1</f>
        <v>80</v>
      </c>
      <c r="M81" s="12">
        <f>_xlfn.RANK.EQ(H81, H$2:H$1466, 0) + COUNTIF(H$2:H81, H81) - 1</f>
        <v>1046</v>
      </c>
      <c r="N81" s="12">
        <f t="shared" si="5"/>
        <v>1126</v>
      </c>
    </row>
    <row r="82" spans="1:14" x14ac:dyDescent="0.25">
      <c r="A82" t="s">
        <v>12472</v>
      </c>
      <c r="B82" t="s">
        <v>12473</v>
      </c>
      <c r="C82" t="s">
        <v>13080</v>
      </c>
      <c r="D82" s="14">
        <v>5472</v>
      </c>
      <c r="E82" s="14">
        <v>7200</v>
      </c>
      <c r="F82" s="1">
        <v>0.24</v>
      </c>
      <c r="G82">
        <v>4.5</v>
      </c>
      <c r="H82" s="5">
        <v>1408</v>
      </c>
      <c r="I82" s="6">
        <f t="shared" si="3"/>
        <v>10137600</v>
      </c>
      <c r="J82" t="str" cm="1">
        <f t="array" ref="J82">_xlfn.IFS(
   D82&lt;1000, "&lt; ₹1,000",
   D82&lt;=5000, "₹1,000 - ₹5,000",
   D82&lt;=10000, "₹5,001 - ₹10,000",
   D82&lt;=20000, "₹10,001 - ₹20,000",
   D82&lt;=50000, "₹20,001 - ₹50,000",
   D82&lt;=100000, "₹50,001 - ₹100,000",
   TRUE, "&gt; ₹100,000"
)</f>
        <v>₹5,001 - ₹10,000</v>
      </c>
      <c r="K82" t="str">
        <f t="shared" si="4"/>
        <v>Low (&lt;30%)</v>
      </c>
      <c r="L82">
        <f>_xlfn.RANK.EQ(G82, G$2:G$1466, 0) + COUNTIF(G$2:G82, G82) - 1</f>
        <v>81</v>
      </c>
      <c r="M82" s="12">
        <f>_xlfn.RANK.EQ(H82, H$2:H$1466, 0) + COUNTIF(H$2:H82, H82) - 1</f>
        <v>1063</v>
      </c>
      <c r="N82" s="12">
        <f t="shared" si="5"/>
        <v>1144</v>
      </c>
    </row>
    <row r="83" spans="1:14" x14ac:dyDescent="0.25">
      <c r="A83" t="s">
        <v>7580</v>
      </c>
      <c r="B83" t="s">
        <v>7581</v>
      </c>
      <c r="C83" t="s">
        <v>13076</v>
      </c>
      <c r="D83" s="14">
        <v>2659.2400000000002</v>
      </c>
      <c r="E83" s="14">
        <v>3499</v>
      </c>
      <c r="F83" s="1">
        <v>0.24</v>
      </c>
      <c r="G83">
        <v>4.5</v>
      </c>
      <c r="H83" s="5">
        <v>1271</v>
      </c>
      <c r="I83" s="6">
        <f t="shared" si="3"/>
        <v>4447229</v>
      </c>
      <c r="J83" t="str" cm="1">
        <f t="array" ref="J83">_xlfn.IFS(
   D83&lt;1000, "&lt; ₹1,000",
   D83&lt;=5000, "₹1,000 - ₹5,000",
   D83&lt;=10000, "₹5,001 - ₹10,000",
   D83&lt;=20000, "₹10,001 - ₹20,000",
   D83&lt;=50000, "₹20,001 - ₹50,000",
   D83&lt;=100000, "₹50,001 - ₹100,000",
   TRUE, "&gt; ₹100,000"
)</f>
        <v>₹1,000 - ₹5,000</v>
      </c>
      <c r="K83" t="str">
        <f t="shared" si="4"/>
        <v>Low (&lt;30%)</v>
      </c>
      <c r="L83">
        <f>_xlfn.RANK.EQ(G83, G$2:G$1466, 0) + COUNTIF(G$2:G83, G83) - 1</f>
        <v>82</v>
      </c>
      <c r="M83" s="12">
        <f>_xlfn.RANK.EQ(H83, H$2:H$1466, 0) + COUNTIF(H$2:H83, H83) - 1</f>
        <v>1086</v>
      </c>
      <c r="N83" s="12">
        <f t="shared" si="5"/>
        <v>1168</v>
      </c>
    </row>
    <row r="84" spans="1:14" x14ac:dyDescent="0.25">
      <c r="A84" t="s">
        <v>12361</v>
      </c>
      <c r="B84" t="s">
        <v>12362</v>
      </c>
      <c r="C84" t="s">
        <v>13080</v>
      </c>
      <c r="D84" s="14">
        <v>1095</v>
      </c>
      <c r="E84" s="14">
        <v>1500</v>
      </c>
      <c r="F84" s="1">
        <v>0.27</v>
      </c>
      <c r="G84">
        <v>4.5</v>
      </c>
      <c r="H84" s="5">
        <v>1065</v>
      </c>
      <c r="I84" s="6">
        <f t="shared" si="3"/>
        <v>1597500</v>
      </c>
      <c r="J84" t="str" cm="1">
        <f t="array" ref="J84">_xlfn.IFS(
   D84&lt;1000, "&lt; ₹1,000",
   D84&lt;=5000, "₹1,000 - ₹5,000",
   D84&lt;=10000, "₹5,001 - ₹10,000",
   D84&lt;=20000, "₹10,001 - ₹20,000",
   D84&lt;=50000, "₹20,001 - ₹50,000",
   D84&lt;=100000, "₹50,001 - ₹100,000",
   TRUE, "&gt; ₹100,000"
)</f>
        <v>₹1,000 - ₹5,000</v>
      </c>
      <c r="K84" t="str">
        <f t="shared" si="4"/>
        <v>Low (&lt;30%)</v>
      </c>
      <c r="L84">
        <f>_xlfn.RANK.EQ(G84, G$2:G$1466, 0) + COUNTIF(G$2:G84, G84) - 1</f>
        <v>83</v>
      </c>
      <c r="M84" s="12">
        <f>_xlfn.RANK.EQ(H84, H$2:H$1466, 0) + COUNTIF(H$2:H84, H84) - 1</f>
        <v>1122</v>
      </c>
      <c r="N84" s="12">
        <f t="shared" si="5"/>
        <v>1205</v>
      </c>
    </row>
    <row r="85" spans="1:14" x14ac:dyDescent="0.25">
      <c r="A85" t="s">
        <v>2550</v>
      </c>
      <c r="B85" t="s">
        <v>2551</v>
      </c>
      <c r="C85" t="s">
        <v>13077</v>
      </c>
      <c r="D85" s="14">
        <v>615</v>
      </c>
      <c r="E85" s="14">
        <v>1500</v>
      </c>
      <c r="F85" s="1">
        <v>0.59</v>
      </c>
      <c r="G85">
        <v>4.5</v>
      </c>
      <c r="H85" s="5">
        <v>1029</v>
      </c>
      <c r="I85" s="6">
        <f t="shared" si="3"/>
        <v>1543500</v>
      </c>
      <c r="J85" t="str" cm="1">
        <f t="array" ref="J85">_xlfn.IFS(
   D85&lt;1000, "&lt; ₹1,000",
   D85&lt;=5000, "₹1,000 - ₹5,000",
   D85&lt;=10000, "₹5,001 - ₹10,000",
   D85&lt;=20000, "₹10,001 - ₹20,000",
   D85&lt;=50000, "₹20,001 - ₹50,000",
   D85&lt;=100000, "₹50,001 - ₹100,000",
   TRUE, "&gt; ₹100,000"
)</f>
        <v>&lt; ₹1,000</v>
      </c>
      <c r="K85" t="str">
        <f t="shared" si="4"/>
        <v>Medium (30-60%)</v>
      </c>
      <c r="L85">
        <f>_xlfn.RANK.EQ(G85, G$2:G$1466, 0) + COUNTIF(G$2:G85, G85) - 1</f>
        <v>84</v>
      </c>
      <c r="M85" s="12">
        <f>_xlfn.RANK.EQ(H85, H$2:H$1466, 0) + COUNTIF(H$2:H85, H85) - 1</f>
        <v>1130</v>
      </c>
      <c r="N85" s="12">
        <f t="shared" si="5"/>
        <v>1214</v>
      </c>
    </row>
    <row r="86" spans="1:14" x14ac:dyDescent="0.25">
      <c r="A86" t="s">
        <v>203</v>
      </c>
      <c r="B86" t="s">
        <v>204</v>
      </c>
      <c r="C86" t="s">
        <v>13076</v>
      </c>
      <c r="D86" s="14">
        <v>971.46</v>
      </c>
      <c r="E86" s="14">
        <v>1799</v>
      </c>
      <c r="F86" s="1">
        <v>0.46</v>
      </c>
      <c r="G86">
        <v>4.5</v>
      </c>
      <c r="H86" s="5">
        <v>815</v>
      </c>
      <c r="I86" s="6">
        <f t="shared" si="3"/>
        <v>1466185</v>
      </c>
      <c r="J86" t="str" cm="1">
        <f t="array" ref="J86">_xlfn.IFS(
   D86&lt;1000, "&lt; ₹1,000",
   D86&lt;=5000, "₹1,000 - ₹5,000",
   D86&lt;=10000, "₹5,001 - ₹10,000",
   D86&lt;=20000, "₹10,001 - ₹20,000",
   D86&lt;=50000, "₹20,001 - ₹50,000",
   D86&lt;=100000, "₹50,001 - ₹100,000",
   TRUE, "&gt; ₹100,000"
)</f>
        <v>&lt; ₹1,000</v>
      </c>
      <c r="K86" t="str">
        <f t="shared" si="4"/>
        <v>Medium (30-60%)</v>
      </c>
      <c r="L86">
        <f>_xlfn.RANK.EQ(G86, G$2:G$1466, 0) + COUNTIF(G$2:G86, G86) - 1</f>
        <v>85</v>
      </c>
      <c r="M86" s="12">
        <f>_xlfn.RANK.EQ(H86, H$2:H$1466, 0) + COUNTIF(H$2:H86, H86) - 1</f>
        <v>1162</v>
      </c>
      <c r="N86" s="12">
        <f t="shared" si="5"/>
        <v>1247</v>
      </c>
    </row>
    <row r="87" spans="1:14" x14ac:dyDescent="0.25">
      <c r="A87" t="s">
        <v>203</v>
      </c>
      <c r="B87" t="s">
        <v>204</v>
      </c>
      <c r="C87" t="s">
        <v>13076</v>
      </c>
      <c r="D87" s="14">
        <v>971.46</v>
      </c>
      <c r="E87" s="14">
        <v>1799</v>
      </c>
      <c r="F87" s="1">
        <v>0.46</v>
      </c>
      <c r="G87">
        <v>4.5</v>
      </c>
      <c r="H87" s="5">
        <v>815</v>
      </c>
      <c r="I87" s="6">
        <f t="shared" si="3"/>
        <v>1466185</v>
      </c>
      <c r="J87" t="str" cm="1">
        <f t="array" ref="J87">_xlfn.IFS(
   D87&lt;1000, "&lt; ₹1,000",
   D87&lt;=5000, "₹1,000 - ₹5,000",
   D87&lt;=10000, "₹5,001 - ₹10,000",
   D87&lt;=20000, "₹10,001 - ₹20,000",
   D87&lt;=50000, "₹20,001 - ₹50,000",
   D87&lt;=100000, "₹50,001 - ₹100,000",
   TRUE, "&gt; ₹100,000"
)</f>
        <v>&lt; ₹1,000</v>
      </c>
      <c r="K87" t="str">
        <f t="shared" si="4"/>
        <v>Medium (30-60%)</v>
      </c>
      <c r="L87">
        <f>_xlfn.RANK.EQ(G87, G$2:G$1466, 0) + COUNTIF(G$2:G87, G87) - 1</f>
        <v>86</v>
      </c>
      <c r="M87" s="12">
        <f>_xlfn.RANK.EQ(H87, H$2:H$1466, 0) + COUNTIF(H$2:H87, H87) - 1</f>
        <v>1163</v>
      </c>
      <c r="N87" s="12">
        <f t="shared" si="5"/>
        <v>1249</v>
      </c>
    </row>
    <row r="88" spans="1:14" x14ac:dyDescent="0.25">
      <c r="A88" t="s">
        <v>203</v>
      </c>
      <c r="B88" t="s">
        <v>204</v>
      </c>
      <c r="C88" t="s">
        <v>13076</v>
      </c>
      <c r="D88" s="14">
        <v>971.46</v>
      </c>
      <c r="E88" s="14">
        <v>1799</v>
      </c>
      <c r="F88" s="1">
        <v>0.46</v>
      </c>
      <c r="G88">
        <v>4.5</v>
      </c>
      <c r="H88" s="5">
        <v>815</v>
      </c>
      <c r="I88" s="6">
        <f t="shared" si="3"/>
        <v>1466185</v>
      </c>
      <c r="J88" t="str" cm="1">
        <f t="array" ref="J88">_xlfn.IFS(
   D88&lt;1000, "&lt; ₹1,000",
   D88&lt;=5000, "₹1,000 - ₹5,000",
   D88&lt;=10000, "₹5,001 - ₹10,000",
   D88&lt;=20000, "₹10,001 - ₹20,000",
   D88&lt;=50000, "₹20,001 - ₹50,000",
   D88&lt;=100000, "₹50,001 - ₹100,000",
   TRUE, "&gt; ₹100,000"
)</f>
        <v>&lt; ₹1,000</v>
      </c>
      <c r="K88" t="str">
        <f t="shared" si="4"/>
        <v>Medium (30-60%)</v>
      </c>
      <c r="L88">
        <f>_xlfn.RANK.EQ(G88, G$2:G$1466, 0) + COUNTIF(G$2:G88, G88) - 1</f>
        <v>87</v>
      </c>
      <c r="M88" s="12">
        <f>_xlfn.RANK.EQ(H88, H$2:H$1466, 0) + COUNTIF(H$2:H88, H88) - 1</f>
        <v>1164</v>
      </c>
      <c r="N88" s="12">
        <f t="shared" si="5"/>
        <v>1251</v>
      </c>
    </row>
    <row r="89" spans="1:14" x14ac:dyDescent="0.25">
      <c r="A89" t="s">
        <v>4283</v>
      </c>
      <c r="B89" t="s">
        <v>4284</v>
      </c>
      <c r="C89" t="s">
        <v>13077</v>
      </c>
      <c r="D89" s="14">
        <v>299.75</v>
      </c>
      <c r="E89" s="14">
        <v>1199</v>
      </c>
      <c r="F89" s="1">
        <v>0.75</v>
      </c>
      <c r="G89">
        <v>4.5</v>
      </c>
      <c r="H89" s="5">
        <v>596</v>
      </c>
      <c r="I89" s="6">
        <f t="shared" si="3"/>
        <v>714604</v>
      </c>
      <c r="J89" t="str" cm="1">
        <f t="array" ref="J89">_xlfn.IFS(
   D89&lt;1000, "&lt; ₹1,000",
   D89&lt;=5000, "₹1,000 - ₹5,000",
   D89&lt;=10000, "₹5,001 - ₹10,000",
   D89&lt;=20000, "₹10,001 - ₹20,000",
   D89&lt;=50000, "₹20,001 - ₹50,000",
   D89&lt;=100000, "₹50,001 - ₹100,000",
   TRUE, "&gt; ₹100,000"
)</f>
        <v>&lt; ₹1,000</v>
      </c>
      <c r="K89" t="str">
        <f t="shared" si="4"/>
        <v>High (&gt;60%)</v>
      </c>
      <c r="L89">
        <f>_xlfn.RANK.EQ(G89, G$2:G$1466, 0) + COUNTIF(G$2:G89, G89) - 1</f>
        <v>88</v>
      </c>
      <c r="M89" s="12">
        <f>_xlfn.RANK.EQ(H89, H$2:H$1466, 0) + COUNTIF(H$2:H89, H89) - 1</f>
        <v>1202</v>
      </c>
      <c r="N89" s="12">
        <f t="shared" si="5"/>
        <v>1290</v>
      </c>
    </row>
    <row r="90" spans="1:14" x14ac:dyDescent="0.25">
      <c r="A90" t="s">
        <v>1466</v>
      </c>
      <c r="B90" t="s">
        <v>1467</v>
      </c>
      <c r="C90" t="s">
        <v>13076</v>
      </c>
      <c r="D90" s="14">
        <v>602.79</v>
      </c>
      <c r="E90" s="14">
        <v>849</v>
      </c>
      <c r="F90" s="1">
        <v>0.28999999999999998</v>
      </c>
      <c r="G90">
        <v>4.5</v>
      </c>
      <c r="H90" s="5">
        <v>577</v>
      </c>
      <c r="I90" s="6">
        <f t="shared" si="3"/>
        <v>489873</v>
      </c>
      <c r="J90" t="str" cm="1">
        <f t="array" ref="J90">_xlfn.IFS(
   D90&lt;1000, "&lt; ₹1,000",
   D90&lt;=5000, "₹1,000 - ₹5,000",
   D90&lt;=10000, "₹5,001 - ₹10,000",
   D90&lt;=20000, "₹10,001 - ₹20,000",
   D90&lt;=50000, "₹20,001 - ₹50,000",
   D90&lt;=100000, "₹50,001 - ₹100,000",
   TRUE, "&gt; ₹100,000"
)</f>
        <v>&lt; ₹1,000</v>
      </c>
      <c r="K90" t="str">
        <f t="shared" si="4"/>
        <v>Low (&lt;30%)</v>
      </c>
      <c r="L90">
        <f>_xlfn.RANK.EQ(G90, G$2:G$1466, 0) + COUNTIF(G$2:G90, G90) - 1</f>
        <v>89</v>
      </c>
      <c r="M90" s="12">
        <f>_xlfn.RANK.EQ(H90, H$2:H$1466, 0) + COUNTIF(H$2:H90, H90) - 1</f>
        <v>1209</v>
      </c>
      <c r="N90" s="12">
        <f t="shared" si="5"/>
        <v>1298</v>
      </c>
    </row>
    <row r="91" spans="1:14" x14ac:dyDescent="0.25">
      <c r="A91" t="s">
        <v>9814</v>
      </c>
      <c r="B91" t="s">
        <v>9815</v>
      </c>
      <c r="C91" t="s">
        <v>13080</v>
      </c>
      <c r="D91" s="14">
        <v>2799.2000000000003</v>
      </c>
      <c r="E91" s="14">
        <v>3499</v>
      </c>
      <c r="F91" s="1">
        <v>0.2</v>
      </c>
      <c r="G91">
        <v>4.5</v>
      </c>
      <c r="H91" s="5">
        <v>546</v>
      </c>
      <c r="I91" s="6">
        <f t="shared" si="3"/>
        <v>1910454</v>
      </c>
      <c r="J91" t="str" cm="1">
        <f t="array" ref="J91">_xlfn.IFS(
   D91&lt;1000, "&lt; ₹1,000",
   D91&lt;=5000, "₹1,000 - ₹5,000",
   D91&lt;=10000, "₹5,001 - ₹10,000",
   D91&lt;=20000, "₹10,001 - ₹20,000",
   D91&lt;=50000, "₹20,001 - ₹50,000",
   D91&lt;=100000, "₹50,001 - ₹100,000",
   TRUE, "&gt; ₹100,000"
)</f>
        <v>₹1,000 - ₹5,000</v>
      </c>
      <c r="K91" t="str">
        <f t="shared" si="4"/>
        <v>Low (&lt;30%)</v>
      </c>
      <c r="L91">
        <f>_xlfn.RANK.EQ(G91, G$2:G$1466, 0) + COUNTIF(G$2:G91, G91) - 1</f>
        <v>90</v>
      </c>
      <c r="M91" s="12">
        <f>_xlfn.RANK.EQ(H91, H$2:H$1466, 0) + COUNTIF(H$2:H91, H91) - 1</f>
        <v>1219</v>
      </c>
      <c r="N91" s="12">
        <f t="shared" si="5"/>
        <v>1309</v>
      </c>
    </row>
    <row r="92" spans="1:14" x14ac:dyDescent="0.25">
      <c r="A92" t="s">
        <v>1031</v>
      </c>
      <c r="B92" t="s">
        <v>1032</v>
      </c>
      <c r="C92" t="s">
        <v>13077</v>
      </c>
      <c r="D92" s="14">
        <v>399.7999999999999</v>
      </c>
      <c r="E92" s="14">
        <v>1999</v>
      </c>
      <c r="F92" s="1">
        <v>0.8</v>
      </c>
      <c r="G92">
        <v>4.5</v>
      </c>
      <c r="H92" s="5">
        <v>505</v>
      </c>
      <c r="I92" s="6">
        <f t="shared" si="3"/>
        <v>1009495</v>
      </c>
      <c r="J92" t="str" cm="1">
        <f t="array" ref="J92">_xlfn.IFS(
   D92&lt;1000, "&lt; ₹1,000",
   D92&lt;=5000, "₹1,000 - ₹5,000",
   D92&lt;=10000, "₹5,001 - ₹10,000",
   D92&lt;=20000, "₹10,001 - ₹20,000",
   D92&lt;=50000, "₹20,001 - ₹50,000",
   D92&lt;=100000, "₹50,001 - ₹100,000",
   TRUE, "&gt; ₹100,000"
)</f>
        <v>&lt; ₹1,000</v>
      </c>
      <c r="K92" t="str">
        <f t="shared" si="4"/>
        <v>High (&gt;60%)</v>
      </c>
      <c r="L92">
        <f>_xlfn.RANK.EQ(G92, G$2:G$1466, 0) + COUNTIF(G$2:G92, G92) - 1</f>
        <v>91</v>
      </c>
      <c r="M92" s="12">
        <f>_xlfn.RANK.EQ(H92, H$2:H$1466, 0) + COUNTIF(H$2:H92, H92) - 1</f>
        <v>1228</v>
      </c>
      <c r="N92" s="12">
        <f t="shared" si="5"/>
        <v>1319</v>
      </c>
    </row>
    <row r="93" spans="1:14" x14ac:dyDescent="0.25">
      <c r="A93" t="s">
        <v>2089</v>
      </c>
      <c r="B93" t="s">
        <v>2090</v>
      </c>
      <c r="C93" t="s">
        <v>13076</v>
      </c>
      <c r="D93" s="14">
        <v>602.79</v>
      </c>
      <c r="E93" s="14">
        <v>849</v>
      </c>
      <c r="F93" s="1">
        <v>0.28999999999999998</v>
      </c>
      <c r="G93">
        <v>4.5</v>
      </c>
      <c r="H93" s="5">
        <v>474</v>
      </c>
      <c r="I93" s="6">
        <f t="shared" si="3"/>
        <v>402426</v>
      </c>
      <c r="J93" t="str" cm="1">
        <f t="array" ref="J93">_xlfn.IFS(
   D93&lt;1000, "&lt; ₹1,000",
   D93&lt;=5000, "₹1,000 - ₹5,000",
   D93&lt;=10000, "₹5,001 - ₹10,000",
   D93&lt;=20000, "₹10,001 - ₹20,000",
   D93&lt;=50000, "₹20,001 - ₹50,000",
   D93&lt;=100000, "₹50,001 - ₹100,000",
   TRUE, "&gt; ₹100,000"
)</f>
        <v>&lt; ₹1,000</v>
      </c>
      <c r="K93" t="str">
        <f t="shared" si="4"/>
        <v>Low (&lt;30%)</v>
      </c>
      <c r="L93">
        <f>_xlfn.RANK.EQ(G93, G$2:G$1466, 0) + COUNTIF(G$2:G93, G93) - 1</f>
        <v>92</v>
      </c>
      <c r="M93" s="12">
        <f>_xlfn.RANK.EQ(H93, H$2:H$1466, 0) + COUNTIF(H$2:H93, H93) - 1</f>
        <v>1237</v>
      </c>
      <c r="N93" s="12">
        <f t="shared" si="5"/>
        <v>1329</v>
      </c>
    </row>
    <row r="94" spans="1:14" x14ac:dyDescent="0.25">
      <c r="A94" t="s">
        <v>7429</v>
      </c>
      <c r="B94" t="s">
        <v>7430</v>
      </c>
      <c r="C94" t="s">
        <v>13076</v>
      </c>
      <c r="D94" s="14">
        <v>493.62</v>
      </c>
      <c r="E94" s="14">
        <v>1299</v>
      </c>
      <c r="F94" s="1">
        <v>0.62</v>
      </c>
      <c r="G94">
        <v>4.5</v>
      </c>
      <c r="H94" s="5">
        <v>434</v>
      </c>
      <c r="I94" s="6">
        <f t="shared" si="3"/>
        <v>563766</v>
      </c>
      <c r="J94" t="str" cm="1">
        <f t="array" ref="J94">_xlfn.IFS(
   D94&lt;1000, "&lt; ₹1,000",
   D94&lt;=5000, "₹1,000 - ₹5,000",
   D94&lt;=10000, "₹5,001 - ₹10,000",
   D94&lt;=20000, "₹10,001 - ₹20,000",
   D94&lt;=50000, "₹20,001 - ₹50,000",
   D94&lt;=100000, "₹50,001 - ₹100,000",
   TRUE, "&gt; ₹100,000"
)</f>
        <v>&lt; ₹1,000</v>
      </c>
      <c r="K94" t="str">
        <f t="shared" si="4"/>
        <v>High (&gt;60%)</v>
      </c>
      <c r="L94">
        <f>_xlfn.RANK.EQ(G94, G$2:G$1466, 0) + COUNTIF(G$2:G94, G94) - 1</f>
        <v>93</v>
      </c>
      <c r="M94" s="12">
        <f>_xlfn.RANK.EQ(H94, H$2:H$1466, 0) + COUNTIF(H$2:H94, H94) - 1</f>
        <v>1252</v>
      </c>
      <c r="N94" s="12">
        <f t="shared" si="5"/>
        <v>1345</v>
      </c>
    </row>
    <row r="95" spans="1:14" x14ac:dyDescent="0.25">
      <c r="A95" t="s">
        <v>12532</v>
      </c>
      <c r="B95" t="s">
        <v>12533</v>
      </c>
      <c r="C95" t="s">
        <v>13080</v>
      </c>
      <c r="D95" s="14">
        <v>4999.7999999999993</v>
      </c>
      <c r="E95" s="14">
        <v>24999</v>
      </c>
      <c r="F95" s="1">
        <v>0.8</v>
      </c>
      <c r="G95">
        <v>4.5</v>
      </c>
      <c r="H95" s="5">
        <v>287</v>
      </c>
      <c r="I95" s="6">
        <f t="shared" si="3"/>
        <v>7174713</v>
      </c>
      <c r="J95" t="str" cm="1">
        <f t="array" ref="J95">_xlfn.IFS(
   D95&lt;1000, "&lt; ₹1,000",
   D95&lt;=5000, "₹1,000 - ₹5,000",
   D95&lt;=10000, "₹5,001 - ₹10,000",
   D95&lt;=20000, "₹10,001 - ₹20,000",
   D95&lt;=50000, "₹20,001 - ₹50,000",
   D95&lt;=100000, "₹50,001 - ₹100,000",
   TRUE, "&gt; ₹100,000"
)</f>
        <v>₹1,000 - ₹5,000</v>
      </c>
      <c r="K95" t="str">
        <f t="shared" si="4"/>
        <v>High (&gt;60%)</v>
      </c>
      <c r="L95">
        <f>_xlfn.RANK.EQ(G95, G$2:G$1466, 0) + COUNTIF(G$2:G95, G95) - 1</f>
        <v>94</v>
      </c>
      <c r="M95" s="12">
        <f>_xlfn.RANK.EQ(H95, H$2:H$1466, 0) + COUNTIF(H$2:H95, H95) - 1</f>
        <v>1304</v>
      </c>
      <c r="N95" s="12">
        <f t="shared" si="5"/>
        <v>1398</v>
      </c>
    </row>
    <row r="96" spans="1:14" x14ac:dyDescent="0.25">
      <c r="A96" t="s">
        <v>2319</v>
      </c>
      <c r="B96" t="s">
        <v>2320</v>
      </c>
      <c r="C96" t="s">
        <v>13077</v>
      </c>
      <c r="D96" s="14">
        <v>4699</v>
      </c>
      <c r="E96" s="14">
        <v>4699</v>
      </c>
      <c r="F96" s="1">
        <v>0</v>
      </c>
      <c r="G96">
        <v>4.5</v>
      </c>
      <c r="H96" s="5">
        <v>224</v>
      </c>
      <c r="I96" s="6">
        <f t="shared" si="3"/>
        <v>1052576</v>
      </c>
      <c r="J96" t="str" cm="1">
        <f t="array" ref="J96">_xlfn.IFS(
   D96&lt;1000, "&lt; ₹1,000",
   D96&lt;=5000, "₹1,000 - ₹5,000",
   D96&lt;=10000, "₹5,001 - ₹10,000",
   D96&lt;=20000, "₹10,001 - ₹20,000",
   D96&lt;=50000, "₹20,001 - ₹50,000",
   D96&lt;=100000, "₹50,001 - ₹100,000",
   TRUE, "&gt; ₹100,000"
)</f>
        <v>₹1,000 - ₹5,000</v>
      </c>
      <c r="K96" t="str">
        <f t="shared" si="4"/>
        <v>Low (&lt;30%)</v>
      </c>
      <c r="L96">
        <f>_xlfn.RANK.EQ(G96, G$2:G$1466, 0) + COUNTIF(G$2:G96, G96) - 1</f>
        <v>95</v>
      </c>
      <c r="M96" s="12">
        <f>_xlfn.RANK.EQ(H96, H$2:H$1466, 0) + COUNTIF(H$2:H96, H96) - 1</f>
        <v>1331</v>
      </c>
      <c r="N96" s="12">
        <f t="shared" si="5"/>
        <v>1426</v>
      </c>
    </row>
    <row r="97" spans="1:14" x14ac:dyDescent="0.25">
      <c r="A97" t="s">
        <v>662</v>
      </c>
      <c r="B97" t="s">
        <v>663</v>
      </c>
      <c r="C97" t="s">
        <v>13076</v>
      </c>
      <c r="D97" s="14">
        <v>350.61</v>
      </c>
      <c r="E97" s="14">
        <v>899</v>
      </c>
      <c r="F97" s="1">
        <v>0.61</v>
      </c>
      <c r="G97">
        <v>4.5</v>
      </c>
      <c r="H97" s="5">
        <v>149</v>
      </c>
      <c r="I97" s="6">
        <f t="shared" si="3"/>
        <v>133951</v>
      </c>
      <c r="J97" t="str" cm="1">
        <f t="array" ref="J97">_xlfn.IFS(
   D97&lt;1000, "&lt; ₹1,000",
   D97&lt;=5000, "₹1,000 - ₹5,000",
   D97&lt;=10000, "₹5,001 - ₹10,000",
   D97&lt;=20000, "₹10,001 - ₹20,000",
   D97&lt;=50000, "₹20,001 - ₹50,000",
   D97&lt;=100000, "₹50,001 - ₹100,000",
   TRUE, "&gt; ₹100,000"
)</f>
        <v>&lt; ₹1,000</v>
      </c>
      <c r="K97" t="str">
        <f t="shared" si="4"/>
        <v>High (&gt;60%)</v>
      </c>
      <c r="L97">
        <f>_xlfn.RANK.EQ(G97, G$2:G$1466, 0) + COUNTIF(G$2:G97, G97) - 1</f>
        <v>96</v>
      </c>
      <c r="M97" s="12">
        <f>_xlfn.RANK.EQ(H97, H$2:H$1466, 0) + COUNTIF(H$2:H97, H97) - 1</f>
        <v>1364</v>
      </c>
      <c r="N97" s="12">
        <f t="shared" si="5"/>
        <v>1460</v>
      </c>
    </row>
    <row r="98" spans="1:14" x14ac:dyDescent="0.25">
      <c r="A98" t="s">
        <v>662</v>
      </c>
      <c r="B98" t="s">
        <v>663</v>
      </c>
      <c r="C98" t="s">
        <v>13076</v>
      </c>
      <c r="D98" s="14">
        <v>350.61</v>
      </c>
      <c r="E98" s="14">
        <v>899</v>
      </c>
      <c r="F98" s="1">
        <v>0.61</v>
      </c>
      <c r="G98">
        <v>4.5</v>
      </c>
      <c r="H98" s="5">
        <v>149</v>
      </c>
      <c r="I98" s="6">
        <f t="shared" si="3"/>
        <v>133951</v>
      </c>
      <c r="J98" t="str" cm="1">
        <f t="array" ref="J98">_xlfn.IFS(
   D98&lt;1000, "&lt; ₹1,000",
   D98&lt;=5000, "₹1,000 - ₹5,000",
   D98&lt;=10000, "₹5,001 - ₹10,000",
   D98&lt;=20000, "₹10,001 - ₹20,000",
   D98&lt;=50000, "₹20,001 - ₹50,000",
   D98&lt;=100000, "₹50,001 - ₹100,000",
   TRUE, "&gt; ₹100,000"
)</f>
        <v>&lt; ₹1,000</v>
      </c>
      <c r="K98" t="str">
        <f t="shared" si="4"/>
        <v>High (&gt;60%)</v>
      </c>
      <c r="L98">
        <f>_xlfn.RANK.EQ(G98, G$2:G$1466, 0) + COUNTIF(G$2:G98, G98) - 1</f>
        <v>97</v>
      </c>
      <c r="M98" s="12">
        <f>_xlfn.RANK.EQ(H98, H$2:H$1466, 0) + COUNTIF(H$2:H98, H98) - 1</f>
        <v>1365</v>
      </c>
      <c r="N98" s="12">
        <f t="shared" si="5"/>
        <v>1462</v>
      </c>
    </row>
    <row r="99" spans="1:14" x14ac:dyDescent="0.25">
      <c r="A99" t="s">
        <v>813</v>
      </c>
      <c r="B99" t="s">
        <v>814</v>
      </c>
      <c r="C99" t="s">
        <v>13076</v>
      </c>
      <c r="D99" s="14">
        <v>199.79999999999995</v>
      </c>
      <c r="E99" s="14">
        <v>999</v>
      </c>
      <c r="F99" s="1">
        <v>0.8</v>
      </c>
      <c r="G99">
        <v>4.5</v>
      </c>
      <c r="H99" s="5">
        <v>127</v>
      </c>
      <c r="I99" s="6">
        <f t="shared" si="3"/>
        <v>126873</v>
      </c>
      <c r="J99" t="str" cm="1">
        <f t="array" ref="J99">_xlfn.IFS(
   D99&lt;1000, "&lt; ₹1,000",
   D99&lt;=5000, "₹1,000 - ₹5,000",
   D99&lt;=10000, "₹5,001 - ₹10,000",
   D99&lt;=20000, "₹10,001 - ₹20,000",
   D99&lt;=50000, "₹20,001 - ₹50,000",
   D99&lt;=100000, "₹50,001 - ₹100,000",
   TRUE, "&gt; ₹100,000"
)</f>
        <v>&lt; ₹1,000</v>
      </c>
      <c r="K99" t="str">
        <f t="shared" si="4"/>
        <v>High (&gt;60%)</v>
      </c>
      <c r="L99">
        <f>_xlfn.RANK.EQ(G99, G$2:G$1466, 0) + COUNTIF(G$2:G99, G99) - 1</f>
        <v>98</v>
      </c>
      <c r="M99" s="12">
        <f>_xlfn.RANK.EQ(H99, H$2:H$1466, 0) + COUNTIF(H$2:H99, H99) - 1</f>
        <v>1375</v>
      </c>
      <c r="N99" s="12">
        <f t="shared" si="5"/>
        <v>1473</v>
      </c>
    </row>
    <row r="100" spans="1:14" x14ac:dyDescent="0.25">
      <c r="A100" t="s">
        <v>813</v>
      </c>
      <c r="B100" t="s">
        <v>814</v>
      </c>
      <c r="C100" t="s">
        <v>13076</v>
      </c>
      <c r="D100" s="14">
        <v>199.79999999999995</v>
      </c>
      <c r="E100" s="14">
        <v>999</v>
      </c>
      <c r="F100" s="1">
        <v>0.8</v>
      </c>
      <c r="G100">
        <v>4.5</v>
      </c>
      <c r="H100" s="5">
        <v>127</v>
      </c>
      <c r="I100" s="6">
        <f t="shared" si="3"/>
        <v>126873</v>
      </c>
      <c r="J100" t="str" cm="1">
        <f t="array" ref="J100">_xlfn.IFS(
   D100&lt;1000, "&lt; ₹1,000",
   D100&lt;=5000, "₹1,000 - ₹5,000",
   D100&lt;=10000, "₹5,001 - ₹10,000",
   D100&lt;=20000, "₹10,001 - ₹20,000",
   D100&lt;=50000, "₹20,001 - ₹50,000",
   D100&lt;=100000, "₹50,001 - ₹100,000",
   TRUE, "&gt; ₹100,000"
)</f>
        <v>&lt; ₹1,000</v>
      </c>
      <c r="K100" t="str">
        <f t="shared" si="4"/>
        <v>High (&gt;60%)</v>
      </c>
      <c r="L100">
        <f>_xlfn.RANK.EQ(G100, G$2:G$1466, 0) + COUNTIF(G$2:G100, G100) - 1</f>
        <v>99</v>
      </c>
      <c r="M100" s="12">
        <f>_xlfn.RANK.EQ(H100, H$2:H$1466, 0) + COUNTIF(H$2:H100, H100) - 1</f>
        <v>1376</v>
      </c>
      <c r="N100" s="12">
        <f t="shared" si="5"/>
        <v>1475</v>
      </c>
    </row>
    <row r="101" spans="1:14" x14ac:dyDescent="0.25">
      <c r="A101" t="s">
        <v>11032</v>
      </c>
      <c r="B101" t="s">
        <v>11033</v>
      </c>
      <c r="C101" t="s">
        <v>13080</v>
      </c>
      <c r="D101" s="14">
        <v>809.73</v>
      </c>
      <c r="E101" s="14">
        <v>2999</v>
      </c>
      <c r="F101" s="1">
        <v>0.73</v>
      </c>
      <c r="G101">
        <v>4.5</v>
      </c>
      <c r="H101" s="5">
        <v>63</v>
      </c>
      <c r="I101" s="6">
        <f t="shared" si="3"/>
        <v>188937</v>
      </c>
      <c r="J101" t="str" cm="1">
        <f t="array" ref="J101">_xlfn.IFS(
   D101&lt;1000, "&lt; ₹1,000",
   D101&lt;=5000, "₹1,000 - ₹5,000",
   D101&lt;=10000, "₹5,001 - ₹10,000",
   D101&lt;=20000, "₹10,001 - ₹20,000",
   D101&lt;=50000, "₹20,001 - ₹50,000",
   D101&lt;=100000, "₹50,001 - ₹100,000",
   TRUE, "&gt; ₹100,000"
)</f>
        <v>&lt; ₹1,000</v>
      </c>
      <c r="K101" t="str">
        <f t="shared" si="4"/>
        <v>High (&gt;60%)</v>
      </c>
      <c r="L101">
        <f>_xlfn.RANK.EQ(G101, G$2:G$1466, 0) + COUNTIF(G$2:G101, G101) - 1</f>
        <v>100</v>
      </c>
      <c r="M101" s="12">
        <f>_xlfn.RANK.EQ(H101, H$2:H$1466, 0) + COUNTIF(H$2:H101, H101) - 1</f>
        <v>1413</v>
      </c>
      <c r="N101" s="12">
        <f t="shared" si="5"/>
        <v>1513</v>
      </c>
    </row>
    <row r="102" spans="1:14" x14ac:dyDescent="0.25">
      <c r="A102" t="s">
        <v>4521</v>
      </c>
      <c r="B102" t="s">
        <v>4522</v>
      </c>
      <c r="C102" t="s">
        <v>13077</v>
      </c>
      <c r="D102" s="14">
        <v>249.75</v>
      </c>
      <c r="E102" s="14">
        <v>999</v>
      </c>
      <c r="F102" s="1">
        <v>0.75</v>
      </c>
      <c r="G102">
        <v>4.5</v>
      </c>
      <c r="H102" s="5">
        <v>38</v>
      </c>
      <c r="I102" s="6">
        <f t="shared" si="3"/>
        <v>37962</v>
      </c>
      <c r="J102" t="str" cm="1">
        <f t="array" ref="J102">_xlfn.IFS(
   D102&lt;1000, "&lt; ₹1,000",
   D102&lt;=5000, "₹1,000 - ₹5,000",
   D102&lt;=10000, "₹5,001 - ₹10,000",
   D102&lt;=20000, "₹10,001 - ₹20,000",
   D102&lt;=50000, "₹20,001 - ₹50,000",
   D102&lt;=100000, "₹50,001 - ₹100,000",
   TRUE, "&gt; ₹100,000"
)</f>
        <v>&lt; ₹1,000</v>
      </c>
      <c r="K102" t="str">
        <f t="shared" si="4"/>
        <v>High (&gt;60%)</v>
      </c>
      <c r="L102">
        <f>_xlfn.RANK.EQ(G102, G$2:G$1466, 0) + COUNTIF(G$2:G102, G102) - 1</f>
        <v>101</v>
      </c>
      <c r="M102" s="12">
        <f>_xlfn.RANK.EQ(H102, H$2:H$1466, 0) + COUNTIF(H$2:H102, H102) - 1</f>
        <v>1429</v>
      </c>
      <c r="N102" s="12">
        <f t="shared" si="5"/>
        <v>1530</v>
      </c>
    </row>
    <row r="103" spans="1:14" x14ac:dyDescent="0.25">
      <c r="A103" t="s">
        <v>9992</v>
      </c>
      <c r="B103" t="s">
        <v>9993</v>
      </c>
      <c r="C103" t="s">
        <v>13080</v>
      </c>
      <c r="D103" s="14">
        <v>1439.52</v>
      </c>
      <c r="E103" s="14">
        <v>2999</v>
      </c>
      <c r="F103" s="1">
        <v>0.52</v>
      </c>
      <c r="G103">
        <v>4.5</v>
      </c>
      <c r="H103" s="5">
        <v>19</v>
      </c>
      <c r="I103" s="6">
        <f t="shared" si="3"/>
        <v>56981</v>
      </c>
      <c r="J103" t="str" cm="1">
        <f t="array" ref="J103">_xlfn.IFS(
   D103&lt;1000, "&lt; ₹1,000",
   D103&lt;=5000, "₹1,000 - ₹5,000",
   D103&lt;=10000, "₹5,001 - ₹10,000",
   D103&lt;=20000, "₹10,001 - ₹20,000",
   D103&lt;=50000, "₹20,001 - ₹50,000",
   D103&lt;=100000, "₹50,001 - ₹100,000",
   TRUE, "&gt; ₹100,000"
)</f>
        <v>₹1,000 - ₹5,000</v>
      </c>
      <c r="K103" t="str">
        <f t="shared" si="4"/>
        <v>Medium (30-60%)</v>
      </c>
      <c r="L103">
        <f>_xlfn.RANK.EQ(G103, G$2:G$1466, 0) + COUNTIF(G$2:G103, G103) - 1</f>
        <v>102</v>
      </c>
      <c r="M103" s="12">
        <f>_xlfn.RANK.EQ(H103, H$2:H$1466, 0) + COUNTIF(H$2:H103, H103) - 1</f>
        <v>1445</v>
      </c>
      <c r="N103" s="12">
        <f t="shared" si="5"/>
        <v>1547</v>
      </c>
    </row>
    <row r="104" spans="1:14" x14ac:dyDescent="0.25">
      <c r="A104" t="s">
        <v>9932</v>
      </c>
      <c r="B104" t="s">
        <v>9933</v>
      </c>
      <c r="C104" t="s">
        <v>13080</v>
      </c>
      <c r="D104" s="14">
        <v>783.51</v>
      </c>
      <c r="E104" s="14">
        <v>1599</v>
      </c>
      <c r="F104" s="1">
        <v>0.51</v>
      </c>
      <c r="G104">
        <v>4.5</v>
      </c>
      <c r="H104" s="5">
        <v>11</v>
      </c>
      <c r="I104" s="6">
        <f t="shared" si="3"/>
        <v>17589</v>
      </c>
      <c r="J104" t="str" cm="1">
        <f t="array" ref="J104">_xlfn.IFS(
   D104&lt;1000, "&lt; ₹1,000",
   D104&lt;=5000, "₹1,000 - ₹5,000",
   D104&lt;=10000, "₹5,001 - ₹10,000",
   D104&lt;=20000, "₹10,001 - ₹20,000",
   D104&lt;=50000, "₹20,001 - ₹50,000",
   D104&lt;=100000, "₹50,001 - ₹100,000",
   TRUE, "&gt; ₹100,000"
)</f>
        <v>&lt; ₹1,000</v>
      </c>
      <c r="K104" t="str">
        <f t="shared" si="4"/>
        <v>Medium (30-60%)</v>
      </c>
      <c r="L104">
        <f>_xlfn.RANK.EQ(G104, G$2:G$1466, 0) + COUNTIF(G$2:G104, G104) - 1</f>
        <v>103</v>
      </c>
      <c r="M104" s="12">
        <f>_xlfn.RANK.EQ(H104, H$2:H$1466, 0) + COUNTIF(H$2:H104, H104) - 1</f>
        <v>1452</v>
      </c>
      <c r="N104" s="12">
        <f t="shared" si="5"/>
        <v>1555</v>
      </c>
    </row>
    <row r="105" spans="1:14" x14ac:dyDescent="0.25">
      <c r="A105" t="s">
        <v>2622</v>
      </c>
      <c r="B105" t="s">
        <v>2623</v>
      </c>
      <c r="C105" t="s">
        <v>13077</v>
      </c>
      <c r="D105" s="14">
        <v>13872</v>
      </c>
      <c r="E105" s="14">
        <v>28900</v>
      </c>
      <c r="F105" s="1">
        <v>0.52</v>
      </c>
      <c r="G105">
        <v>4.5</v>
      </c>
      <c r="H105" s="5">
        <v>7</v>
      </c>
      <c r="I105" s="6">
        <f t="shared" si="3"/>
        <v>202300</v>
      </c>
      <c r="J105" t="str" cm="1">
        <f t="array" ref="J105">_xlfn.IFS(
   D105&lt;1000, "&lt; ₹1,000",
   D105&lt;=5000, "₹1,000 - ₹5,000",
   D105&lt;=10000, "₹5,001 - ₹10,000",
   D105&lt;=20000, "₹10,001 - ₹20,000",
   D105&lt;=50000, "₹20,001 - ₹50,000",
   D105&lt;=100000, "₹50,001 - ₹100,000",
   TRUE, "&gt; ₹100,000"
)</f>
        <v>₹10,001 - ₹20,000</v>
      </c>
      <c r="K105" t="str">
        <f t="shared" si="4"/>
        <v>Medium (30-60%)</v>
      </c>
      <c r="L105">
        <f>_xlfn.RANK.EQ(G105, G$2:G$1466, 0) + COUNTIF(G$2:G105, G105) - 1</f>
        <v>104</v>
      </c>
      <c r="M105" s="12">
        <f>_xlfn.RANK.EQ(H105, H$2:H$1466, 0) + COUNTIF(H$2:H105, H105) - 1</f>
        <v>1455</v>
      </c>
      <c r="N105" s="12">
        <f t="shared" si="5"/>
        <v>1559</v>
      </c>
    </row>
    <row r="106" spans="1:14" x14ac:dyDescent="0.25">
      <c r="A106" t="s">
        <v>127</v>
      </c>
      <c r="B106" t="s">
        <v>128</v>
      </c>
      <c r="C106" t="s">
        <v>13077</v>
      </c>
      <c r="D106" s="14">
        <v>217.00000000000003</v>
      </c>
      <c r="E106" s="14">
        <v>700</v>
      </c>
      <c r="F106" s="1">
        <v>0.69</v>
      </c>
      <c r="G106">
        <v>4.4000000000000004</v>
      </c>
      <c r="H106" s="5">
        <v>426973</v>
      </c>
      <c r="I106" s="6">
        <f t="shared" si="3"/>
        <v>298881100</v>
      </c>
      <c r="J106" t="str" cm="1">
        <f t="array" ref="J106">_xlfn.IFS(
   D106&lt;1000, "&lt; ₹1,000",
   D106&lt;=5000, "₹1,000 - ₹5,000",
   D106&lt;=10000, "₹5,001 - ₹10,000",
   D106&lt;=20000, "₹10,001 - ₹20,000",
   D106&lt;=50000, "₹20,001 - ₹50,000",
   D106&lt;=100000, "₹50,001 - ₹100,000",
   TRUE, "&gt; ₹100,000"
)</f>
        <v>&lt; ₹1,000</v>
      </c>
      <c r="K106" t="str">
        <f t="shared" si="4"/>
        <v>High (&gt;60%)</v>
      </c>
      <c r="L106">
        <f>_xlfn.RANK.EQ(G106, G$2:G$1466, 0) + COUNTIF(G$2:G106, G106) - 1</f>
        <v>105</v>
      </c>
      <c r="M106" s="12">
        <f>_xlfn.RANK.EQ(H106, H$2:H$1466, 0) + COUNTIF(H$2:H106, H106) - 1</f>
        <v>1</v>
      </c>
      <c r="N106" s="12">
        <f t="shared" si="5"/>
        <v>106</v>
      </c>
    </row>
    <row r="107" spans="1:14" x14ac:dyDescent="0.25">
      <c r="A107" t="s">
        <v>616</v>
      </c>
      <c r="B107" t="s">
        <v>617</v>
      </c>
      <c r="C107" t="s">
        <v>13077</v>
      </c>
      <c r="D107" s="14">
        <v>307.99999999999994</v>
      </c>
      <c r="E107" s="14">
        <v>1400</v>
      </c>
      <c r="F107" s="1">
        <v>0.78</v>
      </c>
      <c r="G107">
        <v>4.4000000000000004</v>
      </c>
      <c r="H107" s="5">
        <v>426973</v>
      </c>
      <c r="I107" s="6">
        <f t="shared" si="3"/>
        <v>597762200</v>
      </c>
      <c r="J107" t="str" cm="1">
        <f t="array" ref="J107">_xlfn.IFS(
   D107&lt;1000, "&lt; ₹1,000",
   D107&lt;=5000, "₹1,000 - ₹5,000",
   D107&lt;=10000, "₹5,001 - ₹10,000",
   D107&lt;=20000, "₹10,001 - ₹20,000",
   D107&lt;=50000, "₹20,001 - ₹50,000",
   D107&lt;=100000, "₹50,001 - ₹100,000",
   TRUE, "&gt; ₹100,000"
)</f>
        <v>&lt; ₹1,000</v>
      </c>
      <c r="K107" t="str">
        <f t="shared" si="4"/>
        <v>High (&gt;60%)</v>
      </c>
      <c r="L107">
        <f>_xlfn.RANK.EQ(G107, G$2:G$1466, 0) + COUNTIF(G$2:G107, G107) - 1</f>
        <v>106</v>
      </c>
      <c r="M107" s="12">
        <f>_xlfn.RANK.EQ(H107, H$2:H$1466, 0) + COUNTIF(H$2:H107, H107) - 1</f>
        <v>2</v>
      </c>
      <c r="N107" s="12">
        <f t="shared" si="5"/>
        <v>108</v>
      </c>
    </row>
    <row r="108" spans="1:14" x14ac:dyDescent="0.25">
      <c r="A108" t="s">
        <v>455</v>
      </c>
      <c r="B108" t="s">
        <v>456</v>
      </c>
      <c r="C108" t="s">
        <v>13077</v>
      </c>
      <c r="D108" s="14">
        <v>308.75</v>
      </c>
      <c r="E108" s="14">
        <v>475</v>
      </c>
      <c r="F108" s="1">
        <v>0.35</v>
      </c>
      <c r="G108">
        <v>4.4000000000000004</v>
      </c>
      <c r="H108" s="5">
        <v>426973</v>
      </c>
      <c r="I108" s="6">
        <f t="shared" si="3"/>
        <v>202812175</v>
      </c>
      <c r="J108" t="str" cm="1">
        <f t="array" ref="J108">_xlfn.IFS(
   D108&lt;1000, "&lt; ₹1,000",
   D108&lt;=5000, "₹1,000 - ₹5,000",
   D108&lt;=10000, "₹5,001 - ₹10,000",
   D108&lt;=20000, "₹10,001 - ₹20,000",
   D108&lt;=50000, "₹20,001 - ₹50,000",
   D108&lt;=100000, "₹50,001 - ₹100,000",
   TRUE, "&gt; ₹100,000"
)</f>
        <v>&lt; ₹1,000</v>
      </c>
      <c r="K108" t="str">
        <f t="shared" si="4"/>
        <v>Medium (30-60%)</v>
      </c>
      <c r="L108">
        <f>_xlfn.RANK.EQ(G108, G$2:G$1466, 0) + COUNTIF(G$2:G108, G108) - 1</f>
        <v>107</v>
      </c>
      <c r="M108" s="12">
        <f>_xlfn.RANK.EQ(H108, H$2:H$1466, 0) + COUNTIF(H$2:H108, H108) - 1</f>
        <v>3</v>
      </c>
      <c r="N108" s="12">
        <f t="shared" si="5"/>
        <v>110</v>
      </c>
    </row>
    <row r="109" spans="1:14" x14ac:dyDescent="0.25">
      <c r="A109" t="s">
        <v>127</v>
      </c>
      <c r="B109" t="s">
        <v>128</v>
      </c>
      <c r="C109" t="s">
        <v>13077</v>
      </c>
      <c r="D109" s="14">
        <v>217.00000000000003</v>
      </c>
      <c r="E109" s="14">
        <v>700</v>
      </c>
      <c r="F109" s="1">
        <v>0.69</v>
      </c>
      <c r="G109">
        <v>4.4000000000000004</v>
      </c>
      <c r="H109" s="5">
        <v>426972</v>
      </c>
      <c r="I109" s="6">
        <f t="shared" si="3"/>
        <v>298880400</v>
      </c>
      <c r="J109" t="str" cm="1">
        <f t="array" ref="J109">_xlfn.IFS(
   D109&lt;1000, "&lt; ₹1,000",
   D109&lt;=5000, "₹1,000 - ₹5,000",
   D109&lt;=10000, "₹5,001 - ₹10,000",
   D109&lt;=20000, "₹10,001 - ₹20,000",
   D109&lt;=50000, "₹20,001 - ₹50,000",
   D109&lt;=100000, "₹50,001 - ₹100,000",
   TRUE, "&gt; ₹100,000"
)</f>
        <v>&lt; ₹1,000</v>
      </c>
      <c r="K109" t="str">
        <f t="shared" si="4"/>
        <v>High (&gt;60%)</v>
      </c>
      <c r="L109">
        <f>_xlfn.RANK.EQ(G109, G$2:G$1466, 0) + COUNTIF(G$2:G109, G109) - 1</f>
        <v>108</v>
      </c>
      <c r="M109" s="12">
        <f>_xlfn.RANK.EQ(H109, H$2:H$1466, 0) + COUNTIF(H$2:H109, H109) - 1</f>
        <v>4</v>
      </c>
      <c r="N109" s="12">
        <f t="shared" si="5"/>
        <v>112</v>
      </c>
    </row>
    <row r="110" spans="1:14" x14ac:dyDescent="0.25">
      <c r="A110" t="s">
        <v>6565</v>
      </c>
      <c r="B110" t="s">
        <v>6566</v>
      </c>
      <c r="C110" t="s">
        <v>13076</v>
      </c>
      <c r="D110" s="14">
        <v>5586</v>
      </c>
      <c r="E110" s="14">
        <v>7350</v>
      </c>
      <c r="F110" s="1">
        <v>0.24</v>
      </c>
      <c r="G110">
        <v>4.4000000000000004</v>
      </c>
      <c r="H110" s="5">
        <v>73005</v>
      </c>
      <c r="I110" s="6">
        <f t="shared" si="3"/>
        <v>536586750</v>
      </c>
      <c r="J110" t="str" cm="1">
        <f t="array" ref="J110">_xlfn.IFS(
   D110&lt;1000, "&lt; ₹1,000",
   D110&lt;=5000, "₹1,000 - ₹5,000",
   D110&lt;=10000, "₹5,001 - ₹10,000",
   D110&lt;=20000, "₹10,001 - ₹20,000",
   D110&lt;=50000, "₹20,001 - ₹50,000",
   D110&lt;=100000, "₹50,001 - ₹100,000",
   TRUE, "&gt; ₹100,000"
)</f>
        <v>₹5,001 - ₹10,000</v>
      </c>
      <c r="K110" t="str">
        <f t="shared" si="4"/>
        <v>Low (&lt;30%)</v>
      </c>
      <c r="L110">
        <f>_xlfn.RANK.EQ(G110, G$2:G$1466, 0) + COUNTIF(G$2:G110, G110) - 1</f>
        <v>109</v>
      </c>
      <c r="M110" s="12">
        <f>_xlfn.RANK.EQ(H110, H$2:H$1466, 0) + COUNTIF(H$2:H110, H110) - 1</f>
        <v>77</v>
      </c>
      <c r="N110" s="12">
        <f t="shared" si="5"/>
        <v>186</v>
      </c>
    </row>
    <row r="111" spans="1:14" x14ac:dyDescent="0.25">
      <c r="A111" t="s">
        <v>6513</v>
      </c>
      <c r="B111" t="s">
        <v>6514</v>
      </c>
      <c r="C111" t="s">
        <v>13077</v>
      </c>
      <c r="D111" s="14">
        <v>448.00000000000006</v>
      </c>
      <c r="E111" s="14">
        <v>800</v>
      </c>
      <c r="F111" s="1">
        <v>0.44</v>
      </c>
      <c r="G111">
        <v>4.4000000000000004</v>
      </c>
      <c r="H111" s="5">
        <v>69585</v>
      </c>
      <c r="I111" s="6">
        <f t="shared" si="3"/>
        <v>55668000</v>
      </c>
      <c r="J111" t="str" cm="1">
        <f t="array" ref="J111">_xlfn.IFS(
   D111&lt;1000, "&lt; ₹1,000",
   D111&lt;=5000, "₹1,000 - ₹5,000",
   D111&lt;=10000, "₹5,001 - ₹10,000",
   D111&lt;=20000, "₹10,001 - ₹20,000",
   D111&lt;=50000, "₹20,001 - ₹50,000",
   D111&lt;=100000, "₹50,001 - ₹100,000",
   TRUE, "&gt; ₹100,000"
)</f>
        <v>&lt; ₹1,000</v>
      </c>
      <c r="K111" t="str">
        <f t="shared" si="4"/>
        <v>Medium (30-60%)</v>
      </c>
      <c r="L111">
        <f>_xlfn.RANK.EQ(G111, G$2:G$1466, 0) + COUNTIF(G$2:G111, G111) - 1</f>
        <v>110</v>
      </c>
      <c r="M111" s="12">
        <f>_xlfn.RANK.EQ(H111, H$2:H$1466, 0) + COUNTIF(H$2:H111, H111) - 1</f>
        <v>81</v>
      </c>
      <c r="N111" s="12">
        <f t="shared" si="5"/>
        <v>191</v>
      </c>
    </row>
    <row r="112" spans="1:14" x14ac:dyDescent="0.25">
      <c r="A112" t="s">
        <v>1171</v>
      </c>
      <c r="B112" t="s">
        <v>1172</v>
      </c>
      <c r="C112" t="s">
        <v>13077</v>
      </c>
      <c r="D112" s="14">
        <v>492.00000000000006</v>
      </c>
      <c r="E112" s="14">
        <v>1200</v>
      </c>
      <c r="F112" s="1">
        <v>0.59</v>
      </c>
      <c r="G112">
        <v>4.4000000000000004</v>
      </c>
      <c r="H112" s="5">
        <v>69538</v>
      </c>
      <c r="I112" s="6">
        <f t="shared" si="3"/>
        <v>83445600</v>
      </c>
      <c r="J112" t="str" cm="1">
        <f t="array" ref="J112">_xlfn.IFS(
   D112&lt;1000, "&lt; ₹1,000",
   D112&lt;=5000, "₹1,000 - ₹5,000",
   D112&lt;=10000, "₹5,001 - ₹10,000",
   D112&lt;=20000, "₹10,001 - ₹20,000",
   D112&lt;=50000, "₹20,001 - ₹50,000",
   D112&lt;=100000, "₹50,001 - ₹100,000",
   TRUE, "&gt; ₹100,000"
)</f>
        <v>&lt; ₹1,000</v>
      </c>
      <c r="K112" t="str">
        <f t="shared" si="4"/>
        <v>Medium (30-60%)</v>
      </c>
      <c r="L112">
        <f>_xlfn.RANK.EQ(G112, G$2:G$1466, 0) + COUNTIF(G$2:G112, G112) - 1</f>
        <v>111</v>
      </c>
      <c r="M112" s="12">
        <f>_xlfn.RANK.EQ(H112, H$2:H$1466, 0) + COUNTIF(H$2:H112, H112) - 1</f>
        <v>82</v>
      </c>
      <c r="N112" s="12">
        <f t="shared" si="5"/>
        <v>193</v>
      </c>
    </row>
    <row r="113" spans="1:14" x14ac:dyDescent="0.25">
      <c r="A113" t="s">
        <v>3022</v>
      </c>
      <c r="B113" t="s">
        <v>3023</v>
      </c>
      <c r="C113" t="s">
        <v>13077</v>
      </c>
      <c r="D113" s="14">
        <v>570.00000000000011</v>
      </c>
      <c r="E113" s="14">
        <v>1000</v>
      </c>
      <c r="F113" s="1">
        <v>0.43</v>
      </c>
      <c r="G113">
        <v>4.4000000000000004</v>
      </c>
      <c r="H113" s="5">
        <v>67262</v>
      </c>
      <c r="I113" s="6">
        <f t="shared" si="3"/>
        <v>67262000</v>
      </c>
      <c r="J113" t="str" cm="1">
        <f t="array" ref="J113">_xlfn.IFS(
   D113&lt;1000, "&lt; ₹1,000",
   D113&lt;=5000, "₹1,000 - ₹5,000",
   D113&lt;=10000, "₹5,001 - ₹10,000",
   D113&lt;=20000, "₹10,001 - ₹20,000",
   D113&lt;=50000, "₹20,001 - ₹50,000",
   D113&lt;=100000, "₹50,001 - ₹100,000",
   TRUE, "&gt; ₹100,000"
)</f>
        <v>&lt; ₹1,000</v>
      </c>
      <c r="K113" t="str">
        <f t="shared" si="4"/>
        <v>Medium (30-60%)</v>
      </c>
      <c r="L113">
        <f>_xlfn.RANK.EQ(G113, G$2:G$1466, 0) + COUNTIF(G$2:G113, G113) - 1</f>
        <v>112</v>
      </c>
      <c r="M113" s="12">
        <f>_xlfn.RANK.EQ(H113, H$2:H$1466, 0) + COUNTIF(H$2:H113, H113) - 1</f>
        <v>87</v>
      </c>
      <c r="N113" s="12">
        <f t="shared" si="5"/>
        <v>199</v>
      </c>
    </row>
    <row r="114" spans="1:14" x14ac:dyDescent="0.25">
      <c r="A114" t="s">
        <v>4434</v>
      </c>
      <c r="B114" t="s">
        <v>4435</v>
      </c>
      <c r="C114" t="s">
        <v>13077</v>
      </c>
      <c r="D114" s="14">
        <v>648</v>
      </c>
      <c r="E114" s="14">
        <v>2400</v>
      </c>
      <c r="F114" s="1">
        <v>0.73</v>
      </c>
      <c r="G114">
        <v>4.4000000000000004</v>
      </c>
      <c r="H114" s="5">
        <v>67260</v>
      </c>
      <c r="I114" s="6">
        <f t="shared" si="3"/>
        <v>161424000</v>
      </c>
      <c r="J114" t="str" cm="1">
        <f t="array" ref="J114">_xlfn.IFS(
   D114&lt;1000, "&lt; ₹1,000",
   D114&lt;=5000, "₹1,000 - ₹5,000",
   D114&lt;=10000, "₹5,001 - ₹10,000",
   D114&lt;=20000, "₹10,001 - ₹20,000",
   D114&lt;=50000, "₹20,001 - ₹50,000",
   D114&lt;=100000, "₹50,001 - ₹100,000",
   TRUE, "&gt; ₹100,000"
)</f>
        <v>&lt; ₹1,000</v>
      </c>
      <c r="K114" t="str">
        <f t="shared" si="4"/>
        <v>High (&gt;60%)</v>
      </c>
      <c r="L114">
        <f>_xlfn.RANK.EQ(G114, G$2:G$1466, 0) + COUNTIF(G$2:G114, G114) - 1</f>
        <v>113</v>
      </c>
      <c r="M114" s="12">
        <f>_xlfn.RANK.EQ(H114, H$2:H$1466, 0) + COUNTIF(H$2:H114, H114) - 1</f>
        <v>88</v>
      </c>
      <c r="N114" s="12">
        <f t="shared" si="5"/>
        <v>201</v>
      </c>
    </row>
    <row r="115" spans="1:14" x14ac:dyDescent="0.25">
      <c r="A115" t="s">
        <v>4203</v>
      </c>
      <c r="B115" t="s">
        <v>4204</v>
      </c>
      <c r="C115" t="s">
        <v>13077</v>
      </c>
      <c r="D115" s="14">
        <v>1995.0000000000002</v>
      </c>
      <c r="E115" s="14">
        <v>3500</v>
      </c>
      <c r="F115" s="1">
        <v>0.43</v>
      </c>
      <c r="G115">
        <v>4.4000000000000004</v>
      </c>
      <c r="H115" s="5">
        <v>67260</v>
      </c>
      <c r="I115" s="6">
        <f t="shared" si="3"/>
        <v>235410000</v>
      </c>
      <c r="J115" t="str" cm="1">
        <f t="array" ref="J115">_xlfn.IFS(
   D115&lt;1000, "&lt; ₹1,000",
   D115&lt;=5000, "₹1,000 - ₹5,000",
   D115&lt;=10000, "₹5,001 - ₹10,000",
   D115&lt;=20000, "₹10,001 - ₹20,000",
   D115&lt;=50000, "₹20,001 - ₹50,000",
   D115&lt;=100000, "₹50,001 - ₹100,000",
   TRUE, "&gt; ₹100,000"
)</f>
        <v>₹1,000 - ₹5,000</v>
      </c>
      <c r="K115" t="str">
        <f t="shared" si="4"/>
        <v>Medium (30-60%)</v>
      </c>
      <c r="L115">
        <f>_xlfn.RANK.EQ(G115, G$2:G$1466, 0) + COUNTIF(G$2:G115, G115) - 1</f>
        <v>114</v>
      </c>
      <c r="M115" s="12">
        <f>_xlfn.RANK.EQ(H115, H$2:H$1466, 0) + COUNTIF(H$2:H115, H115) - 1</f>
        <v>89</v>
      </c>
      <c r="N115" s="12">
        <f t="shared" si="5"/>
        <v>203</v>
      </c>
    </row>
    <row r="116" spans="1:14" x14ac:dyDescent="0.25">
      <c r="A116" t="s">
        <v>3201</v>
      </c>
      <c r="B116" t="s">
        <v>3202</v>
      </c>
      <c r="C116" t="s">
        <v>13077</v>
      </c>
      <c r="D116" s="14">
        <v>371</v>
      </c>
      <c r="E116" s="14">
        <v>700</v>
      </c>
      <c r="F116" s="1">
        <v>0.47</v>
      </c>
      <c r="G116">
        <v>4.4000000000000004</v>
      </c>
      <c r="H116" s="5">
        <v>67259</v>
      </c>
      <c r="I116" s="6">
        <f t="shared" si="3"/>
        <v>47081300</v>
      </c>
      <c r="J116" t="str" cm="1">
        <f t="array" ref="J116">_xlfn.IFS(
   D116&lt;1000, "&lt; ₹1,000",
   D116&lt;=5000, "₹1,000 - ₹5,000",
   D116&lt;=10000, "₹5,001 - ₹10,000",
   D116&lt;=20000, "₹10,001 - ₹20,000",
   D116&lt;=50000, "₹20,001 - ₹50,000",
   D116&lt;=100000, "₹50,001 - ₹100,000",
   TRUE, "&gt; ₹100,000"
)</f>
        <v>&lt; ₹1,000</v>
      </c>
      <c r="K116" t="str">
        <f t="shared" si="4"/>
        <v>Medium (30-60%)</v>
      </c>
      <c r="L116">
        <f>_xlfn.RANK.EQ(G116, G$2:G$1466, 0) + COUNTIF(G$2:G116, G116) - 1</f>
        <v>115</v>
      </c>
      <c r="M116" s="12">
        <f>_xlfn.RANK.EQ(H116, H$2:H$1466, 0) + COUNTIF(H$2:H116, H116) - 1</f>
        <v>90</v>
      </c>
      <c r="N116" s="12">
        <f t="shared" si="5"/>
        <v>205</v>
      </c>
    </row>
    <row r="117" spans="1:14" x14ac:dyDescent="0.25">
      <c r="A117" t="s">
        <v>3022</v>
      </c>
      <c r="B117" t="s">
        <v>3023</v>
      </c>
      <c r="C117" t="s">
        <v>13077</v>
      </c>
      <c r="D117" s="14">
        <v>570.00000000000011</v>
      </c>
      <c r="E117" s="14">
        <v>1000</v>
      </c>
      <c r="F117" s="1">
        <v>0.43</v>
      </c>
      <c r="G117">
        <v>4.4000000000000004</v>
      </c>
      <c r="H117" s="5">
        <v>67259</v>
      </c>
      <c r="I117" s="6">
        <f t="shared" si="3"/>
        <v>67259000</v>
      </c>
      <c r="J117" t="str" cm="1">
        <f t="array" ref="J117">_xlfn.IFS(
   D117&lt;1000, "&lt; ₹1,000",
   D117&lt;=5000, "₹1,000 - ₹5,000",
   D117&lt;=10000, "₹5,001 - ₹10,000",
   D117&lt;=20000, "₹10,001 - ₹20,000",
   D117&lt;=50000, "₹20,001 - ₹50,000",
   D117&lt;=100000, "₹50,001 - ₹100,000",
   TRUE, "&gt; ₹100,000"
)</f>
        <v>&lt; ₹1,000</v>
      </c>
      <c r="K117" t="str">
        <f t="shared" si="4"/>
        <v>Medium (30-60%)</v>
      </c>
      <c r="L117">
        <f>_xlfn.RANK.EQ(G117, G$2:G$1466, 0) + COUNTIF(G$2:G117, G117) - 1</f>
        <v>116</v>
      </c>
      <c r="M117" s="12">
        <f>_xlfn.RANK.EQ(H117, H$2:H$1466, 0) + COUNTIF(H$2:H117, H117) - 1</f>
        <v>91</v>
      </c>
      <c r="N117" s="12">
        <f t="shared" si="5"/>
        <v>207</v>
      </c>
    </row>
    <row r="118" spans="1:14" x14ac:dyDescent="0.25">
      <c r="A118" t="s">
        <v>3126</v>
      </c>
      <c r="B118" t="s">
        <v>3127</v>
      </c>
      <c r="C118" t="s">
        <v>13077</v>
      </c>
      <c r="D118" s="14">
        <v>954</v>
      </c>
      <c r="E118" s="14">
        <v>1800</v>
      </c>
      <c r="F118" s="1">
        <v>0.47</v>
      </c>
      <c r="G118">
        <v>4.4000000000000004</v>
      </c>
      <c r="H118" s="5">
        <v>67259</v>
      </c>
      <c r="I118" s="6">
        <f t="shared" si="3"/>
        <v>121066200</v>
      </c>
      <c r="J118" t="str" cm="1">
        <f t="array" ref="J118">_xlfn.IFS(
   D118&lt;1000, "&lt; ₹1,000",
   D118&lt;=5000, "₹1,000 - ₹5,000",
   D118&lt;=10000, "₹5,001 - ₹10,000",
   D118&lt;=20000, "₹10,001 - ₹20,000",
   D118&lt;=50000, "₹20,001 - ₹50,000",
   D118&lt;=100000, "₹50,001 - ₹100,000",
   TRUE, "&gt; ₹100,000"
)</f>
        <v>&lt; ₹1,000</v>
      </c>
      <c r="K118" t="str">
        <f t="shared" si="4"/>
        <v>Medium (30-60%)</v>
      </c>
      <c r="L118">
        <f>_xlfn.RANK.EQ(G118, G$2:G$1466, 0) + COUNTIF(G$2:G118, G118) - 1</f>
        <v>117</v>
      </c>
      <c r="M118" s="12">
        <f>_xlfn.RANK.EQ(H118, H$2:H$1466, 0) + COUNTIF(H$2:H118, H118) - 1</f>
        <v>92</v>
      </c>
      <c r="N118" s="12">
        <f t="shared" si="5"/>
        <v>209</v>
      </c>
    </row>
    <row r="119" spans="1:14" x14ac:dyDescent="0.25">
      <c r="A119" t="s">
        <v>4843</v>
      </c>
      <c r="B119" t="s">
        <v>4844</v>
      </c>
      <c r="C119" t="s">
        <v>13076</v>
      </c>
      <c r="D119" s="14">
        <v>599.65</v>
      </c>
      <c r="E119" s="14">
        <v>895</v>
      </c>
      <c r="F119" s="1">
        <v>0.33</v>
      </c>
      <c r="G119">
        <v>4.4000000000000004</v>
      </c>
      <c r="H119" s="5">
        <v>61314</v>
      </c>
      <c r="I119" s="6">
        <f t="shared" si="3"/>
        <v>54876030</v>
      </c>
      <c r="J119" t="str" cm="1">
        <f t="array" ref="J119">_xlfn.IFS(
   D119&lt;1000, "&lt; ₹1,000",
   D119&lt;=5000, "₹1,000 - ₹5,000",
   D119&lt;=10000, "₹5,001 - ₹10,000",
   D119&lt;=20000, "₹10,001 - ₹20,000",
   D119&lt;=50000, "₹20,001 - ₹50,000",
   D119&lt;=100000, "₹50,001 - ₹100,000",
   TRUE, "&gt; ₹100,000"
)</f>
        <v>&lt; ₹1,000</v>
      </c>
      <c r="K119" t="str">
        <f t="shared" si="4"/>
        <v>Medium (30-60%)</v>
      </c>
      <c r="L119">
        <f>_xlfn.RANK.EQ(G119, G$2:G$1466, 0) + COUNTIF(G$2:G119, G119) - 1</f>
        <v>118</v>
      </c>
      <c r="M119" s="12">
        <f>_xlfn.RANK.EQ(H119, H$2:H$1466, 0) + COUNTIF(H$2:H119, H119) - 1</f>
        <v>97</v>
      </c>
      <c r="N119" s="12">
        <f t="shared" si="5"/>
        <v>215</v>
      </c>
    </row>
    <row r="120" spans="1:14" x14ac:dyDescent="0.25">
      <c r="A120" t="s">
        <v>1794</v>
      </c>
      <c r="B120" t="s">
        <v>1795</v>
      </c>
      <c r="C120" t="s">
        <v>13077</v>
      </c>
      <c r="D120" s="14">
        <v>467.22</v>
      </c>
      <c r="E120" s="14">
        <v>599</v>
      </c>
      <c r="F120" s="1">
        <v>0.22</v>
      </c>
      <c r="G120">
        <v>4.4000000000000004</v>
      </c>
      <c r="H120" s="5">
        <v>44054</v>
      </c>
      <c r="I120" s="6">
        <f t="shared" si="3"/>
        <v>26388346</v>
      </c>
      <c r="J120" t="str" cm="1">
        <f t="array" ref="J120">_xlfn.IFS(
   D120&lt;1000, "&lt; ₹1,000",
   D120&lt;=5000, "₹1,000 - ₹5,000",
   D120&lt;=10000, "₹5,001 - ₹10,000",
   D120&lt;=20000, "₹10,001 - ₹20,000",
   D120&lt;=50000, "₹20,001 - ₹50,000",
   D120&lt;=100000, "₹50,001 - ₹100,000",
   TRUE, "&gt; ₹100,000"
)</f>
        <v>&lt; ₹1,000</v>
      </c>
      <c r="K120" t="str">
        <f t="shared" si="4"/>
        <v>Low (&lt;30%)</v>
      </c>
      <c r="L120">
        <f>_xlfn.RANK.EQ(G120, G$2:G$1466, 0) + COUNTIF(G$2:G120, G120) - 1</f>
        <v>119</v>
      </c>
      <c r="M120" s="12">
        <f>_xlfn.RANK.EQ(H120, H$2:H$1466, 0) + COUNTIF(H$2:H120, H120) - 1</f>
        <v>128</v>
      </c>
      <c r="N120" s="12">
        <f t="shared" si="5"/>
        <v>247</v>
      </c>
    </row>
    <row r="121" spans="1:14" x14ac:dyDescent="0.25">
      <c r="A121" t="s">
        <v>7825</v>
      </c>
      <c r="B121" t="s">
        <v>7826</v>
      </c>
      <c r="C121" t="s">
        <v>13076</v>
      </c>
      <c r="D121" s="14">
        <v>10239.999999999998</v>
      </c>
      <c r="E121" s="14">
        <v>32000</v>
      </c>
      <c r="F121" s="1">
        <v>0.68</v>
      </c>
      <c r="G121">
        <v>4.4000000000000004</v>
      </c>
      <c r="H121" s="5">
        <v>41398</v>
      </c>
      <c r="I121" s="6">
        <f t="shared" si="3"/>
        <v>1324736000</v>
      </c>
      <c r="J121" t="str" cm="1">
        <f t="array" ref="J121">_xlfn.IFS(
   D121&lt;1000, "&lt; ₹1,000",
   D121&lt;=5000, "₹1,000 - ₹5,000",
   D121&lt;=10000, "₹5,001 - ₹10,000",
   D121&lt;=20000, "₹10,001 - ₹20,000",
   D121&lt;=50000, "₹20,001 - ₹50,000",
   D121&lt;=100000, "₹50,001 - ₹100,000",
   TRUE, "&gt; ₹100,000"
)</f>
        <v>₹10,001 - ₹20,000</v>
      </c>
      <c r="K121" t="str">
        <f t="shared" si="4"/>
        <v>High (&gt;60%)</v>
      </c>
      <c r="L121">
        <f>_xlfn.RANK.EQ(G121, G$2:G$1466, 0) + COUNTIF(G$2:G121, G121) - 1</f>
        <v>120</v>
      </c>
      <c r="M121" s="12">
        <f>_xlfn.RANK.EQ(H121, H$2:H$1466, 0) + COUNTIF(H$2:H121, H121) - 1</f>
        <v>142</v>
      </c>
      <c r="N121" s="12">
        <f t="shared" si="5"/>
        <v>262</v>
      </c>
    </row>
    <row r="122" spans="1:14" x14ac:dyDescent="0.25">
      <c r="A122" t="s">
        <v>2345</v>
      </c>
      <c r="B122" t="s">
        <v>2346</v>
      </c>
      <c r="C122" t="s">
        <v>13077</v>
      </c>
      <c r="D122" s="14">
        <v>266.5</v>
      </c>
      <c r="E122" s="14">
        <v>650</v>
      </c>
      <c r="F122" s="1">
        <v>0.59</v>
      </c>
      <c r="G122">
        <v>4.4000000000000004</v>
      </c>
      <c r="H122" s="5">
        <v>35877</v>
      </c>
      <c r="I122" s="6">
        <f t="shared" si="3"/>
        <v>23320050</v>
      </c>
      <c r="J122" t="str" cm="1">
        <f t="array" ref="J122">_xlfn.IFS(
   D122&lt;1000, "&lt; ₹1,000",
   D122&lt;=5000, "₹1,000 - ₹5,000",
   D122&lt;=10000, "₹5,001 - ₹10,000",
   D122&lt;=20000, "₹10,001 - ₹20,000",
   D122&lt;=50000, "₹20,001 - ₹50,000",
   D122&lt;=100000, "₹50,001 - ₹100,000",
   TRUE, "&gt; ₹100,000"
)</f>
        <v>&lt; ₹1,000</v>
      </c>
      <c r="K122" t="str">
        <f t="shared" si="4"/>
        <v>Medium (30-60%)</v>
      </c>
      <c r="L122">
        <f>_xlfn.RANK.EQ(G122, G$2:G$1466, 0) + COUNTIF(G$2:G122, G122) - 1</f>
        <v>121</v>
      </c>
      <c r="M122" s="12">
        <f>_xlfn.RANK.EQ(H122, H$2:H$1466, 0) + COUNTIF(H$2:H122, H122) - 1</f>
        <v>157</v>
      </c>
      <c r="N122" s="12">
        <f t="shared" si="5"/>
        <v>278</v>
      </c>
    </row>
    <row r="123" spans="1:14" x14ac:dyDescent="0.25">
      <c r="A123" t="s">
        <v>5441</v>
      </c>
      <c r="B123" t="s">
        <v>5442</v>
      </c>
      <c r="C123" t="s">
        <v>13076</v>
      </c>
      <c r="D123" s="14">
        <v>2499.5</v>
      </c>
      <c r="E123" s="14">
        <v>4999</v>
      </c>
      <c r="F123" s="1">
        <v>0.5</v>
      </c>
      <c r="G123">
        <v>4.4000000000000004</v>
      </c>
      <c r="H123" s="5">
        <v>35024</v>
      </c>
      <c r="I123" s="6">
        <f t="shared" si="3"/>
        <v>175084976</v>
      </c>
      <c r="J123" t="str" cm="1">
        <f t="array" ref="J123">_xlfn.IFS(
   D123&lt;1000, "&lt; ₹1,000",
   D123&lt;=5000, "₹1,000 - ₹5,000",
   D123&lt;=10000, "₹5,001 - ₹10,000",
   D123&lt;=20000, "₹10,001 - ₹20,000",
   D123&lt;=50000, "₹20,001 - ₹50,000",
   D123&lt;=100000, "₹50,001 - ₹100,000",
   TRUE, "&gt; ₹100,000"
)</f>
        <v>₹1,000 - ₹5,000</v>
      </c>
      <c r="K123" t="str">
        <f t="shared" si="4"/>
        <v>Medium (30-60%)</v>
      </c>
      <c r="L123">
        <f>_xlfn.RANK.EQ(G123, G$2:G$1466, 0) + COUNTIF(G$2:G123, G123) - 1</f>
        <v>122</v>
      </c>
      <c r="M123" s="12">
        <f>_xlfn.RANK.EQ(H123, H$2:H$1466, 0) + COUNTIF(H$2:H123, H123) - 1</f>
        <v>159</v>
      </c>
      <c r="N123" s="12">
        <f t="shared" si="5"/>
        <v>281</v>
      </c>
    </row>
    <row r="124" spans="1:14" x14ac:dyDescent="0.25">
      <c r="A124" t="s">
        <v>5610</v>
      </c>
      <c r="B124" t="s">
        <v>5611</v>
      </c>
      <c r="C124" t="s">
        <v>13076</v>
      </c>
      <c r="D124" s="14">
        <v>802.9</v>
      </c>
      <c r="E124" s="14">
        <v>1295</v>
      </c>
      <c r="F124" s="1">
        <v>0.38</v>
      </c>
      <c r="G124">
        <v>4.4000000000000004</v>
      </c>
      <c r="H124" s="5">
        <v>34852</v>
      </c>
      <c r="I124" s="6">
        <f t="shared" si="3"/>
        <v>45133340</v>
      </c>
      <c r="J124" t="str" cm="1">
        <f t="array" ref="J124">_xlfn.IFS(
   D124&lt;1000, "&lt; ₹1,000",
   D124&lt;=5000, "₹1,000 - ₹5,000",
   D124&lt;=10000, "₹5,001 - ₹10,000",
   D124&lt;=20000, "₹10,001 - ₹20,000",
   D124&lt;=50000, "₹20,001 - ₹50,000",
   D124&lt;=100000, "₹50,001 - ₹100,000",
   TRUE, "&gt; ₹100,000"
)</f>
        <v>&lt; ₹1,000</v>
      </c>
      <c r="K124" t="str">
        <f t="shared" si="4"/>
        <v>Medium (30-60%)</v>
      </c>
      <c r="L124">
        <f>_xlfn.RANK.EQ(G124, G$2:G$1466, 0) + COUNTIF(G$2:G124, G124) - 1</f>
        <v>123</v>
      </c>
      <c r="M124" s="12">
        <f>_xlfn.RANK.EQ(H124, H$2:H$1466, 0) + COUNTIF(H$2:H124, H124) - 1</f>
        <v>163</v>
      </c>
      <c r="N124" s="12">
        <f t="shared" si="5"/>
        <v>286</v>
      </c>
    </row>
    <row r="125" spans="1:14" x14ac:dyDescent="0.25">
      <c r="A125" t="s">
        <v>6960</v>
      </c>
      <c r="B125" t="s">
        <v>6961</v>
      </c>
      <c r="C125" t="s">
        <v>13077</v>
      </c>
      <c r="D125" s="14">
        <v>876.11</v>
      </c>
      <c r="E125" s="14">
        <v>1109</v>
      </c>
      <c r="F125" s="1">
        <v>0.21</v>
      </c>
      <c r="G125">
        <v>4.4000000000000004</v>
      </c>
      <c r="H125" s="5">
        <v>31599</v>
      </c>
      <c r="I125" s="6">
        <f t="shared" si="3"/>
        <v>35043291</v>
      </c>
      <c r="J125" t="str" cm="1">
        <f t="array" ref="J125">_xlfn.IFS(
   D125&lt;1000, "&lt; ₹1,000",
   D125&lt;=5000, "₹1,000 - ₹5,000",
   D125&lt;=10000, "₹5,001 - ₹10,000",
   D125&lt;=20000, "₹10,001 - ₹20,000",
   D125&lt;=50000, "₹20,001 - ₹50,000",
   D125&lt;=100000, "₹50,001 - ₹100,000",
   TRUE, "&gt; ₹100,000"
)</f>
        <v>&lt; ₹1,000</v>
      </c>
      <c r="K125" t="str">
        <f t="shared" si="4"/>
        <v>Low (&lt;30%)</v>
      </c>
      <c r="L125">
        <f>_xlfn.RANK.EQ(G125, G$2:G$1466, 0) + COUNTIF(G$2:G125, G125) - 1</f>
        <v>124</v>
      </c>
      <c r="M125" s="12">
        <f>_xlfn.RANK.EQ(H125, H$2:H$1466, 0) + COUNTIF(H$2:H125, H125) - 1</f>
        <v>184</v>
      </c>
      <c r="N125" s="12">
        <f t="shared" si="5"/>
        <v>308</v>
      </c>
    </row>
    <row r="126" spans="1:14" x14ac:dyDescent="0.25">
      <c r="A126" t="s">
        <v>2177</v>
      </c>
      <c r="B126" t="s">
        <v>2178</v>
      </c>
      <c r="C126" t="s">
        <v>13076</v>
      </c>
      <c r="D126" s="14">
        <v>295.26</v>
      </c>
      <c r="E126" s="14">
        <v>798</v>
      </c>
      <c r="F126" s="1">
        <v>0.63</v>
      </c>
      <c r="G126">
        <v>4.4000000000000004</v>
      </c>
      <c r="H126" s="5">
        <v>28791</v>
      </c>
      <c r="I126" s="6">
        <f t="shared" si="3"/>
        <v>22975218</v>
      </c>
      <c r="J126" t="str" cm="1">
        <f t="array" ref="J126">_xlfn.IFS(
   D126&lt;1000, "&lt; ₹1,000",
   D126&lt;=5000, "₹1,000 - ₹5,000",
   D126&lt;=10000, "₹5,001 - ₹10,000",
   D126&lt;=20000, "₹10,001 - ₹20,000",
   D126&lt;=50000, "₹20,001 - ₹50,000",
   D126&lt;=100000, "₹50,001 - ₹100,000",
   TRUE, "&gt; ₹100,000"
)</f>
        <v>&lt; ₹1,000</v>
      </c>
      <c r="K126" t="str">
        <f t="shared" si="4"/>
        <v>High (&gt;60%)</v>
      </c>
      <c r="L126">
        <f>_xlfn.RANK.EQ(G126, G$2:G$1466, 0) + COUNTIF(G$2:G126, G126) - 1</f>
        <v>125</v>
      </c>
      <c r="M126" s="12">
        <f>_xlfn.RANK.EQ(H126, H$2:H$1466, 0) + COUNTIF(H$2:H126, H126) - 1</f>
        <v>213</v>
      </c>
      <c r="N126" s="12">
        <f t="shared" si="5"/>
        <v>338</v>
      </c>
    </row>
    <row r="127" spans="1:14" x14ac:dyDescent="0.25">
      <c r="A127" t="s">
        <v>778</v>
      </c>
      <c r="B127" t="s">
        <v>779</v>
      </c>
      <c r="C127" t="s">
        <v>13076</v>
      </c>
      <c r="D127" s="14">
        <v>295.63</v>
      </c>
      <c r="E127" s="14">
        <v>799</v>
      </c>
      <c r="F127" s="1">
        <v>0.63</v>
      </c>
      <c r="G127">
        <v>4.4000000000000004</v>
      </c>
      <c r="H127" s="5">
        <v>28791</v>
      </c>
      <c r="I127" s="6">
        <f t="shared" si="3"/>
        <v>23004009</v>
      </c>
      <c r="J127" t="str" cm="1">
        <f t="array" ref="J127">_xlfn.IFS(
   D127&lt;1000, "&lt; ₹1,000",
   D127&lt;=5000, "₹1,000 - ₹5,000",
   D127&lt;=10000, "₹5,001 - ₹10,000",
   D127&lt;=20000, "₹10,001 - ₹20,000",
   D127&lt;=50000, "₹20,001 - ₹50,000",
   D127&lt;=100000, "₹50,001 - ₹100,000",
   TRUE, "&gt; ₹100,000"
)</f>
        <v>&lt; ₹1,000</v>
      </c>
      <c r="K127" t="str">
        <f t="shared" si="4"/>
        <v>High (&gt;60%)</v>
      </c>
      <c r="L127">
        <f>_xlfn.RANK.EQ(G127, G$2:G$1466, 0) + COUNTIF(G$2:G127, G127) - 1</f>
        <v>126</v>
      </c>
      <c r="M127" s="12">
        <f>_xlfn.RANK.EQ(H127, H$2:H$1466, 0) + COUNTIF(H$2:H127, H127) - 1</f>
        <v>214</v>
      </c>
      <c r="N127" s="12">
        <f t="shared" si="5"/>
        <v>340</v>
      </c>
    </row>
    <row r="128" spans="1:14" x14ac:dyDescent="0.25">
      <c r="A128" t="s">
        <v>5529</v>
      </c>
      <c r="B128" t="s">
        <v>5530</v>
      </c>
      <c r="C128" t="s">
        <v>13077</v>
      </c>
      <c r="D128" s="14">
        <v>225</v>
      </c>
      <c r="E128" s="14">
        <v>250</v>
      </c>
      <c r="F128" s="1">
        <v>0.1</v>
      </c>
      <c r="G128">
        <v>4.4000000000000004</v>
      </c>
      <c r="H128" s="5">
        <v>26556</v>
      </c>
      <c r="I128" s="6">
        <f t="shared" si="3"/>
        <v>6639000</v>
      </c>
      <c r="J128" t="str" cm="1">
        <f t="array" ref="J128">_xlfn.IFS(
   D128&lt;1000, "&lt; ₹1,000",
   D128&lt;=5000, "₹1,000 - ₹5,000",
   D128&lt;=10000, "₹5,001 - ₹10,000",
   D128&lt;=20000, "₹10,001 - ₹20,000",
   D128&lt;=50000, "₹20,001 - ₹50,000",
   D128&lt;=100000, "₹50,001 - ₹100,000",
   TRUE, "&gt; ₹100,000"
)</f>
        <v>&lt; ₹1,000</v>
      </c>
      <c r="K128" t="str">
        <f t="shared" si="4"/>
        <v>Low (&lt;30%)</v>
      </c>
      <c r="L128">
        <f>_xlfn.RANK.EQ(G128, G$2:G$1466, 0) + COUNTIF(G$2:G128, G128) - 1</f>
        <v>127</v>
      </c>
      <c r="M128" s="12">
        <f>_xlfn.RANK.EQ(H128, H$2:H$1466, 0) + COUNTIF(H$2:H128, H128) - 1</f>
        <v>233</v>
      </c>
      <c r="N128" s="12">
        <f t="shared" si="5"/>
        <v>360</v>
      </c>
    </row>
    <row r="129" spans="1:14" x14ac:dyDescent="0.25">
      <c r="A129" t="s">
        <v>8071</v>
      </c>
      <c r="B129" t="s">
        <v>8072</v>
      </c>
      <c r="C129" t="s">
        <v>13077</v>
      </c>
      <c r="D129" s="14">
        <v>1500</v>
      </c>
      <c r="E129" s="14">
        <v>1500</v>
      </c>
      <c r="F129" s="1">
        <v>0</v>
      </c>
      <c r="G129">
        <v>4.4000000000000004</v>
      </c>
      <c r="H129" s="5">
        <v>25996</v>
      </c>
      <c r="I129" s="6">
        <f t="shared" si="3"/>
        <v>38994000</v>
      </c>
      <c r="J129" t="str" cm="1">
        <f t="array" ref="J129">_xlfn.IFS(
   D129&lt;1000, "&lt; ₹1,000",
   D129&lt;=5000, "₹1,000 - ₹5,000",
   D129&lt;=10000, "₹5,001 - ₹10,000",
   D129&lt;=20000, "₹10,001 - ₹20,000",
   D129&lt;=50000, "₹20,001 - ₹50,000",
   D129&lt;=100000, "₹50,001 - ₹100,000",
   TRUE, "&gt; ₹100,000"
)</f>
        <v>₹1,000 - ₹5,000</v>
      </c>
      <c r="K129" t="str">
        <f t="shared" si="4"/>
        <v>Low (&lt;30%)</v>
      </c>
      <c r="L129">
        <f>_xlfn.RANK.EQ(G129, G$2:G$1466, 0) + COUNTIF(G$2:G129, G129) - 1</f>
        <v>128</v>
      </c>
      <c r="M129" s="12">
        <f>_xlfn.RANK.EQ(H129, H$2:H$1466, 0) + COUNTIF(H$2:H129, H129) - 1</f>
        <v>238</v>
      </c>
      <c r="N129" s="12">
        <f t="shared" si="5"/>
        <v>366</v>
      </c>
    </row>
    <row r="130" spans="1:14" x14ac:dyDescent="0.25">
      <c r="A130" t="s">
        <v>6545</v>
      </c>
      <c r="B130" t="s">
        <v>6546</v>
      </c>
      <c r="C130" t="s">
        <v>13076</v>
      </c>
      <c r="D130" s="14">
        <v>289.10000000000002</v>
      </c>
      <c r="E130" s="14">
        <v>590</v>
      </c>
      <c r="F130" s="1">
        <v>0.51</v>
      </c>
      <c r="G130">
        <v>4.4000000000000004</v>
      </c>
      <c r="H130" s="5">
        <v>25886</v>
      </c>
      <c r="I130" s="6">
        <f t="shared" ref="I130:I193" si="6">H130*E130</f>
        <v>15272740</v>
      </c>
      <c r="J130" t="str" cm="1">
        <f t="array" ref="J130">_xlfn.IFS(
   D130&lt;1000, "&lt; ₹1,000",
   D130&lt;=5000, "₹1,000 - ₹5,000",
   D130&lt;=10000, "₹5,001 - ₹10,000",
   D130&lt;=20000, "₹10,001 - ₹20,000",
   D130&lt;=50000, "₹20,001 - ₹50,000",
   D130&lt;=100000, "₹50,001 - ₹100,000",
   TRUE, "&gt; ₹100,000"
)</f>
        <v>&lt; ₹1,000</v>
      </c>
      <c r="K130" t="str">
        <f t="shared" ref="K130:K193" si="7">IF(F130&lt;0.3, "Low (&lt;30%)", IF(F130&lt;=0.6, "Medium (30-60%)", "High (&gt;60%)"))</f>
        <v>Medium (30-60%)</v>
      </c>
      <c r="L130">
        <f>_xlfn.RANK.EQ(G130, G$2:G$1466, 0) + COUNTIF(G$2:G130, G130) - 1</f>
        <v>129</v>
      </c>
      <c r="M130" s="12">
        <f>_xlfn.RANK.EQ(H130, H$2:H$1466, 0) + COUNTIF(H$2:H130, H130) - 1</f>
        <v>241</v>
      </c>
      <c r="N130" s="12">
        <f t="shared" ref="N130:N193" si="8">L130+M130</f>
        <v>370</v>
      </c>
    </row>
    <row r="131" spans="1:14" x14ac:dyDescent="0.25">
      <c r="A131" t="s">
        <v>2044</v>
      </c>
      <c r="B131" t="s">
        <v>2045</v>
      </c>
      <c r="C131" t="s">
        <v>13076</v>
      </c>
      <c r="D131" s="14">
        <v>494.99999999999994</v>
      </c>
      <c r="E131" s="14">
        <v>1100</v>
      </c>
      <c r="F131" s="1">
        <v>0.55000000000000004</v>
      </c>
      <c r="G131">
        <v>4.4000000000000004</v>
      </c>
      <c r="H131" s="5">
        <v>25177</v>
      </c>
      <c r="I131" s="6">
        <f t="shared" si="6"/>
        <v>27694700</v>
      </c>
      <c r="J131" t="str" cm="1">
        <f t="array" ref="J131">_xlfn.IFS(
   D131&lt;1000, "&lt; ₹1,000",
   D131&lt;=5000, "₹1,000 - ₹5,000",
   D131&lt;=10000, "₹5,001 - ₹10,000",
   D131&lt;=20000, "₹10,001 - ₹20,000",
   D131&lt;=50000, "₹20,001 - ₹50,000",
   D131&lt;=100000, "₹50,001 - ₹100,000",
   TRUE, "&gt; ₹100,000"
)</f>
        <v>&lt; ₹1,000</v>
      </c>
      <c r="K131" t="str">
        <f t="shared" si="7"/>
        <v>Medium (30-60%)</v>
      </c>
      <c r="L131">
        <f>_xlfn.RANK.EQ(G131, G$2:G$1466, 0) + COUNTIF(G$2:G131, G131) - 1</f>
        <v>130</v>
      </c>
      <c r="M131" s="12">
        <f>_xlfn.RANK.EQ(H131, H$2:H$1466, 0) + COUNTIF(H$2:H131, H131) - 1</f>
        <v>250</v>
      </c>
      <c r="N131" s="12">
        <f t="shared" si="8"/>
        <v>380</v>
      </c>
    </row>
    <row r="132" spans="1:14" x14ac:dyDescent="0.25">
      <c r="A132" t="s">
        <v>6814</v>
      </c>
      <c r="B132" t="s">
        <v>6815</v>
      </c>
      <c r="C132" t="s">
        <v>13076</v>
      </c>
      <c r="D132" s="14">
        <v>4472.5200000000004</v>
      </c>
      <c r="E132" s="14">
        <v>5734</v>
      </c>
      <c r="F132" s="1">
        <v>0.22</v>
      </c>
      <c r="G132">
        <v>4.4000000000000004</v>
      </c>
      <c r="H132" s="5">
        <v>25006</v>
      </c>
      <c r="I132" s="6">
        <f t="shared" si="6"/>
        <v>143384404</v>
      </c>
      <c r="J132" t="str" cm="1">
        <f t="array" ref="J132">_xlfn.IFS(
   D132&lt;1000, "&lt; ₹1,000",
   D132&lt;=5000, "₹1,000 - ₹5,000",
   D132&lt;=10000, "₹5,001 - ₹10,000",
   D132&lt;=20000, "₹10,001 - ₹20,000",
   D132&lt;=50000, "₹20,001 - ₹50,000",
   D132&lt;=100000, "₹50,001 - ₹100,000",
   TRUE, "&gt; ₹100,000"
)</f>
        <v>₹1,000 - ₹5,000</v>
      </c>
      <c r="K132" t="str">
        <f t="shared" si="7"/>
        <v>Low (&lt;30%)</v>
      </c>
      <c r="L132">
        <f>_xlfn.RANK.EQ(G132, G$2:G$1466, 0) + COUNTIF(G$2:G132, G132) - 1</f>
        <v>131</v>
      </c>
      <c r="M132" s="12">
        <f>_xlfn.RANK.EQ(H132, H$2:H$1466, 0) + COUNTIF(H$2:H132, H132) - 1</f>
        <v>251</v>
      </c>
      <c r="N132" s="12">
        <f t="shared" si="8"/>
        <v>382</v>
      </c>
    </row>
    <row r="133" spans="1:14" x14ac:dyDescent="0.25">
      <c r="A133" t="s">
        <v>481</v>
      </c>
      <c r="B133" t="s">
        <v>482</v>
      </c>
      <c r="C133" t="s">
        <v>13076</v>
      </c>
      <c r="D133" s="14">
        <v>1209.45</v>
      </c>
      <c r="E133" s="14">
        <v>2199</v>
      </c>
      <c r="F133" s="1">
        <v>0.45</v>
      </c>
      <c r="G133">
        <v>4.4000000000000004</v>
      </c>
      <c r="H133" s="5">
        <v>24780</v>
      </c>
      <c r="I133" s="6">
        <f t="shared" si="6"/>
        <v>54491220</v>
      </c>
      <c r="J133" t="str" cm="1">
        <f t="array" ref="J133">_xlfn.IFS(
   D133&lt;1000, "&lt; ₹1,000",
   D133&lt;=5000, "₹1,000 - ₹5,000",
   D133&lt;=10000, "₹5,001 - ₹10,000",
   D133&lt;=20000, "₹10,001 - ₹20,000",
   D133&lt;=50000, "₹20,001 - ₹50,000",
   D133&lt;=100000, "₹50,001 - ₹100,000",
   TRUE, "&gt; ₹100,000"
)</f>
        <v>₹1,000 - ₹5,000</v>
      </c>
      <c r="K133" t="str">
        <f t="shared" si="7"/>
        <v>Medium (30-60%)</v>
      </c>
      <c r="L133">
        <f>_xlfn.RANK.EQ(G133, G$2:G$1466, 0) + COUNTIF(G$2:G133, G133) - 1</f>
        <v>132</v>
      </c>
      <c r="M133" s="12">
        <f>_xlfn.RANK.EQ(H133, H$2:H$1466, 0) + COUNTIF(H$2:H133, H133) - 1</f>
        <v>259</v>
      </c>
      <c r="N133" s="12">
        <f t="shared" si="8"/>
        <v>391</v>
      </c>
    </row>
    <row r="134" spans="1:14" x14ac:dyDescent="0.25">
      <c r="A134" t="s">
        <v>481</v>
      </c>
      <c r="B134" t="s">
        <v>482</v>
      </c>
      <c r="C134" t="s">
        <v>13076</v>
      </c>
      <c r="D134" s="14">
        <v>1209.45</v>
      </c>
      <c r="E134" s="14">
        <v>2199</v>
      </c>
      <c r="F134" s="1">
        <v>0.45</v>
      </c>
      <c r="G134">
        <v>4.4000000000000004</v>
      </c>
      <c r="H134" s="5">
        <v>24780</v>
      </c>
      <c r="I134" s="6">
        <f t="shared" si="6"/>
        <v>54491220</v>
      </c>
      <c r="J134" t="str" cm="1">
        <f t="array" ref="J134">_xlfn.IFS(
   D134&lt;1000, "&lt; ₹1,000",
   D134&lt;=5000, "₹1,000 - ₹5,000",
   D134&lt;=10000, "₹5,001 - ₹10,000",
   D134&lt;=20000, "₹10,001 - ₹20,000",
   D134&lt;=50000, "₹20,001 - ₹50,000",
   D134&lt;=100000, "₹50,001 - ₹100,000",
   TRUE, "&gt; ₹100,000"
)</f>
        <v>₹1,000 - ₹5,000</v>
      </c>
      <c r="K134" t="str">
        <f t="shared" si="7"/>
        <v>Medium (30-60%)</v>
      </c>
      <c r="L134">
        <f>_xlfn.RANK.EQ(G134, G$2:G$1466, 0) + COUNTIF(G$2:G134, G134) - 1</f>
        <v>133</v>
      </c>
      <c r="M134" s="12">
        <f>_xlfn.RANK.EQ(H134, H$2:H$1466, 0) + COUNTIF(H$2:H134, H134) - 1</f>
        <v>260</v>
      </c>
      <c r="N134" s="12">
        <f t="shared" si="8"/>
        <v>393</v>
      </c>
    </row>
    <row r="135" spans="1:14" x14ac:dyDescent="0.25">
      <c r="A135" t="s">
        <v>1272</v>
      </c>
      <c r="B135" t="s">
        <v>1273</v>
      </c>
      <c r="C135" t="s">
        <v>13076</v>
      </c>
      <c r="D135" s="14">
        <v>1709.4300000000003</v>
      </c>
      <c r="E135" s="14">
        <v>2999</v>
      </c>
      <c r="F135" s="1">
        <v>0.43</v>
      </c>
      <c r="G135">
        <v>4.4000000000000004</v>
      </c>
      <c r="H135" s="5">
        <v>24780</v>
      </c>
      <c r="I135" s="6">
        <f t="shared" si="6"/>
        <v>74315220</v>
      </c>
      <c r="J135" t="str" cm="1">
        <f t="array" ref="J135">_xlfn.IFS(
   D135&lt;1000, "&lt; ₹1,000",
   D135&lt;=5000, "₹1,000 - ₹5,000",
   D135&lt;=10000, "₹5,001 - ₹10,000",
   D135&lt;=20000, "₹10,001 - ₹20,000",
   D135&lt;=50000, "₹20,001 - ₹50,000",
   D135&lt;=100000, "₹50,001 - ₹100,000",
   TRUE, "&gt; ₹100,000"
)</f>
        <v>₹1,000 - ₹5,000</v>
      </c>
      <c r="K135" t="str">
        <f t="shared" si="7"/>
        <v>Medium (30-60%)</v>
      </c>
      <c r="L135">
        <f>_xlfn.RANK.EQ(G135, G$2:G$1466, 0) + COUNTIF(G$2:G135, G135) - 1</f>
        <v>134</v>
      </c>
      <c r="M135" s="12">
        <f>_xlfn.RANK.EQ(H135, H$2:H$1466, 0) + COUNTIF(H$2:H135, H135) - 1</f>
        <v>261</v>
      </c>
      <c r="N135" s="12">
        <f t="shared" si="8"/>
        <v>395</v>
      </c>
    </row>
    <row r="136" spans="1:14" x14ac:dyDescent="0.25">
      <c r="A136" t="s">
        <v>1521</v>
      </c>
      <c r="B136" t="s">
        <v>1522</v>
      </c>
      <c r="C136" t="s">
        <v>13076</v>
      </c>
      <c r="D136" s="14">
        <v>1399.44</v>
      </c>
      <c r="E136" s="14">
        <v>2499</v>
      </c>
      <c r="F136" s="1">
        <v>0.44</v>
      </c>
      <c r="G136">
        <v>4.4000000000000004</v>
      </c>
      <c r="H136" s="5">
        <v>23169</v>
      </c>
      <c r="I136" s="6">
        <f t="shared" si="6"/>
        <v>57899331</v>
      </c>
      <c r="J136" t="str" cm="1">
        <f t="array" ref="J136">_xlfn.IFS(
   D136&lt;1000, "&lt; ₹1,000",
   D136&lt;=5000, "₹1,000 - ₹5,000",
   D136&lt;=10000, "₹5,001 - ₹10,000",
   D136&lt;=20000, "₹10,001 - ₹20,000",
   D136&lt;=50000, "₹20,001 - ₹50,000",
   D136&lt;=100000, "₹50,001 - ₹100,000",
   TRUE, "&gt; ₹100,000"
)</f>
        <v>₹1,000 - ₹5,000</v>
      </c>
      <c r="K136" t="str">
        <f t="shared" si="7"/>
        <v>Medium (30-60%)</v>
      </c>
      <c r="L136">
        <f>_xlfn.RANK.EQ(G136, G$2:G$1466, 0) + COUNTIF(G$2:G136, G136) - 1</f>
        <v>135</v>
      </c>
      <c r="M136" s="12">
        <f>_xlfn.RANK.EQ(H136, H$2:H$1466, 0) + COUNTIF(H$2:H136, H136) - 1</f>
        <v>275</v>
      </c>
      <c r="N136" s="12">
        <f t="shared" si="8"/>
        <v>410</v>
      </c>
    </row>
    <row r="137" spans="1:14" x14ac:dyDescent="0.25">
      <c r="A137" t="s">
        <v>6843</v>
      </c>
      <c r="B137" t="s">
        <v>6844</v>
      </c>
      <c r="C137" t="s">
        <v>13076</v>
      </c>
      <c r="D137" s="14">
        <v>2603.0500000000002</v>
      </c>
      <c r="E137" s="14">
        <v>3295</v>
      </c>
      <c r="F137" s="1">
        <v>0.21</v>
      </c>
      <c r="G137">
        <v>4.4000000000000004</v>
      </c>
      <c r="H137" s="5">
        <v>22618</v>
      </c>
      <c r="I137" s="6">
        <f t="shared" si="6"/>
        <v>74526310</v>
      </c>
      <c r="J137" t="str" cm="1">
        <f t="array" ref="J137">_xlfn.IFS(
   D137&lt;1000, "&lt; ₹1,000",
   D137&lt;=5000, "₹1,000 - ₹5,000",
   D137&lt;=10000, "₹5,001 - ₹10,000",
   D137&lt;=20000, "₹10,001 - ₹20,000",
   D137&lt;=50000, "₹20,001 - ₹50,000",
   D137&lt;=100000, "₹50,001 - ₹100,000",
   TRUE, "&gt; ₹100,000"
)</f>
        <v>₹1,000 - ₹5,000</v>
      </c>
      <c r="K137" t="str">
        <f t="shared" si="7"/>
        <v>Low (&lt;30%)</v>
      </c>
      <c r="L137">
        <f>_xlfn.RANK.EQ(G137, G$2:G$1466, 0) + COUNTIF(G$2:G137, G137) - 1</f>
        <v>136</v>
      </c>
      <c r="M137" s="12">
        <f>_xlfn.RANK.EQ(H137, H$2:H$1466, 0) + COUNTIF(H$2:H137, H137) - 1</f>
        <v>282</v>
      </c>
      <c r="N137" s="12">
        <f t="shared" si="8"/>
        <v>418</v>
      </c>
    </row>
    <row r="138" spans="1:14" x14ac:dyDescent="0.25">
      <c r="A138" t="s">
        <v>3411</v>
      </c>
      <c r="B138" t="s">
        <v>3412</v>
      </c>
      <c r="C138" t="s">
        <v>13077</v>
      </c>
      <c r="D138" s="14">
        <v>29049.17</v>
      </c>
      <c r="E138" s="14">
        <v>34999</v>
      </c>
      <c r="F138" s="1">
        <v>0.17</v>
      </c>
      <c r="G138">
        <v>4.4000000000000004</v>
      </c>
      <c r="H138" s="5">
        <v>20311</v>
      </c>
      <c r="I138" s="6">
        <f t="shared" si="6"/>
        <v>710864689</v>
      </c>
      <c r="J138" t="str" cm="1">
        <f t="array" ref="J138">_xlfn.IFS(
   D138&lt;1000, "&lt; ₹1,000",
   D138&lt;=5000, "₹1,000 - ₹5,000",
   D138&lt;=10000, "₹5,001 - ₹10,000",
   D138&lt;=20000, "₹10,001 - ₹20,000",
   D138&lt;=50000, "₹20,001 - ₹50,000",
   D138&lt;=100000, "₹50,001 - ₹100,000",
   TRUE, "&gt; ₹100,000"
)</f>
        <v>₹20,001 - ₹50,000</v>
      </c>
      <c r="K138" t="str">
        <f t="shared" si="7"/>
        <v>Low (&lt;30%)</v>
      </c>
      <c r="L138">
        <f>_xlfn.RANK.EQ(G138, G$2:G$1466, 0) + COUNTIF(G$2:G138, G138) - 1</f>
        <v>137</v>
      </c>
      <c r="M138" s="12">
        <f>_xlfn.RANK.EQ(H138, H$2:H$1466, 0) + COUNTIF(H$2:H138, H138) - 1</f>
        <v>316</v>
      </c>
      <c r="N138" s="12">
        <f t="shared" si="8"/>
        <v>453</v>
      </c>
    </row>
    <row r="139" spans="1:14" x14ac:dyDescent="0.25">
      <c r="A139" t="s">
        <v>2916</v>
      </c>
      <c r="B139" t="s">
        <v>2917</v>
      </c>
      <c r="C139" t="s">
        <v>13076</v>
      </c>
      <c r="D139" s="14">
        <v>1519.2</v>
      </c>
      <c r="E139" s="14">
        <v>1899</v>
      </c>
      <c r="F139" s="1">
        <v>0.2</v>
      </c>
      <c r="G139">
        <v>4.4000000000000004</v>
      </c>
      <c r="H139" s="5">
        <v>19763</v>
      </c>
      <c r="I139" s="6">
        <f t="shared" si="6"/>
        <v>37529937</v>
      </c>
      <c r="J139" t="str" cm="1">
        <f t="array" ref="J139">_xlfn.IFS(
   D139&lt;1000, "&lt; ₹1,000",
   D139&lt;=5000, "₹1,000 - ₹5,000",
   D139&lt;=10000, "₹5,001 - ₹10,000",
   D139&lt;=20000, "₹10,001 - ₹20,000",
   D139&lt;=50000, "₹20,001 - ₹50,000",
   D139&lt;=100000, "₹50,001 - ₹100,000",
   TRUE, "&gt; ₹100,000"
)</f>
        <v>₹1,000 - ₹5,000</v>
      </c>
      <c r="K139" t="str">
        <f t="shared" si="7"/>
        <v>Low (&lt;30%)</v>
      </c>
      <c r="L139">
        <f>_xlfn.RANK.EQ(G139, G$2:G$1466, 0) + COUNTIF(G$2:G139, G139) - 1</f>
        <v>138</v>
      </c>
      <c r="M139" s="12">
        <f>_xlfn.RANK.EQ(H139, H$2:H$1466, 0) + COUNTIF(H$2:H139, H139) - 1</f>
        <v>322</v>
      </c>
      <c r="N139" s="12">
        <f t="shared" si="8"/>
        <v>460</v>
      </c>
    </row>
    <row r="140" spans="1:14" x14ac:dyDescent="0.25">
      <c r="A140" t="s">
        <v>1928</v>
      </c>
      <c r="B140" t="s">
        <v>1929</v>
      </c>
      <c r="C140" t="s">
        <v>13077</v>
      </c>
      <c r="D140" s="14">
        <v>210</v>
      </c>
      <c r="E140" s="14">
        <v>600</v>
      </c>
      <c r="F140" s="1">
        <v>0.65</v>
      </c>
      <c r="G140">
        <v>4.4000000000000004</v>
      </c>
      <c r="H140" s="5">
        <v>18872</v>
      </c>
      <c r="I140" s="6">
        <f t="shared" si="6"/>
        <v>11323200</v>
      </c>
      <c r="J140" t="str" cm="1">
        <f t="array" ref="J140">_xlfn.IFS(
   D140&lt;1000, "&lt; ₹1,000",
   D140&lt;=5000, "₹1,000 - ₹5,000",
   D140&lt;=10000, "₹5,001 - ₹10,000",
   D140&lt;=20000, "₹10,001 - ₹20,000",
   D140&lt;=50000, "₹20,001 - ₹50,000",
   D140&lt;=100000, "₹50,001 - ₹100,000",
   TRUE, "&gt; ₹100,000"
)</f>
        <v>&lt; ₹1,000</v>
      </c>
      <c r="K140" t="str">
        <f t="shared" si="7"/>
        <v>High (&gt;60%)</v>
      </c>
      <c r="L140">
        <f>_xlfn.RANK.EQ(G140, G$2:G$1466, 0) + COUNTIF(G$2:G140, G140) - 1</f>
        <v>139</v>
      </c>
      <c r="M140" s="12">
        <f>_xlfn.RANK.EQ(H140, H$2:H$1466, 0) + COUNTIF(H$2:H140, H140) - 1</f>
        <v>339</v>
      </c>
      <c r="N140" s="12">
        <f t="shared" si="8"/>
        <v>478</v>
      </c>
    </row>
    <row r="141" spans="1:14" x14ac:dyDescent="0.25">
      <c r="A141" t="s">
        <v>157</v>
      </c>
      <c r="B141" t="s">
        <v>158</v>
      </c>
      <c r="C141" t="s">
        <v>13076</v>
      </c>
      <c r="D141" s="14">
        <v>347.13</v>
      </c>
      <c r="E141" s="14">
        <v>399</v>
      </c>
      <c r="F141" s="1">
        <v>0.13</v>
      </c>
      <c r="G141">
        <v>4.4000000000000004</v>
      </c>
      <c r="H141" s="5">
        <v>18757</v>
      </c>
      <c r="I141" s="6">
        <f t="shared" si="6"/>
        <v>7484043</v>
      </c>
      <c r="J141" t="str" cm="1">
        <f t="array" ref="J141">_xlfn.IFS(
   D141&lt;1000, "&lt; ₹1,000",
   D141&lt;=5000, "₹1,000 - ₹5,000",
   D141&lt;=10000, "₹5,001 - ₹10,000",
   D141&lt;=20000, "₹10,001 - ₹20,000",
   D141&lt;=50000, "₹20,001 - ₹50,000",
   D141&lt;=100000, "₹50,001 - ₹100,000",
   TRUE, "&gt; ₹100,000"
)</f>
        <v>&lt; ₹1,000</v>
      </c>
      <c r="K141" t="str">
        <f t="shared" si="7"/>
        <v>Low (&lt;30%)</v>
      </c>
      <c r="L141">
        <f>_xlfn.RANK.EQ(G141, G$2:G$1466, 0) + COUNTIF(G$2:G141, G141) - 1</f>
        <v>140</v>
      </c>
      <c r="M141" s="12">
        <f>_xlfn.RANK.EQ(H141, H$2:H$1466, 0) + COUNTIF(H$2:H141, H141) - 1</f>
        <v>340</v>
      </c>
      <c r="N141" s="12">
        <f t="shared" si="8"/>
        <v>480</v>
      </c>
    </row>
    <row r="142" spans="1:14" x14ac:dyDescent="0.25">
      <c r="A142" t="s">
        <v>157</v>
      </c>
      <c r="B142" t="s">
        <v>158</v>
      </c>
      <c r="C142" t="s">
        <v>13076</v>
      </c>
      <c r="D142" s="14">
        <v>347.13</v>
      </c>
      <c r="E142" s="14">
        <v>399</v>
      </c>
      <c r="F142" s="1">
        <v>0.13</v>
      </c>
      <c r="G142">
        <v>4.4000000000000004</v>
      </c>
      <c r="H142" s="5">
        <v>18757</v>
      </c>
      <c r="I142" s="6">
        <f t="shared" si="6"/>
        <v>7484043</v>
      </c>
      <c r="J142" t="str" cm="1">
        <f t="array" ref="J142">_xlfn.IFS(
   D142&lt;1000, "&lt; ₹1,000",
   D142&lt;=5000, "₹1,000 - ₹5,000",
   D142&lt;=10000, "₹5,001 - ₹10,000",
   D142&lt;=20000, "₹10,001 - ₹20,000",
   D142&lt;=50000, "₹20,001 - ₹50,000",
   D142&lt;=100000, "₹50,001 - ₹100,000",
   TRUE, "&gt; ₹100,000"
)</f>
        <v>&lt; ₹1,000</v>
      </c>
      <c r="K142" t="str">
        <f t="shared" si="7"/>
        <v>Low (&lt;30%)</v>
      </c>
      <c r="L142">
        <f>_xlfn.RANK.EQ(G142, G$2:G$1466, 0) + COUNTIF(G$2:G142, G142) - 1</f>
        <v>141</v>
      </c>
      <c r="M142" s="12">
        <f>_xlfn.RANK.EQ(H142, H$2:H$1466, 0) + COUNTIF(H$2:H142, H142) - 1</f>
        <v>341</v>
      </c>
      <c r="N142" s="12">
        <f t="shared" si="8"/>
        <v>482</v>
      </c>
    </row>
    <row r="143" spans="1:14" x14ac:dyDescent="0.25">
      <c r="A143" t="s">
        <v>157</v>
      </c>
      <c r="B143" t="s">
        <v>158</v>
      </c>
      <c r="C143" t="s">
        <v>13076</v>
      </c>
      <c r="D143" s="14">
        <v>347.13</v>
      </c>
      <c r="E143" s="14">
        <v>399</v>
      </c>
      <c r="F143" s="1">
        <v>0.13</v>
      </c>
      <c r="G143">
        <v>4.4000000000000004</v>
      </c>
      <c r="H143" s="5">
        <v>18757</v>
      </c>
      <c r="I143" s="6">
        <f t="shared" si="6"/>
        <v>7484043</v>
      </c>
      <c r="J143" t="str" cm="1">
        <f t="array" ref="J143">_xlfn.IFS(
   D143&lt;1000, "&lt; ₹1,000",
   D143&lt;=5000, "₹1,000 - ₹5,000",
   D143&lt;=10000, "₹5,001 - ₹10,000",
   D143&lt;=20000, "₹10,001 - ₹20,000",
   D143&lt;=50000, "₹20,001 - ₹50,000",
   D143&lt;=100000, "₹50,001 - ₹100,000",
   TRUE, "&gt; ₹100,000"
)</f>
        <v>&lt; ₹1,000</v>
      </c>
      <c r="K143" t="str">
        <f t="shared" si="7"/>
        <v>Low (&lt;30%)</v>
      </c>
      <c r="L143">
        <f>_xlfn.RANK.EQ(G143, G$2:G$1466, 0) + COUNTIF(G$2:G143, G143) - 1</f>
        <v>142</v>
      </c>
      <c r="M143" s="12">
        <f>_xlfn.RANK.EQ(H143, H$2:H$1466, 0) + COUNTIF(H$2:H143, H143) - 1</f>
        <v>342</v>
      </c>
      <c r="N143" s="12">
        <f t="shared" si="8"/>
        <v>484</v>
      </c>
    </row>
    <row r="144" spans="1:14" x14ac:dyDescent="0.25">
      <c r="A144" t="s">
        <v>5334</v>
      </c>
      <c r="B144" t="s">
        <v>5335</v>
      </c>
      <c r="C144" t="s">
        <v>13076</v>
      </c>
      <c r="D144" s="14">
        <v>400.77</v>
      </c>
      <c r="E144" s="14">
        <v>549</v>
      </c>
      <c r="F144" s="1">
        <v>0.27</v>
      </c>
      <c r="G144">
        <v>4.4000000000000004</v>
      </c>
      <c r="H144" s="5">
        <v>18139</v>
      </c>
      <c r="I144" s="6">
        <f t="shared" si="6"/>
        <v>9958311</v>
      </c>
      <c r="J144" t="str" cm="1">
        <f t="array" ref="J144">_xlfn.IFS(
   D144&lt;1000, "&lt; ₹1,000",
   D144&lt;=5000, "₹1,000 - ₹5,000",
   D144&lt;=10000, "₹5,001 - ₹10,000",
   D144&lt;=20000, "₹10,001 - ₹20,000",
   D144&lt;=50000, "₹20,001 - ₹50,000",
   D144&lt;=100000, "₹50,001 - ₹100,000",
   TRUE, "&gt; ₹100,000"
)</f>
        <v>&lt; ₹1,000</v>
      </c>
      <c r="K144" t="str">
        <f t="shared" si="7"/>
        <v>Low (&lt;30%)</v>
      </c>
      <c r="L144">
        <f>_xlfn.RANK.EQ(G144, G$2:G$1466, 0) + COUNTIF(G$2:G144, G144) - 1</f>
        <v>143</v>
      </c>
      <c r="M144" s="12">
        <f>_xlfn.RANK.EQ(H144, H$2:H$1466, 0) + COUNTIF(H$2:H144, H144) - 1</f>
        <v>352</v>
      </c>
      <c r="N144" s="12">
        <f t="shared" si="8"/>
        <v>495</v>
      </c>
    </row>
    <row r="145" spans="1:14" x14ac:dyDescent="0.25">
      <c r="A145" t="s">
        <v>9764</v>
      </c>
      <c r="B145" t="s">
        <v>9765</v>
      </c>
      <c r="C145" t="s">
        <v>13080</v>
      </c>
      <c r="D145" s="14">
        <v>8995.5</v>
      </c>
      <c r="E145" s="14">
        <v>9995</v>
      </c>
      <c r="F145" s="1">
        <v>0.1</v>
      </c>
      <c r="G145">
        <v>4.4000000000000004</v>
      </c>
      <c r="H145" s="5">
        <v>17994</v>
      </c>
      <c r="I145" s="6">
        <f t="shared" si="6"/>
        <v>179850030</v>
      </c>
      <c r="J145" t="str" cm="1">
        <f t="array" ref="J145">_xlfn.IFS(
   D145&lt;1000, "&lt; ₹1,000",
   D145&lt;=5000, "₹1,000 - ₹5,000",
   D145&lt;=10000, "₹5,001 - ₹10,000",
   D145&lt;=20000, "₹10,001 - ₹20,000",
   D145&lt;=50000, "₹20,001 - ₹50,000",
   D145&lt;=100000, "₹50,001 - ₹100,000",
   TRUE, "&gt; ₹100,000"
)</f>
        <v>₹5,001 - ₹10,000</v>
      </c>
      <c r="K145" t="str">
        <f t="shared" si="7"/>
        <v>Low (&lt;30%)</v>
      </c>
      <c r="L145">
        <f>_xlfn.RANK.EQ(G145, G$2:G$1466, 0) + COUNTIF(G$2:G145, G145) - 1</f>
        <v>144</v>
      </c>
      <c r="M145" s="12">
        <f>_xlfn.RANK.EQ(H145, H$2:H$1466, 0) + COUNTIF(H$2:H145, H145) - 1</f>
        <v>353</v>
      </c>
      <c r="N145" s="12">
        <f t="shared" si="8"/>
        <v>497</v>
      </c>
    </row>
    <row r="146" spans="1:14" x14ac:dyDescent="0.25">
      <c r="A146" t="s">
        <v>5727</v>
      </c>
      <c r="B146" t="s">
        <v>5728</v>
      </c>
      <c r="C146" t="s">
        <v>13077</v>
      </c>
      <c r="D146" s="14">
        <v>1546.9</v>
      </c>
      <c r="E146" s="14">
        <v>2495</v>
      </c>
      <c r="F146" s="1">
        <v>0.38</v>
      </c>
      <c r="G146">
        <v>4.4000000000000004</v>
      </c>
      <c r="H146" s="5">
        <v>15137</v>
      </c>
      <c r="I146" s="6">
        <f t="shared" si="6"/>
        <v>37766815</v>
      </c>
      <c r="J146" t="str" cm="1">
        <f t="array" ref="J146">_xlfn.IFS(
   D146&lt;1000, "&lt; ₹1,000",
   D146&lt;=5000, "₹1,000 - ₹5,000",
   D146&lt;=10000, "₹5,001 - ₹10,000",
   D146&lt;=20000, "₹10,001 - ₹20,000",
   D146&lt;=50000, "₹20,001 - ₹50,000",
   D146&lt;=100000, "₹50,001 - ₹100,000",
   TRUE, "&gt; ₹100,000"
)</f>
        <v>₹1,000 - ₹5,000</v>
      </c>
      <c r="K146" t="str">
        <f t="shared" si="7"/>
        <v>Medium (30-60%)</v>
      </c>
      <c r="L146">
        <f>_xlfn.RANK.EQ(G146, G$2:G$1466, 0) + COUNTIF(G$2:G146, G146) - 1</f>
        <v>145</v>
      </c>
      <c r="M146" s="12">
        <f>_xlfn.RANK.EQ(H146, H$2:H$1466, 0) + COUNTIF(H$2:H146, H146) - 1</f>
        <v>404</v>
      </c>
      <c r="N146" s="12">
        <f t="shared" si="8"/>
        <v>549</v>
      </c>
    </row>
    <row r="147" spans="1:14" x14ac:dyDescent="0.25">
      <c r="A147" t="s">
        <v>356</v>
      </c>
      <c r="B147" t="s">
        <v>357</v>
      </c>
      <c r="C147" t="s">
        <v>13076</v>
      </c>
      <c r="D147" s="14">
        <v>893</v>
      </c>
      <c r="E147" s="14">
        <v>1900</v>
      </c>
      <c r="F147" s="1">
        <v>0.53</v>
      </c>
      <c r="G147">
        <v>4.4000000000000004</v>
      </c>
      <c r="H147" s="5">
        <v>13552</v>
      </c>
      <c r="I147" s="6">
        <f t="shared" si="6"/>
        <v>25748800</v>
      </c>
      <c r="J147" t="str" cm="1">
        <f t="array" ref="J147">_xlfn.IFS(
   D147&lt;1000, "&lt; ₹1,000",
   D147&lt;=5000, "₹1,000 - ₹5,000",
   D147&lt;=10000, "₹5,001 - ₹10,000",
   D147&lt;=20000, "₹10,001 - ₹20,000",
   D147&lt;=50000, "₹20,001 - ₹50,000",
   D147&lt;=100000, "₹50,001 - ₹100,000",
   TRUE, "&gt; ₹100,000"
)</f>
        <v>&lt; ₹1,000</v>
      </c>
      <c r="K147" t="str">
        <f t="shared" si="7"/>
        <v>Medium (30-60%)</v>
      </c>
      <c r="L147">
        <f>_xlfn.RANK.EQ(G147, G$2:G$1466, 0) + COUNTIF(G$2:G147, G147) - 1</f>
        <v>146</v>
      </c>
      <c r="M147" s="12">
        <f>_xlfn.RANK.EQ(H147, H$2:H$1466, 0) + COUNTIF(H$2:H147, H147) - 1</f>
        <v>443</v>
      </c>
      <c r="N147" s="12">
        <f t="shared" si="8"/>
        <v>589</v>
      </c>
    </row>
    <row r="148" spans="1:14" x14ac:dyDescent="0.25">
      <c r="A148" t="s">
        <v>356</v>
      </c>
      <c r="B148" t="s">
        <v>357</v>
      </c>
      <c r="C148" t="s">
        <v>13076</v>
      </c>
      <c r="D148" s="14">
        <v>893</v>
      </c>
      <c r="E148" s="14">
        <v>1900</v>
      </c>
      <c r="F148" s="1">
        <v>0.53</v>
      </c>
      <c r="G148">
        <v>4.4000000000000004</v>
      </c>
      <c r="H148" s="5">
        <v>13552</v>
      </c>
      <c r="I148" s="6">
        <f t="shared" si="6"/>
        <v>25748800</v>
      </c>
      <c r="J148" t="str" cm="1">
        <f t="array" ref="J148">_xlfn.IFS(
   D148&lt;1000, "&lt; ₹1,000",
   D148&lt;=5000, "₹1,000 - ₹5,000",
   D148&lt;=10000, "₹5,001 - ₹10,000",
   D148&lt;=20000, "₹10,001 - ₹20,000",
   D148&lt;=50000, "₹20,001 - ₹50,000",
   D148&lt;=100000, "₹50,001 - ₹100,000",
   TRUE, "&gt; ₹100,000"
)</f>
        <v>&lt; ₹1,000</v>
      </c>
      <c r="K148" t="str">
        <f t="shared" si="7"/>
        <v>Medium (30-60%)</v>
      </c>
      <c r="L148">
        <f>_xlfn.RANK.EQ(G148, G$2:G$1466, 0) + COUNTIF(G$2:G148, G148) - 1</f>
        <v>147</v>
      </c>
      <c r="M148" s="12">
        <f>_xlfn.RANK.EQ(H148, H$2:H$1466, 0) + COUNTIF(H$2:H148, H148) - 1</f>
        <v>444</v>
      </c>
      <c r="N148" s="12">
        <f t="shared" si="8"/>
        <v>591</v>
      </c>
    </row>
    <row r="149" spans="1:14" x14ac:dyDescent="0.25">
      <c r="A149" t="s">
        <v>356</v>
      </c>
      <c r="B149" t="s">
        <v>357</v>
      </c>
      <c r="C149" t="s">
        <v>13076</v>
      </c>
      <c r="D149" s="14">
        <v>893</v>
      </c>
      <c r="E149" s="14">
        <v>1900</v>
      </c>
      <c r="F149" s="1">
        <v>0.53</v>
      </c>
      <c r="G149">
        <v>4.4000000000000004</v>
      </c>
      <c r="H149" s="5">
        <v>13552</v>
      </c>
      <c r="I149" s="6">
        <f t="shared" si="6"/>
        <v>25748800</v>
      </c>
      <c r="J149" t="str" cm="1">
        <f t="array" ref="J149">_xlfn.IFS(
   D149&lt;1000, "&lt; ₹1,000",
   D149&lt;=5000, "₹1,000 - ₹5,000",
   D149&lt;=10000, "₹5,001 - ₹10,000",
   D149&lt;=20000, "₹10,001 - ₹20,000",
   D149&lt;=50000, "₹20,001 - ₹50,000",
   D149&lt;=100000, "₹50,001 - ₹100,000",
   TRUE, "&gt; ₹100,000"
)</f>
        <v>&lt; ₹1,000</v>
      </c>
      <c r="K149" t="str">
        <f t="shared" si="7"/>
        <v>Medium (30-60%)</v>
      </c>
      <c r="L149">
        <f>_xlfn.RANK.EQ(G149, G$2:G$1466, 0) + COUNTIF(G$2:G149, G149) - 1</f>
        <v>148</v>
      </c>
      <c r="M149" s="12">
        <f>_xlfn.RANK.EQ(H149, H$2:H$1466, 0) + COUNTIF(H$2:H149, H149) - 1</f>
        <v>445</v>
      </c>
      <c r="N149" s="12">
        <f t="shared" si="8"/>
        <v>593</v>
      </c>
    </row>
    <row r="150" spans="1:14" x14ac:dyDescent="0.25">
      <c r="A150" t="s">
        <v>1651</v>
      </c>
      <c r="B150" t="s">
        <v>1652</v>
      </c>
      <c r="C150" t="s">
        <v>13076</v>
      </c>
      <c r="D150" s="14">
        <v>939.53</v>
      </c>
      <c r="E150" s="14">
        <v>1999</v>
      </c>
      <c r="F150" s="1">
        <v>0.53</v>
      </c>
      <c r="G150">
        <v>4.4000000000000004</v>
      </c>
      <c r="H150" s="5">
        <v>13552</v>
      </c>
      <c r="I150" s="6">
        <f t="shared" si="6"/>
        <v>27090448</v>
      </c>
      <c r="J150" t="str" cm="1">
        <f t="array" ref="J150">_xlfn.IFS(
   D150&lt;1000, "&lt; ₹1,000",
   D150&lt;=5000, "₹1,000 - ₹5,000",
   D150&lt;=10000, "₹5,001 - ₹10,000",
   D150&lt;=20000, "₹10,001 - ₹20,000",
   D150&lt;=50000, "₹20,001 - ₹50,000",
   D150&lt;=100000, "₹50,001 - ₹100,000",
   TRUE, "&gt; ₹100,000"
)</f>
        <v>&lt; ₹1,000</v>
      </c>
      <c r="K150" t="str">
        <f t="shared" si="7"/>
        <v>Medium (30-60%)</v>
      </c>
      <c r="L150">
        <f>_xlfn.RANK.EQ(G150, G$2:G$1466, 0) + COUNTIF(G$2:G150, G150) - 1</f>
        <v>149</v>
      </c>
      <c r="M150" s="12">
        <f>_xlfn.RANK.EQ(H150, H$2:H$1466, 0) + COUNTIF(H$2:H150, H150) - 1</f>
        <v>446</v>
      </c>
      <c r="N150" s="12">
        <f t="shared" si="8"/>
        <v>595</v>
      </c>
    </row>
    <row r="151" spans="1:14" x14ac:dyDescent="0.25">
      <c r="A151" t="s">
        <v>1626</v>
      </c>
      <c r="B151" t="s">
        <v>1627</v>
      </c>
      <c r="C151" t="s">
        <v>13076</v>
      </c>
      <c r="D151" s="14">
        <v>939.53</v>
      </c>
      <c r="E151" s="14">
        <v>1999</v>
      </c>
      <c r="F151" s="1">
        <v>0.53</v>
      </c>
      <c r="G151">
        <v>4.4000000000000004</v>
      </c>
      <c r="H151" s="5">
        <v>13552</v>
      </c>
      <c r="I151" s="6">
        <f t="shared" si="6"/>
        <v>27090448</v>
      </c>
      <c r="J151" t="str" cm="1">
        <f t="array" ref="J151">_xlfn.IFS(
   D151&lt;1000, "&lt; ₹1,000",
   D151&lt;=5000, "₹1,000 - ₹5,000",
   D151&lt;=10000, "₹5,001 - ₹10,000",
   D151&lt;=20000, "₹10,001 - ₹20,000",
   D151&lt;=50000, "₹20,001 - ₹50,000",
   D151&lt;=100000, "₹50,001 - ₹100,000",
   TRUE, "&gt; ₹100,000"
)</f>
        <v>&lt; ₹1,000</v>
      </c>
      <c r="K151" t="str">
        <f t="shared" si="7"/>
        <v>Medium (30-60%)</v>
      </c>
      <c r="L151">
        <f>_xlfn.RANK.EQ(G151, G$2:G$1466, 0) + COUNTIF(G$2:G151, G151) - 1</f>
        <v>150</v>
      </c>
      <c r="M151" s="12">
        <f>_xlfn.RANK.EQ(H151, H$2:H$1466, 0) + COUNTIF(H$2:H151, H151) - 1</f>
        <v>447</v>
      </c>
      <c r="N151" s="12">
        <f t="shared" si="8"/>
        <v>597</v>
      </c>
    </row>
    <row r="152" spans="1:14" x14ac:dyDescent="0.25">
      <c r="A152" t="s">
        <v>7315</v>
      </c>
      <c r="B152" t="s">
        <v>7316</v>
      </c>
      <c r="C152" t="s">
        <v>13076</v>
      </c>
      <c r="D152" s="14">
        <v>3289.2999999999997</v>
      </c>
      <c r="E152" s="14">
        <v>4699</v>
      </c>
      <c r="F152" s="1">
        <v>0.3</v>
      </c>
      <c r="G152">
        <v>4.4000000000000004</v>
      </c>
      <c r="H152" s="5">
        <v>13544</v>
      </c>
      <c r="I152" s="6">
        <f t="shared" si="6"/>
        <v>63643256</v>
      </c>
      <c r="J152" t="str" cm="1">
        <f t="array" ref="J152">_xlfn.IFS(
   D152&lt;1000, "&lt; ₹1,000",
   D152&lt;=5000, "₹1,000 - ₹5,000",
   D152&lt;=10000, "₹5,001 - ₹10,000",
   D152&lt;=20000, "₹10,001 - ₹20,000",
   D152&lt;=50000, "₹20,001 - ₹50,000",
   D152&lt;=100000, "₹50,001 - ₹100,000",
   TRUE, "&gt; ₹100,000"
)</f>
        <v>₹1,000 - ₹5,000</v>
      </c>
      <c r="K152" t="str">
        <f t="shared" si="7"/>
        <v>Medium (30-60%)</v>
      </c>
      <c r="L152">
        <f>_xlfn.RANK.EQ(G152, G$2:G$1466, 0) + COUNTIF(G$2:G152, G152) - 1</f>
        <v>151</v>
      </c>
      <c r="M152" s="12">
        <f>_xlfn.RANK.EQ(H152, H$2:H$1466, 0) + COUNTIF(H$2:H152, H152) - 1</f>
        <v>448</v>
      </c>
      <c r="N152" s="12">
        <f t="shared" si="8"/>
        <v>599</v>
      </c>
    </row>
    <row r="153" spans="1:14" x14ac:dyDescent="0.25">
      <c r="A153" t="s">
        <v>8005</v>
      </c>
      <c r="B153" t="s">
        <v>8006</v>
      </c>
      <c r="C153" t="s">
        <v>13076</v>
      </c>
      <c r="D153" s="14">
        <v>2479.38</v>
      </c>
      <c r="E153" s="14">
        <v>3999</v>
      </c>
      <c r="F153" s="1">
        <v>0.38</v>
      </c>
      <c r="G153">
        <v>4.4000000000000004</v>
      </c>
      <c r="H153" s="5">
        <v>12679</v>
      </c>
      <c r="I153" s="6">
        <f t="shared" si="6"/>
        <v>50703321</v>
      </c>
      <c r="J153" t="str" cm="1">
        <f t="array" ref="J153">_xlfn.IFS(
   D153&lt;1000, "&lt; ₹1,000",
   D153&lt;=5000, "₹1,000 - ₹5,000",
   D153&lt;=10000, "₹5,001 - ₹10,000",
   D153&lt;=20000, "₹10,001 - ₹20,000",
   D153&lt;=50000, "₹20,001 - ₹50,000",
   D153&lt;=100000, "₹50,001 - ₹100,000",
   TRUE, "&gt; ₹100,000"
)</f>
        <v>₹1,000 - ₹5,000</v>
      </c>
      <c r="K153" t="str">
        <f t="shared" si="7"/>
        <v>Medium (30-60%)</v>
      </c>
      <c r="L153">
        <f>_xlfn.RANK.EQ(G153, G$2:G$1466, 0) + COUNTIF(G$2:G153, G153) - 1</f>
        <v>152</v>
      </c>
      <c r="M153" s="12">
        <f>_xlfn.RANK.EQ(H153, H$2:H$1466, 0) + COUNTIF(H$2:H153, H153) - 1</f>
        <v>474</v>
      </c>
      <c r="N153" s="12">
        <f t="shared" si="8"/>
        <v>626</v>
      </c>
    </row>
    <row r="154" spans="1:14" x14ac:dyDescent="0.25">
      <c r="A154" t="s">
        <v>5400</v>
      </c>
      <c r="B154" t="s">
        <v>5401</v>
      </c>
      <c r="C154" t="s">
        <v>13079</v>
      </c>
      <c r="D154" s="14">
        <v>522.5</v>
      </c>
      <c r="E154" s="14">
        <v>550</v>
      </c>
      <c r="F154" s="1">
        <v>0.05</v>
      </c>
      <c r="G154">
        <v>4.4000000000000004</v>
      </c>
      <c r="H154" s="5">
        <v>12179</v>
      </c>
      <c r="I154" s="6">
        <f t="shared" si="6"/>
        <v>6698450</v>
      </c>
      <c r="J154" t="str" cm="1">
        <f t="array" ref="J154">_xlfn.IFS(
   D154&lt;1000, "&lt; ₹1,000",
   D154&lt;=5000, "₹1,000 - ₹5,000",
   D154&lt;=10000, "₹5,001 - ₹10,000",
   D154&lt;=20000, "₹10,001 - ₹20,000",
   D154&lt;=50000, "₹20,001 - ₹50,000",
   D154&lt;=100000, "₹50,001 - ₹100,000",
   TRUE, "&gt; ₹100,000"
)</f>
        <v>&lt; ₹1,000</v>
      </c>
      <c r="K154" t="str">
        <f t="shared" si="7"/>
        <v>Low (&lt;30%)</v>
      </c>
      <c r="L154">
        <f>_xlfn.RANK.EQ(G154, G$2:G$1466, 0) + COUNTIF(G$2:G154, G154) - 1</f>
        <v>153</v>
      </c>
      <c r="M154" s="12">
        <f>_xlfn.RANK.EQ(H154, H$2:H$1466, 0) + COUNTIF(H$2:H154, H154) - 1</f>
        <v>478</v>
      </c>
      <c r="N154" s="12">
        <f t="shared" si="8"/>
        <v>631</v>
      </c>
    </row>
    <row r="155" spans="1:14" x14ac:dyDescent="0.25">
      <c r="A155" t="s">
        <v>2128</v>
      </c>
      <c r="B155" t="s">
        <v>2129</v>
      </c>
      <c r="C155" t="s">
        <v>13077</v>
      </c>
      <c r="D155" s="14">
        <v>397.5</v>
      </c>
      <c r="E155" s="14">
        <v>795</v>
      </c>
      <c r="F155" s="1">
        <v>0.5</v>
      </c>
      <c r="G155">
        <v>4.4000000000000004</v>
      </c>
      <c r="H155" s="5">
        <v>12091</v>
      </c>
      <c r="I155" s="6">
        <f t="shared" si="6"/>
        <v>9612345</v>
      </c>
      <c r="J155" t="str" cm="1">
        <f t="array" ref="J155">_xlfn.IFS(
   D155&lt;1000, "&lt; ₹1,000",
   D155&lt;=5000, "₹1,000 - ₹5,000",
   D155&lt;=10000, "₹5,001 - ₹10,000",
   D155&lt;=20000, "₹10,001 - ₹20,000",
   D155&lt;=50000, "₹20,001 - ₹50,000",
   D155&lt;=100000, "₹50,001 - ₹100,000",
   TRUE, "&gt; ₹100,000"
)</f>
        <v>&lt; ₹1,000</v>
      </c>
      <c r="K155" t="str">
        <f t="shared" si="7"/>
        <v>Medium (30-60%)</v>
      </c>
      <c r="L155">
        <f>_xlfn.RANK.EQ(G155, G$2:G$1466, 0) + COUNTIF(G$2:G155, G155) - 1</f>
        <v>154</v>
      </c>
      <c r="M155" s="12">
        <f>_xlfn.RANK.EQ(H155, H$2:H$1466, 0) + COUNTIF(H$2:H155, H155) - 1</f>
        <v>484</v>
      </c>
      <c r="N155" s="12">
        <f t="shared" si="8"/>
        <v>638</v>
      </c>
    </row>
    <row r="156" spans="1:14" x14ac:dyDescent="0.25">
      <c r="A156" t="s">
        <v>9262</v>
      </c>
      <c r="B156" t="s">
        <v>9263</v>
      </c>
      <c r="C156" t="s">
        <v>13080</v>
      </c>
      <c r="D156" s="14">
        <v>6989.3999999999987</v>
      </c>
      <c r="E156" s="14">
        <v>10590</v>
      </c>
      <c r="F156" s="1">
        <v>0.34</v>
      </c>
      <c r="G156">
        <v>4.4000000000000004</v>
      </c>
      <c r="H156" s="5">
        <v>11499</v>
      </c>
      <c r="I156" s="6">
        <f t="shared" si="6"/>
        <v>121774410</v>
      </c>
      <c r="J156" t="str" cm="1">
        <f t="array" ref="J156">_xlfn.IFS(
   D156&lt;1000, "&lt; ₹1,000",
   D156&lt;=5000, "₹1,000 - ₹5,000",
   D156&lt;=10000, "₹5,001 - ₹10,000",
   D156&lt;=20000, "₹10,001 - ₹20,000",
   D156&lt;=50000, "₹20,001 - ₹50,000",
   D156&lt;=100000, "₹50,001 - ₹100,000",
   TRUE, "&gt; ₹100,000"
)</f>
        <v>₹5,001 - ₹10,000</v>
      </c>
      <c r="K156" t="str">
        <f t="shared" si="7"/>
        <v>Medium (30-60%)</v>
      </c>
      <c r="L156">
        <f>_xlfn.RANK.EQ(G156, G$2:G$1466, 0) + COUNTIF(G$2:G156, G156) - 1</f>
        <v>155</v>
      </c>
      <c r="M156" s="12">
        <f>_xlfn.RANK.EQ(H156, H$2:H$1466, 0) + COUNTIF(H$2:H156, H156) - 1</f>
        <v>494</v>
      </c>
      <c r="N156" s="12">
        <f t="shared" si="8"/>
        <v>649</v>
      </c>
    </row>
    <row r="157" spans="1:14" x14ac:dyDescent="0.25">
      <c r="A157" t="s">
        <v>10860</v>
      </c>
      <c r="B157" t="s">
        <v>10861</v>
      </c>
      <c r="C157" t="s">
        <v>13080</v>
      </c>
      <c r="D157" s="14">
        <v>2756.5499999999997</v>
      </c>
      <c r="E157" s="14">
        <v>3995</v>
      </c>
      <c r="F157" s="1">
        <v>0.31</v>
      </c>
      <c r="G157">
        <v>4.4000000000000004</v>
      </c>
      <c r="H157" s="5">
        <v>11148</v>
      </c>
      <c r="I157" s="6">
        <f t="shared" si="6"/>
        <v>44536260</v>
      </c>
      <c r="J157" t="str" cm="1">
        <f t="array" ref="J157">_xlfn.IFS(
   D157&lt;1000, "&lt; ₹1,000",
   D157&lt;=5000, "₹1,000 - ₹5,000",
   D157&lt;=10000, "₹5,001 - ₹10,000",
   D157&lt;=20000, "₹10,001 - ₹20,000",
   D157&lt;=50000, "₹20,001 - ₹50,000",
   D157&lt;=100000, "₹50,001 - ₹100,000",
   TRUE, "&gt; ₹100,000"
)</f>
        <v>₹1,000 - ₹5,000</v>
      </c>
      <c r="K157" t="str">
        <f t="shared" si="7"/>
        <v>Medium (30-60%)</v>
      </c>
      <c r="L157">
        <f>_xlfn.RANK.EQ(G157, G$2:G$1466, 0) + COUNTIF(G$2:G157, G157) - 1</f>
        <v>156</v>
      </c>
      <c r="M157" s="12">
        <f>_xlfn.RANK.EQ(H157, H$2:H$1466, 0) + COUNTIF(H$2:H157, H157) - 1</f>
        <v>502</v>
      </c>
      <c r="N157" s="12">
        <f t="shared" si="8"/>
        <v>658</v>
      </c>
    </row>
    <row r="158" spans="1:14" x14ac:dyDescent="0.25">
      <c r="A158" t="s">
        <v>8038</v>
      </c>
      <c r="B158" t="s">
        <v>8039</v>
      </c>
      <c r="C158" t="s">
        <v>13077</v>
      </c>
      <c r="D158" s="14">
        <v>327.59000000000003</v>
      </c>
      <c r="E158" s="14">
        <v>799</v>
      </c>
      <c r="F158" s="1">
        <v>0.59</v>
      </c>
      <c r="G158">
        <v>4.4000000000000004</v>
      </c>
      <c r="H158" s="5">
        <v>10773</v>
      </c>
      <c r="I158" s="6">
        <f t="shared" si="6"/>
        <v>8607627</v>
      </c>
      <c r="J158" t="str" cm="1">
        <f t="array" ref="J158">_xlfn.IFS(
   D158&lt;1000, "&lt; ₹1,000",
   D158&lt;=5000, "₹1,000 - ₹5,000",
   D158&lt;=10000, "₹5,001 - ₹10,000",
   D158&lt;=20000, "₹10,001 - ₹20,000",
   D158&lt;=50000, "₹20,001 - ₹50,000",
   D158&lt;=100000, "₹50,001 - ₹100,000",
   TRUE, "&gt; ₹100,000"
)</f>
        <v>&lt; ₹1,000</v>
      </c>
      <c r="K158" t="str">
        <f t="shared" si="7"/>
        <v>Medium (30-60%)</v>
      </c>
      <c r="L158">
        <f>_xlfn.RANK.EQ(G158, G$2:G$1466, 0) + COUNTIF(G$2:G158, G158) - 1</f>
        <v>157</v>
      </c>
      <c r="M158" s="12">
        <f>_xlfn.RANK.EQ(H158, H$2:H$1466, 0) + COUNTIF(H$2:H158, H158) - 1</f>
        <v>516</v>
      </c>
      <c r="N158" s="12">
        <f t="shared" si="8"/>
        <v>673</v>
      </c>
    </row>
    <row r="159" spans="1:14" x14ac:dyDescent="0.25">
      <c r="A159" t="s">
        <v>7470</v>
      </c>
      <c r="B159" t="s">
        <v>7471</v>
      </c>
      <c r="C159" t="s">
        <v>13080</v>
      </c>
      <c r="D159" s="14">
        <v>90</v>
      </c>
      <c r="E159" s="14">
        <v>100</v>
      </c>
      <c r="F159" s="1">
        <v>0.1</v>
      </c>
      <c r="G159">
        <v>4.4000000000000004</v>
      </c>
      <c r="H159" s="5">
        <v>10718</v>
      </c>
      <c r="I159" s="6">
        <f t="shared" si="6"/>
        <v>1071800</v>
      </c>
      <c r="J159" t="str" cm="1">
        <f t="array" ref="J159">_xlfn.IFS(
   D159&lt;1000, "&lt; ₹1,000",
   D159&lt;=5000, "₹1,000 - ₹5,000",
   D159&lt;=10000, "₹5,001 - ₹10,000",
   D159&lt;=20000, "₹10,001 - ₹20,000",
   D159&lt;=50000, "₹20,001 - ₹50,000",
   D159&lt;=100000, "₹50,001 - ₹100,000",
   TRUE, "&gt; ₹100,000"
)</f>
        <v>&lt; ₹1,000</v>
      </c>
      <c r="K159" t="str">
        <f t="shared" si="7"/>
        <v>Low (&lt;30%)</v>
      </c>
      <c r="L159">
        <f>_xlfn.RANK.EQ(G159, G$2:G$1466, 0) + COUNTIF(G$2:G159, G159) - 1</f>
        <v>158</v>
      </c>
      <c r="M159" s="12">
        <f>_xlfn.RANK.EQ(H159, H$2:H$1466, 0) + COUNTIF(H$2:H159, H159) - 1</f>
        <v>520</v>
      </c>
      <c r="N159" s="12">
        <f t="shared" si="8"/>
        <v>678</v>
      </c>
    </row>
    <row r="160" spans="1:14" x14ac:dyDescent="0.25">
      <c r="A160" t="s">
        <v>7549</v>
      </c>
      <c r="B160" t="s">
        <v>7550</v>
      </c>
      <c r="C160" t="s">
        <v>13080</v>
      </c>
      <c r="D160" s="14">
        <v>200.1</v>
      </c>
      <c r="E160" s="14">
        <v>230</v>
      </c>
      <c r="F160" s="1">
        <v>0.13</v>
      </c>
      <c r="G160">
        <v>4.4000000000000004</v>
      </c>
      <c r="H160" s="5">
        <v>10170</v>
      </c>
      <c r="I160" s="6">
        <f t="shared" si="6"/>
        <v>2339100</v>
      </c>
      <c r="J160" t="str" cm="1">
        <f t="array" ref="J160">_xlfn.IFS(
   D160&lt;1000, "&lt; ₹1,000",
   D160&lt;=5000, "₹1,000 - ₹5,000",
   D160&lt;=10000, "₹5,001 - ₹10,000",
   D160&lt;=20000, "₹10,001 - ₹20,000",
   D160&lt;=50000, "₹20,001 - ₹50,000",
   D160&lt;=100000, "₹50,001 - ₹100,000",
   TRUE, "&gt; ₹100,000"
)</f>
        <v>&lt; ₹1,000</v>
      </c>
      <c r="K160" t="str">
        <f t="shared" si="7"/>
        <v>Low (&lt;30%)</v>
      </c>
      <c r="L160">
        <f>_xlfn.RANK.EQ(G160, G$2:G$1466, 0) + COUNTIF(G$2:G160, G160) - 1</f>
        <v>159</v>
      </c>
      <c r="M160" s="12">
        <f>_xlfn.RANK.EQ(H160, H$2:H$1466, 0) + COUNTIF(H$2:H160, H160) - 1</f>
        <v>536</v>
      </c>
      <c r="N160" s="12">
        <f t="shared" si="8"/>
        <v>695</v>
      </c>
    </row>
    <row r="161" spans="1:14" x14ac:dyDescent="0.25">
      <c r="A161" t="s">
        <v>6198</v>
      </c>
      <c r="B161" t="s">
        <v>6199</v>
      </c>
      <c r="C161" t="s">
        <v>13076</v>
      </c>
      <c r="D161" s="14">
        <v>449.54999999999995</v>
      </c>
      <c r="E161" s="14">
        <v>999</v>
      </c>
      <c r="F161" s="1">
        <v>0.55000000000000004</v>
      </c>
      <c r="G161">
        <v>4.4000000000000004</v>
      </c>
      <c r="H161" s="5">
        <v>9940</v>
      </c>
      <c r="I161" s="6">
        <f t="shared" si="6"/>
        <v>9930060</v>
      </c>
      <c r="J161" t="str" cm="1">
        <f t="array" ref="J161">_xlfn.IFS(
   D161&lt;1000, "&lt; ₹1,000",
   D161&lt;=5000, "₹1,000 - ₹5,000",
   D161&lt;=10000, "₹5,001 - ₹10,000",
   D161&lt;=20000, "₹10,001 - ₹20,000",
   D161&lt;=50000, "₹20,001 - ₹50,000",
   D161&lt;=100000, "₹50,001 - ₹100,000",
   TRUE, "&gt; ₹100,000"
)</f>
        <v>&lt; ₹1,000</v>
      </c>
      <c r="K161" t="str">
        <f t="shared" si="7"/>
        <v>Medium (30-60%)</v>
      </c>
      <c r="L161">
        <f>_xlfn.RANK.EQ(G161, G$2:G$1466, 0) + COUNTIF(G$2:G161, G161) - 1</f>
        <v>160</v>
      </c>
      <c r="M161" s="12">
        <f>_xlfn.RANK.EQ(H161, H$2:H$1466, 0) + COUNTIF(H$2:H161, H161) - 1</f>
        <v>540</v>
      </c>
      <c r="N161" s="12">
        <f t="shared" si="8"/>
        <v>700</v>
      </c>
    </row>
    <row r="162" spans="1:14" x14ac:dyDescent="0.25">
      <c r="A162" t="s">
        <v>12231</v>
      </c>
      <c r="B162" t="s">
        <v>12232</v>
      </c>
      <c r="C162" t="s">
        <v>13080</v>
      </c>
      <c r="D162" s="14">
        <v>8635.1999999999989</v>
      </c>
      <c r="E162" s="14">
        <v>8995</v>
      </c>
      <c r="F162" s="1">
        <v>0.04</v>
      </c>
      <c r="G162">
        <v>4.4000000000000004</v>
      </c>
      <c r="H162" s="5">
        <v>9734</v>
      </c>
      <c r="I162" s="6">
        <f t="shared" si="6"/>
        <v>87557330</v>
      </c>
      <c r="J162" t="str" cm="1">
        <f t="array" ref="J162">_xlfn.IFS(
   D162&lt;1000, "&lt; ₹1,000",
   D162&lt;=5000, "₹1,000 - ₹5,000",
   D162&lt;=10000, "₹5,001 - ₹10,000",
   D162&lt;=20000, "₹10,001 - ₹20,000",
   D162&lt;=50000, "₹20,001 - ₹50,000",
   D162&lt;=100000, "₹50,001 - ₹100,000",
   TRUE, "&gt; ₹100,000"
)</f>
        <v>₹5,001 - ₹10,000</v>
      </c>
      <c r="K162" t="str">
        <f t="shared" si="7"/>
        <v>Low (&lt;30%)</v>
      </c>
      <c r="L162">
        <f>_xlfn.RANK.EQ(G162, G$2:G$1466, 0) + COUNTIF(G$2:G162, G162) - 1</f>
        <v>161</v>
      </c>
      <c r="M162" s="12">
        <f>_xlfn.RANK.EQ(H162, H$2:H$1466, 0) + COUNTIF(H$2:H162, H162) - 1</f>
        <v>545</v>
      </c>
      <c r="N162" s="12">
        <f t="shared" si="8"/>
        <v>706</v>
      </c>
    </row>
    <row r="163" spans="1:14" x14ac:dyDescent="0.25">
      <c r="A163" t="s">
        <v>5304</v>
      </c>
      <c r="B163" t="s">
        <v>5305</v>
      </c>
      <c r="C163" t="s">
        <v>13076</v>
      </c>
      <c r="D163" s="14">
        <v>571.55999999999995</v>
      </c>
      <c r="E163" s="14">
        <v>1299</v>
      </c>
      <c r="F163" s="1">
        <v>0.56000000000000005</v>
      </c>
      <c r="G163">
        <v>4.4000000000000004</v>
      </c>
      <c r="H163" s="5">
        <v>9275</v>
      </c>
      <c r="I163" s="6">
        <f t="shared" si="6"/>
        <v>12048225</v>
      </c>
      <c r="J163" t="str" cm="1">
        <f t="array" ref="J163">_xlfn.IFS(
   D163&lt;1000, "&lt; ₹1,000",
   D163&lt;=5000, "₹1,000 - ₹5,000",
   D163&lt;=10000, "₹5,001 - ₹10,000",
   D163&lt;=20000, "₹10,001 - ₹20,000",
   D163&lt;=50000, "₹20,001 - ₹50,000",
   D163&lt;=100000, "₹50,001 - ₹100,000",
   TRUE, "&gt; ₹100,000"
)</f>
        <v>&lt; ₹1,000</v>
      </c>
      <c r="K163" t="str">
        <f t="shared" si="7"/>
        <v>Medium (30-60%)</v>
      </c>
      <c r="L163">
        <f>_xlfn.RANK.EQ(G163, G$2:G$1466, 0) + COUNTIF(G$2:G163, G163) - 1</f>
        <v>162</v>
      </c>
      <c r="M163" s="12">
        <f>_xlfn.RANK.EQ(H163, H$2:H$1466, 0) + COUNTIF(H$2:H163, H163) - 1</f>
        <v>572</v>
      </c>
      <c r="N163" s="12">
        <f t="shared" si="8"/>
        <v>734</v>
      </c>
    </row>
    <row r="164" spans="1:14" x14ac:dyDescent="0.25">
      <c r="A164" t="s">
        <v>11365</v>
      </c>
      <c r="B164" t="s">
        <v>11366</v>
      </c>
      <c r="C164" t="s">
        <v>13080</v>
      </c>
      <c r="D164" s="14">
        <v>13916.000000000002</v>
      </c>
      <c r="E164" s="14">
        <v>24850</v>
      </c>
      <c r="F164" s="1">
        <v>0.44</v>
      </c>
      <c r="G164">
        <v>4.4000000000000004</v>
      </c>
      <c r="H164" s="5">
        <v>8948</v>
      </c>
      <c r="I164" s="6">
        <f t="shared" si="6"/>
        <v>222357800</v>
      </c>
      <c r="J164" t="str" cm="1">
        <f t="array" ref="J164">_xlfn.IFS(
   D164&lt;1000, "&lt; ₹1,000",
   D164&lt;=5000, "₹1,000 - ₹5,000",
   D164&lt;=10000, "₹5,001 - ₹10,000",
   D164&lt;=20000, "₹10,001 - ₹20,000",
   D164&lt;=50000, "₹20,001 - ₹50,000",
   D164&lt;=100000, "₹50,001 - ₹100,000",
   TRUE, "&gt; ₹100,000"
)</f>
        <v>₹10,001 - ₹20,000</v>
      </c>
      <c r="K164" t="str">
        <f t="shared" si="7"/>
        <v>Medium (30-60%)</v>
      </c>
      <c r="L164">
        <f>_xlfn.RANK.EQ(G164, G$2:G$1466, 0) + COUNTIF(G$2:G164, G164) - 1</f>
        <v>163</v>
      </c>
      <c r="M164" s="12">
        <f>_xlfn.RANK.EQ(H164, H$2:H$1466, 0) + COUNTIF(H$2:H164, H164) - 1</f>
        <v>578</v>
      </c>
      <c r="N164" s="12">
        <f t="shared" si="8"/>
        <v>741</v>
      </c>
    </row>
    <row r="165" spans="1:14" x14ac:dyDescent="0.25">
      <c r="A165" t="s">
        <v>3160</v>
      </c>
      <c r="B165" t="s">
        <v>3161</v>
      </c>
      <c r="C165" t="s">
        <v>13077</v>
      </c>
      <c r="D165" s="14">
        <v>1223.28</v>
      </c>
      <c r="E165" s="14">
        <v>1699</v>
      </c>
      <c r="F165" s="1">
        <v>0.28000000000000003</v>
      </c>
      <c r="G165">
        <v>4.4000000000000004</v>
      </c>
      <c r="H165" s="5">
        <v>8891</v>
      </c>
      <c r="I165" s="6">
        <f t="shared" si="6"/>
        <v>15105809</v>
      </c>
      <c r="J165" t="str" cm="1">
        <f t="array" ref="J165">_xlfn.IFS(
   D165&lt;1000, "&lt; ₹1,000",
   D165&lt;=5000, "₹1,000 - ₹5,000",
   D165&lt;=10000, "₹5,001 - ₹10,000",
   D165&lt;=20000, "₹10,001 - ₹20,000",
   D165&lt;=50000, "₹20,001 - ₹50,000",
   D165&lt;=100000, "₹50,001 - ₹100,000",
   TRUE, "&gt; ₹100,000"
)</f>
        <v>₹1,000 - ₹5,000</v>
      </c>
      <c r="K165" t="str">
        <f t="shared" si="7"/>
        <v>Low (&lt;30%)</v>
      </c>
      <c r="L165">
        <f>_xlfn.RANK.EQ(G165, G$2:G$1466, 0) + COUNTIF(G$2:G165, G165) - 1</f>
        <v>164</v>
      </c>
      <c r="M165" s="12">
        <f>_xlfn.RANK.EQ(H165, H$2:H$1466, 0) + COUNTIF(H$2:H165, H165) - 1</f>
        <v>580</v>
      </c>
      <c r="N165" s="12">
        <f t="shared" si="8"/>
        <v>744</v>
      </c>
    </row>
    <row r="166" spans="1:14" x14ac:dyDescent="0.25">
      <c r="A166" t="s">
        <v>2289</v>
      </c>
      <c r="B166" t="s">
        <v>2290</v>
      </c>
      <c r="C166" t="s">
        <v>13077</v>
      </c>
      <c r="D166" s="14">
        <v>301.00000000000006</v>
      </c>
      <c r="E166" s="14">
        <v>700</v>
      </c>
      <c r="F166" s="1">
        <v>0.56999999999999995</v>
      </c>
      <c r="G166">
        <v>4.4000000000000004</v>
      </c>
      <c r="H166" s="5">
        <v>8714</v>
      </c>
      <c r="I166" s="6">
        <f t="shared" si="6"/>
        <v>6099800</v>
      </c>
      <c r="J166" t="str" cm="1">
        <f t="array" ref="J166">_xlfn.IFS(
   D166&lt;1000, "&lt; ₹1,000",
   D166&lt;=5000, "₹1,000 - ₹5,000",
   D166&lt;=10000, "₹5,001 - ₹10,000",
   D166&lt;=20000, "₹10,001 - ₹20,000",
   D166&lt;=50000, "₹20,001 - ₹50,000",
   D166&lt;=100000, "₹50,001 - ₹100,000",
   TRUE, "&gt; ₹100,000"
)</f>
        <v>&lt; ₹1,000</v>
      </c>
      <c r="K166" t="str">
        <f t="shared" si="7"/>
        <v>Medium (30-60%)</v>
      </c>
      <c r="L166">
        <f>_xlfn.RANK.EQ(G166, G$2:G$1466, 0) + COUNTIF(G$2:G166, G166) - 1</f>
        <v>165</v>
      </c>
      <c r="M166" s="12">
        <f>_xlfn.RANK.EQ(H166, H$2:H$1466, 0) + COUNTIF(H$2:H166, H166) - 1</f>
        <v>586</v>
      </c>
      <c r="N166" s="12">
        <f t="shared" si="8"/>
        <v>751</v>
      </c>
    </row>
    <row r="167" spans="1:14" x14ac:dyDescent="0.25">
      <c r="A167" t="s">
        <v>5571</v>
      </c>
      <c r="B167" t="s">
        <v>5572</v>
      </c>
      <c r="C167" t="s">
        <v>13076</v>
      </c>
      <c r="D167" s="14">
        <v>307.04000000000002</v>
      </c>
      <c r="E167" s="14">
        <v>404</v>
      </c>
      <c r="F167" s="1">
        <v>0.24</v>
      </c>
      <c r="G167">
        <v>4.4000000000000004</v>
      </c>
      <c r="H167" s="5">
        <v>8614</v>
      </c>
      <c r="I167" s="6">
        <f t="shared" si="6"/>
        <v>3480056</v>
      </c>
      <c r="J167" t="str" cm="1">
        <f t="array" ref="J167">_xlfn.IFS(
   D167&lt;1000, "&lt; ₹1,000",
   D167&lt;=5000, "₹1,000 - ₹5,000",
   D167&lt;=10000, "₹5,001 - ₹10,000",
   D167&lt;=20000, "₹10,001 - ₹20,000",
   D167&lt;=50000, "₹20,001 - ₹50,000",
   D167&lt;=100000, "₹50,001 - ₹100,000",
   TRUE, "&gt; ₹100,000"
)</f>
        <v>&lt; ₹1,000</v>
      </c>
      <c r="K167" t="str">
        <f t="shared" si="7"/>
        <v>Low (&lt;30%)</v>
      </c>
      <c r="L167">
        <f>_xlfn.RANK.EQ(G167, G$2:G$1466, 0) + COUNTIF(G$2:G167, G167) - 1</f>
        <v>166</v>
      </c>
      <c r="M167" s="12">
        <f>_xlfn.RANK.EQ(H167, H$2:H$1466, 0) + COUNTIF(H$2:H167, H167) - 1</f>
        <v>589</v>
      </c>
      <c r="N167" s="12">
        <f t="shared" si="8"/>
        <v>755</v>
      </c>
    </row>
    <row r="168" spans="1:14" x14ac:dyDescent="0.25">
      <c r="A168" t="s">
        <v>6338</v>
      </c>
      <c r="B168" t="s">
        <v>6339</v>
      </c>
      <c r="C168" t="s">
        <v>13076</v>
      </c>
      <c r="D168" s="14">
        <v>237.65999999999997</v>
      </c>
      <c r="E168" s="14">
        <v>699</v>
      </c>
      <c r="F168" s="1">
        <v>0.66</v>
      </c>
      <c r="G168">
        <v>4.4000000000000004</v>
      </c>
      <c r="H168" s="5">
        <v>8372</v>
      </c>
      <c r="I168" s="6">
        <f t="shared" si="6"/>
        <v>5852028</v>
      </c>
      <c r="J168" t="str" cm="1">
        <f t="array" ref="J168">_xlfn.IFS(
   D168&lt;1000, "&lt; ₹1,000",
   D168&lt;=5000, "₹1,000 - ₹5,000",
   D168&lt;=10000, "₹5,001 - ₹10,000",
   D168&lt;=20000, "₹10,001 - ₹20,000",
   D168&lt;=50000, "₹20,001 - ₹50,000",
   D168&lt;=100000, "₹50,001 - ₹100,000",
   TRUE, "&gt; ₹100,000"
)</f>
        <v>&lt; ₹1,000</v>
      </c>
      <c r="K168" t="str">
        <f t="shared" si="7"/>
        <v>High (&gt;60%)</v>
      </c>
      <c r="L168">
        <f>_xlfn.RANK.EQ(G168, G$2:G$1466, 0) + COUNTIF(G$2:G168, G168) - 1</f>
        <v>167</v>
      </c>
      <c r="M168" s="12">
        <f>_xlfn.RANK.EQ(H168, H$2:H$1466, 0) + COUNTIF(H$2:H168, H168) - 1</f>
        <v>599</v>
      </c>
      <c r="N168" s="12">
        <f t="shared" si="8"/>
        <v>766</v>
      </c>
    </row>
    <row r="169" spans="1:14" x14ac:dyDescent="0.25">
      <c r="A169" t="s">
        <v>6937</v>
      </c>
      <c r="B169" t="s">
        <v>6938</v>
      </c>
      <c r="C169" t="s">
        <v>13076</v>
      </c>
      <c r="D169" s="14">
        <v>289.42</v>
      </c>
      <c r="E169" s="14">
        <v>499</v>
      </c>
      <c r="F169" s="1">
        <v>0.42</v>
      </c>
      <c r="G169">
        <v>4.4000000000000004</v>
      </c>
      <c r="H169" s="5">
        <v>8076</v>
      </c>
      <c r="I169" s="6">
        <f t="shared" si="6"/>
        <v>4029924</v>
      </c>
      <c r="J169" t="str" cm="1">
        <f t="array" ref="J169">_xlfn.IFS(
   D169&lt;1000, "&lt; ₹1,000",
   D169&lt;=5000, "₹1,000 - ₹5,000",
   D169&lt;=10000, "₹5,001 - ₹10,000",
   D169&lt;=20000, "₹10,001 - ₹20,000",
   D169&lt;=50000, "₹20,001 - ₹50,000",
   D169&lt;=100000, "₹50,001 - ₹100,000",
   TRUE, "&gt; ₹100,000"
)</f>
        <v>&lt; ₹1,000</v>
      </c>
      <c r="K169" t="str">
        <f t="shared" si="7"/>
        <v>Medium (30-60%)</v>
      </c>
      <c r="L169">
        <f>_xlfn.RANK.EQ(G169, G$2:G$1466, 0) + COUNTIF(G$2:G169, G169) - 1</f>
        <v>168</v>
      </c>
      <c r="M169" s="12">
        <f>_xlfn.RANK.EQ(H169, H$2:H$1466, 0) + COUNTIF(H$2:H169, H169) - 1</f>
        <v>610</v>
      </c>
      <c r="N169" s="12">
        <f t="shared" si="8"/>
        <v>778</v>
      </c>
    </row>
    <row r="170" spans="1:14" x14ac:dyDescent="0.25">
      <c r="A170" t="s">
        <v>6420</v>
      </c>
      <c r="B170" t="s">
        <v>6421</v>
      </c>
      <c r="C170" t="s">
        <v>13079</v>
      </c>
      <c r="D170" s="14">
        <v>124.19999999999999</v>
      </c>
      <c r="E170" s="14">
        <v>180</v>
      </c>
      <c r="F170" s="1">
        <v>0.31</v>
      </c>
      <c r="G170">
        <v>4.4000000000000004</v>
      </c>
      <c r="H170" s="5">
        <v>8053</v>
      </c>
      <c r="I170" s="6">
        <f t="shared" si="6"/>
        <v>1449540</v>
      </c>
      <c r="J170" t="str" cm="1">
        <f t="array" ref="J170">_xlfn.IFS(
   D170&lt;1000, "&lt; ₹1,000",
   D170&lt;=5000, "₹1,000 - ₹5,000",
   D170&lt;=10000, "₹5,001 - ₹10,000",
   D170&lt;=20000, "₹10,001 - ₹20,000",
   D170&lt;=50000, "₹20,001 - ₹50,000",
   D170&lt;=100000, "₹50,001 - ₹100,000",
   TRUE, "&gt; ₹100,000"
)</f>
        <v>&lt; ₹1,000</v>
      </c>
      <c r="K170" t="str">
        <f t="shared" si="7"/>
        <v>Medium (30-60%)</v>
      </c>
      <c r="L170">
        <f>_xlfn.RANK.EQ(G170, G$2:G$1466, 0) + COUNTIF(G$2:G170, G170) - 1</f>
        <v>169</v>
      </c>
      <c r="M170" s="12">
        <f>_xlfn.RANK.EQ(H170, H$2:H$1466, 0) + COUNTIF(H$2:H170, H170) - 1</f>
        <v>611</v>
      </c>
      <c r="N170" s="12">
        <f t="shared" si="8"/>
        <v>780</v>
      </c>
    </row>
    <row r="171" spans="1:14" x14ac:dyDescent="0.25">
      <c r="A171" t="s">
        <v>9190</v>
      </c>
      <c r="B171" t="s">
        <v>9191</v>
      </c>
      <c r="C171" t="s">
        <v>13080</v>
      </c>
      <c r="D171" s="14">
        <v>1817.7</v>
      </c>
      <c r="E171" s="14">
        <v>2490</v>
      </c>
      <c r="F171" s="1">
        <v>0.27</v>
      </c>
      <c r="G171">
        <v>4.4000000000000004</v>
      </c>
      <c r="H171" s="5">
        <v>7946</v>
      </c>
      <c r="I171" s="6">
        <f t="shared" si="6"/>
        <v>19785540</v>
      </c>
      <c r="J171" t="str" cm="1">
        <f t="array" ref="J171">_xlfn.IFS(
   D171&lt;1000, "&lt; ₹1,000",
   D171&lt;=5000, "₹1,000 - ₹5,000",
   D171&lt;=10000, "₹5,001 - ₹10,000",
   D171&lt;=20000, "₹10,001 - ₹20,000",
   D171&lt;=50000, "₹20,001 - ₹50,000",
   D171&lt;=100000, "₹50,001 - ₹100,000",
   TRUE, "&gt; ₹100,000"
)</f>
        <v>₹1,000 - ₹5,000</v>
      </c>
      <c r="K171" t="str">
        <f t="shared" si="7"/>
        <v>Low (&lt;30%)</v>
      </c>
      <c r="L171">
        <f>_xlfn.RANK.EQ(G171, G$2:G$1466, 0) + COUNTIF(G$2:G171, G171) - 1</f>
        <v>170</v>
      </c>
      <c r="M171" s="12">
        <f>_xlfn.RANK.EQ(H171, H$2:H$1466, 0) + COUNTIF(H$2:H171, H171) - 1</f>
        <v>616</v>
      </c>
      <c r="N171" s="12">
        <f t="shared" si="8"/>
        <v>786</v>
      </c>
    </row>
    <row r="172" spans="1:14" x14ac:dyDescent="0.25">
      <c r="A172" t="s">
        <v>3378</v>
      </c>
      <c r="B172" t="s">
        <v>3379</v>
      </c>
      <c r="C172" t="s">
        <v>13077</v>
      </c>
      <c r="D172" s="14">
        <v>1070.3700000000001</v>
      </c>
      <c r="E172" s="14">
        <v>1699</v>
      </c>
      <c r="F172" s="1">
        <v>0.37</v>
      </c>
      <c r="G172">
        <v>4.4000000000000004</v>
      </c>
      <c r="H172" s="5">
        <v>7462</v>
      </c>
      <c r="I172" s="6">
        <f t="shared" si="6"/>
        <v>12677938</v>
      </c>
      <c r="J172" t="str" cm="1">
        <f t="array" ref="J172">_xlfn.IFS(
   D172&lt;1000, "&lt; ₹1,000",
   D172&lt;=5000, "₹1,000 - ₹5,000",
   D172&lt;=10000, "₹5,001 - ₹10,000",
   D172&lt;=20000, "₹10,001 - ₹20,000",
   D172&lt;=50000, "₹20,001 - ₹50,000",
   D172&lt;=100000, "₹50,001 - ₹100,000",
   TRUE, "&gt; ₹100,000"
)</f>
        <v>₹1,000 - ₹5,000</v>
      </c>
      <c r="K172" t="str">
        <f t="shared" si="7"/>
        <v>Medium (30-60%)</v>
      </c>
      <c r="L172">
        <f>_xlfn.RANK.EQ(G172, G$2:G$1466, 0) + COUNTIF(G$2:G172, G172) - 1</f>
        <v>171</v>
      </c>
      <c r="M172" s="12">
        <f>_xlfn.RANK.EQ(H172, H$2:H$1466, 0) + COUNTIF(H$2:H172, H172) - 1</f>
        <v>639</v>
      </c>
      <c r="N172" s="12">
        <f t="shared" si="8"/>
        <v>810</v>
      </c>
    </row>
    <row r="173" spans="1:14" x14ac:dyDescent="0.25">
      <c r="A173" t="s">
        <v>6865</v>
      </c>
      <c r="B173" t="s">
        <v>6866</v>
      </c>
      <c r="C173" t="s">
        <v>13079</v>
      </c>
      <c r="D173" s="14">
        <v>89.25</v>
      </c>
      <c r="E173" s="14">
        <v>175</v>
      </c>
      <c r="F173" s="1">
        <v>0.49</v>
      </c>
      <c r="G173">
        <v>4.4000000000000004</v>
      </c>
      <c r="H173" s="5">
        <v>7429</v>
      </c>
      <c r="I173" s="6">
        <f t="shared" si="6"/>
        <v>1300075</v>
      </c>
      <c r="J173" t="str" cm="1">
        <f t="array" ref="J173">_xlfn.IFS(
   D173&lt;1000, "&lt; ₹1,000",
   D173&lt;=5000, "₹1,000 - ₹5,000",
   D173&lt;=10000, "₹5,001 - ₹10,000",
   D173&lt;=20000, "₹10,001 - ₹20,000",
   D173&lt;=50000, "₹20,001 - ₹50,000",
   D173&lt;=100000, "₹50,001 - ₹100,000",
   TRUE, "&gt; ₹100,000"
)</f>
        <v>&lt; ₹1,000</v>
      </c>
      <c r="K173" t="str">
        <f t="shared" si="7"/>
        <v>Medium (30-60%)</v>
      </c>
      <c r="L173">
        <f>_xlfn.RANK.EQ(G173, G$2:G$1466, 0) + COUNTIF(G$2:G173, G173) - 1</f>
        <v>172</v>
      </c>
      <c r="M173" s="12">
        <f>_xlfn.RANK.EQ(H173, H$2:H$1466, 0) + COUNTIF(H$2:H173, H173) - 1</f>
        <v>640</v>
      </c>
      <c r="N173" s="12">
        <f t="shared" si="8"/>
        <v>812</v>
      </c>
    </row>
    <row r="174" spans="1:14" x14ac:dyDescent="0.25">
      <c r="A174" t="s">
        <v>1734</v>
      </c>
      <c r="B174" t="s">
        <v>1735</v>
      </c>
      <c r="C174" t="s">
        <v>13076</v>
      </c>
      <c r="D174" s="14">
        <v>1002.4100000000001</v>
      </c>
      <c r="E174" s="14">
        <v>1699</v>
      </c>
      <c r="F174" s="1">
        <v>0.41</v>
      </c>
      <c r="G174">
        <v>4.4000000000000004</v>
      </c>
      <c r="H174" s="5">
        <v>7318</v>
      </c>
      <c r="I174" s="6">
        <f t="shared" si="6"/>
        <v>12433282</v>
      </c>
      <c r="J174" t="str" cm="1">
        <f t="array" ref="J174">_xlfn.IFS(
   D174&lt;1000, "&lt; ₹1,000",
   D174&lt;=5000, "₹1,000 - ₹5,000",
   D174&lt;=10000, "₹5,001 - ₹10,000",
   D174&lt;=20000, "₹10,001 - ₹20,000",
   D174&lt;=50000, "₹20,001 - ₹50,000",
   D174&lt;=100000, "₹50,001 - ₹100,000",
   TRUE, "&gt; ₹100,000"
)</f>
        <v>₹1,000 - ₹5,000</v>
      </c>
      <c r="K174" t="str">
        <f t="shared" si="7"/>
        <v>Medium (30-60%)</v>
      </c>
      <c r="L174">
        <f>_xlfn.RANK.EQ(G174, G$2:G$1466, 0) + COUNTIF(G$2:G174, G174) - 1</f>
        <v>173</v>
      </c>
      <c r="M174" s="12">
        <f>_xlfn.RANK.EQ(H174, H$2:H$1466, 0) + COUNTIF(H$2:H174, H174) - 1</f>
        <v>644</v>
      </c>
      <c r="N174" s="12">
        <f t="shared" si="8"/>
        <v>817</v>
      </c>
    </row>
    <row r="175" spans="1:14" x14ac:dyDescent="0.25">
      <c r="A175" t="s">
        <v>2304</v>
      </c>
      <c r="B175" t="s">
        <v>2305</v>
      </c>
      <c r="C175" t="s">
        <v>13076</v>
      </c>
      <c r="D175" s="14">
        <v>1299.3500000000001</v>
      </c>
      <c r="E175" s="14">
        <v>1999</v>
      </c>
      <c r="F175" s="1">
        <v>0.35</v>
      </c>
      <c r="G175">
        <v>4.4000000000000004</v>
      </c>
      <c r="H175" s="5">
        <v>7318</v>
      </c>
      <c r="I175" s="6">
        <f t="shared" si="6"/>
        <v>14628682</v>
      </c>
      <c r="J175" t="str" cm="1">
        <f t="array" ref="J175">_xlfn.IFS(
   D175&lt;1000, "&lt; ₹1,000",
   D175&lt;=5000, "₹1,000 - ₹5,000",
   D175&lt;=10000, "₹5,001 - ₹10,000",
   D175&lt;=20000, "₹10,001 - ₹20,000",
   D175&lt;=50000, "₹20,001 - ₹50,000",
   D175&lt;=100000, "₹50,001 - ₹100,000",
   TRUE, "&gt; ₹100,000"
)</f>
        <v>₹1,000 - ₹5,000</v>
      </c>
      <c r="K175" t="str">
        <f t="shared" si="7"/>
        <v>Medium (30-60%)</v>
      </c>
      <c r="L175">
        <f>_xlfn.RANK.EQ(G175, G$2:G$1466, 0) + COUNTIF(G$2:G175, G175) - 1</f>
        <v>174</v>
      </c>
      <c r="M175" s="12">
        <f>_xlfn.RANK.EQ(H175, H$2:H$1466, 0) + COUNTIF(H$2:H175, H175) - 1</f>
        <v>645</v>
      </c>
      <c r="N175" s="12">
        <f t="shared" si="8"/>
        <v>819</v>
      </c>
    </row>
    <row r="176" spans="1:14" x14ac:dyDescent="0.25">
      <c r="A176" t="s">
        <v>5345</v>
      </c>
      <c r="B176" t="s">
        <v>5346</v>
      </c>
      <c r="C176" t="s">
        <v>13080</v>
      </c>
      <c r="D176" s="14">
        <v>191.25</v>
      </c>
      <c r="E176" s="14">
        <v>225</v>
      </c>
      <c r="F176" s="1">
        <v>0.15</v>
      </c>
      <c r="G176">
        <v>4.4000000000000004</v>
      </c>
      <c r="H176" s="5">
        <v>7203</v>
      </c>
      <c r="I176" s="6">
        <f t="shared" si="6"/>
        <v>1620675</v>
      </c>
      <c r="J176" t="str" cm="1">
        <f t="array" ref="J176">_xlfn.IFS(
   D176&lt;1000, "&lt; ₹1,000",
   D176&lt;=5000, "₹1,000 - ₹5,000",
   D176&lt;=10000, "₹5,001 - ₹10,000",
   D176&lt;=20000, "₹10,001 - ₹20,000",
   D176&lt;=50000, "₹20,001 - ₹50,000",
   D176&lt;=100000, "₹50,001 - ₹100,000",
   TRUE, "&gt; ₹100,000"
)</f>
        <v>&lt; ₹1,000</v>
      </c>
      <c r="K176" t="str">
        <f t="shared" si="7"/>
        <v>Low (&lt;30%)</v>
      </c>
      <c r="L176">
        <f>_xlfn.RANK.EQ(G176, G$2:G$1466, 0) + COUNTIF(G$2:G176, G176) - 1</f>
        <v>175</v>
      </c>
      <c r="M176" s="12">
        <f>_xlfn.RANK.EQ(H176, H$2:H$1466, 0) + COUNTIF(H$2:H176, H176) - 1</f>
        <v>657</v>
      </c>
      <c r="N176" s="12">
        <f t="shared" si="8"/>
        <v>832</v>
      </c>
    </row>
    <row r="177" spans="1:14" x14ac:dyDescent="0.25">
      <c r="A177" t="s">
        <v>5952</v>
      </c>
      <c r="B177" t="s">
        <v>5953</v>
      </c>
      <c r="C177" t="s">
        <v>13079</v>
      </c>
      <c r="D177" s="14">
        <v>137.6</v>
      </c>
      <c r="E177" s="14">
        <v>160</v>
      </c>
      <c r="F177" s="1">
        <v>0.14000000000000001</v>
      </c>
      <c r="G177">
        <v>4.4000000000000004</v>
      </c>
      <c r="H177" s="5">
        <v>6537</v>
      </c>
      <c r="I177" s="6">
        <f t="shared" si="6"/>
        <v>1045920</v>
      </c>
      <c r="J177" t="str" cm="1">
        <f t="array" ref="J177">_xlfn.IFS(
   D177&lt;1000, "&lt; ₹1,000",
   D177&lt;=5000, "₹1,000 - ₹5,000",
   D177&lt;=10000, "₹5,001 - ₹10,000",
   D177&lt;=20000, "₹10,001 - ₹20,000",
   D177&lt;=50000, "₹20,001 - ₹50,000",
   D177&lt;=100000, "₹50,001 - ₹100,000",
   TRUE, "&gt; ₹100,000"
)</f>
        <v>&lt; ₹1,000</v>
      </c>
      <c r="K177" t="str">
        <f t="shared" si="7"/>
        <v>Low (&lt;30%)</v>
      </c>
      <c r="L177">
        <f>_xlfn.RANK.EQ(G177, G$2:G$1466, 0) + COUNTIF(G$2:G177, G177) - 1</f>
        <v>176</v>
      </c>
      <c r="M177" s="12">
        <f>_xlfn.RANK.EQ(H177, H$2:H$1466, 0) + COUNTIF(H$2:H177, H177) - 1</f>
        <v>680</v>
      </c>
      <c r="N177" s="12">
        <f t="shared" si="8"/>
        <v>856</v>
      </c>
    </row>
    <row r="178" spans="1:14" x14ac:dyDescent="0.25">
      <c r="A178" t="s">
        <v>12884</v>
      </c>
      <c r="B178" t="s">
        <v>12885</v>
      </c>
      <c r="C178" t="s">
        <v>13080</v>
      </c>
      <c r="D178" s="14">
        <v>1495.32</v>
      </c>
      <c r="E178" s="14">
        <v>2199</v>
      </c>
      <c r="F178" s="1">
        <v>0.32</v>
      </c>
      <c r="G178">
        <v>4.4000000000000004</v>
      </c>
      <c r="H178" s="5">
        <v>6531</v>
      </c>
      <c r="I178" s="6">
        <f t="shared" si="6"/>
        <v>14361669</v>
      </c>
      <c r="J178" t="str" cm="1">
        <f t="array" ref="J178">_xlfn.IFS(
   D178&lt;1000, "&lt; ₹1,000",
   D178&lt;=5000, "₹1,000 - ₹5,000",
   D178&lt;=10000, "₹5,001 - ₹10,000",
   D178&lt;=20000, "₹10,001 - ₹20,000",
   D178&lt;=50000, "₹20,001 - ₹50,000",
   D178&lt;=100000, "₹50,001 - ₹100,000",
   TRUE, "&gt; ₹100,000"
)</f>
        <v>₹1,000 - ₹5,000</v>
      </c>
      <c r="K178" t="str">
        <f t="shared" si="7"/>
        <v>Medium (30-60%)</v>
      </c>
      <c r="L178">
        <f>_xlfn.RANK.EQ(G178, G$2:G$1466, 0) + COUNTIF(G$2:G178, G178) - 1</f>
        <v>177</v>
      </c>
      <c r="M178" s="12">
        <f>_xlfn.RANK.EQ(H178, H$2:H$1466, 0) + COUNTIF(H$2:H178, H178) - 1</f>
        <v>681</v>
      </c>
      <c r="N178" s="12">
        <f t="shared" si="8"/>
        <v>858</v>
      </c>
    </row>
    <row r="179" spans="1:14" x14ac:dyDescent="0.25">
      <c r="A179" t="s">
        <v>6833</v>
      </c>
      <c r="B179" t="s">
        <v>6834</v>
      </c>
      <c r="C179" t="s">
        <v>13076</v>
      </c>
      <c r="D179" s="14">
        <v>625.49999999999989</v>
      </c>
      <c r="E179" s="14">
        <v>1390</v>
      </c>
      <c r="F179" s="1">
        <v>0.55000000000000004</v>
      </c>
      <c r="G179">
        <v>4.4000000000000004</v>
      </c>
      <c r="H179" s="5">
        <v>6301</v>
      </c>
      <c r="I179" s="6">
        <f t="shared" si="6"/>
        <v>8758390</v>
      </c>
      <c r="J179" t="str" cm="1">
        <f t="array" ref="J179">_xlfn.IFS(
   D179&lt;1000, "&lt; ₹1,000",
   D179&lt;=5000, "₹1,000 - ₹5,000",
   D179&lt;=10000, "₹5,001 - ₹10,000",
   D179&lt;=20000, "₹10,001 - ₹20,000",
   D179&lt;=50000, "₹20,001 - ₹50,000",
   D179&lt;=100000, "₹50,001 - ₹100,000",
   TRUE, "&gt; ₹100,000"
)</f>
        <v>&lt; ₹1,000</v>
      </c>
      <c r="K179" t="str">
        <f t="shared" si="7"/>
        <v>Medium (30-60%)</v>
      </c>
      <c r="L179">
        <f>_xlfn.RANK.EQ(G179, G$2:G$1466, 0) + COUNTIF(G$2:G179, G179) - 1</f>
        <v>178</v>
      </c>
      <c r="M179" s="12">
        <f>_xlfn.RANK.EQ(H179, H$2:H$1466, 0) + COUNTIF(H$2:H179, H179) - 1</f>
        <v>690</v>
      </c>
      <c r="N179" s="12">
        <f t="shared" si="8"/>
        <v>868</v>
      </c>
    </row>
    <row r="180" spans="1:14" x14ac:dyDescent="0.25">
      <c r="A180" t="s">
        <v>10890</v>
      </c>
      <c r="B180" t="s">
        <v>10891</v>
      </c>
      <c r="C180" t="s">
        <v>13080</v>
      </c>
      <c r="D180" s="14">
        <v>1643.95</v>
      </c>
      <c r="E180" s="14">
        <v>2695</v>
      </c>
      <c r="F180" s="1">
        <v>0.39</v>
      </c>
      <c r="G180">
        <v>4.4000000000000004</v>
      </c>
      <c r="H180" s="5">
        <v>6027</v>
      </c>
      <c r="I180" s="6">
        <f t="shared" si="6"/>
        <v>16242765</v>
      </c>
      <c r="J180" t="str" cm="1">
        <f t="array" ref="J180">_xlfn.IFS(
   D180&lt;1000, "&lt; ₹1,000",
   D180&lt;=5000, "₹1,000 - ₹5,000",
   D180&lt;=10000, "₹5,001 - ₹10,000",
   D180&lt;=20000, "₹10,001 - ₹20,000",
   D180&lt;=50000, "₹20,001 - ₹50,000",
   D180&lt;=100000, "₹50,001 - ₹100,000",
   TRUE, "&gt; ₹100,000"
)</f>
        <v>₹1,000 - ₹5,000</v>
      </c>
      <c r="K180" t="str">
        <f t="shared" si="7"/>
        <v>Medium (30-60%)</v>
      </c>
      <c r="L180">
        <f>_xlfn.RANK.EQ(G180, G$2:G$1466, 0) + COUNTIF(G$2:G180, G180) - 1</f>
        <v>179</v>
      </c>
      <c r="M180" s="12">
        <f>_xlfn.RANK.EQ(H180, H$2:H$1466, 0) + COUNTIF(H$2:H180, H180) - 1</f>
        <v>699</v>
      </c>
      <c r="N180" s="12">
        <f t="shared" si="8"/>
        <v>878</v>
      </c>
    </row>
    <row r="181" spans="1:14" x14ac:dyDescent="0.25">
      <c r="A181" t="s">
        <v>10254</v>
      </c>
      <c r="B181" t="s">
        <v>10255</v>
      </c>
      <c r="C181" t="s">
        <v>13080</v>
      </c>
      <c r="D181" s="14">
        <v>6460</v>
      </c>
      <c r="E181" s="14">
        <v>8500</v>
      </c>
      <c r="F181" s="1">
        <v>0.24</v>
      </c>
      <c r="G181">
        <v>4.4000000000000004</v>
      </c>
      <c r="H181" s="5">
        <v>5865</v>
      </c>
      <c r="I181" s="6">
        <f t="shared" si="6"/>
        <v>49852500</v>
      </c>
      <c r="J181" t="str" cm="1">
        <f t="array" ref="J181">_xlfn.IFS(
   D181&lt;1000, "&lt; ₹1,000",
   D181&lt;=5000, "₹1,000 - ₹5,000",
   D181&lt;=10000, "₹5,001 - ₹10,000",
   D181&lt;=20000, "₹10,001 - ₹20,000",
   D181&lt;=50000, "₹20,001 - ₹50,000",
   D181&lt;=100000, "₹50,001 - ₹100,000",
   TRUE, "&gt; ₹100,000"
)</f>
        <v>₹5,001 - ₹10,000</v>
      </c>
      <c r="K181" t="str">
        <f t="shared" si="7"/>
        <v>Low (&lt;30%)</v>
      </c>
      <c r="L181">
        <f>_xlfn.RANK.EQ(G181, G$2:G$1466, 0) + COUNTIF(G$2:G181, G181) - 1</f>
        <v>180</v>
      </c>
      <c r="M181" s="12">
        <f>_xlfn.RANK.EQ(H181, H$2:H$1466, 0) + COUNTIF(H$2:H181, H181) - 1</f>
        <v>711</v>
      </c>
      <c r="N181" s="12">
        <f t="shared" si="8"/>
        <v>891</v>
      </c>
    </row>
    <row r="182" spans="1:14" x14ac:dyDescent="0.25">
      <c r="A182" t="s">
        <v>11426</v>
      </c>
      <c r="B182" t="s">
        <v>11427</v>
      </c>
      <c r="C182" t="s">
        <v>13080</v>
      </c>
      <c r="D182" s="14">
        <v>28153</v>
      </c>
      <c r="E182" s="14">
        <v>59900</v>
      </c>
      <c r="F182" s="1">
        <v>0.53</v>
      </c>
      <c r="G182">
        <v>4.4000000000000004</v>
      </c>
      <c r="H182" s="5">
        <v>5298</v>
      </c>
      <c r="I182" s="6">
        <f t="shared" si="6"/>
        <v>317350200</v>
      </c>
      <c r="J182" t="str" cm="1">
        <f t="array" ref="J182">_xlfn.IFS(
   D182&lt;1000, "&lt; ₹1,000",
   D182&lt;=5000, "₹1,000 - ₹5,000",
   D182&lt;=10000, "₹5,001 - ₹10,000",
   D182&lt;=20000, "₹10,001 - ₹20,000",
   D182&lt;=50000, "₹20,001 - ₹50,000",
   D182&lt;=100000, "₹50,001 - ₹100,000",
   TRUE, "&gt; ₹100,000"
)</f>
        <v>₹20,001 - ₹50,000</v>
      </c>
      <c r="K182" t="str">
        <f t="shared" si="7"/>
        <v>Medium (30-60%)</v>
      </c>
      <c r="L182">
        <f>_xlfn.RANK.EQ(G182, G$2:G$1466, 0) + COUNTIF(G$2:G182, G182) - 1</f>
        <v>181</v>
      </c>
      <c r="M182" s="12">
        <f>_xlfn.RANK.EQ(H182, H$2:H$1466, 0) + COUNTIF(H$2:H182, H182) - 1</f>
        <v>727</v>
      </c>
      <c r="N182" s="12">
        <f t="shared" si="8"/>
        <v>908</v>
      </c>
    </row>
    <row r="183" spans="1:14" x14ac:dyDescent="0.25">
      <c r="A183" t="s">
        <v>5561</v>
      </c>
      <c r="B183" t="s">
        <v>5562</v>
      </c>
      <c r="C183" t="s">
        <v>13076</v>
      </c>
      <c r="D183" s="14">
        <v>170.43</v>
      </c>
      <c r="E183" s="14">
        <v>299</v>
      </c>
      <c r="F183" s="1">
        <v>0.43</v>
      </c>
      <c r="G183">
        <v>4.4000000000000004</v>
      </c>
      <c r="H183" s="5">
        <v>5176</v>
      </c>
      <c r="I183" s="6">
        <f t="shared" si="6"/>
        <v>1547624</v>
      </c>
      <c r="J183" t="str" cm="1">
        <f t="array" ref="J183">_xlfn.IFS(
   D183&lt;1000, "&lt; ₹1,000",
   D183&lt;=5000, "₹1,000 - ₹5,000",
   D183&lt;=10000, "₹5,001 - ₹10,000",
   D183&lt;=20000, "₹10,001 - ₹20,000",
   D183&lt;=50000, "₹20,001 - ₹50,000",
   D183&lt;=100000, "₹50,001 - ₹100,000",
   TRUE, "&gt; ₹100,000"
)</f>
        <v>&lt; ₹1,000</v>
      </c>
      <c r="K183" t="str">
        <f t="shared" si="7"/>
        <v>Medium (30-60%)</v>
      </c>
      <c r="L183">
        <f>_xlfn.RANK.EQ(G183, G$2:G$1466, 0) + COUNTIF(G$2:G183, G183) - 1</f>
        <v>182</v>
      </c>
      <c r="M183" s="12">
        <f>_xlfn.RANK.EQ(H183, H$2:H$1466, 0) + COUNTIF(H$2:H183, H183) - 1</f>
        <v>734</v>
      </c>
      <c r="N183" s="12">
        <f t="shared" si="8"/>
        <v>916</v>
      </c>
    </row>
    <row r="184" spans="1:14" x14ac:dyDescent="0.25">
      <c r="A184" t="s">
        <v>6555</v>
      </c>
      <c r="B184" t="s">
        <v>6556</v>
      </c>
      <c r="C184" t="s">
        <v>13076</v>
      </c>
      <c r="D184" s="14">
        <v>599.70000000000005</v>
      </c>
      <c r="E184" s="14">
        <v>1999</v>
      </c>
      <c r="F184" s="1">
        <v>0.7</v>
      </c>
      <c r="G184">
        <v>4.4000000000000004</v>
      </c>
      <c r="H184" s="5">
        <v>4736</v>
      </c>
      <c r="I184" s="6">
        <f t="shared" si="6"/>
        <v>9467264</v>
      </c>
      <c r="J184" t="str" cm="1">
        <f t="array" ref="J184">_xlfn.IFS(
   D184&lt;1000, "&lt; ₹1,000",
   D184&lt;=5000, "₹1,000 - ₹5,000",
   D184&lt;=10000, "₹5,001 - ₹10,000",
   D184&lt;=20000, "₹10,001 - ₹20,000",
   D184&lt;=50000, "₹20,001 - ₹50,000",
   D184&lt;=100000, "₹50,001 - ₹100,000",
   TRUE, "&gt; ₹100,000"
)</f>
        <v>&lt; ₹1,000</v>
      </c>
      <c r="K184" t="str">
        <f t="shared" si="7"/>
        <v>High (&gt;60%)</v>
      </c>
      <c r="L184">
        <f>_xlfn.RANK.EQ(G184, G$2:G$1466, 0) + COUNTIF(G$2:G184, G184) - 1</f>
        <v>183</v>
      </c>
      <c r="M184" s="12">
        <f>_xlfn.RANK.EQ(H184, H$2:H$1466, 0) + COUNTIF(H$2:H184, H184) - 1</f>
        <v>759</v>
      </c>
      <c r="N184" s="12">
        <f t="shared" si="8"/>
        <v>942</v>
      </c>
    </row>
    <row r="185" spans="1:14" x14ac:dyDescent="0.25">
      <c r="A185" t="s">
        <v>7559</v>
      </c>
      <c r="B185" t="s">
        <v>7560</v>
      </c>
      <c r="C185" t="s">
        <v>13076</v>
      </c>
      <c r="D185" s="14">
        <v>1258.1999999999998</v>
      </c>
      <c r="E185" s="14">
        <v>2796</v>
      </c>
      <c r="F185" s="1">
        <v>0.55000000000000004</v>
      </c>
      <c r="G185">
        <v>4.4000000000000004</v>
      </c>
      <c r="H185" s="5">
        <v>4598</v>
      </c>
      <c r="I185" s="6">
        <f t="shared" si="6"/>
        <v>12856008</v>
      </c>
      <c r="J185" t="str" cm="1">
        <f t="array" ref="J185">_xlfn.IFS(
   D185&lt;1000, "&lt; ₹1,000",
   D185&lt;=5000, "₹1,000 - ₹5,000",
   D185&lt;=10000, "₹5,001 - ₹10,000",
   D185&lt;=20000, "₹10,001 - ₹20,000",
   D185&lt;=50000, "₹20,001 - ₹50,000",
   D185&lt;=100000, "₹50,001 - ₹100,000",
   TRUE, "&gt; ₹100,000"
)</f>
        <v>₹1,000 - ₹5,000</v>
      </c>
      <c r="K185" t="str">
        <f t="shared" si="7"/>
        <v>Medium (30-60%)</v>
      </c>
      <c r="L185">
        <f>_xlfn.RANK.EQ(G185, G$2:G$1466, 0) + COUNTIF(G$2:G185, G185) - 1</f>
        <v>184</v>
      </c>
      <c r="M185" s="12">
        <f>_xlfn.RANK.EQ(H185, H$2:H$1466, 0) + COUNTIF(H$2:H185, H185) - 1</f>
        <v>770</v>
      </c>
      <c r="N185" s="12">
        <f t="shared" si="8"/>
        <v>954</v>
      </c>
    </row>
    <row r="186" spans="1:14" x14ac:dyDescent="0.25">
      <c r="A186" t="s">
        <v>7972</v>
      </c>
      <c r="B186" t="s">
        <v>7973</v>
      </c>
      <c r="C186" t="s">
        <v>13079</v>
      </c>
      <c r="D186" s="14">
        <v>535</v>
      </c>
      <c r="E186" s="14">
        <v>535</v>
      </c>
      <c r="F186" s="1">
        <v>0</v>
      </c>
      <c r="G186">
        <v>4.4000000000000004</v>
      </c>
      <c r="H186" s="5">
        <v>4426</v>
      </c>
      <c r="I186" s="6">
        <f t="shared" si="6"/>
        <v>2367910</v>
      </c>
      <c r="J186" t="str" cm="1">
        <f t="array" ref="J186">_xlfn.IFS(
   D186&lt;1000, "&lt; ₹1,000",
   D186&lt;=5000, "₹1,000 - ₹5,000",
   D186&lt;=10000, "₹5,001 - ₹10,000",
   D186&lt;=20000, "₹10,001 - ₹20,000",
   D186&lt;=50000, "₹20,001 - ₹50,000",
   D186&lt;=100000, "₹50,001 - ₹100,000",
   TRUE, "&gt; ₹100,000"
)</f>
        <v>&lt; ₹1,000</v>
      </c>
      <c r="K186" t="str">
        <f t="shared" si="7"/>
        <v>Low (&lt;30%)</v>
      </c>
      <c r="L186">
        <f>_xlfn.RANK.EQ(G186, G$2:G$1466, 0) + COUNTIF(G$2:G186, G186) - 1</f>
        <v>185</v>
      </c>
      <c r="M186" s="12">
        <f>_xlfn.RANK.EQ(H186, H$2:H$1466, 0) + COUNTIF(H$2:H186, H186) - 1</f>
        <v>777</v>
      </c>
      <c r="N186" s="12">
        <f t="shared" si="8"/>
        <v>962</v>
      </c>
    </row>
    <row r="187" spans="1:14" x14ac:dyDescent="0.25">
      <c r="A187" t="s">
        <v>10174</v>
      </c>
      <c r="B187" t="s">
        <v>10175</v>
      </c>
      <c r="C187" t="s">
        <v>13080</v>
      </c>
      <c r="D187" s="14">
        <v>14376</v>
      </c>
      <c r="E187" s="14">
        <v>59900</v>
      </c>
      <c r="F187" s="1">
        <v>0.76</v>
      </c>
      <c r="G187">
        <v>4.4000000000000004</v>
      </c>
      <c r="H187" s="5">
        <v>3837</v>
      </c>
      <c r="I187" s="6">
        <f t="shared" si="6"/>
        <v>229836300</v>
      </c>
      <c r="J187" t="str" cm="1">
        <f t="array" ref="J187">_xlfn.IFS(
   D187&lt;1000, "&lt; ₹1,000",
   D187&lt;=5000, "₹1,000 - ₹5,000",
   D187&lt;=10000, "₹5,001 - ₹10,000",
   D187&lt;=20000, "₹10,001 - ₹20,000",
   D187&lt;=50000, "₹20,001 - ₹50,000",
   D187&lt;=100000, "₹50,001 - ₹100,000",
   TRUE, "&gt; ₹100,000"
)</f>
        <v>₹10,001 - ₹20,000</v>
      </c>
      <c r="K187" t="str">
        <f t="shared" si="7"/>
        <v>High (&gt;60%)</v>
      </c>
      <c r="L187">
        <f>_xlfn.RANK.EQ(G187, G$2:G$1466, 0) + COUNTIF(G$2:G187, G187) - 1</f>
        <v>186</v>
      </c>
      <c r="M187" s="12">
        <f>_xlfn.RANK.EQ(H187, H$2:H$1466, 0) + COUNTIF(H$2:H187, H187) - 1</f>
        <v>811</v>
      </c>
      <c r="N187" s="12">
        <f t="shared" si="8"/>
        <v>997</v>
      </c>
    </row>
    <row r="188" spans="1:14" x14ac:dyDescent="0.25">
      <c r="A188" t="s">
        <v>8947</v>
      </c>
      <c r="B188" t="s">
        <v>8948</v>
      </c>
      <c r="C188" t="s">
        <v>13080</v>
      </c>
      <c r="D188" s="14">
        <v>1491.6</v>
      </c>
      <c r="E188" s="14">
        <v>1695</v>
      </c>
      <c r="F188" s="1">
        <v>0.12</v>
      </c>
      <c r="G188">
        <v>4.4000000000000004</v>
      </c>
      <c r="H188" s="5">
        <v>3543</v>
      </c>
      <c r="I188" s="6">
        <f t="shared" si="6"/>
        <v>6005385</v>
      </c>
      <c r="J188" t="str" cm="1">
        <f t="array" ref="J188">_xlfn.IFS(
   D188&lt;1000, "&lt; ₹1,000",
   D188&lt;=5000, "₹1,000 - ₹5,000",
   D188&lt;=10000, "₹5,001 - ₹10,000",
   D188&lt;=20000, "₹10,001 - ₹20,000",
   D188&lt;=50000, "₹20,001 - ₹50,000",
   D188&lt;=100000, "₹50,001 - ₹100,000",
   TRUE, "&gt; ₹100,000"
)</f>
        <v>₹1,000 - ₹5,000</v>
      </c>
      <c r="K188" t="str">
        <f t="shared" si="7"/>
        <v>Low (&lt;30%)</v>
      </c>
      <c r="L188">
        <f>_xlfn.RANK.EQ(G188, G$2:G$1466, 0) + COUNTIF(G$2:G188, G188) - 1</f>
        <v>187</v>
      </c>
      <c r="M188" s="12">
        <f>_xlfn.RANK.EQ(H188, H$2:H$1466, 0) + COUNTIF(H$2:H188, H188) - 1</f>
        <v>829</v>
      </c>
      <c r="N188" s="12">
        <f t="shared" si="8"/>
        <v>1016</v>
      </c>
    </row>
    <row r="189" spans="1:14" x14ac:dyDescent="0.25">
      <c r="A189" t="s">
        <v>8284</v>
      </c>
      <c r="B189" t="s">
        <v>8285</v>
      </c>
      <c r="C189" t="s">
        <v>13076</v>
      </c>
      <c r="D189" s="14">
        <v>577.70000000000005</v>
      </c>
      <c r="E189" s="14">
        <v>1090</v>
      </c>
      <c r="F189" s="1">
        <v>0.47</v>
      </c>
      <c r="G189">
        <v>4.4000000000000004</v>
      </c>
      <c r="H189" s="5">
        <v>3482</v>
      </c>
      <c r="I189" s="6">
        <f t="shared" si="6"/>
        <v>3795380</v>
      </c>
      <c r="J189" t="str" cm="1">
        <f t="array" ref="J189">_xlfn.IFS(
   D189&lt;1000, "&lt; ₹1,000",
   D189&lt;=5000, "₹1,000 - ₹5,000",
   D189&lt;=10000, "₹5,001 - ₹10,000",
   D189&lt;=20000, "₹10,001 - ₹20,000",
   D189&lt;=50000, "₹20,001 - ₹50,000",
   D189&lt;=100000, "₹50,001 - ₹100,000",
   TRUE, "&gt; ₹100,000"
)</f>
        <v>&lt; ₹1,000</v>
      </c>
      <c r="K189" t="str">
        <f t="shared" si="7"/>
        <v>Medium (30-60%)</v>
      </c>
      <c r="L189">
        <f>_xlfn.RANK.EQ(G189, G$2:G$1466, 0) + COUNTIF(G$2:G189, G189) - 1</f>
        <v>188</v>
      </c>
      <c r="M189" s="12">
        <f>_xlfn.RANK.EQ(H189, H$2:H$1466, 0) + COUNTIF(H$2:H189, H189) - 1</f>
        <v>836</v>
      </c>
      <c r="N189" s="12">
        <f t="shared" si="8"/>
        <v>1024</v>
      </c>
    </row>
    <row r="190" spans="1:14" x14ac:dyDescent="0.25">
      <c r="A190" t="s">
        <v>7593</v>
      </c>
      <c r="B190" t="s">
        <v>7594</v>
      </c>
      <c r="C190" t="s">
        <v>13076</v>
      </c>
      <c r="D190" s="14">
        <v>592.86</v>
      </c>
      <c r="E190" s="14">
        <v>723</v>
      </c>
      <c r="F190" s="1">
        <v>0.18</v>
      </c>
      <c r="G190">
        <v>4.4000000000000004</v>
      </c>
      <c r="H190" s="5">
        <v>3219</v>
      </c>
      <c r="I190" s="6">
        <f t="shared" si="6"/>
        <v>2327337</v>
      </c>
      <c r="J190" t="str" cm="1">
        <f t="array" ref="J190">_xlfn.IFS(
   D190&lt;1000, "&lt; ₹1,000",
   D190&lt;=5000, "₹1,000 - ₹5,000",
   D190&lt;=10000, "₹5,001 - ₹10,000",
   D190&lt;=20000, "₹10,001 - ₹20,000",
   D190&lt;=50000, "₹20,001 - ₹50,000",
   D190&lt;=100000, "₹50,001 - ₹100,000",
   TRUE, "&gt; ₹100,000"
)</f>
        <v>&lt; ₹1,000</v>
      </c>
      <c r="K190" t="str">
        <f t="shared" si="7"/>
        <v>Low (&lt;30%)</v>
      </c>
      <c r="L190">
        <f>_xlfn.RANK.EQ(G190, G$2:G$1466, 0) + COUNTIF(G$2:G190, G190) - 1</f>
        <v>189</v>
      </c>
      <c r="M190" s="12">
        <f>_xlfn.RANK.EQ(H190, H$2:H$1466, 0) + COUNTIF(H$2:H190, H190) - 1</f>
        <v>854</v>
      </c>
      <c r="N190" s="12">
        <f t="shared" si="8"/>
        <v>1043</v>
      </c>
    </row>
    <row r="191" spans="1:14" x14ac:dyDescent="0.25">
      <c r="A191" t="s">
        <v>6535</v>
      </c>
      <c r="B191" t="s">
        <v>6536</v>
      </c>
      <c r="C191" t="s">
        <v>13079</v>
      </c>
      <c r="D191" s="14">
        <v>561.6</v>
      </c>
      <c r="E191" s="14">
        <v>720</v>
      </c>
      <c r="F191" s="1">
        <v>0.22</v>
      </c>
      <c r="G191">
        <v>4.4000000000000004</v>
      </c>
      <c r="H191" s="5">
        <v>3182</v>
      </c>
      <c r="I191" s="6">
        <f t="shared" si="6"/>
        <v>2291040</v>
      </c>
      <c r="J191" t="str" cm="1">
        <f t="array" ref="J191">_xlfn.IFS(
   D191&lt;1000, "&lt; ₹1,000",
   D191&lt;=5000, "₹1,000 - ₹5,000",
   D191&lt;=10000, "₹5,001 - ₹10,000",
   D191&lt;=20000, "₹10,001 - ₹20,000",
   D191&lt;=50000, "₹20,001 - ₹50,000",
   D191&lt;=100000, "₹50,001 - ₹100,000",
   TRUE, "&gt; ₹100,000"
)</f>
        <v>&lt; ₹1,000</v>
      </c>
      <c r="K191" t="str">
        <f t="shared" si="7"/>
        <v>Low (&lt;30%)</v>
      </c>
      <c r="L191">
        <f>_xlfn.RANK.EQ(G191, G$2:G$1466, 0) + COUNTIF(G$2:G191, G191) - 1</f>
        <v>190</v>
      </c>
      <c r="M191" s="12">
        <f>_xlfn.RANK.EQ(H191, H$2:H$1466, 0) + COUNTIF(H$2:H191, H191) - 1</f>
        <v>860</v>
      </c>
      <c r="N191" s="12">
        <f t="shared" si="8"/>
        <v>1050</v>
      </c>
    </row>
    <row r="192" spans="1:14" x14ac:dyDescent="0.25">
      <c r="A192" t="s">
        <v>7449</v>
      </c>
      <c r="B192" t="s">
        <v>7450</v>
      </c>
      <c r="C192" t="s">
        <v>13076</v>
      </c>
      <c r="D192" s="14">
        <v>1720.0000000000002</v>
      </c>
      <c r="E192" s="14">
        <v>4000</v>
      </c>
      <c r="F192" s="1">
        <v>0.56999999999999995</v>
      </c>
      <c r="G192">
        <v>4.4000000000000004</v>
      </c>
      <c r="H192" s="5">
        <v>3029</v>
      </c>
      <c r="I192" s="6">
        <f t="shared" si="6"/>
        <v>12116000</v>
      </c>
      <c r="J192" t="str" cm="1">
        <f t="array" ref="J192">_xlfn.IFS(
   D192&lt;1000, "&lt; ₹1,000",
   D192&lt;=5000, "₹1,000 - ₹5,000",
   D192&lt;=10000, "₹5,001 - ₹10,000",
   D192&lt;=20000, "₹10,001 - ₹20,000",
   D192&lt;=50000, "₹20,001 - ₹50,000",
   D192&lt;=100000, "₹50,001 - ₹100,000",
   TRUE, "&gt; ₹100,000"
)</f>
        <v>₹1,000 - ₹5,000</v>
      </c>
      <c r="K192" t="str">
        <f t="shared" si="7"/>
        <v>Medium (30-60%)</v>
      </c>
      <c r="L192">
        <f>_xlfn.RANK.EQ(G192, G$2:G$1466, 0) + COUNTIF(G$2:G192, G192) - 1</f>
        <v>191</v>
      </c>
      <c r="M192" s="12">
        <f>_xlfn.RANK.EQ(H192, H$2:H$1466, 0) + COUNTIF(H$2:H192, H192) - 1</f>
        <v>874</v>
      </c>
      <c r="N192" s="12">
        <f t="shared" si="8"/>
        <v>1065</v>
      </c>
    </row>
    <row r="193" spans="1:14" x14ac:dyDescent="0.25">
      <c r="A193" t="s">
        <v>9436</v>
      </c>
      <c r="B193" t="s">
        <v>9437</v>
      </c>
      <c r="C193" t="s">
        <v>13080</v>
      </c>
      <c r="D193" s="14">
        <v>8812.2000000000007</v>
      </c>
      <c r="E193" s="14">
        <v>11595</v>
      </c>
      <c r="F193" s="1">
        <v>0.24</v>
      </c>
      <c r="G193">
        <v>4.4000000000000004</v>
      </c>
      <c r="H193" s="5">
        <v>2981</v>
      </c>
      <c r="I193" s="6">
        <f t="shared" si="6"/>
        <v>34564695</v>
      </c>
      <c r="J193" t="str" cm="1">
        <f t="array" ref="J193">_xlfn.IFS(
   D193&lt;1000, "&lt; ₹1,000",
   D193&lt;=5000, "₹1,000 - ₹5,000",
   D193&lt;=10000, "₹5,001 - ₹10,000",
   D193&lt;=20000, "₹10,001 - ₹20,000",
   D193&lt;=50000, "₹20,001 - ₹50,000",
   D193&lt;=100000, "₹50,001 - ₹100,000",
   TRUE, "&gt; ₹100,000"
)</f>
        <v>₹5,001 - ₹10,000</v>
      </c>
      <c r="K193" t="str">
        <f t="shared" si="7"/>
        <v>Low (&lt;30%)</v>
      </c>
      <c r="L193">
        <f>_xlfn.RANK.EQ(G193, G$2:G$1466, 0) + COUNTIF(G$2:G193, G193) - 1</f>
        <v>192</v>
      </c>
      <c r="M193" s="12">
        <f>_xlfn.RANK.EQ(H193, H$2:H$1466, 0) + COUNTIF(H$2:H193, H193) - 1</f>
        <v>877</v>
      </c>
      <c r="N193" s="12">
        <f t="shared" si="8"/>
        <v>1069</v>
      </c>
    </row>
    <row r="194" spans="1:14" x14ac:dyDescent="0.25">
      <c r="A194" t="s">
        <v>6282</v>
      </c>
      <c r="B194" t="s">
        <v>6283</v>
      </c>
      <c r="C194" t="s">
        <v>13077</v>
      </c>
      <c r="D194" s="14">
        <v>189.2</v>
      </c>
      <c r="E194" s="14">
        <v>220</v>
      </c>
      <c r="F194" s="1">
        <v>0.14000000000000001</v>
      </c>
      <c r="G194">
        <v>4.4000000000000004</v>
      </c>
      <c r="H194" s="5">
        <v>2866</v>
      </c>
      <c r="I194" s="6">
        <f t="shared" ref="I194:I257" si="9">H194*E194</f>
        <v>630520</v>
      </c>
      <c r="J194" t="str" cm="1">
        <f t="array" ref="J194">_xlfn.IFS(
   D194&lt;1000, "&lt; ₹1,000",
   D194&lt;=5000, "₹1,000 - ₹5,000",
   D194&lt;=10000, "₹5,001 - ₹10,000",
   D194&lt;=20000, "₹10,001 - ₹20,000",
   D194&lt;=50000, "₹20,001 - ₹50,000",
   D194&lt;=100000, "₹50,001 - ₹100,000",
   TRUE, "&gt; ₹100,000"
)</f>
        <v>&lt; ₹1,000</v>
      </c>
      <c r="K194" t="str">
        <f t="shared" ref="K194:K257" si="10">IF(F194&lt;0.3, "Low (&lt;30%)", IF(F194&lt;=0.6, "Medium (30-60%)", "High (&gt;60%)"))</f>
        <v>Low (&lt;30%)</v>
      </c>
      <c r="L194">
        <f>_xlfn.RANK.EQ(G194, G$2:G$1466, 0) + COUNTIF(G$2:G194, G194) - 1</f>
        <v>193</v>
      </c>
      <c r="M194" s="12">
        <f>_xlfn.RANK.EQ(H194, H$2:H$1466, 0) + COUNTIF(H$2:H194, H194) - 1</f>
        <v>888</v>
      </c>
      <c r="N194" s="12">
        <f t="shared" ref="N194:N257" si="11">L194+M194</f>
        <v>1081</v>
      </c>
    </row>
    <row r="195" spans="1:14" x14ac:dyDescent="0.25">
      <c r="A195" t="s">
        <v>12341</v>
      </c>
      <c r="B195" t="s">
        <v>12342</v>
      </c>
      <c r="C195" t="s">
        <v>13080</v>
      </c>
      <c r="D195" s="14">
        <v>5832</v>
      </c>
      <c r="E195" s="14">
        <v>7776</v>
      </c>
      <c r="F195" s="1">
        <v>0.25</v>
      </c>
      <c r="G195">
        <v>4.4000000000000004</v>
      </c>
      <c r="H195" s="5">
        <v>2737</v>
      </c>
      <c r="I195" s="6">
        <f t="shared" si="9"/>
        <v>21282912</v>
      </c>
      <c r="J195" t="str" cm="1">
        <f t="array" ref="J195">_xlfn.IFS(
   D195&lt;1000, "&lt; ₹1,000",
   D195&lt;=5000, "₹1,000 - ₹5,000",
   D195&lt;=10000, "₹5,001 - ₹10,000",
   D195&lt;=20000, "₹10,001 - ₹20,000",
   D195&lt;=50000, "₹20,001 - ₹50,000",
   D195&lt;=100000, "₹50,001 - ₹100,000",
   TRUE, "&gt; ₹100,000"
)</f>
        <v>₹5,001 - ₹10,000</v>
      </c>
      <c r="K195" t="str">
        <f t="shared" si="10"/>
        <v>Low (&lt;30%)</v>
      </c>
      <c r="L195">
        <f>_xlfn.RANK.EQ(G195, G$2:G$1466, 0) + COUNTIF(G$2:G195, G195) - 1</f>
        <v>194</v>
      </c>
      <c r="M195" s="12">
        <f>_xlfn.RANK.EQ(H195, H$2:H$1466, 0) + COUNTIF(H$2:H195, H195) - 1</f>
        <v>902</v>
      </c>
      <c r="N195" s="12">
        <f t="shared" si="11"/>
        <v>1096</v>
      </c>
    </row>
    <row r="196" spans="1:14" x14ac:dyDescent="0.25">
      <c r="A196" t="s">
        <v>1774</v>
      </c>
      <c r="B196" t="s">
        <v>1775</v>
      </c>
      <c r="C196" t="s">
        <v>13077</v>
      </c>
      <c r="D196" s="14">
        <v>237.65999999999997</v>
      </c>
      <c r="E196" s="14">
        <v>699</v>
      </c>
      <c r="F196" s="1">
        <v>0.66</v>
      </c>
      <c r="G196">
        <v>4.4000000000000004</v>
      </c>
      <c r="H196" s="5">
        <v>2640</v>
      </c>
      <c r="I196" s="6">
        <f t="shared" si="9"/>
        <v>1845360</v>
      </c>
      <c r="J196" t="str" cm="1">
        <f t="array" ref="J196">_xlfn.IFS(
   D196&lt;1000, "&lt; ₹1,000",
   D196&lt;=5000, "₹1,000 - ₹5,000",
   D196&lt;=10000, "₹5,001 - ₹10,000",
   D196&lt;=20000, "₹10,001 - ₹20,000",
   D196&lt;=50000, "₹20,001 - ₹50,000",
   D196&lt;=100000, "₹50,001 - ₹100,000",
   TRUE, "&gt; ₹100,000"
)</f>
        <v>&lt; ₹1,000</v>
      </c>
      <c r="K196" t="str">
        <f t="shared" si="10"/>
        <v>High (&gt;60%)</v>
      </c>
      <c r="L196">
        <f>_xlfn.RANK.EQ(G196, G$2:G$1466, 0) + COUNTIF(G$2:G196, G196) - 1</f>
        <v>195</v>
      </c>
      <c r="M196" s="12">
        <f>_xlfn.RANK.EQ(H196, H$2:H$1466, 0) + COUNTIF(H$2:H196, H196) - 1</f>
        <v>913</v>
      </c>
      <c r="N196" s="12">
        <f t="shared" si="11"/>
        <v>1108</v>
      </c>
    </row>
    <row r="197" spans="1:14" x14ac:dyDescent="0.25">
      <c r="A197" t="s">
        <v>12944</v>
      </c>
      <c r="B197" t="s">
        <v>12945</v>
      </c>
      <c r="C197" t="s">
        <v>13080</v>
      </c>
      <c r="D197" s="14">
        <v>2695</v>
      </c>
      <c r="E197" s="14">
        <v>2695</v>
      </c>
      <c r="F197" s="1">
        <v>0</v>
      </c>
      <c r="G197">
        <v>4.4000000000000004</v>
      </c>
      <c r="H197" s="5">
        <v>2518</v>
      </c>
      <c r="I197" s="6">
        <f t="shared" si="9"/>
        <v>6786010</v>
      </c>
      <c r="J197" t="str" cm="1">
        <f t="array" ref="J197">_xlfn.IFS(
   D197&lt;1000, "&lt; ₹1,000",
   D197&lt;=5000, "₹1,000 - ₹5,000",
   D197&lt;=10000, "₹5,001 - ₹10,000",
   D197&lt;=20000, "₹10,001 - ₹20,000",
   D197&lt;=50000, "₹20,001 - ₹50,000",
   D197&lt;=100000, "₹50,001 - ₹100,000",
   TRUE, "&gt; ₹100,000"
)</f>
        <v>₹1,000 - ₹5,000</v>
      </c>
      <c r="K197" t="str">
        <f t="shared" si="10"/>
        <v>Low (&lt;30%)</v>
      </c>
      <c r="L197">
        <f>_xlfn.RANK.EQ(G197, G$2:G$1466, 0) + COUNTIF(G$2:G197, G197) - 1</f>
        <v>196</v>
      </c>
      <c r="M197" s="12">
        <f>_xlfn.RANK.EQ(H197, H$2:H$1466, 0) + COUNTIF(H$2:H197, H197) - 1</f>
        <v>926</v>
      </c>
      <c r="N197" s="12">
        <f t="shared" si="11"/>
        <v>1122</v>
      </c>
    </row>
    <row r="198" spans="1:14" x14ac:dyDescent="0.25">
      <c r="A198" t="s">
        <v>11727</v>
      </c>
      <c r="B198" t="s">
        <v>11728</v>
      </c>
      <c r="C198" t="s">
        <v>13080</v>
      </c>
      <c r="D198" s="14">
        <v>12719.470000000001</v>
      </c>
      <c r="E198" s="14">
        <v>23999</v>
      </c>
      <c r="F198" s="1">
        <v>0.47</v>
      </c>
      <c r="G198">
        <v>4.4000000000000004</v>
      </c>
      <c r="H198" s="5">
        <v>2288</v>
      </c>
      <c r="I198" s="6">
        <f t="shared" si="9"/>
        <v>54909712</v>
      </c>
      <c r="J198" t="str" cm="1">
        <f t="array" ref="J198">_xlfn.IFS(
   D198&lt;1000, "&lt; ₹1,000",
   D198&lt;=5000, "₹1,000 - ₹5,000",
   D198&lt;=10000, "₹5,001 - ₹10,000",
   D198&lt;=20000, "₹10,001 - ₹20,000",
   D198&lt;=50000, "₹20,001 - ₹50,000",
   D198&lt;=100000, "₹50,001 - ₹100,000",
   TRUE, "&gt; ₹100,000"
)</f>
        <v>₹10,001 - ₹20,000</v>
      </c>
      <c r="K198" t="str">
        <f t="shared" si="10"/>
        <v>Medium (30-60%)</v>
      </c>
      <c r="L198">
        <f>_xlfn.RANK.EQ(G198, G$2:G$1466, 0) + COUNTIF(G$2:G198, G198) - 1</f>
        <v>197</v>
      </c>
      <c r="M198" s="12">
        <f>_xlfn.RANK.EQ(H198, H$2:H$1466, 0) + COUNTIF(H$2:H198, H198) - 1</f>
        <v>947</v>
      </c>
      <c r="N198" s="12">
        <f t="shared" si="11"/>
        <v>1144</v>
      </c>
    </row>
    <row r="199" spans="1:14" x14ac:dyDescent="0.25">
      <c r="A199" t="s">
        <v>2677</v>
      </c>
      <c r="B199" t="s">
        <v>2678</v>
      </c>
      <c r="C199" t="s">
        <v>13077</v>
      </c>
      <c r="D199" s="14">
        <v>495.00000000000006</v>
      </c>
      <c r="E199" s="14">
        <v>900</v>
      </c>
      <c r="F199" s="1">
        <v>0.45</v>
      </c>
      <c r="G199">
        <v>4.4000000000000004</v>
      </c>
      <c r="H199" s="5">
        <v>2165</v>
      </c>
      <c r="I199" s="6">
        <f t="shared" si="9"/>
        <v>1948500</v>
      </c>
      <c r="J199" t="str" cm="1">
        <f t="array" ref="J199">_xlfn.IFS(
   D199&lt;1000, "&lt; ₹1,000",
   D199&lt;=5000, "₹1,000 - ₹5,000",
   D199&lt;=10000, "₹5,001 - ₹10,000",
   D199&lt;=20000, "₹10,001 - ₹20,000",
   D199&lt;=50000, "₹20,001 - ₹50,000",
   D199&lt;=100000, "₹50,001 - ₹100,000",
   TRUE, "&gt; ₹100,000"
)</f>
        <v>&lt; ₹1,000</v>
      </c>
      <c r="K199" t="str">
        <f t="shared" si="10"/>
        <v>Medium (30-60%)</v>
      </c>
      <c r="L199">
        <f>_xlfn.RANK.EQ(G199, G$2:G$1466, 0) + COUNTIF(G$2:G199, G199) - 1</f>
        <v>198</v>
      </c>
      <c r="M199" s="12">
        <f>_xlfn.RANK.EQ(H199, H$2:H$1466, 0) + COUNTIF(H$2:H199, H199) - 1</f>
        <v>961</v>
      </c>
      <c r="N199" s="12">
        <f t="shared" si="11"/>
        <v>1159</v>
      </c>
    </row>
    <row r="200" spans="1:14" x14ac:dyDescent="0.25">
      <c r="A200" t="s">
        <v>10600</v>
      </c>
      <c r="B200" t="s">
        <v>10601</v>
      </c>
      <c r="C200" t="s">
        <v>13080</v>
      </c>
      <c r="D200" s="14">
        <v>2616.9</v>
      </c>
      <c r="E200" s="14">
        <v>4290</v>
      </c>
      <c r="F200" s="1">
        <v>0.39</v>
      </c>
      <c r="G200">
        <v>4.4000000000000004</v>
      </c>
      <c r="H200" s="5">
        <v>2116</v>
      </c>
      <c r="I200" s="6">
        <f t="shared" si="9"/>
        <v>9077640</v>
      </c>
      <c r="J200" t="str" cm="1">
        <f t="array" ref="J200">_xlfn.IFS(
   D200&lt;1000, "&lt; ₹1,000",
   D200&lt;=5000, "₹1,000 - ₹5,000",
   D200&lt;=10000, "₹5,001 - ₹10,000",
   D200&lt;=20000, "₹10,001 - ₹20,000",
   D200&lt;=50000, "₹20,001 - ₹50,000",
   D200&lt;=100000, "₹50,001 - ₹100,000",
   TRUE, "&gt; ₹100,000"
)</f>
        <v>₹1,000 - ₹5,000</v>
      </c>
      <c r="K200" t="str">
        <f t="shared" si="10"/>
        <v>Medium (30-60%)</v>
      </c>
      <c r="L200">
        <f>_xlfn.RANK.EQ(G200, G$2:G$1466, 0) + COUNTIF(G$2:G200, G200) - 1</f>
        <v>199</v>
      </c>
      <c r="M200" s="12">
        <f>_xlfn.RANK.EQ(H200, H$2:H$1466, 0) + COUNTIF(H$2:H200, H200) - 1</f>
        <v>969</v>
      </c>
      <c r="N200" s="12">
        <f t="shared" si="11"/>
        <v>1168</v>
      </c>
    </row>
    <row r="201" spans="1:14" x14ac:dyDescent="0.25">
      <c r="A201" t="s">
        <v>8463</v>
      </c>
      <c r="B201" t="s">
        <v>8464</v>
      </c>
      <c r="C201" t="s">
        <v>13077</v>
      </c>
      <c r="D201" s="14">
        <v>380</v>
      </c>
      <c r="E201" s="14">
        <v>400</v>
      </c>
      <c r="F201" s="1">
        <v>0.05</v>
      </c>
      <c r="G201">
        <v>4.4000000000000004</v>
      </c>
      <c r="H201" s="5">
        <v>2111</v>
      </c>
      <c r="I201" s="6">
        <f t="shared" si="9"/>
        <v>844400</v>
      </c>
      <c r="J201" t="str" cm="1">
        <f t="array" ref="J201">_xlfn.IFS(
   D201&lt;1000, "&lt; ₹1,000",
   D201&lt;=5000, "₹1,000 - ₹5,000",
   D201&lt;=10000, "₹5,001 - ₹10,000",
   D201&lt;=20000, "₹10,001 - ₹20,000",
   D201&lt;=50000, "₹20,001 - ₹50,000",
   D201&lt;=100000, "₹50,001 - ₹100,000",
   TRUE, "&gt; ₹100,000"
)</f>
        <v>&lt; ₹1,000</v>
      </c>
      <c r="K201" t="str">
        <f t="shared" si="10"/>
        <v>Low (&lt;30%)</v>
      </c>
      <c r="L201">
        <f>_xlfn.RANK.EQ(G201, G$2:G$1466, 0) + COUNTIF(G$2:G201, G201) - 1</f>
        <v>200</v>
      </c>
      <c r="M201" s="12">
        <f>_xlfn.RANK.EQ(H201, H$2:H$1466, 0) + COUNTIF(H$2:H201, H201) - 1</f>
        <v>971</v>
      </c>
      <c r="N201" s="12">
        <f t="shared" si="11"/>
        <v>1171</v>
      </c>
    </row>
    <row r="202" spans="1:14" x14ac:dyDescent="0.25">
      <c r="A202" t="s">
        <v>10720</v>
      </c>
      <c r="B202" t="s">
        <v>10721</v>
      </c>
      <c r="C202" t="s">
        <v>13080</v>
      </c>
      <c r="D202" s="14">
        <v>7196.4</v>
      </c>
      <c r="E202" s="14">
        <v>9995</v>
      </c>
      <c r="F202" s="1">
        <v>0.28000000000000003</v>
      </c>
      <c r="G202">
        <v>4.4000000000000004</v>
      </c>
      <c r="H202" s="5">
        <v>1964</v>
      </c>
      <c r="I202" s="6">
        <f t="shared" si="9"/>
        <v>19630180</v>
      </c>
      <c r="J202" t="str" cm="1">
        <f t="array" ref="J202">_xlfn.IFS(
   D202&lt;1000, "&lt; ₹1,000",
   D202&lt;=5000, "₹1,000 - ₹5,000",
   D202&lt;=10000, "₹5,001 - ₹10,000",
   D202&lt;=20000, "₹10,001 - ₹20,000",
   D202&lt;=50000, "₹20,001 - ₹50,000",
   D202&lt;=100000, "₹50,001 - ₹100,000",
   TRUE, "&gt; ₹100,000"
)</f>
        <v>₹5,001 - ₹10,000</v>
      </c>
      <c r="K202" t="str">
        <f t="shared" si="10"/>
        <v>Low (&lt;30%)</v>
      </c>
      <c r="L202">
        <f>_xlfn.RANK.EQ(G202, G$2:G$1466, 0) + COUNTIF(G$2:G202, G202) - 1</f>
        <v>201</v>
      </c>
      <c r="M202" s="12">
        <f>_xlfn.RANK.EQ(H202, H$2:H$1466, 0) + COUNTIF(H$2:H202, H202) - 1</f>
        <v>981</v>
      </c>
      <c r="N202" s="12">
        <f t="shared" si="11"/>
        <v>1182</v>
      </c>
    </row>
    <row r="203" spans="1:14" x14ac:dyDescent="0.25">
      <c r="A203" t="s">
        <v>1397</v>
      </c>
      <c r="B203" t="s">
        <v>1398</v>
      </c>
      <c r="C203" t="s">
        <v>13076</v>
      </c>
      <c r="D203" s="14">
        <v>1499.25</v>
      </c>
      <c r="E203" s="14">
        <v>1999</v>
      </c>
      <c r="F203" s="1">
        <v>0.25</v>
      </c>
      <c r="G203">
        <v>4.4000000000000004</v>
      </c>
      <c r="H203" s="5">
        <v>1951</v>
      </c>
      <c r="I203" s="6">
        <f t="shared" si="9"/>
        <v>3900049</v>
      </c>
      <c r="J203" t="str" cm="1">
        <f t="array" ref="J203">_xlfn.IFS(
   D203&lt;1000, "&lt; ₹1,000",
   D203&lt;=5000, "₹1,000 - ₹5,000",
   D203&lt;=10000, "₹5,001 - ₹10,000",
   D203&lt;=20000, "₹10,001 - ₹20,000",
   D203&lt;=50000, "₹20,001 - ₹50,000",
   D203&lt;=100000, "₹50,001 - ₹100,000",
   TRUE, "&gt; ₹100,000"
)</f>
        <v>₹1,000 - ₹5,000</v>
      </c>
      <c r="K203" t="str">
        <f t="shared" si="10"/>
        <v>Low (&lt;30%)</v>
      </c>
      <c r="L203">
        <f>_xlfn.RANK.EQ(G203, G$2:G$1466, 0) + COUNTIF(G$2:G203, G203) - 1</f>
        <v>202</v>
      </c>
      <c r="M203" s="12">
        <f>_xlfn.RANK.EQ(H203, H$2:H$1466, 0) + COUNTIF(H$2:H203, H203) - 1</f>
        <v>983</v>
      </c>
      <c r="N203" s="12">
        <f t="shared" si="11"/>
        <v>1185</v>
      </c>
    </row>
    <row r="204" spans="1:14" x14ac:dyDescent="0.25">
      <c r="A204" t="s">
        <v>1086</v>
      </c>
      <c r="B204" t="s">
        <v>1087</v>
      </c>
      <c r="C204" t="s">
        <v>13076</v>
      </c>
      <c r="D204" s="14">
        <v>1599.2</v>
      </c>
      <c r="E204" s="14">
        <v>1999</v>
      </c>
      <c r="F204" s="1">
        <v>0.2</v>
      </c>
      <c r="G204">
        <v>4.4000000000000004</v>
      </c>
      <c r="H204" s="5">
        <v>1951</v>
      </c>
      <c r="I204" s="6">
        <f t="shared" si="9"/>
        <v>3900049</v>
      </c>
      <c r="J204" t="str" cm="1">
        <f t="array" ref="J204">_xlfn.IFS(
   D204&lt;1000, "&lt; ₹1,000",
   D204&lt;=5000, "₹1,000 - ₹5,000",
   D204&lt;=10000, "₹5,001 - ₹10,000",
   D204&lt;=20000, "₹10,001 - ₹20,000",
   D204&lt;=50000, "₹20,001 - ₹50,000",
   D204&lt;=100000, "₹50,001 - ₹100,000",
   TRUE, "&gt; ₹100,000"
)</f>
        <v>₹1,000 - ₹5,000</v>
      </c>
      <c r="K204" t="str">
        <f t="shared" si="10"/>
        <v>Low (&lt;30%)</v>
      </c>
      <c r="L204">
        <f>_xlfn.RANK.EQ(G204, G$2:G$1466, 0) + COUNTIF(G$2:G204, G204) - 1</f>
        <v>203</v>
      </c>
      <c r="M204" s="12">
        <f>_xlfn.RANK.EQ(H204, H$2:H$1466, 0) + COUNTIF(H$2:H204, H204) - 1</f>
        <v>984</v>
      </c>
      <c r="N204" s="12">
        <f t="shared" si="11"/>
        <v>1187</v>
      </c>
    </row>
    <row r="205" spans="1:14" x14ac:dyDescent="0.25">
      <c r="A205" t="s">
        <v>10011</v>
      </c>
      <c r="B205" t="s">
        <v>10012</v>
      </c>
      <c r="C205" t="s">
        <v>13080</v>
      </c>
      <c r="D205" s="14">
        <v>7002.0999999999995</v>
      </c>
      <c r="E205" s="14">
        <v>14290</v>
      </c>
      <c r="F205" s="1">
        <v>0.51</v>
      </c>
      <c r="G205">
        <v>4.4000000000000004</v>
      </c>
      <c r="H205" s="5">
        <v>1771</v>
      </c>
      <c r="I205" s="6">
        <f t="shared" si="9"/>
        <v>25307590</v>
      </c>
      <c r="J205" t="str" cm="1">
        <f t="array" ref="J205">_xlfn.IFS(
   D205&lt;1000, "&lt; ₹1,000",
   D205&lt;=5000, "₹1,000 - ₹5,000",
   D205&lt;=10000, "₹5,001 - ₹10,000",
   D205&lt;=20000, "₹10,001 - ₹20,000",
   D205&lt;=50000, "₹20,001 - ₹50,000",
   D205&lt;=100000, "₹50,001 - ₹100,000",
   TRUE, "&gt; ₹100,000"
)</f>
        <v>₹5,001 - ₹10,000</v>
      </c>
      <c r="K205" t="str">
        <f t="shared" si="10"/>
        <v>Medium (30-60%)</v>
      </c>
      <c r="L205">
        <f>_xlfn.RANK.EQ(G205, G$2:G$1466, 0) + COUNTIF(G$2:G205, G205) - 1</f>
        <v>204</v>
      </c>
      <c r="M205" s="12">
        <f>_xlfn.RANK.EQ(H205, H$2:H$1466, 0) + COUNTIF(H$2:H205, H205) - 1</f>
        <v>1013</v>
      </c>
      <c r="N205" s="12">
        <f t="shared" si="11"/>
        <v>1217</v>
      </c>
    </row>
    <row r="206" spans="1:14" x14ac:dyDescent="0.25">
      <c r="A206" t="s">
        <v>2590</v>
      </c>
      <c r="B206" t="s">
        <v>2591</v>
      </c>
      <c r="C206" t="s">
        <v>13077</v>
      </c>
      <c r="D206" s="14">
        <v>30089.410000000003</v>
      </c>
      <c r="E206" s="14">
        <v>50999</v>
      </c>
      <c r="F206" s="1">
        <v>0.41</v>
      </c>
      <c r="G206">
        <v>4.4000000000000004</v>
      </c>
      <c r="H206" s="5">
        <v>1712</v>
      </c>
      <c r="I206" s="6">
        <f t="shared" si="9"/>
        <v>87310288</v>
      </c>
      <c r="J206" t="str" cm="1">
        <f t="array" ref="J206">_xlfn.IFS(
   D206&lt;1000, "&lt; ₹1,000",
   D206&lt;=5000, "₹1,000 - ₹5,000",
   D206&lt;=10000, "₹5,001 - ₹10,000",
   D206&lt;=20000, "₹10,001 - ₹20,000",
   D206&lt;=50000, "₹20,001 - ₹50,000",
   D206&lt;=100000, "₹50,001 - ₹100,000",
   TRUE, "&gt; ₹100,000"
)</f>
        <v>₹20,001 - ₹50,000</v>
      </c>
      <c r="K206" t="str">
        <f t="shared" si="10"/>
        <v>Medium (30-60%)</v>
      </c>
      <c r="L206">
        <f>_xlfn.RANK.EQ(G206, G$2:G$1466, 0) + COUNTIF(G$2:G206, G206) - 1</f>
        <v>205</v>
      </c>
      <c r="M206" s="12">
        <f>_xlfn.RANK.EQ(H206, H$2:H$1466, 0) + COUNTIF(H$2:H206, H206) - 1</f>
        <v>1019</v>
      </c>
      <c r="N206" s="12">
        <f t="shared" si="11"/>
        <v>1224</v>
      </c>
    </row>
    <row r="207" spans="1:14" x14ac:dyDescent="0.25">
      <c r="A207" t="s">
        <v>3323</v>
      </c>
      <c r="B207" t="s">
        <v>3324</v>
      </c>
      <c r="C207" t="s">
        <v>13077</v>
      </c>
      <c r="D207" s="14">
        <v>866.49</v>
      </c>
      <c r="E207" s="14">
        <v>1699</v>
      </c>
      <c r="F207" s="1">
        <v>0.49</v>
      </c>
      <c r="G207">
        <v>4.4000000000000004</v>
      </c>
      <c r="H207" s="5">
        <v>1680</v>
      </c>
      <c r="I207" s="6">
        <f t="shared" si="9"/>
        <v>2854320</v>
      </c>
      <c r="J207" t="str" cm="1">
        <f t="array" ref="J207">_xlfn.IFS(
   D207&lt;1000, "&lt; ₹1,000",
   D207&lt;=5000, "₹1,000 - ₹5,000",
   D207&lt;=10000, "₹5,001 - ₹10,000",
   D207&lt;=20000, "₹10,001 - ₹20,000",
   D207&lt;=50000, "₹20,001 - ₹50,000",
   D207&lt;=100000, "₹50,001 - ₹100,000",
   TRUE, "&gt; ₹100,000"
)</f>
        <v>&lt; ₹1,000</v>
      </c>
      <c r="K207" t="str">
        <f t="shared" si="10"/>
        <v>Medium (30-60%)</v>
      </c>
      <c r="L207">
        <f>_xlfn.RANK.EQ(G207, G$2:G$1466, 0) + COUNTIF(G$2:G207, G207) - 1</f>
        <v>206</v>
      </c>
      <c r="M207" s="12">
        <f>_xlfn.RANK.EQ(H207, H$2:H$1466, 0) + COUNTIF(H$2:H207, H207) - 1</f>
        <v>1021</v>
      </c>
      <c r="N207" s="12">
        <f t="shared" si="11"/>
        <v>1227</v>
      </c>
    </row>
    <row r="208" spans="1:14" x14ac:dyDescent="0.25">
      <c r="A208" t="s">
        <v>8307</v>
      </c>
      <c r="B208" t="s">
        <v>8308</v>
      </c>
      <c r="C208" t="s">
        <v>13076</v>
      </c>
      <c r="D208" s="14">
        <v>899.55</v>
      </c>
      <c r="E208" s="14">
        <v>1999</v>
      </c>
      <c r="F208" s="1">
        <v>0.55000000000000004</v>
      </c>
      <c r="G208">
        <v>4.4000000000000004</v>
      </c>
      <c r="H208" s="5">
        <v>1667</v>
      </c>
      <c r="I208" s="6">
        <f t="shared" si="9"/>
        <v>3332333</v>
      </c>
      <c r="J208" t="str" cm="1">
        <f t="array" ref="J208">_xlfn.IFS(
   D208&lt;1000, "&lt; ₹1,000",
   D208&lt;=5000, "₹1,000 - ₹5,000",
   D208&lt;=10000, "₹5,001 - ₹10,000",
   D208&lt;=20000, "₹10,001 - ₹20,000",
   D208&lt;=50000, "₹20,001 - ₹50,000",
   D208&lt;=100000, "₹50,001 - ₹100,000",
   TRUE, "&gt; ₹100,000"
)</f>
        <v>&lt; ₹1,000</v>
      </c>
      <c r="K208" t="str">
        <f t="shared" si="10"/>
        <v>Medium (30-60%)</v>
      </c>
      <c r="L208">
        <f>_xlfn.RANK.EQ(G208, G$2:G$1466, 0) + COUNTIF(G$2:G208, G208) - 1</f>
        <v>207</v>
      </c>
      <c r="M208" s="12">
        <f>_xlfn.RANK.EQ(H208, H$2:H$1466, 0) + COUNTIF(H$2:H208, H208) - 1</f>
        <v>1025</v>
      </c>
      <c r="N208" s="12">
        <f t="shared" si="11"/>
        <v>1232</v>
      </c>
    </row>
    <row r="209" spans="1:14" x14ac:dyDescent="0.25">
      <c r="A209" t="s">
        <v>10750</v>
      </c>
      <c r="B209" t="s">
        <v>10751</v>
      </c>
      <c r="C209" t="s">
        <v>13080</v>
      </c>
      <c r="D209" s="14">
        <v>1599.2</v>
      </c>
      <c r="E209" s="14">
        <v>1999</v>
      </c>
      <c r="F209" s="1">
        <v>0.2</v>
      </c>
      <c r="G209">
        <v>4.4000000000000004</v>
      </c>
      <c r="H209" s="5">
        <v>1558</v>
      </c>
      <c r="I209" s="6">
        <f t="shared" si="9"/>
        <v>3114442</v>
      </c>
      <c r="J209" t="str" cm="1">
        <f t="array" ref="J209">_xlfn.IFS(
   D209&lt;1000, "&lt; ₹1,000",
   D209&lt;=5000, "₹1,000 - ₹5,000",
   D209&lt;=10000, "₹5,001 - ₹10,000",
   D209&lt;=20000, "₹10,001 - ₹20,000",
   D209&lt;=50000, "₹20,001 - ₹50,000",
   D209&lt;=100000, "₹50,001 - ₹100,000",
   TRUE, "&gt; ₹100,000"
)</f>
        <v>₹1,000 - ₹5,000</v>
      </c>
      <c r="K209" t="str">
        <f t="shared" si="10"/>
        <v>Low (&lt;30%)</v>
      </c>
      <c r="L209">
        <f>_xlfn.RANK.EQ(G209, G$2:G$1466, 0) + COUNTIF(G$2:G209, G209) - 1</f>
        <v>208</v>
      </c>
      <c r="M209" s="12">
        <f>_xlfn.RANK.EQ(H209, H$2:H$1466, 0) + COUNTIF(H$2:H209, H209) - 1</f>
        <v>1038</v>
      </c>
      <c r="N209" s="12">
        <f t="shared" si="11"/>
        <v>1246</v>
      </c>
    </row>
    <row r="210" spans="1:14" x14ac:dyDescent="0.25">
      <c r="A210" t="s">
        <v>6772</v>
      </c>
      <c r="B210" t="s">
        <v>6773</v>
      </c>
      <c r="C210" t="s">
        <v>13076</v>
      </c>
      <c r="D210" s="14">
        <v>499.5</v>
      </c>
      <c r="E210" s="14">
        <v>999</v>
      </c>
      <c r="F210" s="1">
        <v>0.5</v>
      </c>
      <c r="G210">
        <v>4.4000000000000004</v>
      </c>
      <c r="H210" s="5">
        <v>1030</v>
      </c>
      <c r="I210" s="6">
        <f t="shared" si="9"/>
        <v>1028970</v>
      </c>
      <c r="J210" t="str" cm="1">
        <f t="array" ref="J210">_xlfn.IFS(
   D210&lt;1000, "&lt; ₹1,000",
   D210&lt;=5000, "₹1,000 - ₹5,000",
   D210&lt;=10000, "₹5,001 - ₹10,000",
   D210&lt;=20000, "₹10,001 - ₹20,000",
   D210&lt;=50000, "₹20,001 - ₹50,000",
   D210&lt;=100000, "₹50,001 - ₹100,000",
   TRUE, "&gt; ₹100,000"
)</f>
        <v>&lt; ₹1,000</v>
      </c>
      <c r="K210" t="str">
        <f t="shared" si="10"/>
        <v>Medium (30-60%)</v>
      </c>
      <c r="L210">
        <f>_xlfn.RANK.EQ(G210, G$2:G$1466, 0) + COUNTIF(G$2:G210, G210) - 1</f>
        <v>209</v>
      </c>
      <c r="M210" s="12">
        <f>_xlfn.RANK.EQ(H210, H$2:H$1466, 0) + COUNTIF(H$2:H210, H210) - 1</f>
        <v>1129</v>
      </c>
      <c r="N210" s="12">
        <f t="shared" si="11"/>
        <v>1338</v>
      </c>
    </row>
    <row r="211" spans="1:14" x14ac:dyDescent="0.25">
      <c r="A211" t="s">
        <v>4776</v>
      </c>
      <c r="B211" t="s">
        <v>4777</v>
      </c>
      <c r="C211" t="s">
        <v>13077</v>
      </c>
      <c r="D211" s="14">
        <v>2999.75</v>
      </c>
      <c r="E211" s="14">
        <v>11999</v>
      </c>
      <c r="F211" s="1">
        <v>0.75</v>
      </c>
      <c r="G211">
        <v>4.4000000000000004</v>
      </c>
      <c r="H211" s="5">
        <v>768</v>
      </c>
      <c r="I211" s="6">
        <f t="shared" si="9"/>
        <v>9215232</v>
      </c>
      <c r="J211" t="str" cm="1">
        <f t="array" ref="J211">_xlfn.IFS(
   D211&lt;1000, "&lt; ₹1,000",
   D211&lt;=5000, "₹1,000 - ₹5,000",
   D211&lt;=10000, "₹5,001 - ₹10,000",
   D211&lt;=20000, "₹10,001 - ₹20,000",
   D211&lt;=50000, "₹20,001 - ₹50,000",
   D211&lt;=100000, "₹50,001 - ₹100,000",
   TRUE, "&gt; ₹100,000"
)</f>
        <v>₹1,000 - ₹5,000</v>
      </c>
      <c r="K211" t="str">
        <f t="shared" si="10"/>
        <v>High (&gt;60%)</v>
      </c>
      <c r="L211">
        <f>_xlfn.RANK.EQ(G211, G$2:G$1466, 0) + COUNTIF(G$2:G211, G211) - 1</f>
        <v>210</v>
      </c>
      <c r="M211" s="12">
        <f>_xlfn.RANK.EQ(H211, H$2:H$1466, 0) + COUNTIF(H$2:H211, H211) - 1</f>
        <v>1170</v>
      </c>
      <c r="N211" s="12">
        <f t="shared" si="11"/>
        <v>1380</v>
      </c>
    </row>
    <row r="212" spans="1:14" x14ac:dyDescent="0.25">
      <c r="A212" t="s">
        <v>10651</v>
      </c>
      <c r="B212" t="s">
        <v>10652</v>
      </c>
      <c r="C212" t="s">
        <v>13080</v>
      </c>
      <c r="D212" s="14">
        <v>2599.2000000000003</v>
      </c>
      <c r="E212" s="14">
        <v>4560</v>
      </c>
      <c r="F212" s="1">
        <v>0.43</v>
      </c>
      <c r="G212">
        <v>4.4000000000000004</v>
      </c>
      <c r="H212" s="5">
        <v>646</v>
      </c>
      <c r="I212" s="6">
        <f t="shared" si="9"/>
        <v>2945760</v>
      </c>
      <c r="J212" t="str" cm="1">
        <f t="array" ref="J212">_xlfn.IFS(
   D212&lt;1000, "&lt; ₹1,000",
   D212&lt;=5000, "₹1,000 - ₹5,000",
   D212&lt;=10000, "₹5,001 - ₹10,000",
   D212&lt;=20000, "₹10,001 - ₹20,000",
   D212&lt;=50000, "₹20,001 - ₹50,000",
   D212&lt;=100000, "₹50,001 - ₹100,000",
   TRUE, "&gt; ₹100,000"
)</f>
        <v>₹1,000 - ₹5,000</v>
      </c>
      <c r="K212" t="str">
        <f t="shared" si="10"/>
        <v>Medium (30-60%)</v>
      </c>
      <c r="L212">
        <f>_xlfn.RANK.EQ(G212, G$2:G$1466, 0) + COUNTIF(G$2:G212, G212) - 1</f>
        <v>211</v>
      </c>
      <c r="M212" s="12">
        <f>_xlfn.RANK.EQ(H212, H$2:H$1466, 0) + COUNTIF(H$2:H212, H212) - 1</f>
        <v>1187</v>
      </c>
      <c r="N212" s="12">
        <f t="shared" si="11"/>
        <v>1398</v>
      </c>
    </row>
    <row r="213" spans="1:14" x14ac:dyDescent="0.25">
      <c r="A213" t="s">
        <v>5324</v>
      </c>
      <c r="B213" t="s">
        <v>5325</v>
      </c>
      <c r="C213" t="s">
        <v>13077</v>
      </c>
      <c r="D213" s="14">
        <v>149.4</v>
      </c>
      <c r="E213" s="14">
        <v>180</v>
      </c>
      <c r="F213" s="1">
        <v>0.17</v>
      </c>
      <c r="G213">
        <v>4.4000000000000004</v>
      </c>
      <c r="H213" s="5">
        <v>644</v>
      </c>
      <c r="I213" s="6">
        <f t="shared" si="9"/>
        <v>115920</v>
      </c>
      <c r="J213" t="str" cm="1">
        <f t="array" ref="J213">_xlfn.IFS(
   D213&lt;1000, "&lt; ₹1,000",
   D213&lt;=5000, "₹1,000 - ₹5,000",
   D213&lt;=10000, "₹5,001 - ₹10,000",
   D213&lt;=20000, "₹10,001 - ₹20,000",
   D213&lt;=50000, "₹20,001 - ₹50,000",
   D213&lt;=100000, "₹50,001 - ₹100,000",
   TRUE, "&gt; ₹100,000"
)</f>
        <v>&lt; ₹1,000</v>
      </c>
      <c r="K213" t="str">
        <f t="shared" si="10"/>
        <v>Low (&lt;30%)</v>
      </c>
      <c r="L213">
        <f>_xlfn.RANK.EQ(G213, G$2:G$1466, 0) + COUNTIF(G$2:G213, G213) - 1</f>
        <v>212</v>
      </c>
      <c r="M213" s="12">
        <f>_xlfn.RANK.EQ(H213, H$2:H$1466, 0) + COUNTIF(H$2:H213, H213) - 1</f>
        <v>1188</v>
      </c>
      <c r="N213" s="12">
        <f t="shared" si="11"/>
        <v>1400</v>
      </c>
    </row>
    <row r="214" spans="1:14" x14ac:dyDescent="0.25">
      <c r="A214" t="s">
        <v>10840</v>
      </c>
      <c r="B214" t="s">
        <v>10841</v>
      </c>
      <c r="C214" t="s">
        <v>13080</v>
      </c>
      <c r="D214" s="14">
        <v>1350.5</v>
      </c>
      <c r="E214" s="14">
        <v>1850</v>
      </c>
      <c r="F214" s="1">
        <v>0.27</v>
      </c>
      <c r="G214">
        <v>4.4000000000000004</v>
      </c>
      <c r="H214" s="5">
        <v>638</v>
      </c>
      <c r="I214" s="6">
        <f t="shared" si="9"/>
        <v>1180300</v>
      </c>
      <c r="J214" t="str" cm="1">
        <f t="array" ref="J214">_xlfn.IFS(
   D214&lt;1000, "&lt; ₹1,000",
   D214&lt;=5000, "₹1,000 - ₹5,000",
   D214&lt;=10000, "₹5,001 - ₹10,000",
   D214&lt;=20000, "₹10,001 - ₹20,000",
   D214&lt;=50000, "₹20,001 - ₹50,000",
   D214&lt;=100000, "₹50,001 - ₹100,000",
   TRUE, "&gt; ₹100,000"
)</f>
        <v>₹1,000 - ₹5,000</v>
      </c>
      <c r="K214" t="str">
        <f t="shared" si="10"/>
        <v>Low (&lt;30%)</v>
      </c>
      <c r="L214">
        <f>_xlfn.RANK.EQ(G214, G$2:G$1466, 0) + COUNTIF(G$2:G214, G214) - 1</f>
        <v>213</v>
      </c>
      <c r="M214" s="12">
        <f>_xlfn.RANK.EQ(H214, H$2:H$1466, 0) + COUNTIF(H$2:H214, H214) - 1</f>
        <v>1189</v>
      </c>
      <c r="N214" s="12">
        <f t="shared" si="11"/>
        <v>1402</v>
      </c>
    </row>
    <row r="215" spans="1:14" x14ac:dyDescent="0.25">
      <c r="A215" t="s">
        <v>11536</v>
      </c>
      <c r="B215" t="s">
        <v>11537</v>
      </c>
      <c r="C215" t="s">
        <v>13080</v>
      </c>
      <c r="D215" s="14">
        <v>5397.3</v>
      </c>
      <c r="E215" s="14">
        <v>19990</v>
      </c>
      <c r="F215" s="1">
        <v>0.73</v>
      </c>
      <c r="G215">
        <v>4.4000000000000004</v>
      </c>
      <c r="H215" s="5">
        <v>535</v>
      </c>
      <c r="I215" s="6">
        <f t="shared" si="9"/>
        <v>10694650</v>
      </c>
      <c r="J215" t="str" cm="1">
        <f t="array" ref="J215">_xlfn.IFS(
   D215&lt;1000, "&lt; ₹1,000",
   D215&lt;=5000, "₹1,000 - ₹5,000",
   D215&lt;=10000, "₹5,001 - ₹10,000",
   D215&lt;=20000, "₹10,001 - ₹20,000",
   D215&lt;=50000, "₹20,001 - ₹50,000",
   D215&lt;=100000, "₹50,001 - ₹100,000",
   TRUE, "&gt; ₹100,000"
)</f>
        <v>₹5,001 - ₹10,000</v>
      </c>
      <c r="K215" t="str">
        <f t="shared" si="10"/>
        <v>High (&gt;60%)</v>
      </c>
      <c r="L215">
        <f>_xlfn.RANK.EQ(G215, G$2:G$1466, 0) + COUNTIF(G$2:G215, G215) - 1</f>
        <v>214</v>
      </c>
      <c r="M215" s="12">
        <f>_xlfn.RANK.EQ(H215, H$2:H$1466, 0) + COUNTIF(H$2:H215, H215) - 1</f>
        <v>1223</v>
      </c>
      <c r="N215" s="12">
        <f t="shared" si="11"/>
        <v>1437</v>
      </c>
    </row>
    <row r="216" spans="1:14" x14ac:dyDescent="0.25">
      <c r="A216" t="s">
        <v>10900</v>
      </c>
      <c r="B216" t="s">
        <v>10901</v>
      </c>
      <c r="C216" t="s">
        <v>13080</v>
      </c>
      <c r="D216" s="14">
        <v>1396.8999999999999</v>
      </c>
      <c r="E216" s="14">
        <v>2290</v>
      </c>
      <c r="F216" s="1">
        <v>0.39</v>
      </c>
      <c r="G216">
        <v>4.4000000000000004</v>
      </c>
      <c r="H216" s="5">
        <v>461</v>
      </c>
      <c r="I216" s="6">
        <f t="shared" si="9"/>
        <v>1055690</v>
      </c>
      <c r="J216" t="str" cm="1">
        <f t="array" ref="J216">_xlfn.IFS(
   D216&lt;1000, "&lt; ₹1,000",
   D216&lt;=5000, "₹1,000 - ₹5,000",
   D216&lt;=10000, "₹5,001 - ₹10,000",
   D216&lt;=20000, "₹10,001 - ₹20,000",
   D216&lt;=50000, "₹20,001 - ₹50,000",
   D216&lt;=100000, "₹50,001 - ₹100,000",
   TRUE, "&gt; ₹100,000"
)</f>
        <v>₹1,000 - ₹5,000</v>
      </c>
      <c r="K216" t="str">
        <f t="shared" si="10"/>
        <v>Medium (30-60%)</v>
      </c>
      <c r="L216">
        <f>_xlfn.RANK.EQ(G216, G$2:G$1466, 0) + COUNTIF(G$2:G216, G216) - 1</f>
        <v>215</v>
      </c>
      <c r="M216" s="12">
        <f>_xlfn.RANK.EQ(H216, H$2:H$1466, 0) + COUNTIF(H$2:H216, H216) - 1</f>
        <v>1244</v>
      </c>
      <c r="N216" s="12">
        <f t="shared" si="11"/>
        <v>1459</v>
      </c>
    </row>
    <row r="217" spans="1:14" x14ac:dyDescent="0.25">
      <c r="A217" t="s">
        <v>2731</v>
      </c>
      <c r="B217" t="s">
        <v>2732</v>
      </c>
      <c r="C217" t="s">
        <v>13077</v>
      </c>
      <c r="D217" s="14">
        <v>702.63</v>
      </c>
      <c r="E217" s="14">
        <v>1899</v>
      </c>
      <c r="F217" s="1">
        <v>0.63</v>
      </c>
      <c r="G217">
        <v>4.4000000000000004</v>
      </c>
      <c r="H217" s="5">
        <v>390</v>
      </c>
      <c r="I217" s="6">
        <f t="shared" si="9"/>
        <v>740610</v>
      </c>
      <c r="J217" t="str" cm="1">
        <f t="array" ref="J217">_xlfn.IFS(
   D217&lt;1000, "&lt; ₹1,000",
   D217&lt;=5000, "₹1,000 - ₹5,000",
   D217&lt;=10000, "₹5,001 - ₹10,000",
   D217&lt;=20000, "₹10,001 - ₹20,000",
   D217&lt;=50000, "₹20,001 - ₹50,000",
   D217&lt;=100000, "₹50,001 - ₹100,000",
   TRUE, "&gt; ₹100,000"
)</f>
        <v>&lt; ₹1,000</v>
      </c>
      <c r="K217" t="str">
        <f t="shared" si="10"/>
        <v>High (&gt;60%)</v>
      </c>
      <c r="L217">
        <f>_xlfn.RANK.EQ(G217, G$2:G$1466, 0) + COUNTIF(G$2:G217, G217) - 1</f>
        <v>216</v>
      </c>
      <c r="M217" s="12">
        <f>_xlfn.RANK.EQ(H217, H$2:H$1466, 0) + COUNTIF(H$2:H217, H217) - 1</f>
        <v>1266</v>
      </c>
      <c r="N217" s="12">
        <f t="shared" si="11"/>
        <v>1482</v>
      </c>
    </row>
    <row r="218" spans="1:14" x14ac:dyDescent="0.25">
      <c r="A218" t="s">
        <v>12552</v>
      </c>
      <c r="B218" t="s">
        <v>12553</v>
      </c>
      <c r="C218" t="s">
        <v>13080</v>
      </c>
      <c r="D218" s="14">
        <v>2009.3299999999997</v>
      </c>
      <c r="E218" s="14">
        <v>2999</v>
      </c>
      <c r="F218" s="1">
        <v>0.33</v>
      </c>
      <c r="G218">
        <v>4.4000000000000004</v>
      </c>
      <c r="H218" s="5">
        <v>388</v>
      </c>
      <c r="I218" s="6">
        <f t="shared" si="9"/>
        <v>1163612</v>
      </c>
      <c r="J218" t="str" cm="1">
        <f t="array" ref="J218">_xlfn.IFS(
   D218&lt;1000, "&lt; ₹1,000",
   D218&lt;=5000, "₹1,000 - ₹5,000",
   D218&lt;=10000, "₹5,001 - ₹10,000",
   D218&lt;=20000, "₹10,001 - ₹20,000",
   D218&lt;=50000, "₹20,001 - ₹50,000",
   D218&lt;=100000, "₹50,001 - ₹100,000",
   TRUE, "&gt; ₹100,000"
)</f>
        <v>₹1,000 - ₹5,000</v>
      </c>
      <c r="K218" t="str">
        <f t="shared" si="10"/>
        <v>Medium (30-60%)</v>
      </c>
      <c r="L218">
        <f>_xlfn.RANK.EQ(G218, G$2:G$1466, 0) + COUNTIF(G$2:G218, G218) - 1</f>
        <v>217</v>
      </c>
      <c r="M218" s="12">
        <f>_xlfn.RANK.EQ(H218, H$2:H$1466, 0) + COUNTIF(H$2:H218, H218) - 1</f>
        <v>1267</v>
      </c>
      <c r="N218" s="12">
        <f t="shared" si="11"/>
        <v>1484</v>
      </c>
    </row>
    <row r="219" spans="1:14" x14ac:dyDescent="0.25">
      <c r="A219" t="s">
        <v>7539</v>
      </c>
      <c r="B219" t="s">
        <v>7540</v>
      </c>
      <c r="C219" t="s">
        <v>13077</v>
      </c>
      <c r="D219" s="14">
        <v>116.00000000000001</v>
      </c>
      <c r="E219" s="14">
        <v>200</v>
      </c>
      <c r="F219" s="1">
        <v>0.42</v>
      </c>
      <c r="G219">
        <v>4.4000000000000004</v>
      </c>
      <c r="H219" s="5">
        <v>357</v>
      </c>
      <c r="I219" s="6">
        <f t="shared" si="9"/>
        <v>71400</v>
      </c>
      <c r="J219" t="str" cm="1">
        <f t="array" ref="J219">_xlfn.IFS(
   D219&lt;1000, "&lt; ₹1,000",
   D219&lt;=5000, "₹1,000 - ₹5,000",
   D219&lt;=10000, "₹5,001 - ₹10,000",
   D219&lt;=20000, "₹10,001 - ₹20,000",
   D219&lt;=50000, "₹20,001 - ₹50,000",
   D219&lt;=100000, "₹50,001 - ₹100,000",
   TRUE, "&gt; ₹100,000"
)</f>
        <v>&lt; ₹1,000</v>
      </c>
      <c r="K219" t="str">
        <f t="shared" si="10"/>
        <v>Medium (30-60%)</v>
      </c>
      <c r="L219">
        <f>_xlfn.RANK.EQ(G219, G$2:G$1466, 0) + COUNTIF(G$2:G219, G219) - 1</f>
        <v>218</v>
      </c>
      <c r="M219" s="12">
        <f>_xlfn.RANK.EQ(H219, H$2:H$1466, 0) + COUNTIF(H$2:H219, H219) - 1</f>
        <v>1272</v>
      </c>
      <c r="N219" s="12">
        <f t="shared" si="11"/>
        <v>1490</v>
      </c>
    </row>
    <row r="220" spans="1:14" x14ac:dyDescent="0.25">
      <c r="A220" t="s">
        <v>4609</v>
      </c>
      <c r="B220" t="s">
        <v>4610</v>
      </c>
      <c r="C220" t="s">
        <v>13077</v>
      </c>
      <c r="D220" s="14">
        <v>99.899999999999977</v>
      </c>
      <c r="E220" s="14">
        <v>999</v>
      </c>
      <c r="F220" s="1">
        <v>0.9</v>
      </c>
      <c r="G220">
        <v>4.4000000000000004</v>
      </c>
      <c r="H220" s="5">
        <v>305</v>
      </c>
      <c r="I220" s="6">
        <f t="shared" si="9"/>
        <v>304695</v>
      </c>
      <c r="J220" t="str" cm="1">
        <f t="array" ref="J220">_xlfn.IFS(
   D220&lt;1000, "&lt; ₹1,000",
   D220&lt;=5000, "₹1,000 - ₹5,000",
   D220&lt;=10000, "₹5,001 - ₹10,000",
   D220&lt;=20000, "₹10,001 - ₹20,000",
   D220&lt;=50000, "₹20,001 - ₹50,000",
   D220&lt;=100000, "₹50,001 - ₹100,000",
   TRUE, "&gt; ₹100,000"
)</f>
        <v>&lt; ₹1,000</v>
      </c>
      <c r="K220" t="str">
        <f t="shared" si="10"/>
        <v>High (&gt;60%)</v>
      </c>
      <c r="L220">
        <f>_xlfn.RANK.EQ(G220, G$2:G$1466, 0) + COUNTIF(G$2:G220, G220) - 1</f>
        <v>219</v>
      </c>
      <c r="M220" s="12">
        <f>_xlfn.RANK.EQ(H220, H$2:H$1466, 0) + COUNTIF(H$2:H220, H220) - 1</f>
        <v>1294</v>
      </c>
      <c r="N220" s="12">
        <f t="shared" si="11"/>
        <v>1513</v>
      </c>
    </row>
    <row r="221" spans="1:14" x14ac:dyDescent="0.25">
      <c r="A221" t="s">
        <v>10124</v>
      </c>
      <c r="B221" t="s">
        <v>10125</v>
      </c>
      <c r="C221" t="s">
        <v>13080</v>
      </c>
      <c r="D221" s="14">
        <v>299.39999999999998</v>
      </c>
      <c r="E221" s="14">
        <v>499</v>
      </c>
      <c r="F221" s="1">
        <v>0.4</v>
      </c>
      <c r="G221">
        <v>4.4000000000000004</v>
      </c>
      <c r="H221" s="5">
        <v>290</v>
      </c>
      <c r="I221" s="6">
        <f t="shared" si="9"/>
        <v>144710</v>
      </c>
      <c r="J221" t="str" cm="1">
        <f t="array" ref="J221">_xlfn.IFS(
   D221&lt;1000, "&lt; ₹1,000",
   D221&lt;=5000, "₹1,000 - ₹5,000",
   D221&lt;=10000, "₹5,001 - ₹10,000",
   D221&lt;=20000, "₹10,001 - ₹20,000",
   D221&lt;=50000, "₹20,001 - ₹50,000",
   D221&lt;=100000, "₹50,001 - ₹100,000",
   TRUE, "&gt; ₹100,000"
)</f>
        <v>&lt; ₹1,000</v>
      </c>
      <c r="K221" t="str">
        <f t="shared" si="10"/>
        <v>Medium (30-60%)</v>
      </c>
      <c r="L221">
        <f>_xlfn.RANK.EQ(G221, G$2:G$1466, 0) + COUNTIF(G$2:G221, G221) - 1</f>
        <v>220</v>
      </c>
      <c r="M221" s="12">
        <f>_xlfn.RANK.EQ(H221, H$2:H$1466, 0) + COUNTIF(H$2:H221, H221) - 1</f>
        <v>1302</v>
      </c>
      <c r="N221" s="12">
        <f t="shared" si="11"/>
        <v>1522</v>
      </c>
    </row>
    <row r="222" spans="1:14" x14ac:dyDescent="0.25">
      <c r="A222" t="s">
        <v>11566</v>
      </c>
      <c r="B222" t="s">
        <v>11567</v>
      </c>
      <c r="C222" t="s">
        <v>13080</v>
      </c>
      <c r="D222" s="14">
        <v>419.58000000000004</v>
      </c>
      <c r="E222" s="14">
        <v>999</v>
      </c>
      <c r="F222" s="1">
        <v>0.57999999999999996</v>
      </c>
      <c r="G222">
        <v>4.4000000000000004</v>
      </c>
      <c r="H222" s="5">
        <v>227</v>
      </c>
      <c r="I222" s="6">
        <f t="shared" si="9"/>
        <v>226773</v>
      </c>
      <c r="J222" t="str" cm="1">
        <f t="array" ref="J222">_xlfn.IFS(
   D222&lt;1000, "&lt; ₹1,000",
   D222&lt;=5000, "₹1,000 - ₹5,000",
   D222&lt;=10000, "₹5,001 - ₹10,000",
   D222&lt;=20000, "₹10,001 - ₹20,000",
   D222&lt;=50000, "₹20,001 - ₹50,000",
   D222&lt;=100000, "₹50,001 - ₹100,000",
   TRUE, "&gt; ₹100,000"
)</f>
        <v>&lt; ₹1,000</v>
      </c>
      <c r="K222" t="str">
        <f t="shared" si="10"/>
        <v>Medium (30-60%)</v>
      </c>
      <c r="L222">
        <f>_xlfn.RANK.EQ(G222, G$2:G$1466, 0) + COUNTIF(G$2:G222, G222) - 1</f>
        <v>221</v>
      </c>
      <c r="M222" s="12">
        <f>_xlfn.RANK.EQ(H222, H$2:H$1466, 0) + COUNTIF(H$2:H222, H222) - 1</f>
        <v>1329</v>
      </c>
      <c r="N222" s="12">
        <f t="shared" si="11"/>
        <v>1550</v>
      </c>
    </row>
    <row r="223" spans="1:14" x14ac:dyDescent="0.25">
      <c r="A223" t="s">
        <v>282</v>
      </c>
      <c r="B223" t="s">
        <v>283</v>
      </c>
      <c r="C223" t="s">
        <v>13076</v>
      </c>
      <c r="D223" s="14">
        <v>979.51</v>
      </c>
      <c r="E223" s="14">
        <v>1999</v>
      </c>
      <c r="F223" s="1">
        <v>0.51</v>
      </c>
      <c r="G223">
        <v>4.4000000000000004</v>
      </c>
      <c r="H223" s="5">
        <v>184</v>
      </c>
      <c r="I223" s="6">
        <f t="shared" si="9"/>
        <v>367816</v>
      </c>
      <c r="J223" t="str" cm="1">
        <f t="array" ref="J223">_xlfn.IFS(
   D223&lt;1000, "&lt; ₹1,000",
   D223&lt;=5000, "₹1,000 - ₹5,000",
   D223&lt;=10000, "₹5,001 - ₹10,000",
   D223&lt;=20000, "₹10,001 - ₹20,000",
   D223&lt;=50000, "₹20,001 - ₹50,000",
   D223&lt;=100000, "₹50,001 - ₹100,000",
   TRUE, "&gt; ₹100,000"
)</f>
        <v>&lt; ₹1,000</v>
      </c>
      <c r="K223" t="str">
        <f t="shared" si="10"/>
        <v>Medium (30-60%)</v>
      </c>
      <c r="L223">
        <f>_xlfn.RANK.EQ(G223, G$2:G$1466, 0) + COUNTIF(G$2:G223, G223) - 1</f>
        <v>222</v>
      </c>
      <c r="M223" s="12">
        <f>_xlfn.RANK.EQ(H223, H$2:H$1466, 0) + COUNTIF(H$2:H223, H223) - 1</f>
        <v>1348</v>
      </c>
      <c r="N223" s="12">
        <f t="shared" si="11"/>
        <v>1570</v>
      </c>
    </row>
    <row r="224" spans="1:14" x14ac:dyDescent="0.25">
      <c r="A224" t="s">
        <v>282</v>
      </c>
      <c r="B224" t="s">
        <v>283</v>
      </c>
      <c r="C224" t="s">
        <v>13076</v>
      </c>
      <c r="D224" s="14">
        <v>979.51</v>
      </c>
      <c r="E224" s="14">
        <v>1999</v>
      </c>
      <c r="F224" s="1">
        <v>0.51</v>
      </c>
      <c r="G224">
        <v>4.4000000000000004</v>
      </c>
      <c r="H224" s="5">
        <v>184</v>
      </c>
      <c r="I224" s="6">
        <f t="shared" si="9"/>
        <v>367816</v>
      </c>
      <c r="J224" t="str" cm="1">
        <f t="array" ref="J224">_xlfn.IFS(
   D224&lt;1000, "&lt; ₹1,000",
   D224&lt;=5000, "₹1,000 - ₹5,000",
   D224&lt;=10000, "₹5,001 - ₹10,000",
   D224&lt;=20000, "₹10,001 - ₹20,000",
   D224&lt;=50000, "₹20,001 - ₹50,000",
   D224&lt;=100000, "₹50,001 - ₹100,000",
   TRUE, "&gt; ₹100,000"
)</f>
        <v>&lt; ₹1,000</v>
      </c>
      <c r="K224" t="str">
        <f t="shared" si="10"/>
        <v>Medium (30-60%)</v>
      </c>
      <c r="L224">
        <f>_xlfn.RANK.EQ(G224, G$2:G$1466, 0) + COUNTIF(G$2:G224, G224) - 1</f>
        <v>223</v>
      </c>
      <c r="M224" s="12">
        <f>_xlfn.RANK.EQ(H224, H$2:H$1466, 0) + COUNTIF(H$2:H224, H224) - 1</f>
        <v>1349</v>
      </c>
      <c r="N224" s="12">
        <f t="shared" si="11"/>
        <v>1572</v>
      </c>
    </row>
    <row r="225" spans="1:14" x14ac:dyDescent="0.25">
      <c r="A225" t="s">
        <v>282</v>
      </c>
      <c r="B225" t="s">
        <v>283</v>
      </c>
      <c r="C225" t="s">
        <v>13076</v>
      </c>
      <c r="D225" s="14">
        <v>979.51</v>
      </c>
      <c r="E225" s="14">
        <v>1999</v>
      </c>
      <c r="F225" s="1">
        <v>0.51</v>
      </c>
      <c r="G225">
        <v>4.4000000000000004</v>
      </c>
      <c r="H225" s="5">
        <v>184</v>
      </c>
      <c r="I225" s="6">
        <f t="shared" si="9"/>
        <v>367816</v>
      </c>
      <c r="J225" t="str" cm="1">
        <f t="array" ref="J225">_xlfn.IFS(
   D225&lt;1000, "&lt; ₹1,000",
   D225&lt;=5000, "₹1,000 - ₹5,000",
   D225&lt;=10000, "₹5,001 - ₹10,000",
   D225&lt;=20000, "₹10,001 - ₹20,000",
   D225&lt;=50000, "₹20,001 - ₹50,000",
   D225&lt;=100000, "₹50,001 - ₹100,000",
   TRUE, "&gt; ₹100,000"
)</f>
        <v>&lt; ₹1,000</v>
      </c>
      <c r="K225" t="str">
        <f t="shared" si="10"/>
        <v>Medium (30-60%)</v>
      </c>
      <c r="L225">
        <f>_xlfn.RANK.EQ(G225, G$2:G$1466, 0) + COUNTIF(G$2:G225, G225) - 1</f>
        <v>224</v>
      </c>
      <c r="M225" s="12">
        <f>_xlfn.RANK.EQ(H225, H$2:H$1466, 0) + COUNTIF(H$2:H225, H225) - 1</f>
        <v>1350</v>
      </c>
      <c r="N225" s="12">
        <f t="shared" si="11"/>
        <v>1574</v>
      </c>
    </row>
    <row r="226" spans="1:14" x14ac:dyDescent="0.25">
      <c r="A226" t="s">
        <v>3476</v>
      </c>
      <c r="B226" t="s">
        <v>3477</v>
      </c>
      <c r="C226" t="s">
        <v>13077</v>
      </c>
      <c r="D226" s="14">
        <v>3999.6000000000004</v>
      </c>
      <c r="E226" s="14">
        <v>9999</v>
      </c>
      <c r="F226" s="1">
        <v>0.6</v>
      </c>
      <c r="G226">
        <v>4.4000000000000004</v>
      </c>
      <c r="H226" s="5">
        <v>73</v>
      </c>
      <c r="I226" s="6">
        <f t="shared" si="9"/>
        <v>729927</v>
      </c>
      <c r="J226" t="str" cm="1">
        <f t="array" ref="J226">_xlfn.IFS(
   D226&lt;1000, "&lt; ₹1,000",
   D226&lt;=5000, "₹1,000 - ₹5,000",
   D226&lt;=10000, "₹5,001 - ₹10,000",
   D226&lt;=20000, "₹10,001 - ₹20,000",
   D226&lt;=50000, "₹20,001 - ₹50,000",
   D226&lt;=100000, "₹50,001 - ₹100,000",
   TRUE, "&gt; ₹100,000"
)</f>
        <v>₹1,000 - ₹5,000</v>
      </c>
      <c r="K226" t="str">
        <f t="shared" si="10"/>
        <v>Medium (30-60%)</v>
      </c>
      <c r="L226">
        <f>_xlfn.RANK.EQ(G226, G$2:G$1466, 0) + COUNTIF(G$2:G226, G226) - 1</f>
        <v>225</v>
      </c>
      <c r="M226" s="12">
        <f>_xlfn.RANK.EQ(H226, H$2:H$1466, 0) + COUNTIF(H$2:H226, H226) - 1</f>
        <v>1408</v>
      </c>
      <c r="N226" s="12">
        <f t="shared" si="11"/>
        <v>1633</v>
      </c>
    </row>
    <row r="227" spans="1:14" x14ac:dyDescent="0.25">
      <c r="A227" t="s">
        <v>12734</v>
      </c>
      <c r="B227" t="s">
        <v>12735</v>
      </c>
      <c r="C227" t="s">
        <v>13080</v>
      </c>
      <c r="D227" s="14">
        <v>803.32999999999993</v>
      </c>
      <c r="E227" s="14">
        <v>1199</v>
      </c>
      <c r="F227" s="1">
        <v>0.33</v>
      </c>
      <c r="G227">
        <v>4.4000000000000004</v>
      </c>
      <c r="H227" s="5">
        <v>17</v>
      </c>
      <c r="I227" s="6">
        <f t="shared" si="9"/>
        <v>20383</v>
      </c>
      <c r="J227" t="str" cm="1">
        <f t="array" ref="J227">_xlfn.IFS(
   D227&lt;1000, "&lt; ₹1,000",
   D227&lt;=5000, "₹1,000 - ₹5,000",
   D227&lt;=10000, "₹5,001 - ₹10,000",
   D227&lt;=20000, "₹10,001 - ₹20,000",
   D227&lt;=50000, "₹20,001 - ₹50,000",
   D227&lt;=100000, "₹50,001 - ₹100,000",
   TRUE, "&gt; ₹100,000"
)</f>
        <v>&lt; ₹1,000</v>
      </c>
      <c r="K227" t="str">
        <f t="shared" si="10"/>
        <v>Medium (30-60%)</v>
      </c>
      <c r="L227">
        <f>_xlfn.RANK.EQ(G227, G$2:G$1466, 0) + COUNTIF(G$2:G227, G227) - 1</f>
        <v>226</v>
      </c>
      <c r="M227" s="12">
        <f>_xlfn.RANK.EQ(H227, H$2:H$1466, 0) + COUNTIF(H$2:H227, H227) - 1</f>
        <v>1446</v>
      </c>
      <c r="N227" s="12">
        <f t="shared" si="11"/>
        <v>1672</v>
      </c>
    </row>
    <row r="228" spans="1:14" x14ac:dyDescent="0.25">
      <c r="A228" t="s">
        <v>4735</v>
      </c>
      <c r="B228" t="s">
        <v>4736</v>
      </c>
      <c r="C228" t="s">
        <v>13077</v>
      </c>
      <c r="D228" s="14">
        <v>219.55999999999997</v>
      </c>
      <c r="E228" s="14">
        <v>499</v>
      </c>
      <c r="F228" s="1">
        <v>0.56000000000000005</v>
      </c>
      <c r="G228">
        <v>4.4000000000000004</v>
      </c>
      <c r="H228" s="5">
        <v>14</v>
      </c>
      <c r="I228" s="6">
        <f t="shared" si="9"/>
        <v>6986</v>
      </c>
      <c r="J228" t="str" cm="1">
        <f t="array" ref="J228">_xlfn.IFS(
   D228&lt;1000, "&lt; ₹1,000",
   D228&lt;=5000, "₹1,000 - ₹5,000",
   D228&lt;=10000, "₹5,001 - ₹10,000",
   D228&lt;=20000, "₹10,001 - ₹20,000",
   D228&lt;=50000, "₹20,001 - ₹50,000",
   D228&lt;=100000, "₹50,001 - ₹100,000",
   TRUE, "&gt; ₹100,000"
)</f>
        <v>&lt; ₹1,000</v>
      </c>
      <c r="K228" t="str">
        <f t="shared" si="10"/>
        <v>Medium (30-60%)</v>
      </c>
      <c r="L228">
        <f>_xlfn.RANK.EQ(G228, G$2:G$1466, 0) + COUNTIF(G$2:G228, G228) - 1</f>
        <v>227</v>
      </c>
      <c r="M228" s="12">
        <f>_xlfn.RANK.EQ(H228, H$2:H$1466, 0) + COUNTIF(H$2:H228, H228) - 1</f>
        <v>1448</v>
      </c>
      <c r="N228" s="12">
        <f t="shared" si="11"/>
        <v>1675</v>
      </c>
    </row>
    <row r="229" spans="1:14" x14ac:dyDescent="0.25">
      <c r="A229" t="s">
        <v>4832</v>
      </c>
      <c r="B229" t="s">
        <v>4833</v>
      </c>
      <c r="C229" t="s">
        <v>13076</v>
      </c>
      <c r="D229" s="14">
        <v>285.99999999999994</v>
      </c>
      <c r="E229" s="14">
        <v>650</v>
      </c>
      <c r="F229" s="1">
        <v>0.56000000000000005</v>
      </c>
      <c r="G229">
        <v>4.3</v>
      </c>
      <c r="H229" s="5">
        <v>253105</v>
      </c>
      <c r="I229" s="6">
        <f t="shared" si="9"/>
        <v>164518250</v>
      </c>
      <c r="J229" t="str" cm="1">
        <f t="array" ref="J229">_xlfn.IFS(
   D229&lt;1000, "&lt; ₹1,000",
   D229&lt;=5000, "₹1,000 - ₹5,000",
   D229&lt;=10000, "₹5,001 - ₹10,000",
   D229&lt;=20000, "₹10,001 - ₹20,000",
   D229&lt;=50000, "₹20,001 - ₹50,000",
   D229&lt;=100000, "₹50,001 - ₹100,000",
   TRUE, "&gt; ₹100,000"
)</f>
        <v>&lt; ₹1,000</v>
      </c>
      <c r="K229" t="str">
        <f t="shared" si="10"/>
        <v>Medium (30-60%)</v>
      </c>
      <c r="L229">
        <f>_xlfn.RANK.EQ(G229, G$2:G$1466, 0) + COUNTIF(G$2:G229, G229) - 1</f>
        <v>228</v>
      </c>
      <c r="M229" s="12">
        <f>_xlfn.RANK.EQ(H229, H$2:H$1466, 0) + COUNTIF(H$2:H229, H229) - 1</f>
        <v>14</v>
      </c>
      <c r="N229" s="12">
        <f t="shared" si="11"/>
        <v>242</v>
      </c>
    </row>
    <row r="230" spans="1:14" x14ac:dyDescent="0.25">
      <c r="A230" t="s">
        <v>5892</v>
      </c>
      <c r="B230" t="s">
        <v>5893</v>
      </c>
      <c r="C230" t="s">
        <v>13076</v>
      </c>
      <c r="D230" s="14">
        <v>574</v>
      </c>
      <c r="E230" s="14">
        <v>1400</v>
      </c>
      <c r="F230" s="1">
        <v>0.59</v>
      </c>
      <c r="G230">
        <v>4.3</v>
      </c>
      <c r="H230" s="5">
        <v>189104</v>
      </c>
      <c r="I230" s="6">
        <f t="shared" si="9"/>
        <v>264745600</v>
      </c>
      <c r="J230" t="str" cm="1">
        <f t="array" ref="J230">_xlfn.IFS(
   D230&lt;1000, "&lt; ₹1,000",
   D230&lt;=5000, "₹1,000 - ₹5,000",
   D230&lt;=10000, "₹5,001 - ₹10,000",
   D230&lt;=20000, "₹10,001 - ₹20,000",
   D230&lt;=50000, "₹20,001 - ₹50,000",
   D230&lt;=100000, "₹50,001 - ₹100,000",
   TRUE, "&gt; ₹100,000"
)</f>
        <v>&lt; ₹1,000</v>
      </c>
      <c r="K230" t="str">
        <f t="shared" si="10"/>
        <v>Medium (30-60%)</v>
      </c>
      <c r="L230">
        <f>_xlfn.RANK.EQ(G230, G$2:G$1466, 0) + COUNTIF(G$2:G230, G230) - 1</f>
        <v>229</v>
      </c>
      <c r="M230" s="12">
        <f>_xlfn.RANK.EQ(H230, H$2:H$1466, 0) + COUNTIF(H$2:H230, H230) - 1</f>
        <v>19</v>
      </c>
      <c r="N230" s="12">
        <f t="shared" si="11"/>
        <v>248</v>
      </c>
    </row>
    <row r="231" spans="1:14" x14ac:dyDescent="0.25">
      <c r="A231" t="s">
        <v>3745</v>
      </c>
      <c r="B231" t="s">
        <v>3746</v>
      </c>
      <c r="C231" t="s">
        <v>13077</v>
      </c>
      <c r="D231" s="14">
        <v>1143.48</v>
      </c>
      <c r="E231" s="14">
        <v>2199</v>
      </c>
      <c r="F231" s="1">
        <v>0.48</v>
      </c>
      <c r="G231">
        <v>4.3</v>
      </c>
      <c r="H231" s="5">
        <v>178912</v>
      </c>
      <c r="I231" s="6">
        <f t="shared" si="9"/>
        <v>393427488</v>
      </c>
      <c r="J231" t="str" cm="1">
        <f t="array" ref="J231">_xlfn.IFS(
   D231&lt;1000, "&lt; ₹1,000",
   D231&lt;=5000, "₹1,000 - ₹5,000",
   D231&lt;=10000, "₹5,001 - ₹10,000",
   D231&lt;=20000, "₹10,001 - ₹20,000",
   D231&lt;=50000, "₹20,001 - ₹50,000",
   D231&lt;=100000, "₹50,001 - ₹100,000",
   TRUE, "&gt; ₹100,000"
)</f>
        <v>₹1,000 - ₹5,000</v>
      </c>
      <c r="K231" t="str">
        <f t="shared" si="10"/>
        <v>Medium (30-60%)</v>
      </c>
      <c r="L231">
        <f>_xlfn.RANK.EQ(G231, G$2:G$1466, 0) + COUNTIF(G$2:G231, G231) - 1</f>
        <v>230</v>
      </c>
      <c r="M231" s="12">
        <f>_xlfn.RANK.EQ(H231, H$2:H$1466, 0) + COUNTIF(H$2:H231, H231) - 1</f>
        <v>24</v>
      </c>
      <c r="N231" s="12">
        <f t="shared" si="11"/>
        <v>254</v>
      </c>
    </row>
    <row r="232" spans="1:14" x14ac:dyDescent="0.25">
      <c r="A232" t="s">
        <v>3144</v>
      </c>
      <c r="B232" t="s">
        <v>3145</v>
      </c>
      <c r="C232" t="s">
        <v>13077</v>
      </c>
      <c r="D232" s="14">
        <v>1143.48</v>
      </c>
      <c r="E232" s="14">
        <v>2199</v>
      </c>
      <c r="F232" s="1">
        <v>0.48</v>
      </c>
      <c r="G232">
        <v>4.3</v>
      </c>
      <c r="H232" s="5">
        <v>178912</v>
      </c>
      <c r="I232" s="6">
        <f t="shared" si="9"/>
        <v>393427488</v>
      </c>
      <c r="J232" t="str" cm="1">
        <f t="array" ref="J232">_xlfn.IFS(
   D232&lt;1000, "&lt; ₹1,000",
   D232&lt;=5000, "₹1,000 - ₹5,000",
   D232&lt;=10000, "₹5,001 - ₹10,000",
   D232&lt;=20000, "₹10,001 - ₹20,000",
   D232&lt;=50000, "₹20,001 - ₹50,000",
   D232&lt;=100000, "₹50,001 - ₹100,000",
   TRUE, "&gt; ₹100,000"
)</f>
        <v>₹1,000 - ₹5,000</v>
      </c>
      <c r="K232" t="str">
        <f t="shared" si="10"/>
        <v>Medium (30-60%)</v>
      </c>
      <c r="L232">
        <f>_xlfn.RANK.EQ(G232, G$2:G$1466, 0) + COUNTIF(G$2:G232, G232) - 1</f>
        <v>231</v>
      </c>
      <c r="M232" s="12">
        <f>_xlfn.RANK.EQ(H232, H$2:H$1466, 0) + COUNTIF(H$2:H232, H232) - 1</f>
        <v>25</v>
      </c>
      <c r="N232" s="12">
        <f t="shared" si="11"/>
        <v>256</v>
      </c>
    </row>
    <row r="233" spans="1:14" x14ac:dyDescent="0.25">
      <c r="A233" t="s">
        <v>2977</v>
      </c>
      <c r="B233" t="s">
        <v>2978</v>
      </c>
      <c r="C233" t="s">
        <v>13077</v>
      </c>
      <c r="D233" s="14">
        <v>2045.07</v>
      </c>
      <c r="E233" s="14">
        <v>2199</v>
      </c>
      <c r="F233" s="1">
        <v>7.0000000000000007E-2</v>
      </c>
      <c r="G233">
        <v>4.3</v>
      </c>
      <c r="H233" s="5">
        <v>178912</v>
      </c>
      <c r="I233" s="6">
        <f t="shared" si="9"/>
        <v>393427488</v>
      </c>
      <c r="J233" t="str" cm="1">
        <f t="array" ref="J233">_xlfn.IFS(
   D233&lt;1000, "&lt; ₹1,000",
   D233&lt;=5000, "₹1,000 - ₹5,000",
   D233&lt;=10000, "₹5,001 - ₹10,000",
   D233&lt;=20000, "₹10,001 - ₹20,000",
   D233&lt;=50000, "₹20,001 - ₹50,000",
   D233&lt;=100000, "₹50,001 - ₹100,000",
   TRUE, "&gt; ₹100,000"
)</f>
        <v>₹1,000 - ₹5,000</v>
      </c>
      <c r="K233" t="str">
        <f t="shared" si="10"/>
        <v>Low (&lt;30%)</v>
      </c>
      <c r="L233">
        <f>_xlfn.RANK.EQ(G233, G$2:G$1466, 0) + COUNTIF(G$2:G233, G233) - 1</f>
        <v>232</v>
      </c>
      <c r="M233" s="12">
        <f>_xlfn.RANK.EQ(H233, H$2:H$1466, 0) + COUNTIF(H$2:H233, H233) - 1</f>
        <v>26</v>
      </c>
      <c r="N233" s="12">
        <f t="shared" si="11"/>
        <v>258</v>
      </c>
    </row>
    <row r="234" spans="1:14" x14ac:dyDescent="0.25">
      <c r="A234" t="s">
        <v>3588</v>
      </c>
      <c r="B234" t="s">
        <v>3589</v>
      </c>
      <c r="C234" t="s">
        <v>13077</v>
      </c>
      <c r="D234" s="14">
        <v>607.67999999999995</v>
      </c>
      <c r="E234" s="14">
        <v>1899</v>
      </c>
      <c r="F234" s="1">
        <v>0.68</v>
      </c>
      <c r="G234">
        <v>4.3</v>
      </c>
      <c r="H234" s="5">
        <v>140036</v>
      </c>
      <c r="I234" s="6">
        <f t="shared" si="9"/>
        <v>265928364</v>
      </c>
      <c r="J234" t="str" cm="1">
        <f t="array" ref="J234">_xlfn.IFS(
   D234&lt;1000, "&lt; ₹1,000",
   D234&lt;=5000, "₹1,000 - ₹5,000",
   D234&lt;=10000, "₹5,001 - ₹10,000",
   D234&lt;=20000, "₹10,001 - ₹20,000",
   D234&lt;=50000, "₹20,001 - ₹50,000",
   D234&lt;=100000, "₹50,001 - ₹100,000",
   TRUE, "&gt; ₹100,000"
)</f>
        <v>&lt; ₹1,000</v>
      </c>
      <c r="K234" t="str">
        <f t="shared" si="10"/>
        <v>High (&gt;60%)</v>
      </c>
      <c r="L234">
        <f>_xlfn.RANK.EQ(G234, G$2:G$1466, 0) + COUNTIF(G$2:G234, G234) - 1</f>
        <v>233</v>
      </c>
      <c r="M234" s="12">
        <f>_xlfn.RANK.EQ(H234, H$2:H$1466, 0) + COUNTIF(H$2:H234, H234) - 1</f>
        <v>32</v>
      </c>
      <c r="N234" s="12">
        <f t="shared" si="11"/>
        <v>265</v>
      </c>
    </row>
    <row r="235" spans="1:14" x14ac:dyDescent="0.25">
      <c r="A235" t="s">
        <v>3441</v>
      </c>
      <c r="B235" t="s">
        <v>3442</v>
      </c>
      <c r="C235" t="s">
        <v>13077</v>
      </c>
      <c r="D235" s="14">
        <v>1159.71</v>
      </c>
      <c r="E235" s="14">
        <v>3999</v>
      </c>
      <c r="F235" s="1">
        <v>0.71</v>
      </c>
      <c r="G235">
        <v>4.3</v>
      </c>
      <c r="H235" s="5">
        <v>140036</v>
      </c>
      <c r="I235" s="6">
        <f t="shared" si="9"/>
        <v>560003964</v>
      </c>
      <c r="J235" t="str" cm="1">
        <f t="array" ref="J235">_xlfn.IFS(
   D235&lt;1000, "&lt; ₹1,000",
   D235&lt;=5000, "₹1,000 - ₹5,000",
   D235&lt;=10000, "₹5,001 - ₹10,000",
   D235&lt;=20000, "₹10,001 - ₹20,000",
   D235&lt;=50000, "₹20,001 - ₹50,000",
   D235&lt;=100000, "₹50,001 - ₹100,000",
   TRUE, "&gt; ₹100,000"
)</f>
        <v>₹1,000 - ₹5,000</v>
      </c>
      <c r="K235" t="str">
        <f t="shared" si="10"/>
        <v>High (&gt;60%)</v>
      </c>
      <c r="L235">
        <f>_xlfn.RANK.EQ(G235, G$2:G$1466, 0) + COUNTIF(G$2:G235, G235) - 1</f>
        <v>234</v>
      </c>
      <c r="M235" s="12">
        <f>_xlfn.RANK.EQ(H235, H$2:H$1466, 0) + COUNTIF(H$2:H235, H235) - 1</f>
        <v>33</v>
      </c>
      <c r="N235" s="12">
        <f t="shared" si="11"/>
        <v>267</v>
      </c>
    </row>
    <row r="236" spans="1:14" x14ac:dyDescent="0.25">
      <c r="A236" t="s">
        <v>3441</v>
      </c>
      <c r="B236" t="s">
        <v>3442</v>
      </c>
      <c r="C236" t="s">
        <v>13077</v>
      </c>
      <c r="D236" s="14">
        <v>1039.74</v>
      </c>
      <c r="E236" s="14">
        <v>3999</v>
      </c>
      <c r="F236" s="1">
        <v>0.74</v>
      </c>
      <c r="G236">
        <v>4.3</v>
      </c>
      <c r="H236" s="5">
        <v>140035</v>
      </c>
      <c r="I236" s="6">
        <f t="shared" si="9"/>
        <v>559999965</v>
      </c>
      <c r="J236" t="str" cm="1">
        <f t="array" ref="J236">_xlfn.IFS(
   D236&lt;1000, "&lt; ₹1,000",
   D236&lt;=5000, "₹1,000 - ₹5,000",
   D236&lt;=10000, "₹5,001 - ₹10,000",
   D236&lt;=20000, "₹10,001 - ₹20,000",
   D236&lt;=50000, "₹20,001 - ₹50,000",
   D236&lt;=100000, "₹50,001 - ₹100,000",
   TRUE, "&gt; ₹100,000"
)</f>
        <v>₹1,000 - ₹5,000</v>
      </c>
      <c r="K236" t="str">
        <f t="shared" si="10"/>
        <v>High (&gt;60%)</v>
      </c>
      <c r="L236">
        <f>_xlfn.RANK.EQ(G236, G$2:G$1466, 0) + COUNTIF(G$2:G236, G236) - 1</f>
        <v>235</v>
      </c>
      <c r="M236" s="12">
        <f>_xlfn.RANK.EQ(H236, H$2:H$1466, 0) + COUNTIF(H$2:H236, H236) - 1</f>
        <v>34</v>
      </c>
      <c r="N236" s="12">
        <f t="shared" si="11"/>
        <v>269</v>
      </c>
    </row>
    <row r="237" spans="1:14" x14ac:dyDescent="0.25">
      <c r="A237" t="s">
        <v>5667</v>
      </c>
      <c r="B237" t="s">
        <v>5668</v>
      </c>
      <c r="C237" t="s">
        <v>13076</v>
      </c>
      <c r="D237" s="14">
        <v>602.32999999999993</v>
      </c>
      <c r="E237" s="14">
        <v>899</v>
      </c>
      <c r="F237" s="1">
        <v>0.33</v>
      </c>
      <c r="G237">
        <v>4.3</v>
      </c>
      <c r="H237" s="5">
        <v>95116</v>
      </c>
      <c r="I237" s="6">
        <f t="shared" si="9"/>
        <v>85509284</v>
      </c>
      <c r="J237" t="str" cm="1">
        <f t="array" ref="J237">_xlfn.IFS(
   D237&lt;1000, "&lt; ₹1,000",
   D237&lt;=5000, "₹1,000 - ₹5,000",
   D237&lt;=10000, "₹5,001 - ₹10,000",
   D237&lt;=20000, "₹10,001 - ₹20,000",
   D237&lt;=50000, "₹20,001 - ₹50,000",
   D237&lt;=100000, "₹50,001 - ₹100,000",
   TRUE, "&gt; ₹100,000"
)</f>
        <v>&lt; ₹1,000</v>
      </c>
      <c r="K237" t="str">
        <f t="shared" si="10"/>
        <v>Medium (30-60%)</v>
      </c>
      <c r="L237">
        <f>_xlfn.RANK.EQ(G237, G$2:G$1466, 0) + COUNTIF(G$2:G237, G237) - 1</f>
        <v>236</v>
      </c>
      <c r="M237" s="12">
        <f>_xlfn.RANK.EQ(H237, H$2:H$1466, 0) + COUNTIF(H$2:H237, H237) - 1</f>
        <v>51</v>
      </c>
      <c r="N237" s="12">
        <f t="shared" si="11"/>
        <v>287</v>
      </c>
    </row>
    <row r="238" spans="1:14" x14ac:dyDescent="0.25">
      <c r="A238" t="s">
        <v>6302</v>
      </c>
      <c r="B238" t="s">
        <v>6303</v>
      </c>
      <c r="C238" t="s">
        <v>13076</v>
      </c>
      <c r="D238" s="14">
        <v>725.99999999999989</v>
      </c>
      <c r="E238" s="14">
        <v>1650</v>
      </c>
      <c r="F238" s="1">
        <v>0.56000000000000005</v>
      </c>
      <c r="G238">
        <v>4.3</v>
      </c>
      <c r="H238" s="5">
        <v>82356</v>
      </c>
      <c r="I238" s="6">
        <f t="shared" si="9"/>
        <v>135887400</v>
      </c>
      <c r="J238" t="str" cm="1">
        <f t="array" ref="J238">_xlfn.IFS(
   D238&lt;1000, "&lt; ₹1,000",
   D238&lt;=5000, "₹1,000 - ₹5,000",
   D238&lt;=10000, "₹5,001 - ₹10,000",
   D238&lt;=20000, "₹10,001 - ₹20,000",
   D238&lt;=50000, "₹20,001 - ₹50,000",
   D238&lt;=100000, "₹50,001 - ₹100,000",
   TRUE, "&gt; ₹100,000"
)</f>
        <v>&lt; ₹1,000</v>
      </c>
      <c r="K238" t="str">
        <f t="shared" si="10"/>
        <v>Medium (30-60%)</v>
      </c>
      <c r="L238">
        <f>_xlfn.RANK.EQ(G238, G$2:G$1466, 0) + COUNTIF(G$2:G238, G238) - 1</f>
        <v>237</v>
      </c>
      <c r="M238" s="12">
        <f>_xlfn.RANK.EQ(H238, H$2:H$1466, 0) + COUNTIF(H$2:H238, H238) - 1</f>
        <v>71</v>
      </c>
      <c r="N238" s="12">
        <f t="shared" si="11"/>
        <v>308</v>
      </c>
    </row>
    <row r="239" spans="1:14" x14ac:dyDescent="0.25">
      <c r="A239" t="s">
        <v>6220</v>
      </c>
      <c r="B239" t="s">
        <v>6221</v>
      </c>
      <c r="C239" t="s">
        <v>13076</v>
      </c>
      <c r="D239" s="14">
        <v>1535.3600000000001</v>
      </c>
      <c r="E239" s="14">
        <v>2399</v>
      </c>
      <c r="F239" s="1">
        <v>0.36</v>
      </c>
      <c r="G239">
        <v>4.3</v>
      </c>
      <c r="H239" s="5">
        <v>68409</v>
      </c>
      <c r="I239" s="6">
        <f t="shared" si="9"/>
        <v>164113191</v>
      </c>
      <c r="J239" t="str" cm="1">
        <f t="array" ref="J239">_xlfn.IFS(
   D239&lt;1000, "&lt; ₹1,000",
   D239&lt;=5000, "₹1,000 - ₹5,000",
   D239&lt;=10000, "₹5,001 - ₹10,000",
   D239&lt;=20000, "₹10,001 - ₹20,000",
   D239&lt;=50000, "₹20,001 - ₹50,000",
   D239&lt;=100000, "₹50,001 - ₹100,000",
   TRUE, "&gt; ₹100,000"
)</f>
        <v>₹1,000 - ₹5,000</v>
      </c>
      <c r="K239" t="str">
        <f t="shared" si="10"/>
        <v>Medium (30-60%)</v>
      </c>
      <c r="L239">
        <f>_xlfn.RANK.EQ(G239, G$2:G$1466, 0) + COUNTIF(G$2:G239, G239) - 1</f>
        <v>238</v>
      </c>
      <c r="M239" s="12">
        <f>_xlfn.RANK.EQ(H239, H$2:H$1466, 0) + COUNTIF(H$2:H239, H239) - 1</f>
        <v>84</v>
      </c>
      <c r="N239" s="12">
        <f t="shared" si="11"/>
        <v>322</v>
      </c>
    </row>
    <row r="240" spans="1:14" x14ac:dyDescent="0.25">
      <c r="A240" t="s">
        <v>5983</v>
      </c>
      <c r="B240" t="s">
        <v>5984</v>
      </c>
      <c r="C240" t="s">
        <v>13077</v>
      </c>
      <c r="D240" s="14">
        <v>2009.3299999999997</v>
      </c>
      <c r="E240" s="14">
        <v>2999</v>
      </c>
      <c r="F240" s="1">
        <v>0.33</v>
      </c>
      <c r="G240">
        <v>4.3</v>
      </c>
      <c r="H240" s="5">
        <v>63899</v>
      </c>
      <c r="I240" s="6">
        <f t="shared" si="9"/>
        <v>191633101</v>
      </c>
      <c r="J240" t="str" cm="1">
        <f t="array" ref="J240">_xlfn.IFS(
   D240&lt;1000, "&lt; ₹1,000",
   D240&lt;=5000, "₹1,000 - ₹5,000",
   D240&lt;=10000, "₹5,001 - ₹10,000",
   D240&lt;=20000, "₹10,001 - ₹20,000",
   D240&lt;=50000, "₹20,001 - ₹50,000",
   D240&lt;=100000, "₹50,001 - ₹100,000",
   TRUE, "&gt; ₹100,000"
)</f>
        <v>₹1,000 - ₹5,000</v>
      </c>
      <c r="K240" t="str">
        <f t="shared" si="10"/>
        <v>Medium (30-60%)</v>
      </c>
      <c r="L240">
        <f>_xlfn.RANK.EQ(G240, G$2:G$1466, 0) + COUNTIF(G$2:G240, G240) - 1</f>
        <v>239</v>
      </c>
      <c r="M240" s="12">
        <f>_xlfn.RANK.EQ(H240, H$2:H$1466, 0) + COUNTIF(H$2:H240, H240) - 1</f>
        <v>95</v>
      </c>
      <c r="N240" s="12">
        <f t="shared" si="11"/>
        <v>334</v>
      </c>
    </row>
    <row r="241" spans="1:14" x14ac:dyDescent="0.25">
      <c r="A241" t="s">
        <v>5284</v>
      </c>
      <c r="B241" t="s">
        <v>5285</v>
      </c>
      <c r="C241" t="s">
        <v>13076</v>
      </c>
      <c r="D241" s="14">
        <v>900</v>
      </c>
      <c r="E241" s="14">
        <v>2500</v>
      </c>
      <c r="F241" s="1">
        <v>0.64</v>
      </c>
      <c r="G241">
        <v>4.3</v>
      </c>
      <c r="H241" s="5">
        <v>55747</v>
      </c>
      <c r="I241" s="6">
        <f t="shared" si="9"/>
        <v>139367500</v>
      </c>
      <c r="J241" t="str" cm="1">
        <f t="array" ref="J241">_xlfn.IFS(
   D241&lt;1000, "&lt; ₹1,000",
   D241&lt;=5000, "₹1,000 - ₹5,000",
   D241&lt;=10000, "₹5,001 - ₹10,000",
   D241&lt;=20000, "₹10,001 - ₹20,000",
   D241&lt;=50000, "₹20,001 - ₹50,000",
   D241&lt;=100000, "₹50,001 - ₹100,000",
   TRUE, "&gt; ₹100,000"
)</f>
        <v>&lt; ₹1,000</v>
      </c>
      <c r="K241" t="str">
        <f t="shared" si="10"/>
        <v>High (&gt;60%)</v>
      </c>
      <c r="L241">
        <f>_xlfn.RANK.EQ(G241, G$2:G$1466, 0) + COUNTIF(G$2:G241, G241) - 1</f>
        <v>240</v>
      </c>
      <c r="M241" s="12">
        <f>_xlfn.RANK.EQ(H241, H$2:H$1466, 0) + COUNTIF(H$2:H241, H241) - 1</f>
        <v>102</v>
      </c>
      <c r="N241" s="12">
        <f t="shared" si="11"/>
        <v>342</v>
      </c>
    </row>
    <row r="242" spans="1:14" x14ac:dyDescent="0.25">
      <c r="A242" t="s">
        <v>4970</v>
      </c>
      <c r="B242" t="s">
        <v>4971</v>
      </c>
      <c r="C242" t="s">
        <v>13076</v>
      </c>
      <c r="D242" s="14">
        <v>266.09000000000003</v>
      </c>
      <c r="E242" s="14">
        <v>649</v>
      </c>
      <c r="F242" s="1">
        <v>0.59</v>
      </c>
      <c r="G242">
        <v>4.3</v>
      </c>
      <c r="H242" s="5">
        <v>54315</v>
      </c>
      <c r="I242" s="6">
        <f t="shared" si="9"/>
        <v>35250435</v>
      </c>
      <c r="J242" t="str" cm="1">
        <f t="array" ref="J242">_xlfn.IFS(
   D242&lt;1000, "&lt; ₹1,000",
   D242&lt;=5000, "₹1,000 - ₹5,000",
   D242&lt;=10000, "₹5,001 - ₹10,000",
   D242&lt;=20000, "₹10,001 - ₹20,000",
   D242&lt;=50000, "₹20,001 - ₹50,000",
   D242&lt;=100000, "₹50,001 - ₹100,000",
   TRUE, "&gt; ₹100,000"
)</f>
        <v>&lt; ₹1,000</v>
      </c>
      <c r="K242" t="str">
        <f t="shared" si="10"/>
        <v>Medium (30-60%)</v>
      </c>
      <c r="L242">
        <f>_xlfn.RANK.EQ(G242, G$2:G$1466, 0) + COUNTIF(G$2:G242, G242) - 1</f>
        <v>241</v>
      </c>
      <c r="M242" s="12">
        <f>_xlfn.RANK.EQ(H242, H$2:H$1466, 0) + COUNTIF(H$2:H242, H242) - 1</f>
        <v>105</v>
      </c>
      <c r="N242" s="12">
        <f t="shared" si="11"/>
        <v>346</v>
      </c>
    </row>
    <row r="243" spans="1:14" x14ac:dyDescent="0.25">
      <c r="A243" t="s">
        <v>5550</v>
      </c>
      <c r="B243" t="s">
        <v>5551</v>
      </c>
      <c r="C243" t="s">
        <v>13076</v>
      </c>
      <c r="D243" s="14">
        <v>1120</v>
      </c>
      <c r="E243" s="14">
        <v>2800</v>
      </c>
      <c r="F243" s="1">
        <v>0.6</v>
      </c>
      <c r="G243">
        <v>4.3</v>
      </c>
      <c r="H243" s="5">
        <v>53464</v>
      </c>
      <c r="I243" s="6">
        <f t="shared" si="9"/>
        <v>149699200</v>
      </c>
      <c r="J243" t="str" cm="1">
        <f t="array" ref="J243">_xlfn.IFS(
   D243&lt;1000, "&lt; ₹1,000",
   D243&lt;=5000, "₹1,000 - ₹5,000",
   D243&lt;=10000, "₹5,001 - ₹10,000",
   D243&lt;=20000, "₹10,001 - ₹20,000",
   D243&lt;=50000, "₹20,001 - ₹50,000",
   D243&lt;=100000, "₹50,001 - ₹100,000",
   TRUE, "&gt; ₹100,000"
)</f>
        <v>₹1,000 - ₹5,000</v>
      </c>
      <c r="K243" t="str">
        <f t="shared" si="10"/>
        <v>Medium (30-60%)</v>
      </c>
      <c r="L243">
        <f>_xlfn.RANK.EQ(G243, G$2:G$1466, 0) + COUNTIF(G$2:G243, G243) - 1</f>
        <v>242</v>
      </c>
      <c r="M243" s="12">
        <f>_xlfn.RANK.EQ(H243, H$2:H$1466, 0) + COUNTIF(H$2:H243, H243) - 1</f>
        <v>109</v>
      </c>
      <c r="N243" s="12">
        <f t="shared" si="11"/>
        <v>351</v>
      </c>
    </row>
    <row r="244" spans="1:14" x14ac:dyDescent="0.25">
      <c r="A244" t="s">
        <v>7639</v>
      </c>
      <c r="B244" t="s">
        <v>7640</v>
      </c>
      <c r="C244" t="s">
        <v>13077</v>
      </c>
      <c r="D244" s="14">
        <v>4499.25</v>
      </c>
      <c r="E244" s="14">
        <v>5999</v>
      </c>
      <c r="F244" s="1">
        <v>0.25</v>
      </c>
      <c r="G244">
        <v>4.3</v>
      </c>
      <c r="H244" s="5">
        <v>44696</v>
      </c>
      <c r="I244" s="6">
        <f t="shared" si="9"/>
        <v>268131304</v>
      </c>
      <c r="J244" t="str" cm="1">
        <f t="array" ref="J244">_xlfn.IFS(
   D244&lt;1000, "&lt; ₹1,000",
   D244&lt;=5000, "₹1,000 - ₹5,000",
   D244&lt;=10000, "₹5,001 - ₹10,000",
   D244&lt;=20000, "₹10,001 - ₹20,000",
   D244&lt;=50000, "₹20,001 - ₹50,000",
   D244&lt;=100000, "₹50,001 - ₹100,000",
   TRUE, "&gt; ₹100,000"
)</f>
        <v>₹1,000 - ₹5,000</v>
      </c>
      <c r="K244" t="str">
        <f t="shared" si="10"/>
        <v>Low (&lt;30%)</v>
      </c>
      <c r="L244">
        <f>_xlfn.RANK.EQ(G244, G$2:G$1466, 0) + COUNTIF(G$2:G244, G244) - 1</f>
        <v>243</v>
      </c>
      <c r="M244" s="12">
        <f>_xlfn.RANK.EQ(H244, H$2:H$1466, 0) + COUNTIF(H$2:H244, H244) - 1</f>
        <v>127</v>
      </c>
      <c r="N244" s="12">
        <f t="shared" si="11"/>
        <v>370</v>
      </c>
    </row>
    <row r="245" spans="1:14" x14ac:dyDescent="0.25">
      <c r="A245" t="s">
        <v>3493</v>
      </c>
      <c r="B245" t="s">
        <v>3494</v>
      </c>
      <c r="C245" t="s">
        <v>13077</v>
      </c>
      <c r="D245" s="14">
        <v>99.799999999999983</v>
      </c>
      <c r="E245" s="14">
        <v>499</v>
      </c>
      <c r="F245" s="1">
        <v>0.8</v>
      </c>
      <c r="G245">
        <v>4.3</v>
      </c>
      <c r="H245" s="5">
        <v>42641</v>
      </c>
      <c r="I245" s="6">
        <f t="shared" si="9"/>
        <v>21277859</v>
      </c>
      <c r="J245" t="str" cm="1">
        <f t="array" ref="J245">_xlfn.IFS(
   D245&lt;1000, "&lt; ₹1,000",
   D245&lt;=5000, "₹1,000 - ₹5,000",
   D245&lt;=10000, "₹5,001 - ₹10,000",
   D245&lt;=20000, "₹10,001 - ₹20,000",
   D245&lt;=50000, "₹20,001 - ₹50,000",
   D245&lt;=100000, "₹50,001 - ₹100,000",
   TRUE, "&gt; ₹100,000"
)</f>
        <v>&lt; ₹1,000</v>
      </c>
      <c r="K245" t="str">
        <f t="shared" si="10"/>
        <v>High (&gt;60%)</v>
      </c>
      <c r="L245">
        <f>_xlfn.RANK.EQ(G245, G$2:G$1466, 0) + COUNTIF(G$2:G245, G245) - 1</f>
        <v>244</v>
      </c>
      <c r="M245" s="12">
        <f>_xlfn.RANK.EQ(H245, H$2:H$1466, 0) + COUNTIF(H$2:H245, H245) - 1</f>
        <v>139</v>
      </c>
      <c r="N245" s="12">
        <f t="shared" si="11"/>
        <v>383</v>
      </c>
    </row>
    <row r="246" spans="1:14" x14ac:dyDescent="0.25">
      <c r="A246" t="s">
        <v>5838</v>
      </c>
      <c r="B246" t="s">
        <v>5839</v>
      </c>
      <c r="C246" t="s">
        <v>13077</v>
      </c>
      <c r="D246" s="14">
        <v>569.43000000000006</v>
      </c>
      <c r="E246" s="14">
        <v>999</v>
      </c>
      <c r="F246" s="1">
        <v>0.43</v>
      </c>
      <c r="G246">
        <v>4.3</v>
      </c>
      <c r="H246" s="5">
        <v>38221</v>
      </c>
      <c r="I246" s="6">
        <f t="shared" si="9"/>
        <v>38182779</v>
      </c>
      <c r="J246" t="str" cm="1">
        <f t="array" ref="J246">_xlfn.IFS(
   D246&lt;1000, "&lt; ₹1,000",
   D246&lt;=5000, "₹1,000 - ₹5,000",
   D246&lt;=10000, "₹5,001 - ₹10,000",
   D246&lt;=20000, "₹10,001 - ₹20,000",
   D246&lt;=50000, "₹20,001 - ₹50,000",
   D246&lt;=100000, "₹50,001 - ₹100,000",
   TRUE, "&gt; ₹100,000"
)</f>
        <v>&lt; ₹1,000</v>
      </c>
      <c r="K246" t="str">
        <f t="shared" si="10"/>
        <v>Medium (30-60%)</v>
      </c>
      <c r="L246">
        <f>_xlfn.RANK.EQ(G246, G$2:G$1466, 0) + COUNTIF(G$2:G246, G246) - 1</f>
        <v>245</v>
      </c>
      <c r="M246" s="12">
        <f>_xlfn.RANK.EQ(H246, H$2:H$1466, 0) + COUNTIF(H$2:H246, H246) - 1</f>
        <v>150</v>
      </c>
      <c r="N246" s="12">
        <f t="shared" si="11"/>
        <v>395</v>
      </c>
    </row>
    <row r="247" spans="1:14" x14ac:dyDescent="0.25">
      <c r="A247" t="s">
        <v>8895</v>
      </c>
      <c r="B247" t="s">
        <v>8896</v>
      </c>
      <c r="C247" t="s">
        <v>13080</v>
      </c>
      <c r="D247" s="14">
        <v>1605.4</v>
      </c>
      <c r="E247" s="14">
        <v>1745</v>
      </c>
      <c r="F247" s="1">
        <v>0.08</v>
      </c>
      <c r="G247">
        <v>4.3</v>
      </c>
      <c r="H247" s="5">
        <v>37974</v>
      </c>
      <c r="I247" s="6">
        <f t="shared" si="9"/>
        <v>66264630</v>
      </c>
      <c r="J247" t="str" cm="1">
        <f t="array" ref="J247">_xlfn.IFS(
   D247&lt;1000, "&lt; ₹1,000",
   D247&lt;=5000, "₹1,000 - ₹5,000",
   D247&lt;=10000, "₹5,001 - ₹10,000",
   D247&lt;=20000, "₹10,001 - ₹20,000",
   D247&lt;=50000, "₹20,001 - ₹50,000",
   D247&lt;=100000, "₹50,001 - ₹100,000",
   TRUE, "&gt; ₹100,000"
)</f>
        <v>₹1,000 - ₹5,000</v>
      </c>
      <c r="K247" t="str">
        <f t="shared" si="10"/>
        <v>Low (&lt;30%)</v>
      </c>
      <c r="L247">
        <f>_xlfn.RANK.EQ(G247, G$2:G$1466, 0) + COUNTIF(G$2:G247, G247) - 1</f>
        <v>246</v>
      </c>
      <c r="M247" s="12">
        <f>_xlfn.RANK.EQ(H247, H$2:H$1466, 0) + COUNTIF(H$2:H247, H247) - 1</f>
        <v>151</v>
      </c>
      <c r="N247" s="12">
        <f t="shared" si="11"/>
        <v>397</v>
      </c>
    </row>
    <row r="248" spans="1:14" x14ac:dyDescent="0.25">
      <c r="A248" t="s">
        <v>5937</v>
      </c>
      <c r="B248" t="s">
        <v>5938</v>
      </c>
      <c r="C248" t="s">
        <v>13076</v>
      </c>
      <c r="D248" s="14">
        <v>277.5</v>
      </c>
      <c r="E248" s="14">
        <v>375</v>
      </c>
      <c r="F248" s="1">
        <v>0.26</v>
      </c>
      <c r="G248">
        <v>4.3</v>
      </c>
      <c r="H248" s="5">
        <v>31534</v>
      </c>
      <c r="I248" s="6">
        <f t="shared" si="9"/>
        <v>11825250</v>
      </c>
      <c r="J248" t="str" cm="1">
        <f t="array" ref="J248">_xlfn.IFS(
   D248&lt;1000, "&lt; ₹1,000",
   D248&lt;=5000, "₹1,000 - ₹5,000",
   D248&lt;=10000, "₹5,001 - ₹10,000",
   D248&lt;=20000, "₹10,001 - ₹20,000",
   D248&lt;=50000, "₹20,001 - ₹50,000",
   D248&lt;=100000, "₹50,001 - ₹100,000",
   TRUE, "&gt; ₹100,000"
)</f>
        <v>&lt; ₹1,000</v>
      </c>
      <c r="K248" t="str">
        <f t="shared" si="10"/>
        <v>Low (&lt;30%)</v>
      </c>
      <c r="L248">
        <f>_xlfn.RANK.EQ(G248, G$2:G$1466, 0) + COUNTIF(G$2:G248, G248) - 1</f>
        <v>247</v>
      </c>
      <c r="M248" s="12">
        <f>_xlfn.RANK.EQ(H248, H$2:H$1466, 0) + COUNTIF(H$2:H248, H248) - 1</f>
        <v>187</v>
      </c>
      <c r="N248" s="12">
        <f t="shared" si="11"/>
        <v>434</v>
      </c>
    </row>
    <row r="249" spans="1:14" x14ac:dyDescent="0.25">
      <c r="A249" t="s">
        <v>86</v>
      </c>
      <c r="B249" t="s">
        <v>87</v>
      </c>
      <c r="C249" t="s">
        <v>13076</v>
      </c>
      <c r="D249" s="14">
        <v>230.23000000000002</v>
      </c>
      <c r="E249" s="14">
        <v>299</v>
      </c>
      <c r="F249" s="1">
        <v>0.23</v>
      </c>
      <c r="G249">
        <v>4.3</v>
      </c>
      <c r="H249" s="5">
        <v>30411</v>
      </c>
      <c r="I249" s="6">
        <f t="shared" si="9"/>
        <v>9092889</v>
      </c>
      <c r="J249" t="str" cm="1">
        <f t="array" ref="J249">_xlfn.IFS(
   D249&lt;1000, "&lt; ₹1,000",
   D249&lt;=5000, "₹1,000 - ₹5,000",
   D249&lt;=10000, "₹5,001 - ₹10,000",
   D249&lt;=20000, "₹10,001 - ₹20,000",
   D249&lt;=50000, "₹20,001 - ₹50,000",
   D249&lt;=100000, "₹50,001 - ₹100,000",
   TRUE, "&gt; ₹100,000"
)</f>
        <v>&lt; ₹1,000</v>
      </c>
      <c r="K249" t="str">
        <f t="shared" si="10"/>
        <v>Low (&lt;30%)</v>
      </c>
      <c r="L249">
        <f>_xlfn.RANK.EQ(G249, G$2:G$1466, 0) + COUNTIF(G$2:G249, G249) - 1</f>
        <v>248</v>
      </c>
      <c r="M249" s="12">
        <f>_xlfn.RANK.EQ(H249, H$2:H$1466, 0) + COUNTIF(H$2:H249, H249) - 1</f>
        <v>192</v>
      </c>
      <c r="N249" s="12">
        <f t="shared" si="11"/>
        <v>440</v>
      </c>
    </row>
    <row r="250" spans="1:14" x14ac:dyDescent="0.25">
      <c r="A250" t="s">
        <v>86</v>
      </c>
      <c r="B250" t="s">
        <v>87</v>
      </c>
      <c r="C250" t="s">
        <v>13076</v>
      </c>
      <c r="D250" s="14">
        <v>230.23000000000002</v>
      </c>
      <c r="E250" s="14">
        <v>299</v>
      </c>
      <c r="F250" s="1">
        <v>0.23</v>
      </c>
      <c r="G250">
        <v>4.3</v>
      </c>
      <c r="H250" s="5">
        <v>30411</v>
      </c>
      <c r="I250" s="6">
        <f t="shared" si="9"/>
        <v>9092889</v>
      </c>
      <c r="J250" t="str" cm="1">
        <f t="array" ref="J250">_xlfn.IFS(
   D250&lt;1000, "&lt; ₹1,000",
   D250&lt;=5000, "₹1,000 - ₹5,000",
   D250&lt;=10000, "₹5,001 - ₹10,000",
   D250&lt;=20000, "₹10,001 - ₹20,000",
   D250&lt;=50000, "₹20,001 - ₹50,000",
   D250&lt;=100000, "₹50,001 - ₹100,000",
   TRUE, "&gt; ₹100,000"
)</f>
        <v>&lt; ₹1,000</v>
      </c>
      <c r="K250" t="str">
        <f t="shared" si="10"/>
        <v>Low (&lt;30%)</v>
      </c>
      <c r="L250">
        <f>_xlfn.RANK.EQ(G250, G$2:G$1466, 0) + COUNTIF(G$2:G250, G250) - 1</f>
        <v>249</v>
      </c>
      <c r="M250" s="12">
        <f>_xlfn.RANK.EQ(H250, H$2:H$1466, 0) + COUNTIF(H$2:H250, H250) - 1</f>
        <v>193</v>
      </c>
      <c r="N250" s="12">
        <f t="shared" si="11"/>
        <v>442</v>
      </c>
    </row>
    <row r="251" spans="1:14" x14ac:dyDescent="0.25">
      <c r="A251" t="s">
        <v>86</v>
      </c>
      <c r="B251" t="s">
        <v>87</v>
      </c>
      <c r="C251" t="s">
        <v>13076</v>
      </c>
      <c r="D251" s="14">
        <v>230.23000000000002</v>
      </c>
      <c r="E251" s="14">
        <v>299</v>
      </c>
      <c r="F251" s="1">
        <v>0.23</v>
      </c>
      <c r="G251">
        <v>4.3</v>
      </c>
      <c r="H251" s="5">
        <v>30411</v>
      </c>
      <c r="I251" s="6">
        <f t="shared" si="9"/>
        <v>9092889</v>
      </c>
      <c r="J251" t="str" cm="1">
        <f t="array" ref="J251">_xlfn.IFS(
   D251&lt;1000, "&lt; ₹1,000",
   D251&lt;=5000, "₹1,000 - ₹5,000",
   D251&lt;=10000, "₹5,001 - ₹10,000",
   D251&lt;=20000, "₹10,001 - ₹20,000",
   D251&lt;=50000, "₹20,001 - ₹50,000",
   D251&lt;=100000, "₹50,001 - ₹100,000",
   TRUE, "&gt; ₹100,000"
)</f>
        <v>&lt; ₹1,000</v>
      </c>
      <c r="K251" t="str">
        <f t="shared" si="10"/>
        <v>Low (&lt;30%)</v>
      </c>
      <c r="L251">
        <f>_xlfn.RANK.EQ(G251, G$2:G$1466, 0) + COUNTIF(G$2:G251, G251) - 1</f>
        <v>250</v>
      </c>
      <c r="M251" s="12">
        <f>_xlfn.RANK.EQ(H251, H$2:H$1466, 0) + COUNTIF(H$2:H251, H251) - 1</f>
        <v>194</v>
      </c>
      <c r="N251" s="12">
        <f t="shared" si="11"/>
        <v>444</v>
      </c>
    </row>
    <row r="252" spans="1:14" x14ac:dyDescent="0.25">
      <c r="A252" t="s">
        <v>1372</v>
      </c>
      <c r="B252" t="s">
        <v>1373</v>
      </c>
      <c r="C252" t="s">
        <v>13076</v>
      </c>
      <c r="D252" s="14">
        <v>493.62</v>
      </c>
      <c r="E252" s="14">
        <v>1299</v>
      </c>
      <c r="F252" s="1">
        <v>0.62</v>
      </c>
      <c r="G252">
        <v>4.3</v>
      </c>
      <c r="H252" s="5">
        <v>30411</v>
      </c>
      <c r="I252" s="6">
        <f t="shared" si="9"/>
        <v>39503889</v>
      </c>
      <c r="J252" t="str" cm="1">
        <f t="array" ref="J252">_xlfn.IFS(
   D252&lt;1000, "&lt; ₹1,000",
   D252&lt;=5000, "₹1,000 - ₹5,000",
   D252&lt;=10000, "₹5,001 - ₹10,000",
   D252&lt;=20000, "₹10,001 - ₹20,000",
   D252&lt;=50000, "₹20,001 - ₹50,000",
   D252&lt;=100000, "₹50,001 - ₹100,000",
   TRUE, "&gt; ₹100,000"
)</f>
        <v>&lt; ₹1,000</v>
      </c>
      <c r="K252" t="str">
        <f t="shared" si="10"/>
        <v>High (&gt;60%)</v>
      </c>
      <c r="L252">
        <f>_xlfn.RANK.EQ(G252, G$2:G$1466, 0) + COUNTIF(G$2:G252, G252) - 1</f>
        <v>251</v>
      </c>
      <c r="M252" s="12">
        <f>_xlfn.RANK.EQ(H252, H$2:H$1466, 0) + COUNTIF(H$2:H252, H252) - 1</f>
        <v>195</v>
      </c>
      <c r="N252" s="12">
        <f t="shared" si="11"/>
        <v>446</v>
      </c>
    </row>
    <row r="253" spans="1:14" x14ac:dyDescent="0.25">
      <c r="A253" t="s">
        <v>5187</v>
      </c>
      <c r="B253" t="s">
        <v>5188</v>
      </c>
      <c r="C253" t="s">
        <v>13076</v>
      </c>
      <c r="D253" s="14">
        <v>513</v>
      </c>
      <c r="E253" s="14">
        <v>1350</v>
      </c>
      <c r="F253" s="1">
        <v>0.62</v>
      </c>
      <c r="G253">
        <v>4.3</v>
      </c>
      <c r="H253" s="5">
        <v>30058</v>
      </c>
      <c r="I253" s="6">
        <f t="shared" si="9"/>
        <v>40578300</v>
      </c>
      <c r="J253" t="str" cm="1">
        <f t="array" ref="J253">_xlfn.IFS(
   D253&lt;1000, "&lt; ₹1,000",
   D253&lt;=5000, "₹1,000 - ₹5,000",
   D253&lt;=10000, "₹5,001 - ₹10,000",
   D253&lt;=20000, "₹10,001 - ₹20,000",
   D253&lt;=50000, "₹20,001 - ₹50,000",
   D253&lt;=100000, "₹50,001 - ₹100,000",
   TRUE, "&gt; ₹100,000"
)</f>
        <v>&lt; ₹1,000</v>
      </c>
      <c r="K253" t="str">
        <f t="shared" si="10"/>
        <v>High (&gt;60%)</v>
      </c>
      <c r="L253">
        <f>_xlfn.RANK.EQ(G253, G$2:G$1466, 0) + COUNTIF(G$2:G253, G253) - 1</f>
        <v>252</v>
      </c>
      <c r="M253" s="12">
        <f>_xlfn.RANK.EQ(H253, H$2:H$1466, 0) + COUNTIF(H$2:H253, H253) - 1</f>
        <v>201</v>
      </c>
      <c r="N253" s="12">
        <f t="shared" si="11"/>
        <v>453</v>
      </c>
    </row>
    <row r="254" spans="1:14" x14ac:dyDescent="0.25">
      <c r="A254" t="s">
        <v>5004</v>
      </c>
      <c r="B254" t="s">
        <v>5005</v>
      </c>
      <c r="C254" t="s">
        <v>13076</v>
      </c>
      <c r="D254" s="14">
        <v>557.69000000000005</v>
      </c>
      <c r="E254" s="14">
        <v>1799</v>
      </c>
      <c r="F254" s="1">
        <v>0.69</v>
      </c>
      <c r="G254">
        <v>4.3</v>
      </c>
      <c r="H254" s="5">
        <v>28829</v>
      </c>
      <c r="I254" s="6">
        <f t="shared" si="9"/>
        <v>51863371</v>
      </c>
      <c r="J254" t="str" cm="1">
        <f t="array" ref="J254">_xlfn.IFS(
   D254&lt;1000, "&lt; ₹1,000",
   D254&lt;=5000, "₹1,000 - ₹5,000",
   D254&lt;=10000, "₹5,001 - ₹10,000",
   D254&lt;=20000, "₹10,001 - ₹20,000",
   D254&lt;=50000, "₹20,001 - ₹50,000",
   D254&lt;=100000, "₹50,001 - ₹100,000",
   TRUE, "&gt; ₹100,000"
)</f>
        <v>&lt; ₹1,000</v>
      </c>
      <c r="K254" t="str">
        <f t="shared" si="10"/>
        <v>High (&gt;60%)</v>
      </c>
      <c r="L254">
        <f>_xlfn.RANK.EQ(G254, G$2:G$1466, 0) + COUNTIF(G$2:G254, G254) - 1</f>
        <v>253</v>
      </c>
      <c r="M254" s="12">
        <f>_xlfn.RANK.EQ(H254, H$2:H$1466, 0) + COUNTIF(H$2:H254, H254) - 1</f>
        <v>212</v>
      </c>
      <c r="N254" s="12">
        <f t="shared" si="11"/>
        <v>465</v>
      </c>
    </row>
    <row r="255" spans="1:14" x14ac:dyDescent="0.25">
      <c r="A255" t="s">
        <v>9893</v>
      </c>
      <c r="B255" t="s">
        <v>9894</v>
      </c>
      <c r="C255" t="s">
        <v>13080</v>
      </c>
      <c r="D255" s="14">
        <v>3581.1</v>
      </c>
      <c r="E255" s="14">
        <v>5190</v>
      </c>
      <c r="F255" s="1">
        <v>0.31</v>
      </c>
      <c r="G255">
        <v>4.3</v>
      </c>
      <c r="H255" s="5">
        <v>28629</v>
      </c>
      <c r="I255" s="6">
        <f t="shared" si="9"/>
        <v>148584510</v>
      </c>
      <c r="J255" t="str" cm="1">
        <f t="array" ref="J255">_xlfn.IFS(
   D255&lt;1000, "&lt; ₹1,000",
   D255&lt;=5000, "₹1,000 - ₹5,000",
   D255&lt;=10000, "₹5,001 - ₹10,000",
   D255&lt;=20000, "₹10,001 - ₹20,000",
   D255&lt;=50000, "₹20,001 - ₹50,000",
   D255&lt;=100000, "₹50,001 - ₹100,000",
   TRUE, "&gt; ₹100,000"
)</f>
        <v>₹1,000 - ₹5,000</v>
      </c>
      <c r="K255" t="str">
        <f t="shared" si="10"/>
        <v>Medium (30-60%)</v>
      </c>
      <c r="L255">
        <f>_xlfn.RANK.EQ(G255, G$2:G$1466, 0) + COUNTIF(G$2:G255, G255) - 1</f>
        <v>254</v>
      </c>
      <c r="M255" s="12">
        <f>_xlfn.RANK.EQ(H255, H$2:H$1466, 0) + COUNTIF(H$2:H255, H255) - 1</f>
        <v>216</v>
      </c>
      <c r="N255" s="12">
        <f t="shared" si="11"/>
        <v>470</v>
      </c>
    </row>
    <row r="256" spans="1:14" x14ac:dyDescent="0.25">
      <c r="A256" t="s">
        <v>2957</v>
      </c>
      <c r="B256" t="s">
        <v>2958</v>
      </c>
      <c r="C256" t="s">
        <v>13077</v>
      </c>
      <c r="D256" s="14">
        <v>1999.7999999999995</v>
      </c>
      <c r="E256" s="14">
        <v>9999</v>
      </c>
      <c r="F256" s="1">
        <v>0.8</v>
      </c>
      <c r="G256">
        <v>4.3</v>
      </c>
      <c r="H256" s="5">
        <v>27709</v>
      </c>
      <c r="I256" s="6">
        <f t="shared" si="9"/>
        <v>277062291</v>
      </c>
      <c r="J256" t="str" cm="1">
        <f t="array" ref="J256">_xlfn.IFS(
   D256&lt;1000, "&lt; ₹1,000",
   D256&lt;=5000, "₹1,000 - ₹5,000",
   D256&lt;=10000, "₹5,001 - ₹10,000",
   D256&lt;=20000, "₹10,001 - ₹20,000",
   D256&lt;=50000, "₹20,001 - ₹50,000",
   D256&lt;=100000, "₹50,001 - ₹100,000",
   TRUE, "&gt; ₹100,000"
)</f>
        <v>₹1,000 - ₹5,000</v>
      </c>
      <c r="K256" t="str">
        <f t="shared" si="10"/>
        <v>High (&gt;60%)</v>
      </c>
      <c r="L256">
        <f>_xlfn.RANK.EQ(G256, G$2:G$1466, 0) + COUNTIF(G$2:G256, G256) - 1</f>
        <v>255</v>
      </c>
      <c r="M256" s="12">
        <f>_xlfn.RANK.EQ(H256, H$2:H$1466, 0) + COUNTIF(H$2:H256, H256) - 1</f>
        <v>220</v>
      </c>
      <c r="N256" s="12">
        <f t="shared" si="11"/>
        <v>475</v>
      </c>
    </row>
    <row r="257" spans="1:14" x14ac:dyDescent="0.25">
      <c r="A257" t="s">
        <v>4208</v>
      </c>
      <c r="B257" t="s">
        <v>2958</v>
      </c>
      <c r="C257" t="s">
        <v>13077</v>
      </c>
      <c r="D257" s="14">
        <v>1999.7999999999995</v>
      </c>
      <c r="E257" s="14">
        <v>9999</v>
      </c>
      <c r="F257" s="1">
        <v>0.8</v>
      </c>
      <c r="G257">
        <v>4.3</v>
      </c>
      <c r="H257" s="5">
        <v>27704</v>
      </c>
      <c r="I257" s="6">
        <f t="shared" si="9"/>
        <v>277012296</v>
      </c>
      <c r="J257" t="str" cm="1">
        <f t="array" ref="J257">_xlfn.IFS(
   D257&lt;1000, "&lt; ₹1,000",
   D257&lt;=5000, "₹1,000 - ₹5,000",
   D257&lt;=10000, "₹5,001 - ₹10,000",
   D257&lt;=20000, "₹10,001 - ₹20,000",
   D257&lt;=50000, "₹20,001 - ₹50,000",
   D257&lt;=100000, "₹50,001 - ₹100,000",
   TRUE, "&gt; ₹100,000"
)</f>
        <v>₹1,000 - ₹5,000</v>
      </c>
      <c r="K257" t="str">
        <f t="shared" si="10"/>
        <v>High (&gt;60%)</v>
      </c>
      <c r="L257">
        <f>_xlfn.RANK.EQ(G257, G$2:G$1466, 0) + COUNTIF(G$2:G257, G257) - 1</f>
        <v>256</v>
      </c>
      <c r="M257" s="12">
        <f>_xlfn.RANK.EQ(H257, H$2:H$1466, 0) + COUNTIF(H$2:H257, H257) - 1</f>
        <v>221</v>
      </c>
      <c r="N257" s="12">
        <f t="shared" si="11"/>
        <v>477</v>
      </c>
    </row>
    <row r="258" spans="1:14" x14ac:dyDescent="0.25">
      <c r="A258" t="s">
        <v>3354</v>
      </c>
      <c r="B258" t="s">
        <v>2958</v>
      </c>
      <c r="C258" t="s">
        <v>13077</v>
      </c>
      <c r="D258" s="14">
        <v>1999.7999999999995</v>
      </c>
      <c r="E258" s="14">
        <v>9999</v>
      </c>
      <c r="F258" s="1">
        <v>0.8</v>
      </c>
      <c r="G258">
        <v>4.3</v>
      </c>
      <c r="H258" s="5">
        <v>27696</v>
      </c>
      <c r="I258" s="6">
        <f t="shared" ref="I258:I321" si="12">H258*E258</f>
        <v>276932304</v>
      </c>
      <c r="J258" t="str" cm="1">
        <f t="array" ref="J258">_xlfn.IFS(
   D258&lt;1000, "&lt; ₹1,000",
   D258&lt;=5000, "₹1,000 - ₹5,000",
   D258&lt;=10000, "₹5,001 - ₹10,000",
   D258&lt;=20000, "₹10,001 - ₹20,000",
   D258&lt;=50000, "₹20,001 - ₹50,000",
   D258&lt;=100000, "₹50,001 - ₹100,000",
   TRUE, "&gt; ₹100,000"
)</f>
        <v>₹1,000 - ₹5,000</v>
      </c>
      <c r="K258" t="str">
        <f t="shared" ref="K258:K321" si="13">IF(F258&lt;0.3, "Low (&lt;30%)", IF(F258&lt;=0.6, "Medium (30-60%)", "High (&gt;60%)"))</f>
        <v>High (&gt;60%)</v>
      </c>
      <c r="L258">
        <f>_xlfn.RANK.EQ(G258, G$2:G$1466, 0) + COUNTIF(G$2:G258, G258) - 1</f>
        <v>257</v>
      </c>
      <c r="M258" s="12">
        <f>_xlfn.RANK.EQ(H258, H$2:H$1466, 0) + COUNTIF(H$2:H258, H258) - 1</f>
        <v>222</v>
      </c>
      <c r="N258" s="12">
        <f t="shared" ref="N258:N321" si="14">L258+M258</f>
        <v>479</v>
      </c>
    </row>
    <row r="259" spans="1:14" x14ac:dyDescent="0.25">
      <c r="A259" t="s">
        <v>2957</v>
      </c>
      <c r="B259" t="s">
        <v>2958</v>
      </c>
      <c r="C259" t="s">
        <v>13077</v>
      </c>
      <c r="D259" s="14">
        <v>1999.7999999999995</v>
      </c>
      <c r="E259" s="14">
        <v>9999</v>
      </c>
      <c r="F259" s="1">
        <v>0.8</v>
      </c>
      <c r="G259">
        <v>4.3</v>
      </c>
      <c r="H259" s="5">
        <v>27696</v>
      </c>
      <c r="I259" s="6">
        <f t="shared" si="12"/>
        <v>276932304</v>
      </c>
      <c r="J259" t="str" cm="1">
        <f t="array" ref="J259">_xlfn.IFS(
   D259&lt;1000, "&lt; ₹1,000",
   D259&lt;=5000, "₹1,000 - ₹5,000",
   D259&lt;=10000, "₹5,001 - ₹10,000",
   D259&lt;=20000, "₹10,001 - ₹20,000",
   D259&lt;=50000, "₹20,001 - ₹50,000",
   D259&lt;=100000, "₹50,001 - ₹100,000",
   TRUE, "&gt; ₹100,000"
)</f>
        <v>₹1,000 - ₹5,000</v>
      </c>
      <c r="K259" t="str">
        <f t="shared" si="13"/>
        <v>High (&gt;60%)</v>
      </c>
      <c r="L259">
        <f>_xlfn.RANK.EQ(G259, G$2:G$1466, 0) + COUNTIF(G$2:G259, G259) - 1</f>
        <v>258</v>
      </c>
      <c r="M259" s="12">
        <f>_xlfn.RANK.EQ(H259, H$2:H$1466, 0) + COUNTIF(H$2:H259, H259) - 1</f>
        <v>223</v>
      </c>
      <c r="N259" s="12">
        <f t="shared" si="14"/>
        <v>481</v>
      </c>
    </row>
    <row r="260" spans="1:14" x14ac:dyDescent="0.25">
      <c r="A260" t="s">
        <v>2831</v>
      </c>
      <c r="B260" t="s">
        <v>2832</v>
      </c>
      <c r="C260" t="s">
        <v>13077</v>
      </c>
      <c r="D260" s="14">
        <v>14999</v>
      </c>
      <c r="E260" s="14">
        <v>14999</v>
      </c>
      <c r="F260" s="1">
        <v>0</v>
      </c>
      <c r="G260">
        <v>4.3</v>
      </c>
      <c r="H260" s="5">
        <v>27508</v>
      </c>
      <c r="I260" s="6">
        <f t="shared" si="12"/>
        <v>412592492</v>
      </c>
      <c r="J260" t="str" cm="1">
        <f t="array" ref="J260">_xlfn.IFS(
   D260&lt;1000, "&lt; ₹1,000",
   D260&lt;=5000, "₹1,000 - ₹5,000",
   D260&lt;=10000, "₹5,001 - ₹10,000",
   D260&lt;=20000, "₹10,001 - ₹20,000",
   D260&lt;=50000, "₹20,001 - ₹50,000",
   D260&lt;=100000, "₹50,001 - ₹100,000",
   TRUE, "&gt; ₹100,000"
)</f>
        <v>₹10,001 - ₹20,000</v>
      </c>
      <c r="K260" t="str">
        <f t="shared" si="13"/>
        <v>Low (&lt;30%)</v>
      </c>
      <c r="L260">
        <f>_xlfn.RANK.EQ(G260, G$2:G$1466, 0) + COUNTIF(G$2:G260, G260) - 1</f>
        <v>259</v>
      </c>
      <c r="M260" s="12">
        <f>_xlfn.RANK.EQ(H260, H$2:H$1466, 0) + COUNTIF(H$2:H260, H260) - 1</f>
        <v>224</v>
      </c>
      <c r="N260" s="12">
        <f t="shared" si="14"/>
        <v>483</v>
      </c>
    </row>
    <row r="261" spans="1:14" x14ac:dyDescent="0.25">
      <c r="A261" t="s">
        <v>6292</v>
      </c>
      <c r="B261" t="s">
        <v>6293</v>
      </c>
      <c r="C261" t="s">
        <v>13076</v>
      </c>
      <c r="D261" s="14">
        <v>1295.19</v>
      </c>
      <c r="E261" s="14">
        <v>1599</v>
      </c>
      <c r="F261" s="1">
        <v>0.19</v>
      </c>
      <c r="G261">
        <v>4.3</v>
      </c>
      <c r="H261" s="5">
        <v>27223</v>
      </c>
      <c r="I261" s="6">
        <f t="shared" si="12"/>
        <v>43529577</v>
      </c>
      <c r="J261" t="str" cm="1">
        <f t="array" ref="J261">_xlfn.IFS(
   D261&lt;1000, "&lt; ₹1,000",
   D261&lt;=5000, "₹1,000 - ₹5,000",
   D261&lt;=10000, "₹5,001 - ₹10,000",
   D261&lt;=20000, "₹10,001 - ₹20,000",
   D261&lt;=50000, "₹20,001 - ₹50,000",
   D261&lt;=100000, "₹50,001 - ₹100,000",
   TRUE, "&gt; ₹100,000"
)</f>
        <v>₹1,000 - ₹5,000</v>
      </c>
      <c r="K261" t="str">
        <f t="shared" si="13"/>
        <v>Low (&lt;30%)</v>
      </c>
      <c r="L261">
        <f>_xlfn.RANK.EQ(G261, G$2:G$1466, 0) + COUNTIF(G$2:G261, G261) - 1</f>
        <v>260</v>
      </c>
      <c r="M261" s="12">
        <f>_xlfn.RANK.EQ(H261, H$2:H$1466, 0) + COUNTIF(H$2:H261, H261) - 1</f>
        <v>226</v>
      </c>
      <c r="N261" s="12">
        <f t="shared" si="14"/>
        <v>486</v>
      </c>
    </row>
    <row r="262" spans="1:14" x14ac:dyDescent="0.25">
      <c r="A262" t="s">
        <v>5923</v>
      </c>
      <c r="B262" t="s">
        <v>5924</v>
      </c>
      <c r="C262" t="s">
        <v>13077</v>
      </c>
      <c r="D262" s="14">
        <v>399.20000000000005</v>
      </c>
      <c r="E262" s="14">
        <v>499</v>
      </c>
      <c r="F262" s="1">
        <v>0.2</v>
      </c>
      <c r="G262">
        <v>4.3</v>
      </c>
      <c r="H262" s="5">
        <v>27201</v>
      </c>
      <c r="I262" s="6">
        <f t="shared" si="12"/>
        <v>13573299</v>
      </c>
      <c r="J262" t="str" cm="1">
        <f t="array" ref="J262">_xlfn.IFS(
   D262&lt;1000, "&lt; ₹1,000",
   D262&lt;=5000, "₹1,000 - ₹5,000",
   D262&lt;=10000, "₹5,001 - ₹10,000",
   D262&lt;=20000, "₹10,001 - ₹20,000",
   D262&lt;=50000, "₹20,001 - ₹50,000",
   D262&lt;=100000, "₹50,001 - ₹100,000",
   TRUE, "&gt; ₹100,000"
)</f>
        <v>&lt; ₹1,000</v>
      </c>
      <c r="K262" t="str">
        <f t="shared" si="13"/>
        <v>Low (&lt;30%)</v>
      </c>
      <c r="L262">
        <f>_xlfn.RANK.EQ(G262, G$2:G$1466, 0) + COUNTIF(G$2:G262, G262) - 1</f>
        <v>261</v>
      </c>
      <c r="M262" s="12">
        <f>_xlfn.RANK.EQ(H262, H$2:H$1466, 0) + COUNTIF(H$2:H262, H262) - 1</f>
        <v>227</v>
      </c>
      <c r="N262" s="12">
        <f t="shared" si="14"/>
        <v>488</v>
      </c>
    </row>
    <row r="263" spans="1:14" x14ac:dyDescent="0.25">
      <c r="A263" t="s">
        <v>406</v>
      </c>
      <c r="B263" t="s">
        <v>407</v>
      </c>
      <c r="C263" t="s">
        <v>13077</v>
      </c>
      <c r="D263" s="14">
        <v>19949.430000000004</v>
      </c>
      <c r="E263" s="14">
        <v>34999</v>
      </c>
      <c r="F263" s="1">
        <v>0.43</v>
      </c>
      <c r="G263">
        <v>4.3</v>
      </c>
      <c r="H263" s="5">
        <v>27151</v>
      </c>
      <c r="I263" s="6">
        <f t="shared" si="12"/>
        <v>950257849</v>
      </c>
      <c r="J263" t="str" cm="1">
        <f t="array" ref="J263">_xlfn.IFS(
   D263&lt;1000, "&lt; ₹1,000",
   D263&lt;=5000, "₹1,000 - ₹5,000",
   D263&lt;=10000, "₹5,001 - ₹10,000",
   D263&lt;=20000, "₹10,001 - ₹20,000",
   D263&lt;=50000, "₹20,001 - ₹50,000",
   D263&lt;=100000, "₹50,001 - ₹100,000",
   TRUE, "&gt; ₹100,000"
)</f>
        <v>₹10,001 - ₹20,000</v>
      </c>
      <c r="K263" t="str">
        <f t="shared" si="13"/>
        <v>Medium (30-60%)</v>
      </c>
      <c r="L263">
        <f>_xlfn.RANK.EQ(G263, G$2:G$1466, 0) + COUNTIF(G$2:G263, G263) - 1</f>
        <v>262</v>
      </c>
      <c r="M263" s="12">
        <f>_xlfn.RANK.EQ(H263, H$2:H$1466, 0) + COUNTIF(H$2:H263, H263) - 1</f>
        <v>228</v>
      </c>
      <c r="N263" s="12">
        <f t="shared" si="14"/>
        <v>490</v>
      </c>
    </row>
    <row r="264" spans="1:14" x14ac:dyDescent="0.25">
      <c r="A264" t="s">
        <v>5164</v>
      </c>
      <c r="B264" t="s">
        <v>5165</v>
      </c>
      <c r="C264" t="s">
        <v>13077</v>
      </c>
      <c r="D264" s="14">
        <v>797.99999999999977</v>
      </c>
      <c r="E264" s="14">
        <v>3990</v>
      </c>
      <c r="F264" s="1">
        <v>0.8</v>
      </c>
      <c r="G264">
        <v>4.3</v>
      </c>
      <c r="H264" s="5">
        <v>27139</v>
      </c>
      <c r="I264" s="6">
        <f t="shared" si="12"/>
        <v>108284610</v>
      </c>
      <c r="J264" t="str" cm="1">
        <f t="array" ref="J264">_xlfn.IFS(
   D264&lt;1000, "&lt; ₹1,000",
   D264&lt;=5000, "₹1,000 - ₹5,000",
   D264&lt;=10000, "₹5,001 - ₹10,000",
   D264&lt;=20000, "₹10,001 - ₹20,000",
   D264&lt;=50000, "₹20,001 - ₹50,000",
   D264&lt;=100000, "₹50,001 - ₹100,000",
   TRUE, "&gt; ₹100,000"
)</f>
        <v>&lt; ₹1,000</v>
      </c>
      <c r="K264" t="str">
        <f t="shared" si="13"/>
        <v>High (&gt;60%)</v>
      </c>
      <c r="L264">
        <f>_xlfn.RANK.EQ(G264, G$2:G$1466, 0) + COUNTIF(G$2:G264, G264) - 1</f>
        <v>263</v>
      </c>
      <c r="M264" s="12">
        <f>_xlfn.RANK.EQ(H264, H$2:H$1466, 0) + COUNTIF(H$2:H264, H264) - 1</f>
        <v>229</v>
      </c>
      <c r="N264" s="12">
        <f t="shared" si="14"/>
        <v>492</v>
      </c>
    </row>
    <row r="265" spans="1:14" x14ac:dyDescent="0.25">
      <c r="A265" t="s">
        <v>5540</v>
      </c>
      <c r="B265" t="s">
        <v>5541</v>
      </c>
      <c r="C265" t="s">
        <v>13076</v>
      </c>
      <c r="D265" s="14">
        <v>659.56</v>
      </c>
      <c r="E265" s="14">
        <v>1499</v>
      </c>
      <c r="F265" s="1">
        <v>0.56000000000000005</v>
      </c>
      <c r="G265">
        <v>4.3</v>
      </c>
      <c r="H265" s="5">
        <v>25903</v>
      </c>
      <c r="I265" s="6">
        <f t="shared" si="12"/>
        <v>38828597</v>
      </c>
      <c r="J265" t="str" cm="1">
        <f t="array" ref="J265">_xlfn.IFS(
   D265&lt;1000, "&lt; ₹1,000",
   D265&lt;=5000, "₹1,000 - ₹5,000",
   D265&lt;=10000, "₹5,001 - ₹10,000",
   D265&lt;=20000, "₹10,001 - ₹20,000",
   D265&lt;=50000, "₹20,001 - ₹50,000",
   D265&lt;=100000, "₹50,001 - ₹100,000",
   TRUE, "&gt; ₹100,000"
)</f>
        <v>&lt; ₹1,000</v>
      </c>
      <c r="K265" t="str">
        <f t="shared" si="13"/>
        <v>Medium (30-60%)</v>
      </c>
      <c r="L265">
        <f>_xlfn.RANK.EQ(G265, G$2:G$1466, 0) + COUNTIF(G$2:G265, G265) - 1</f>
        <v>264</v>
      </c>
      <c r="M265" s="12">
        <f>_xlfn.RANK.EQ(H265, H$2:H$1466, 0) + COUNTIF(H$2:H265, H265) - 1</f>
        <v>240</v>
      </c>
      <c r="N265" s="12">
        <f t="shared" si="14"/>
        <v>504</v>
      </c>
    </row>
    <row r="266" spans="1:14" x14ac:dyDescent="0.25">
      <c r="A266" t="s">
        <v>4899</v>
      </c>
      <c r="B266" t="s">
        <v>4900</v>
      </c>
      <c r="C266" t="s">
        <v>13076</v>
      </c>
      <c r="D266" s="14">
        <v>344.77</v>
      </c>
      <c r="E266" s="14">
        <v>1499</v>
      </c>
      <c r="F266" s="1">
        <v>0.77</v>
      </c>
      <c r="G266">
        <v>4.3</v>
      </c>
      <c r="H266" s="5">
        <v>24791</v>
      </c>
      <c r="I266" s="6">
        <f t="shared" si="12"/>
        <v>37161709</v>
      </c>
      <c r="J266" t="str" cm="1">
        <f t="array" ref="J266">_xlfn.IFS(
   D266&lt;1000, "&lt; ₹1,000",
   D266&lt;=5000, "₹1,000 - ₹5,000",
   D266&lt;=10000, "₹5,001 - ₹10,000",
   D266&lt;=20000, "₹10,001 - ₹20,000",
   D266&lt;=50000, "₹20,001 - ₹50,000",
   D266&lt;=100000, "₹50,001 - ₹100,000",
   TRUE, "&gt; ₹100,000"
)</f>
        <v>&lt; ₹1,000</v>
      </c>
      <c r="K266" t="str">
        <f t="shared" si="13"/>
        <v>High (&gt;60%)</v>
      </c>
      <c r="L266">
        <f>_xlfn.RANK.EQ(G266, G$2:G$1466, 0) + COUNTIF(G$2:G266, G266) - 1</f>
        <v>265</v>
      </c>
      <c r="M266" s="12">
        <f>_xlfn.RANK.EQ(H266, H$2:H$1466, 0) + COUNTIF(H$2:H266, H266) - 1</f>
        <v>258</v>
      </c>
      <c r="N266" s="12">
        <f t="shared" si="14"/>
        <v>523</v>
      </c>
    </row>
    <row r="267" spans="1:14" x14ac:dyDescent="0.25">
      <c r="A267" t="s">
        <v>5679</v>
      </c>
      <c r="B267" t="s">
        <v>5680</v>
      </c>
      <c r="C267" t="s">
        <v>13076</v>
      </c>
      <c r="D267" s="14">
        <v>1290.0000000000002</v>
      </c>
      <c r="E267" s="14">
        <v>3000</v>
      </c>
      <c r="F267" s="1">
        <v>0.56999999999999995</v>
      </c>
      <c r="G267">
        <v>4.3</v>
      </c>
      <c r="H267" s="5">
        <v>23022</v>
      </c>
      <c r="I267" s="6">
        <f t="shared" si="12"/>
        <v>69066000</v>
      </c>
      <c r="J267" t="str" cm="1">
        <f t="array" ref="J267">_xlfn.IFS(
   D267&lt;1000, "&lt; ₹1,000",
   D267&lt;=5000, "₹1,000 - ₹5,000",
   D267&lt;=10000, "₹5,001 - ₹10,000",
   D267&lt;=20000, "₹10,001 - ₹20,000",
   D267&lt;=50000, "₹20,001 - ₹50,000",
   D267&lt;=100000, "₹50,001 - ₹100,000",
   TRUE, "&gt; ₹100,000"
)</f>
        <v>₹1,000 - ₹5,000</v>
      </c>
      <c r="K267" t="str">
        <f t="shared" si="13"/>
        <v>Medium (30-60%)</v>
      </c>
      <c r="L267">
        <f>_xlfn.RANK.EQ(G267, G$2:G$1466, 0) + COUNTIF(G$2:G267, G267) - 1</f>
        <v>266</v>
      </c>
      <c r="M267" s="12">
        <f>_xlfn.RANK.EQ(H267, H$2:H$1466, 0) + COUNTIF(H$2:H267, H267) - 1</f>
        <v>276</v>
      </c>
      <c r="N267" s="12">
        <f t="shared" si="14"/>
        <v>542</v>
      </c>
    </row>
    <row r="268" spans="1:14" x14ac:dyDescent="0.25">
      <c r="A268" t="s">
        <v>2055</v>
      </c>
      <c r="B268" t="s">
        <v>2056</v>
      </c>
      <c r="C268" t="s">
        <v>13077</v>
      </c>
      <c r="D268" s="14">
        <v>31999.360000000001</v>
      </c>
      <c r="E268" s="14">
        <v>49999</v>
      </c>
      <c r="F268" s="1">
        <v>0.36</v>
      </c>
      <c r="G268">
        <v>4.3</v>
      </c>
      <c r="H268" s="5">
        <v>21252</v>
      </c>
      <c r="I268" s="6">
        <f t="shared" si="12"/>
        <v>1062578748</v>
      </c>
      <c r="J268" t="str" cm="1">
        <f t="array" ref="J268">_xlfn.IFS(
   D268&lt;1000, "&lt; ₹1,000",
   D268&lt;=5000, "₹1,000 - ₹5,000",
   D268&lt;=10000, "₹5,001 - ₹10,000",
   D268&lt;=20000, "₹10,001 - ₹20,000",
   D268&lt;=50000, "₹20,001 - ₹50,000",
   D268&lt;=100000, "₹50,001 - ₹100,000",
   TRUE, "&gt; ₹100,000"
)</f>
        <v>₹20,001 - ₹50,000</v>
      </c>
      <c r="K268" t="str">
        <f t="shared" si="13"/>
        <v>Medium (30-60%)</v>
      </c>
      <c r="L268">
        <f>_xlfn.RANK.EQ(G268, G$2:G$1466, 0) + COUNTIF(G$2:G268, G268) - 1</f>
        <v>267</v>
      </c>
      <c r="M268" s="12">
        <f>_xlfn.RANK.EQ(H268, H$2:H$1466, 0) + COUNTIF(H$2:H268, H268) - 1</f>
        <v>301</v>
      </c>
      <c r="N268" s="12">
        <f t="shared" si="14"/>
        <v>568</v>
      </c>
    </row>
    <row r="269" spans="1:14" x14ac:dyDescent="0.25">
      <c r="A269" t="s">
        <v>2926</v>
      </c>
      <c r="B269" t="s">
        <v>2927</v>
      </c>
      <c r="C269" t="s">
        <v>13077</v>
      </c>
      <c r="D269" s="14">
        <v>46899.329999999994</v>
      </c>
      <c r="E269" s="14">
        <v>69999</v>
      </c>
      <c r="F269" s="1">
        <v>0.33</v>
      </c>
      <c r="G269">
        <v>4.3</v>
      </c>
      <c r="H269" s="5">
        <v>21252</v>
      </c>
      <c r="I269" s="6">
        <f t="shared" si="12"/>
        <v>1487618748</v>
      </c>
      <c r="J269" t="str" cm="1">
        <f t="array" ref="J269">_xlfn.IFS(
   D269&lt;1000, "&lt; ₹1,000",
   D269&lt;=5000, "₹1,000 - ₹5,000",
   D269&lt;=10000, "₹5,001 - ₹10,000",
   D269&lt;=20000, "₹10,001 - ₹20,000",
   D269&lt;=50000, "₹20,001 - ₹50,000",
   D269&lt;=100000, "₹50,001 - ₹100,000",
   TRUE, "&gt; ₹100,000"
)</f>
        <v>₹20,001 - ₹50,000</v>
      </c>
      <c r="K269" t="str">
        <f t="shared" si="13"/>
        <v>Medium (30-60%)</v>
      </c>
      <c r="L269">
        <f>_xlfn.RANK.EQ(G269, G$2:G$1466, 0) + COUNTIF(G$2:G269, G269) - 1</f>
        <v>268</v>
      </c>
      <c r="M269" s="12">
        <f>_xlfn.RANK.EQ(H269, H$2:H$1466, 0) + COUNTIF(H$2:H269, H269) - 1</f>
        <v>302</v>
      </c>
      <c r="N269" s="12">
        <f t="shared" si="14"/>
        <v>570</v>
      </c>
    </row>
    <row r="270" spans="1:14" x14ac:dyDescent="0.25">
      <c r="A270" t="s">
        <v>1011</v>
      </c>
      <c r="B270" t="s">
        <v>1012</v>
      </c>
      <c r="C270" t="s">
        <v>13076</v>
      </c>
      <c r="D270" s="14">
        <v>269.73</v>
      </c>
      <c r="E270" s="14">
        <v>999</v>
      </c>
      <c r="F270" s="1">
        <v>0.73</v>
      </c>
      <c r="G270">
        <v>4.3</v>
      </c>
      <c r="H270" s="5">
        <v>20850</v>
      </c>
      <c r="I270" s="6">
        <f t="shared" si="12"/>
        <v>20829150</v>
      </c>
      <c r="J270" t="str" cm="1">
        <f t="array" ref="J270">_xlfn.IFS(
   D270&lt;1000, "&lt; ₹1,000",
   D270&lt;=5000, "₹1,000 - ₹5,000",
   D270&lt;=10000, "₹5,001 - ₹10,000",
   D270&lt;=20000, "₹10,001 - ₹20,000",
   D270&lt;=50000, "₹20,001 - ₹50,000",
   D270&lt;=100000, "₹50,001 - ₹100,000",
   TRUE, "&gt; ₹100,000"
)</f>
        <v>&lt; ₹1,000</v>
      </c>
      <c r="K270" t="str">
        <f t="shared" si="13"/>
        <v>High (&gt;60%)</v>
      </c>
      <c r="L270">
        <f>_xlfn.RANK.EQ(G270, G$2:G$1466, 0) + COUNTIF(G$2:G270, G270) - 1</f>
        <v>269</v>
      </c>
      <c r="M270" s="12">
        <f>_xlfn.RANK.EQ(H270, H$2:H$1466, 0) + COUNTIF(H$2:H270, H270) - 1</f>
        <v>307</v>
      </c>
      <c r="N270" s="12">
        <f t="shared" si="14"/>
        <v>576</v>
      </c>
    </row>
    <row r="271" spans="1:14" x14ac:dyDescent="0.25">
      <c r="A271" t="s">
        <v>292</v>
      </c>
      <c r="B271" t="s">
        <v>293</v>
      </c>
      <c r="C271" t="s">
        <v>13076</v>
      </c>
      <c r="D271" s="14">
        <v>299.70000000000005</v>
      </c>
      <c r="E271" s="14">
        <v>999</v>
      </c>
      <c r="F271" s="1">
        <v>0.7</v>
      </c>
      <c r="G271">
        <v>4.3</v>
      </c>
      <c r="H271" s="5">
        <v>20850</v>
      </c>
      <c r="I271" s="6">
        <f t="shared" si="12"/>
        <v>20829150</v>
      </c>
      <c r="J271" t="str" cm="1">
        <f t="array" ref="J271">_xlfn.IFS(
   D271&lt;1000, "&lt; ₹1,000",
   D271&lt;=5000, "₹1,000 - ₹5,000",
   D271&lt;=10000, "₹5,001 - ₹10,000",
   D271&lt;=20000, "₹10,001 - ₹20,000",
   D271&lt;=50000, "₹20,001 - ₹50,000",
   D271&lt;=100000, "₹50,001 - ₹100,000",
   TRUE, "&gt; ₹100,000"
)</f>
        <v>&lt; ₹1,000</v>
      </c>
      <c r="K271" t="str">
        <f t="shared" si="13"/>
        <v>High (&gt;60%)</v>
      </c>
      <c r="L271">
        <f>_xlfn.RANK.EQ(G271, G$2:G$1466, 0) + COUNTIF(G$2:G271, G271) - 1</f>
        <v>270</v>
      </c>
      <c r="M271" s="12">
        <f>_xlfn.RANK.EQ(H271, H$2:H$1466, 0) + COUNTIF(H$2:H271, H271) - 1</f>
        <v>308</v>
      </c>
      <c r="N271" s="12">
        <f t="shared" si="14"/>
        <v>578</v>
      </c>
    </row>
    <row r="272" spans="1:14" x14ac:dyDescent="0.25">
      <c r="A272" t="s">
        <v>292</v>
      </c>
      <c r="B272" t="s">
        <v>293</v>
      </c>
      <c r="C272" t="s">
        <v>13076</v>
      </c>
      <c r="D272" s="14">
        <v>299.70000000000005</v>
      </c>
      <c r="E272" s="14">
        <v>999</v>
      </c>
      <c r="F272" s="1">
        <v>0.7</v>
      </c>
      <c r="G272">
        <v>4.3</v>
      </c>
      <c r="H272" s="5">
        <v>20850</v>
      </c>
      <c r="I272" s="6">
        <f t="shared" si="12"/>
        <v>20829150</v>
      </c>
      <c r="J272" t="str" cm="1">
        <f t="array" ref="J272">_xlfn.IFS(
   D272&lt;1000, "&lt; ₹1,000",
   D272&lt;=5000, "₹1,000 - ₹5,000",
   D272&lt;=10000, "₹5,001 - ₹10,000",
   D272&lt;=20000, "₹10,001 - ₹20,000",
   D272&lt;=50000, "₹20,001 - ₹50,000",
   D272&lt;=100000, "₹50,001 - ₹100,000",
   TRUE, "&gt; ₹100,000"
)</f>
        <v>&lt; ₹1,000</v>
      </c>
      <c r="K272" t="str">
        <f t="shared" si="13"/>
        <v>High (&gt;60%)</v>
      </c>
      <c r="L272">
        <f>_xlfn.RANK.EQ(G272, G$2:G$1466, 0) + COUNTIF(G$2:G272, G272) - 1</f>
        <v>271</v>
      </c>
      <c r="M272" s="12">
        <f>_xlfn.RANK.EQ(H272, H$2:H$1466, 0) + COUNTIF(H$2:H272, H272) - 1</f>
        <v>309</v>
      </c>
      <c r="N272" s="12">
        <f t="shared" si="14"/>
        <v>580</v>
      </c>
    </row>
    <row r="273" spans="1:14" x14ac:dyDescent="0.25">
      <c r="A273" t="s">
        <v>292</v>
      </c>
      <c r="B273" t="s">
        <v>293</v>
      </c>
      <c r="C273" t="s">
        <v>13076</v>
      </c>
      <c r="D273" s="14">
        <v>299.70000000000005</v>
      </c>
      <c r="E273" s="14">
        <v>999</v>
      </c>
      <c r="F273" s="1">
        <v>0.7</v>
      </c>
      <c r="G273">
        <v>4.3</v>
      </c>
      <c r="H273" s="5">
        <v>20850</v>
      </c>
      <c r="I273" s="6">
        <f t="shared" si="12"/>
        <v>20829150</v>
      </c>
      <c r="J273" t="str" cm="1">
        <f t="array" ref="J273">_xlfn.IFS(
   D273&lt;1000, "&lt; ₹1,000",
   D273&lt;=5000, "₹1,000 - ₹5,000",
   D273&lt;=10000, "₹5,001 - ₹10,000",
   D273&lt;=20000, "₹10,001 - ₹20,000",
   D273&lt;=50000, "₹20,001 - ₹50,000",
   D273&lt;=100000, "₹50,001 - ₹100,000",
   TRUE, "&gt; ₹100,000"
)</f>
        <v>&lt; ₹1,000</v>
      </c>
      <c r="K273" t="str">
        <f t="shared" si="13"/>
        <v>High (&gt;60%)</v>
      </c>
      <c r="L273">
        <f>_xlfn.RANK.EQ(G273, G$2:G$1466, 0) + COUNTIF(G$2:G273, G273) - 1</f>
        <v>272</v>
      </c>
      <c r="M273" s="12">
        <f>_xlfn.RANK.EQ(H273, H$2:H$1466, 0) + COUNTIF(H$2:H273, H273) - 1</f>
        <v>310</v>
      </c>
      <c r="N273" s="12">
        <f t="shared" si="14"/>
        <v>582</v>
      </c>
    </row>
    <row r="274" spans="1:14" x14ac:dyDescent="0.25">
      <c r="A274" t="s">
        <v>1257</v>
      </c>
      <c r="B274" t="s">
        <v>1258</v>
      </c>
      <c r="C274" t="s">
        <v>13076</v>
      </c>
      <c r="D274" s="14">
        <v>349.5</v>
      </c>
      <c r="E274" s="14">
        <v>699</v>
      </c>
      <c r="F274" s="1">
        <v>0.5</v>
      </c>
      <c r="G274">
        <v>4.3</v>
      </c>
      <c r="H274" s="5">
        <v>20850</v>
      </c>
      <c r="I274" s="6">
        <f t="shared" si="12"/>
        <v>14574150</v>
      </c>
      <c r="J274" t="str" cm="1">
        <f t="array" ref="J274">_xlfn.IFS(
   D274&lt;1000, "&lt; ₹1,000",
   D274&lt;=5000, "₹1,000 - ₹5,000",
   D274&lt;=10000, "₹5,001 - ₹10,000",
   D274&lt;=20000, "₹10,001 - ₹20,000",
   D274&lt;=50000, "₹20,001 - ₹50,000",
   D274&lt;=100000, "₹50,001 - ₹100,000",
   TRUE, "&gt; ₹100,000"
)</f>
        <v>&lt; ₹1,000</v>
      </c>
      <c r="K274" t="str">
        <f t="shared" si="13"/>
        <v>Medium (30-60%)</v>
      </c>
      <c r="L274">
        <f>_xlfn.RANK.EQ(G274, G$2:G$1466, 0) + COUNTIF(G$2:G274, G274) - 1</f>
        <v>273</v>
      </c>
      <c r="M274" s="12">
        <f>_xlfn.RANK.EQ(H274, H$2:H$1466, 0) + COUNTIF(H$2:H274, H274) - 1</f>
        <v>311</v>
      </c>
      <c r="N274" s="12">
        <f t="shared" si="14"/>
        <v>584</v>
      </c>
    </row>
    <row r="275" spans="1:14" x14ac:dyDescent="0.25">
      <c r="A275" t="s">
        <v>6575</v>
      </c>
      <c r="B275" t="s">
        <v>6576</v>
      </c>
      <c r="C275" t="s">
        <v>13076</v>
      </c>
      <c r="D275" s="14">
        <v>1998.15</v>
      </c>
      <c r="E275" s="14">
        <v>2595</v>
      </c>
      <c r="F275" s="1">
        <v>0.23</v>
      </c>
      <c r="G275">
        <v>4.3</v>
      </c>
      <c r="H275" s="5">
        <v>20398</v>
      </c>
      <c r="I275" s="6">
        <f t="shared" si="12"/>
        <v>52932810</v>
      </c>
      <c r="J275" t="str" cm="1">
        <f t="array" ref="J275">_xlfn.IFS(
   D275&lt;1000, "&lt; ₹1,000",
   D275&lt;=5000, "₹1,000 - ₹5,000",
   D275&lt;=10000, "₹5,001 - ₹10,000",
   D275&lt;=20000, "₹10,001 - ₹20,000",
   D275&lt;=50000, "₹20,001 - ₹50,000",
   D275&lt;=100000, "₹50,001 - ₹100,000",
   TRUE, "&gt; ₹100,000"
)</f>
        <v>₹1,000 - ₹5,000</v>
      </c>
      <c r="K275" t="str">
        <f t="shared" si="13"/>
        <v>Low (&lt;30%)</v>
      </c>
      <c r="L275">
        <f>_xlfn.RANK.EQ(G275, G$2:G$1466, 0) + COUNTIF(G$2:G275, G275) - 1</f>
        <v>274</v>
      </c>
      <c r="M275" s="12">
        <f>_xlfn.RANK.EQ(H275, H$2:H$1466, 0) + COUNTIF(H$2:H275, H275) - 1</f>
        <v>314</v>
      </c>
      <c r="N275" s="12">
        <f t="shared" si="14"/>
        <v>588</v>
      </c>
    </row>
    <row r="276" spans="1:14" x14ac:dyDescent="0.25">
      <c r="A276" t="s">
        <v>6855</v>
      </c>
      <c r="B276" t="s">
        <v>6856</v>
      </c>
      <c r="C276" t="s">
        <v>13076</v>
      </c>
      <c r="D276" s="14">
        <v>1804.82</v>
      </c>
      <c r="E276" s="14">
        <v>2911</v>
      </c>
      <c r="F276" s="1">
        <v>0.38</v>
      </c>
      <c r="G276">
        <v>4.3</v>
      </c>
      <c r="H276" s="5">
        <v>20342</v>
      </c>
      <c r="I276" s="6">
        <f t="shared" si="12"/>
        <v>59215562</v>
      </c>
      <c r="J276" t="str" cm="1">
        <f t="array" ref="J276">_xlfn.IFS(
   D276&lt;1000, "&lt; ₹1,000",
   D276&lt;=5000, "₹1,000 - ₹5,000",
   D276&lt;=10000, "₹5,001 - ₹10,000",
   D276&lt;=20000, "₹10,001 - ₹20,000",
   D276&lt;=50000, "₹20,001 - ₹50,000",
   D276&lt;=100000, "₹50,001 - ₹100,000",
   TRUE, "&gt; ₹100,000"
)</f>
        <v>₹1,000 - ₹5,000</v>
      </c>
      <c r="K276" t="str">
        <f t="shared" si="13"/>
        <v>Medium (30-60%)</v>
      </c>
      <c r="L276">
        <f>_xlfn.RANK.EQ(G276, G$2:G$1466, 0) + COUNTIF(G$2:G276, G276) - 1</f>
        <v>275</v>
      </c>
      <c r="M276" s="12">
        <f>_xlfn.RANK.EQ(H276, H$2:H$1466, 0) + COUNTIF(H$2:H276, H276) - 1</f>
        <v>315</v>
      </c>
      <c r="N276" s="12">
        <f t="shared" si="14"/>
        <v>590</v>
      </c>
    </row>
    <row r="277" spans="1:14" x14ac:dyDescent="0.25">
      <c r="A277" t="s">
        <v>652</v>
      </c>
      <c r="B277" t="s">
        <v>653</v>
      </c>
      <c r="C277" t="s">
        <v>13076</v>
      </c>
      <c r="D277" s="14">
        <v>217.00000000000003</v>
      </c>
      <c r="E277" s="14">
        <v>700</v>
      </c>
      <c r="F277" s="1">
        <v>0.69</v>
      </c>
      <c r="G277">
        <v>4.3</v>
      </c>
      <c r="H277" s="5">
        <v>20053</v>
      </c>
      <c r="I277" s="6">
        <f t="shared" si="12"/>
        <v>14037100</v>
      </c>
      <c r="J277" t="str" cm="1">
        <f t="array" ref="J277">_xlfn.IFS(
   D277&lt;1000, "&lt; ₹1,000",
   D277&lt;=5000, "₹1,000 - ₹5,000",
   D277&lt;=10000, "₹5,001 - ₹10,000",
   D277&lt;=20000, "₹10,001 - ₹20,000",
   D277&lt;=50000, "₹20,001 - ₹50,000",
   D277&lt;=100000, "₹50,001 - ₹100,000",
   TRUE, "&gt; ₹100,000"
)</f>
        <v>&lt; ₹1,000</v>
      </c>
      <c r="K277" t="str">
        <f t="shared" si="13"/>
        <v>High (&gt;60%)</v>
      </c>
      <c r="L277">
        <f>_xlfn.RANK.EQ(G277, G$2:G$1466, 0) + COUNTIF(G$2:G277, G277) - 1</f>
        <v>276</v>
      </c>
      <c r="M277" s="12">
        <f>_xlfn.RANK.EQ(H277, H$2:H$1466, 0) + COUNTIF(H$2:H277, H277) - 1</f>
        <v>318</v>
      </c>
      <c r="N277" s="12">
        <f t="shared" si="14"/>
        <v>594</v>
      </c>
    </row>
    <row r="278" spans="1:14" x14ac:dyDescent="0.25">
      <c r="A278" t="s">
        <v>652</v>
      </c>
      <c r="B278" t="s">
        <v>653</v>
      </c>
      <c r="C278" t="s">
        <v>13076</v>
      </c>
      <c r="D278" s="14">
        <v>217.00000000000003</v>
      </c>
      <c r="E278" s="14">
        <v>700</v>
      </c>
      <c r="F278" s="1">
        <v>0.69</v>
      </c>
      <c r="G278">
        <v>4.3</v>
      </c>
      <c r="H278" s="5">
        <v>20053</v>
      </c>
      <c r="I278" s="6">
        <f t="shared" si="12"/>
        <v>14037100</v>
      </c>
      <c r="J278" t="str" cm="1">
        <f t="array" ref="J278">_xlfn.IFS(
   D278&lt;1000, "&lt; ₹1,000",
   D278&lt;=5000, "₹1,000 - ₹5,000",
   D278&lt;=10000, "₹5,001 - ₹10,000",
   D278&lt;=20000, "₹10,001 - ₹20,000",
   D278&lt;=50000, "₹20,001 - ₹50,000",
   D278&lt;=100000, "₹50,001 - ₹100,000",
   TRUE, "&gt; ₹100,000"
)</f>
        <v>&lt; ₹1,000</v>
      </c>
      <c r="K278" t="str">
        <f t="shared" si="13"/>
        <v>High (&gt;60%)</v>
      </c>
      <c r="L278">
        <f>_xlfn.RANK.EQ(G278, G$2:G$1466, 0) + COUNTIF(G$2:G278, G278) - 1</f>
        <v>277</v>
      </c>
      <c r="M278" s="12">
        <f>_xlfn.RANK.EQ(H278, H$2:H$1466, 0) + COUNTIF(H$2:H278, H278) - 1</f>
        <v>319</v>
      </c>
      <c r="N278" s="12">
        <f t="shared" si="14"/>
        <v>596</v>
      </c>
    </row>
    <row r="279" spans="1:14" x14ac:dyDescent="0.25">
      <c r="A279" t="s">
        <v>652</v>
      </c>
      <c r="B279" t="s">
        <v>653</v>
      </c>
      <c r="C279" t="s">
        <v>13076</v>
      </c>
      <c r="D279" s="14">
        <v>217.00000000000003</v>
      </c>
      <c r="E279" s="14">
        <v>700</v>
      </c>
      <c r="F279" s="1">
        <v>0.69</v>
      </c>
      <c r="G279">
        <v>4.3</v>
      </c>
      <c r="H279" s="5">
        <v>20052</v>
      </c>
      <c r="I279" s="6">
        <f t="shared" si="12"/>
        <v>14036400</v>
      </c>
      <c r="J279" t="str" cm="1">
        <f t="array" ref="J279">_xlfn.IFS(
   D279&lt;1000, "&lt; ₹1,000",
   D279&lt;=5000, "₹1,000 - ₹5,000",
   D279&lt;=10000, "₹5,001 - ₹10,000",
   D279&lt;=20000, "₹10,001 - ₹20,000",
   D279&lt;=50000, "₹20,001 - ₹50,000",
   D279&lt;=100000, "₹50,001 - ₹100,000",
   TRUE, "&gt; ₹100,000"
)</f>
        <v>&lt; ₹1,000</v>
      </c>
      <c r="K279" t="str">
        <f t="shared" si="13"/>
        <v>High (&gt;60%)</v>
      </c>
      <c r="L279">
        <f>_xlfn.RANK.EQ(G279, G$2:G$1466, 0) + COUNTIF(G$2:G279, G279) - 1</f>
        <v>278</v>
      </c>
      <c r="M279" s="12">
        <f>_xlfn.RANK.EQ(H279, H$2:H$1466, 0) + COUNTIF(H$2:H279, H279) - 1</f>
        <v>320</v>
      </c>
      <c r="N279" s="12">
        <f t="shared" si="14"/>
        <v>598</v>
      </c>
    </row>
    <row r="280" spans="1:14" x14ac:dyDescent="0.25">
      <c r="A280" t="s">
        <v>3009</v>
      </c>
      <c r="B280" t="s">
        <v>3010</v>
      </c>
      <c r="C280" t="s">
        <v>13077</v>
      </c>
      <c r="D280" s="14">
        <v>28999</v>
      </c>
      <c r="E280" s="14">
        <v>28999</v>
      </c>
      <c r="F280" s="1">
        <v>0</v>
      </c>
      <c r="G280">
        <v>4.3</v>
      </c>
      <c r="H280" s="5">
        <v>17415</v>
      </c>
      <c r="I280" s="6">
        <f t="shared" si="12"/>
        <v>505017585</v>
      </c>
      <c r="J280" t="str" cm="1">
        <f t="array" ref="J280">_xlfn.IFS(
   D280&lt;1000, "&lt; ₹1,000",
   D280&lt;=5000, "₹1,000 - ₹5,000",
   D280&lt;=10000, "₹5,001 - ₹10,000",
   D280&lt;=20000, "₹10,001 - ₹20,000",
   D280&lt;=50000, "₹20,001 - ₹50,000",
   D280&lt;=100000, "₹50,001 - ₹100,000",
   TRUE, "&gt; ₹100,000"
)</f>
        <v>₹20,001 - ₹50,000</v>
      </c>
      <c r="K280" t="str">
        <f t="shared" si="13"/>
        <v>Low (&lt;30%)</v>
      </c>
      <c r="L280">
        <f>_xlfn.RANK.EQ(G280, G$2:G$1466, 0) + COUNTIF(G$2:G280, G280) - 1</f>
        <v>279</v>
      </c>
      <c r="M280" s="12">
        <f>_xlfn.RANK.EQ(H280, H$2:H$1466, 0) + COUNTIF(H$2:H280, H280) - 1</f>
        <v>361</v>
      </c>
      <c r="N280" s="12">
        <f t="shared" si="14"/>
        <v>640</v>
      </c>
    </row>
    <row r="281" spans="1:14" x14ac:dyDescent="0.25">
      <c r="A281" t="s">
        <v>2999</v>
      </c>
      <c r="B281" t="s">
        <v>3000</v>
      </c>
      <c r="C281" t="s">
        <v>13077</v>
      </c>
      <c r="D281" s="14">
        <v>28999</v>
      </c>
      <c r="E281" s="14">
        <v>28999</v>
      </c>
      <c r="F281" s="1">
        <v>0</v>
      </c>
      <c r="G281">
        <v>4.3</v>
      </c>
      <c r="H281" s="5">
        <v>17415</v>
      </c>
      <c r="I281" s="6">
        <f t="shared" si="12"/>
        <v>505017585</v>
      </c>
      <c r="J281" t="str" cm="1">
        <f t="array" ref="J281">_xlfn.IFS(
   D281&lt;1000, "&lt; ₹1,000",
   D281&lt;=5000, "₹1,000 - ₹5,000",
   D281&lt;=10000, "₹5,001 - ₹10,000",
   D281&lt;=20000, "₹10,001 - ₹20,000",
   D281&lt;=50000, "₹20,001 - ₹50,000",
   D281&lt;=100000, "₹50,001 - ₹100,000",
   TRUE, "&gt; ₹100,000"
)</f>
        <v>₹20,001 - ₹50,000</v>
      </c>
      <c r="K281" t="str">
        <f t="shared" si="13"/>
        <v>Low (&lt;30%)</v>
      </c>
      <c r="L281">
        <f>_xlfn.RANK.EQ(G281, G$2:G$1466, 0) + COUNTIF(G$2:G281, G281) - 1</f>
        <v>280</v>
      </c>
      <c r="M281" s="12">
        <f>_xlfn.RANK.EQ(H281, H$2:H$1466, 0) + COUNTIF(H$2:H281, H281) - 1</f>
        <v>362</v>
      </c>
      <c r="N281" s="12">
        <f t="shared" si="14"/>
        <v>642</v>
      </c>
    </row>
    <row r="282" spans="1:14" x14ac:dyDescent="0.25">
      <c r="A282" t="s">
        <v>3513</v>
      </c>
      <c r="B282" t="s">
        <v>3514</v>
      </c>
      <c r="C282" t="s">
        <v>13077</v>
      </c>
      <c r="D282" s="14">
        <v>33999</v>
      </c>
      <c r="E282" s="14">
        <v>33999</v>
      </c>
      <c r="F282" s="1">
        <v>0</v>
      </c>
      <c r="G282">
        <v>4.3</v>
      </c>
      <c r="H282" s="5">
        <v>17415</v>
      </c>
      <c r="I282" s="6">
        <f t="shared" si="12"/>
        <v>592092585</v>
      </c>
      <c r="J282" t="str" cm="1">
        <f t="array" ref="J282">_xlfn.IFS(
   D282&lt;1000, "&lt; ₹1,000",
   D282&lt;=5000, "₹1,000 - ₹5,000",
   D282&lt;=10000, "₹5,001 - ₹10,000",
   D282&lt;=20000, "₹10,001 - ₹20,000",
   D282&lt;=50000, "₹20,001 - ₹50,000",
   D282&lt;=100000, "₹50,001 - ₹100,000",
   TRUE, "&gt; ₹100,000"
)</f>
        <v>₹20,001 - ₹50,000</v>
      </c>
      <c r="K282" t="str">
        <f t="shared" si="13"/>
        <v>Low (&lt;30%)</v>
      </c>
      <c r="L282">
        <f>_xlfn.RANK.EQ(G282, G$2:G$1466, 0) + COUNTIF(G$2:G282, G282) - 1</f>
        <v>281</v>
      </c>
      <c r="M282" s="12">
        <f>_xlfn.RANK.EQ(H282, H$2:H$1466, 0) + COUNTIF(H$2:H282, H282) - 1</f>
        <v>363</v>
      </c>
      <c r="N282" s="12">
        <f t="shared" si="14"/>
        <v>644</v>
      </c>
    </row>
    <row r="283" spans="1:14" x14ac:dyDescent="0.25">
      <c r="A283" t="s">
        <v>6752</v>
      </c>
      <c r="B283" t="s">
        <v>6753</v>
      </c>
      <c r="C283" t="s">
        <v>13076</v>
      </c>
      <c r="D283" s="14">
        <v>1889.3</v>
      </c>
      <c r="E283" s="14">
        <v>2699</v>
      </c>
      <c r="F283" s="1">
        <v>0.3</v>
      </c>
      <c r="G283">
        <v>4.3</v>
      </c>
      <c r="H283" s="5">
        <v>17394</v>
      </c>
      <c r="I283" s="6">
        <f t="shared" si="12"/>
        <v>46946406</v>
      </c>
      <c r="J283" t="str" cm="1">
        <f t="array" ref="J283">_xlfn.IFS(
   D283&lt;1000, "&lt; ₹1,000",
   D283&lt;=5000, "₹1,000 - ₹5,000",
   D283&lt;=10000, "₹5,001 - ₹10,000",
   D283&lt;=20000, "₹10,001 - ₹20,000",
   D283&lt;=50000, "₹20,001 - ₹50,000",
   D283&lt;=100000, "₹50,001 - ₹100,000",
   TRUE, "&gt; ₹100,000"
)</f>
        <v>₹1,000 - ₹5,000</v>
      </c>
      <c r="K283" t="str">
        <f t="shared" si="13"/>
        <v>Medium (30-60%)</v>
      </c>
      <c r="L283">
        <f>_xlfn.RANK.EQ(G283, G$2:G$1466, 0) + COUNTIF(G$2:G283, G283) - 1</f>
        <v>282</v>
      </c>
      <c r="M283" s="12">
        <f>_xlfn.RANK.EQ(H283, H$2:H$1466, 0) + COUNTIF(H$2:H283, H283) - 1</f>
        <v>365</v>
      </c>
      <c r="N283" s="12">
        <f t="shared" si="14"/>
        <v>647</v>
      </c>
    </row>
    <row r="284" spans="1:14" x14ac:dyDescent="0.25">
      <c r="A284" t="s">
        <v>3280</v>
      </c>
      <c r="B284" t="s">
        <v>3281</v>
      </c>
      <c r="C284" t="s">
        <v>13077</v>
      </c>
      <c r="D284" s="14">
        <v>4079.7599999999998</v>
      </c>
      <c r="E284" s="14">
        <v>16999</v>
      </c>
      <c r="F284" s="1">
        <v>0.76</v>
      </c>
      <c r="G284">
        <v>4.3</v>
      </c>
      <c r="H284" s="5">
        <v>17162</v>
      </c>
      <c r="I284" s="6">
        <f t="shared" si="12"/>
        <v>291736838</v>
      </c>
      <c r="J284" t="str" cm="1">
        <f t="array" ref="J284">_xlfn.IFS(
   D284&lt;1000, "&lt; ₹1,000",
   D284&lt;=5000, "₹1,000 - ₹5,000",
   D284&lt;=10000, "₹5,001 - ₹10,000",
   D284&lt;=20000, "₹10,001 - ₹20,000",
   D284&lt;=50000, "₹20,001 - ₹50,000",
   D284&lt;=100000, "₹50,001 - ₹100,000",
   TRUE, "&gt; ₹100,000"
)</f>
        <v>₹1,000 - ₹5,000</v>
      </c>
      <c r="K284" t="str">
        <f t="shared" si="13"/>
        <v>High (&gt;60%)</v>
      </c>
      <c r="L284">
        <f>_xlfn.RANK.EQ(G284, G$2:G$1466, 0) + COUNTIF(G$2:G284, G284) - 1</f>
        <v>283</v>
      </c>
      <c r="M284" s="12">
        <f>_xlfn.RANK.EQ(H284, H$2:H$1466, 0) + COUNTIF(H$2:H284, H284) - 1</f>
        <v>369</v>
      </c>
      <c r="N284" s="12">
        <f t="shared" si="14"/>
        <v>652</v>
      </c>
    </row>
    <row r="285" spans="1:14" x14ac:dyDescent="0.25">
      <c r="A285" t="s">
        <v>4731</v>
      </c>
      <c r="B285" t="s">
        <v>3281</v>
      </c>
      <c r="C285" t="s">
        <v>13077</v>
      </c>
      <c r="D285" s="14">
        <v>3959.7799999999997</v>
      </c>
      <c r="E285" s="14">
        <v>17999</v>
      </c>
      <c r="F285" s="1">
        <v>0.78</v>
      </c>
      <c r="G285">
        <v>4.3</v>
      </c>
      <c r="H285" s="5">
        <v>17161</v>
      </c>
      <c r="I285" s="6">
        <f t="shared" si="12"/>
        <v>308880839</v>
      </c>
      <c r="J285" t="str" cm="1">
        <f t="array" ref="J285">_xlfn.IFS(
   D285&lt;1000, "&lt; ₹1,000",
   D285&lt;=5000, "₹1,000 - ₹5,000",
   D285&lt;=10000, "₹5,001 - ₹10,000",
   D285&lt;=20000, "₹10,001 - ₹20,000",
   D285&lt;=50000, "₹20,001 - ₹50,000",
   D285&lt;=100000, "₹50,001 - ₹100,000",
   TRUE, "&gt; ₹100,000"
)</f>
        <v>₹1,000 - ₹5,000</v>
      </c>
      <c r="K285" t="str">
        <f t="shared" si="13"/>
        <v>High (&gt;60%)</v>
      </c>
      <c r="L285">
        <f>_xlfn.RANK.EQ(G285, G$2:G$1466, 0) + COUNTIF(G$2:G285, G285) - 1</f>
        <v>284</v>
      </c>
      <c r="M285" s="12">
        <f>_xlfn.RANK.EQ(H285, H$2:H$1466, 0) + COUNTIF(H$2:H285, H285) - 1</f>
        <v>370</v>
      </c>
      <c r="N285" s="12">
        <f t="shared" si="14"/>
        <v>654</v>
      </c>
    </row>
    <row r="286" spans="1:14" x14ac:dyDescent="0.25">
      <c r="A286" t="s">
        <v>3280</v>
      </c>
      <c r="B286" t="s">
        <v>3281</v>
      </c>
      <c r="C286" t="s">
        <v>13077</v>
      </c>
      <c r="D286" s="14">
        <v>4079.7599999999998</v>
      </c>
      <c r="E286" s="14">
        <v>16999</v>
      </c>
      <c r="F286" s="1">
        <v>0.76</v>
      </c>
      <c r="G286">
        <v>4.3</v>
      </c>
      <c r="H286" s="5">
        <v>17159</v>
      </c>
      <c r="I286" s="6">
        <f t="shared" si="12"/>
        <v>291685841</v>
      </c>
      <c r="J286" t="str" cm="1">
        <f t="array" ref="J286">_xlfn.IFS(
   D286&lt;1000, "&lt; ₹1,000",
   D286&lt;=5000, "₹1,000 - ₹5,000",
   D286&lt;=10000, "₹5,001 - ₹10,000",
   D286&lt;=20000, "₹10,001 - ₹20,000",
   D286&lt;=50000, "₹20,001 - ₹50,000",
   D286&lt;=100000, "₹50,001 - ₹100,000",
   TRUE, "&gt; ₹100,000"
)</f>
        <v>₹1,000 - ₹5,000</v>
      </c>
      <c r="K286" t="str">
        <f t="shared" si="13"/>
        <v>High (&gt;60%)</v>
      </c>
      <c r="L286">
        <f>_xlfn.RANK.EQ(G286, G$2:G$1466, 0) + COUNTIF(G$2:G286, G286) - 1</f>
        <v>285</v>
      </c>
      <c r="M286" s="12">
        <f>_xlfn.RANK.EQ(H286, H$2:H$1466, 0) + COUNTIF(H$2:H286, H286) - 1</f>
        <v>371</v>
      </c>
      <c r="N286" s="12">
        <f t="shared" si="14"/>
        <v>656</v>
      </c>
    </row>
    <row r="287" spans="1:14" x14ac:dyDescent="0.25">
      <c r="A287" t="s">
        <v>3865</v>
      </c>
      <c r="B287" t="s">
        <v>3866</v>
      </c>
      <c r="C287" t="s">
        <v>13077</v>
      </c>
      <c r="D287" s="14">
        <v>2099.65</v>
      </c>
      <c r="E287" s="14">
        <v>5999</v>
      </c>
      <c r="F287" s="1">
        <v>0.65</v>
      </c>
      <c r="G287">
        <v>4.3</v>
      </c>
      <c r="H287" s="5">
        <v>17129</v>
      </c>
      <c r="I287" s="6">
        <f t="shared" si="12"/>
        <v>102756871</v>
      </c>
      <c r="J287" t="str" cm="1">
        <f t="array" ref="J287">_xlfn.IFS(
   D287&lt;1000, "&lt; ₹1,000",
   D287&lt;=5000, "₹1,000 - ₹5,000",
   D287&lt;=10000, "₹5,001 - ₹10,000",
   D287&lt;=20000, "₹10,001 - ₹20,000",
   D287&lt;=50000, "₹20,001 - ₹50,000",
   D287&lt;=100000, "₹50,001 - ₹100,000",
   TRUE, "&gt; ₹100,000"
)</f>
        <v>₹1,000 - ₹5,000</v>
      </c>
      <c r="K287" t="str">
        <f t="shared" si="13"/>
        <v>High (&gt;60%)</v>
      </c>
      <c r="L287">
        <f>_xlfn.RANK.EQ(G287, G$2:G$1466, 0) + COUNTIF(G$2:G287, G287) - 1</f>
        <v>286</v>
      </c>
      <c r="M287" s="12">
        <f>_xlfn.RANK.EQ(H287, H$2:H$1466, 0) + COUNTIF(H$2:H287, H287) - 1</f>
        <v>372</v>
      </c>
      <c r="N287" s="12">
        <f t="shared" si="14"/>
        <v>658</v>
      </c>
    </row>
    <row r="288" spans="1:14" x14ac:dyDescent="0.25">
      <c r="A288" t="s">
        <v>3865</v>
      </c>
      <c r="B288" t="s">
        <v>3866</v>
      </c>
      <c r="C288" t="s">
        <v>13077</v>
      </c>
      <c r="D288" s="14">
        <v>2099.65</v>
      </c>
      <c r="E288" s="14">
        <v>5999</v>
      </c>
      <c r="F288" s="1">
        <v>0.65</v>
      </c>
      <c r="G288">
        <v>4.3</v>
      </c>
      <c r="H288" s="5">
        <v>17129</v>
      </c>
      <c r="I288" s="6">
        <f t="shared" si="12"/>
        <v>102756871</v>
      </c>
      <c r="J288" t="str" cm="1">
        <f t="array" ref="J288">_xlfn.IFS(
   D288&lt;1000, "&lt; ₹1,000",
   D288&lt;=5000, "₹1,000 - ₹5,000",
   D288&lt;=10000, "₹5,001 - ₹10,000",
   D288&lt;=20000, "₹10,001 - ₹20,000",
   D288&lt;=50000, "₹20,001 - ₹50,000",
   D288&lt;=100000, "₹50,001 - ₹100,000",
   TRUE, "&gt; ₹100,000"
)</f>
        <v>₹1,000 - ₹5,000</v>
      </c>
      <c r="K288" t="str">
        <f t="shared" si="13"/>
        <v>High (&gt;60%)</v>
      </c>
      <c r="L288">
        <f>_xlfn.RANK.EQ(G288, G$2:G$1466, 0) + COUNTIF(G$2:G288, G288) - 1</f>
        <v>287</v>
      </c>
      <c r="M288" s="12">
        <f>_xlfn.RANK.EQ(H288, H$2:H$1466, 0) + COUNTIF(H$2:H288, H288) - 1</f>
        <v>373</v>
      </c>
      <c r="N288" s="12">
        <f t="shared" si="14"/>
        <v>660</v>
      </c>
    </row>
    <row r="289" spans="1:14" x14ac:dyDescent="0.25">
      <c r="A289" t="s">
        <v>223</v>
      </c>
      <c r="B289" t="s">
        <v>224</v>
      </c>
      <c r="C289" t="s">
        <v>13077</v>
      </c>
      <c r="D289" s="14">
        <v>13511.000000000002</v>
      </c>
      <c r="E289" s="14">
        <v>22900</v>
      </c>
      <c r="F289" s="1">
        <v>0.41</v>
      </c>
      <c r="G289">
        <v>4.3</v>
      </c>
      <c r="H289" s="5">
        <v>16299</v>
      </c>
      <c r="I289" s="6">
        <f t="shared" si="12"/>
        <v>373247100</v>
      </c>
      <c r="J289" t="str" cm="1">
        <f t="array" ref="J289">_xlfn.IFS(
   D289&lt;1000, "&lt; ₹1,000",
   D289&lt;=5000, "₹1,000 - ₹5,000",
   D289&lt;=10000, "₹5,001 - ₹10,000",
   D289&lt;=20000, "₹10,001 - ₹20,000",
   D289&lt;=50000, "₹20,001 - ₹50,000",
   D289&lt;=100000, "₹50,001 - ₹100,000",
   TRUE, "&gt; ₹100,000"
)</f>
        <v>₹10,001 - ₹20,000</v>
      </c>
      <c r="K289" t="str">
        <f t="shared" si="13"/>
        <v>Medium (30-60%)</v>
      </c>
      <c r="L289">
        <f>_xlfn.RANK.EQ(G289, G$2:G$1466, 0) + COUNTIF(G$2:G289, G289) - 1</f>
        <v>288</v>
      </c>
      <c r="M289" s="12">
        <f>_xlfn.RANK.EQ(H289, H$2:H$1466, 0) + COUNTIF(H$2:H289, H289) - 1</f>
        <v>382</v>
      </c>
      <c r="N289" s="12">
        <f t="shared" si="14"/>
        <v>670</v>
      </c>
    </row>
    <row r="290" spans="1:14" x14ac:dyDescent="0.25">
      <c r="A290" t="s">
        <v>223</v>
      </c>
      <c r="B290" t="s">
        <v>224</v>
      </c>
      <c r="C290" t="s">
        <v>13077</v>
      </c>
      <c r="D290" s="14">
        <v>13511.000000000002</v>
      </c>
      <c r="E290" s="14">
        <v>22900</v>
      </c>
      <c r="F290" s="1">
        <v>0.41</v>
      </c>
      <c r="G290">
        <v>4.3</v>
      </c>
      <c r="H290" s="5">
        <v>16299</v>
      </c>
      <c r="I290" s="6">
        <f t="shared" si="12"/>
        <v>373247100</v>
      </c>
      <c r="J290" t="str" cm="1">
        <f t="array" ref="J290">_xlfn.IFS(
   D290&lt;1000, "&lt; ₹1,000",
   D290&lt;=5000, "₹1,000 - ₹5,000",
   D290&lt;=10000, "₹5,001 - ₹10,000",
   D290&lt;=20000, "₹10,001 - ₹20,000",
   D290&lt;=50000, "₹20,001 - ₹50,000",
   D290&lt;=100000, "₹50,001 - ₹100,000",
   TRUE, "&gt; ₹100,000"
)</f>
        <v>₹10,001 - ₹20,000</v>
      </c>
      <c r="K290" t="str">
        <f t="shared" si="13"/>
        <v>Medium (30-60%)</v>
      </c>
      <c r="L290">
        <f>_xlfn.RANK.EQ(G290, G$2:G$1466, 0) + COUNTIF(G$2:G290, G290) - 1</f>
        <v>289</v>
      </c>
      <c r="M290" s="12">
        <f>_xlfn.RANK.EQ(H290, H$2:H$1466, 0) + COUNTIF(H$2:H290, H290) - 1</f>
        <v>383</v>
      </c>
      <c r="N290" s="12">
        <f t="shared" si="14"/>
        <v>672</v>
      </c>
    </row>
    <row r="291" spans="1:14" x14ac:dyDescent="0.25">
      <c r="A291" t="s">
        <v>1367</v>
      </c>
      <c r="B291" t="s">
        <v>1368</v>
      </c>
      <c r="C291" t="s">
        <v>13077</v>
      </c>
      <c r="D291" s="14">
        <v>15466</v>
      </c>
      <c r="E291" s="14">
        <v>20900</v>
      </c>
      <c r="F291" s="1">
        <v>0.26</v>
      </c>
      <c r="G291">
        <v>4.3</v>
      </c>
      <c r="H291" s="5">
        <v>16299</v>
      </c>
      <c r="I291" s="6">
        <f t="shared" si="12"/>
        <v>340649100</v>
      </c>
      <c r="J291" t="str" cm="1">
        <f t="array" ref="J291">_xlfn.IFS(
   D291&lt;1000, "&lt; ₹1,000",
   D291&lt;=5000, "₹1,000 - ₹5,000",
   D291&lt;=10000, "₹5,001 - ₹10,000",
   D291&lt;=20000, "₹10,001 - ₹20,000",
   D291&lt;=50000, "₹20,001 - ₹50,000",
   D291&lt;=100000, "₹50,001 - ₹100,000",
   TRUE, "&gt; ₹100,000"
)</f>
        <v>₹10,001 - ₹20,000</v>
      </c>
      <c r="K291" t="str">
        <f t="shared" si="13"/>
        <v>Low (&lt;30%)</v>
      </c>
      <c r="L291">
        <f>_xlfn.RANK.EQ(G291, G$2:G$1466, 0) + COUNTIF(G$2:G291, G291) - 1</f>
        <v>290</v>
      </c>
      <c r="M291" s="12">
        <f>_xlfn.RANK.EQ(H291, H$2:H$1466, 0) + COUNTIF(H$2:H291, H291) - 1</f>
        <v>384</v>
      </c>
      <c r="N291" s="12">
        <f t="shared" si="14"/>
        <v>674</v>
      </c>
    </row>
    <row r="292" spans="1:14" x14ac:dyDescent="0.25">
      <c r="A292" t="s">
        <v>3134</v>
      </c>
      <c r="B292" t="s">
        <v>3135</v>
      </c>
      <c r="C292" t="s">
        <v>13077</v>
      </c>
      <c r="D292" s="14">
        <v>1499.3999999999999</v>
      </c>
      <c r="E292" s="14">
        <v>2499</v>
      </c>
      <c r="F292" s="1">
        <v>0.4</v>
      </c>
      <c r="G292">
        <v>4.3</v>
      </c>
      <c r="H292" s="5">
        <v>15970</v>
      </c>
      <c r="I292" s="6">
        <f t="shared" si="12"/>
        <v>39909030</v>
      </c>
      <c r="J292" t="str" cm="1">
        <f t="array" ref="J292">_xlfn.IFS(
   D292&lt;1000, "&lt; ₹1,000",
   D292&lt;=5000, "₹1,000 - ₹5,000",
   D292&lt;=10000, "₹5,001 - ₹10,000",
   D292&lt;=20000, "₹10,001 - ₹20,000",
   D292&lt;=50000, "₹20,001 - ₹50,000",
   D292&lt;=100000, "₹50,001 - ₹100,000",
   TRUE, "&gt; ₹100,000"
)</f>
        <v>₹1,000 - ₹5,000</v>
      </c>
      <c r="K292" t="str">
        <f t="shared" si="13"/>
        <v>Medium (30-60%)</v>
      </c>
      <c r="L292">
        <f>_xlfn.RANK.EQ(G292, G$2:G$1466, 0) + COUNTIF(G$2:G292, G292) - 1</f>
        <v>291</v>
      </c>
      <c r="M292" s="12">
        <f>_xlfn.RANK.EQ(H292, H$2:H$1466, 0) + COUNTIF(H$2:H292, H292) - 1</f>
        <v>389</v>
      </c>
      <c r="N292" s="12">
        <f t="shared" si="14"/>
        <v>680</v>
      </c>
    </row>
    <row r="293" spans="1:14" x14ac:dyDescent="0.25">
      <c r="A293" t="s">
        <v>7732</v>
      </c>
      <c r="B293" t="s">
        <v>7733</v>
      </c>
      <c r="C293" t="s">
        <v>13082</v>
      </c>
      <c r="D293" s="14">
        <v>150</v>
      </c>
      <c r="E293" s="14">
        <v>150</v>
      </c>
      <c r="F293" s="1">
        <v>0</v>
      </c>
      <c r="G293">
        <v>4.3</v>
      </c>
      <c r="H293" s="5">
        <v>15867</v>
      </c>
      <c r="I293" s="6">
        <f t="shared" si="12"/>
        <v>2380050</v>
      </c>
      <c r="J293" t="str" cm="1">
        <f t="array" ref="J293">_xlfn.IFS(
   D293&lt;1000, "&lt; ₹1,000",
   D293&lt;=5000, "₹1,000 - ₹5,000",
   D293&lt;=10000, "₹5,001 - ₹10,000",
   D293&lt;=20000, "₹10,001 - ₹20,000",
   D293&lt;=50000, "₹20,001 - ₹50,000",
   D293&lt;=100000, "₹50,001 - ₹100,000",
   TRUE, "&gt; ₹100,000"
)</f>
        <v>&lt; ₹1,000</v>
      </c>
      <c r="K293" t="str">
        <f t="shared" si="13"/>
        <v>Low (&lt;30%)</v>
      </c>
      <c r="L293">
        <f>_xlfn.RANK.EQ(G293, G$2:G$1466, 0) + COUNTIF(G$2:G293, G293) - 1</f>
        <v>292</v>
      </c>
      <c r="M293" s="12">
        <f>_xlfn.RANK.EQ(H293, H$2:H$1466, 0) + COUNTIF(H$2:H293, H293) - 1</f>
        <v>390</v>
      </c>
      <c r="N293" s="12">
        <f t="shared" si="14"/>
        <v>682</v>
      </c>
    </row>
    <row r="294" spans="1:14" x14ac:dyDescent="0.25">
      <c r="A294" t="s">
        <v>6127</v>
      </c>
      <c r="B294" t="s">
        <v>6128</v>
      </c>
      <c r="C294" t="s">
        <v>13076</v>
      </c>
      <c r="D294" s="14">
        <v>599.25</v>
      </c>
      <c r="E294" s="14">
        <v>799</v>
      </c>
      <c r="F294" s="1">
        <v>0.25</v>
      </c>
      <c r="G294">
        <v>4.3</v>
      </c>
      <c r="H294" s="5">
        <v>15790</v>
      </c>
      <c r="I294" s="6">
        <f t="shared" si="12"/>
        <v>12616210</v>
      </c>
      <c r="J294" t="str" cm="1">
        <f t="array" ref="J294">_xlfn.IFS(
   D294&lt;1000, "&lt; ₹1,000",
   D294&lt;=5000, "₹1,000 - ₹5,000",
   D294&lt;=10000, "₹5,001 - ₹10,000",
   D294&lt;=20000, "₹10,001 - ₹20,000",
   D294&lt;=50000, "₹20,001 - ₹50,000",
   D294&lt;=100000, "₹50,001 - ₹100,000",
   TRUE, "&gt; ₹100,000"
)</f>
        <v>&lt; ₹1,000</v>
      </c>
      <c r="K294" t="str">
        <f t="shared" si="13"/>
        <v>Low (&lt;30%)</v>
      </c>
      <c r="L294">
        <f>_xlfn.RANK.EQ(G294, G$2:G$1466, 0) + COUNTIF(G$2:G294, G294) - 1</f>
        <v>293</v>
      </c>
      <c r="M294" s="12">
        <f>_xlfn.RANK.EQ(H294, H$2:H$1466, 0) + COUNTIF(H$2:H294, H294) - 1</f>
        <v>391</v>
      </c>
      <c r="N294" s="12">
        <f t="shared" si="14"/>
        <v>684</v>
      </c>
    </row>
    <row r="295" spans="1:14" x14ac:dyDescent="0.25">
      <c r="A295" t="s">
        <v>9090</v>
      </c>
      <c r="B295" t="s">
        <v>9091</v>
      </c>
      <c r="C295" t="s">
        <v>13080</v>
      </c>
      <c r="D295" s="14">
        <v>1328.7</v>
      </c>
      <c r="E295" s="14">
        <v>1545</v>
      </c>
      <c r="F295" s="1">
        <v>0.14000000000000001</v>
      </c>
      <c r="G295">
        <v>4.3</v>
      </c>
      <c r="H295" s="5">
        <v>15453</v>
      </c>
      <c r="I295" s="6">
        <f t="shared" si="12"/>
        <v>23874885</v>
      </c>
      <c r="J295" t="str" cm="1">
        <f t="array" ref="J295">_xlfn.IFS(
   D295&lt;1000, "&lt; ₹1,000",
   D295&lt;=5000, "₹1,000 - ₹5,000",
   D295&lt;=10000, "₹5,001 - ₹10,000",
   D295&lt;=20000, "₹10,001 - ₹20,000",
   D295&lt;=50000, "₹20,001 - ₹50,000",
   D295&lt;=100000, "₹50,001 - ₹100,000",
   TRUE, "&gt; ₹100,000"
)</f>
        <v>₹1,000 - ₹5,000</v>
      </c>
      <c r="K295" t="str">
        <f t="shared" si="13"/>
        <v>Low (&lt;30%)</v>
      </c>
      <c r="L295">
        <f>_xlfn.RANK.EQ(G295, G$2:G$1466, 0) + COUNTIF(G$2:G295, G295) - 1</f>
        <v>294</v>
      </c>
      <c r="M295" s="12">
        <f>_xlfn.RANK.EQ(H295, H$2:H$1466, 0) + COUNTIF(H$2:H295, H295) - 1</f>
        <v>395</v>
      </c>
      <c r="N295" s="12">
        <f t="shared" si="14"/>
        <v>689</v>
      </c>
    </row>
    <row r="296" spans="1:14" x14ac:dyDescent="0.25">
      <c r="A296" t="s">
        <v>9426</v>
      </c>
      <c r="B296" t="s">
        <v>9427</v>
      </c>
      <c r="C296" t="s">
        <v>13080</v>
      </c>
      <c r="D296" s="14">
        <v>1101.42</v>
      </c>
      <c r="E296" s="14">
        <v>1899</v>
      </c>
      <c r="F296" s="1">
        <v>0.42</v>
      </c>
      <c r="G296">
        <v>4.3</v>
      </c>
      <c r="H296" s="5">
        <v>15276</v>
      </c>
      <c r="I296" s="6">
        <f t="shared" si="12"/>
        <v>29009124</v>
      </c>
      <c r="J296" t="str" cm="1">
        <f t="array" ref="J296">_xlfn.IFS(
   D296&lt;1000, "&lt; ₹1,000",
   D296&lt;=5000, "₹1,000 - ₹5,000",
   D296&lt;=10000, "₹5,001 - ₹10,000",
   D296&lt;=20000, "₹10,001 - ₹20,000",
   D296&lt;=50000, "₹20,001 - ₹50,000",
   D296&lt;=100000, "₹50,001 - ₹100,000",
   TRUE, "&gt; ₹100,000"
)</f>
        <v>₹1,000 - ₹5,000</v>
      </c>
      <c r="K296" t="str">
        <f t="shared" si="13"/>
        <v>Medium (30-60%)</v>
      </c>
      <c r="L296">
        <f>_xlfn.RANK.EQ(G296, G$2:G$1466, 0) + COUNTIF(G$2:G296, G296) - 1</f>
        <v>295</v>
      </c>
      <c r="M296" s="12">
        <f>_xlfn.RANK.EQ(H296, H$2:H$1466, 0) + COUNTIF(H$2:H296, H296) - 1</f>
        <v>398</v>
      </c>
      <c r="N296" s="12">
        <f t="shared" si="14"/>
        <v>693</v>
      </c>
    </row>
    <row r="297" spans="1:14" x14ac:dyDescent="0.25">
      <c r="A297" t="s">
        <v>6502</v>
      </c>
      <c r="B297" t="s">
        <v>6503</v>
      </c>
      <c r="C297" t="s">
        <v>13077</v>
      </c>
      <c r="D297" s="14">
        <v>119.75999999999999</v>
      </c>
      <c r="E297" s="14">
        <v>499</v>
      </c>
      <c r="F297" s="1">
        <v>0.76</v>
      </c>
      <c r="G297">
        <v>4.3</v>
      </c>
      <c r="H297" s="5">
        <v>15032</v>
      </c>
      <c r="I297" s="6">
        <f t="shared" si="12"/>
        <v>7500968</v>
      </c>
      <c r="J297" t="str" cm="1">
        <f t="array" ref="J297">_xlfn.IFS(
   D297&lt;1000, "&lt; ₹1,000",
   D297&lt;=5000, "₹1,000 - ₹5,000",
   D297&lt;=10000, "₹5,001 - ₹10,000",
   D297&lt;=20000, "₹10,001 - ₹20,000",
   D297&lt;=50000, "₹20,001 - ₹50,000",
   D297&lt;=100000, "₹50,001 - ₹100,000",
   TRUE, "&gt; ₹100,000"
)</f>
        <v>&lt; ₹1,000</v>
      </c>
      <c r="K297" t="str">
        <f t="shared" si="13"/>
        <v>High (&gt;60%)</v>
      </c>
      <c r="L297">
        <f>_xlfn.RANK.EQ(G297, G$2:G$1466, 0) + COUNTIF(G$2:G297, G297) - 1</f>
        <v>296</v>
      </c>
      <c r="M297" s="12">
        <f>_xlfn.RANK.EQ(H297, H$2:H$1466, 0) + COUNTIF(H$2:H297, H297) - 1</f>
        <v>406</v>
      </c>
      <c r="N297" s="12">
        <f t="shared" si="14"/>
        <v>702</v>
      </c>
    </row>
    <row r="298" spans="1:14" x14ac:dyDescent="0.25">
      <c r="A298" t="s">
        <v>8102</v>
      </c>
      <c r="B298" t="s">
        <v>8103</v>
      </c>
      <c r="C298" t="s">
        <v>13076</v>
      </c>
      <c r="D298" s="14">
        <v>1979.3399999999997</v>
      </c>
      <c r="E298" s="14">
        <v>2999</v>
      </c>
      <c r="F298" s="1">
        <v>0.34</v>
      </c>
      <c r="G298">
        <v>4.3</v>
      </c>
      <c r="H298" s="5">
        <v>14237</v>
      </c>
      <c r="I298" s="6">
        <f t="shared" si="12"/>
        <v>42696763</v>
      </c>
      <c r="J298" t="str" cm="1">
        <f t="array" ref="J298">_xlfn.IFS(
   D298&lt;1000, "&lt; ₹1,000",
   D298&lt;=5000, "₹1,000 - ₹5,000",
   D298&lt;=10000, "₹5,001 - ₹10,000",
   D298&lt;=20000, "₹10,001 - ₹20,000",
   D298&lt;=50000, "₹20,001 - ₹50,000",
   D298&lt;=100000, "₹50,001 - ₹100,000",
   TRUE, "&gt; ₹100,000"
)</f>
        <v>₹1,000 - ₹5,000</v>
      </c>
      <c r="K298" t="str">
        <f t="shared" si="13"/>
        <v>Medium (30-60%)</v>
      </c>
      <c r="L298">
        <f>_xlfn.RANK.EQ(G298, G$2:G$1466, 0) + COUNTIF(G$2:G298, G298) - 1</f>
        <v>297</v>
      </c>
      <c r="M298" s="12">
        <f>_xlfn.RANK.EQ(H298, H$2:H$1466, 0) + COUNTIF(H$2:H298, H298) - 1</f>
        <v>426</v>
      </c>
      <c r="N298" s="12">
        <f t="shared" si="14"/>
        <v>723</v>
      </c>
    </row>
    <row r="299" spans="1:14" x14ac:dyDescent="0.25">
      <c r="A299" t="s">
        <v>3273</v>
      </c>
      <c r="B299" t="s">
        <v>3274</v>
      </c>
      <c r="C299" t="s">
        <v>13077</v>
      </c>
      <c r="D299" s="14">
        <v>138.60000000000002</v>
      </c>
      <c r="E299" s="14">
        <v>495</v>
      </c>
      <c r="F299" s="1">
        <v>0.72</v>
      </c>
      <c r="G299">
        <v>4.3</v>
      </c>
      <c r="H299" s="5">
        <v>14185</v>
      </c>
      <c r="I299" s="6">
        <f t="shared" si="12"/>
        <v>7021575</v>
      </c>
      <c r="J299" t="str" cm="1">
        <f t="array" ref="J299">_xlfn.IFS(
   D299&lt;1000, "&lt; ₹1,000",
   D299&lt;=5000, "₹1,000 - ₹5,000",
   D299&lt;=10000, "₹5,001 - ₹10,000",
   D299&lt;=20000, "₹10,001 - ₹20,000",
   D299&lt;=50000, "₹20,001 - ₹50,000",
   D299&lt;=100000, "₹50,001 - ₹100,000",
   TRUE, "&gt; ₹100,000"
)</f>
        <v>&lt; ₹1,000</v>
      </c>
      <c r="K299" t="str">
        <f t="shared" si="13"/>
        <v>High (&gt;60%)</v>
      </c>
      <c r="L299">
        <f>_xlfn.RANK.EQ(G299, G$2:G$1466, 0) + COUNTIF(G$2:G299, G299) - 1</f>
        <v>298</v>
      </c>
      <c r="M299" s="12">
        <f>_xlfn.RANK.EQ(H299, H$2:H$1466, 0) + COUNTIF(H$2:H299, H299) - 1</f>
        <v>427</v>
      </c>
      <c r="N299" s="12">
        <f t="shared" si="14"/>
        <v>725</v>
      </c>
    </row>
    <row r="300" spans="1:14" x14ac:dyDescent="0.25">
      <c r="A300" t="s">
        <v>2034</v>
      </c>
      <c r="B300" t="s">
        <v>2035</v>
      </c>
      <c r="C300" t="s">
        <v>13076</v>
      </c>
      <c r="D300" s="14">
        <v>160.65</v>
      </c>
      <c r="E300" s="14">
        <v>595</v>
      </c>
      <c r="F300" s="1">
        <v>0.73</v>
      </c>
      <c r="G300">
        <v>4.3</v>
      </c>
      <c r="H300" s="5">
        <v>14184</v>
      </c>
      <c r="I300" s="6">
        <f t="shared" si="12"/>
        <v>8439480</v>
      </c>
      <c r="J300" t="str" cm="1">
        <f t="array" ref="J300">_xlfn.IFS(
   D300&lt;1000, "&lt; ₹1,000",
   D300&lt;=5000, "₹1,000 - ₹5,000",
   D300&lt;=10000, "₹5,001 - ₹10,000",
   D300&lt;=20000, "₹10,001 - ₹20,000",
   D300&lt;=50000, "₹20,001 - ₹50,000",
   D300&lt;=100000, "₹50,001 - ₹100,000",
   TRUE, "&gt; ₹100,000"
)</f>
        <v>&lt; ₹1,000</v>
      </c>
      <c r="K300" t="str">
        <f t="shared" si="13"/>
        <v>High (&gt;60%)</v>
      </c>
      <c r="L300">
        <f>_xlfn.RANK.EQ(G300, G$2:G$1466, 0) + COUNTIF(G$2:G300, G300) - 1</f>
        <v>299</v>
      </c>
      <c r="M300" s="12">
        <f>_xlfn.RANK.EQ(H300, H$2:H$1466, 0) + COUNTIF(H$2:H300, H300) - 1</f>
        <v>428</v>
      </c>
      <c r="N300" s="12">
        <f t="shared" si="14"/>
        <v>727</v>
      </c>
    </row>
    <row r="301" spans="1:14" x14ac:dyDescent="0.25">
      <c r="A301" t="s">
        <v>8051</v>
      </c>
      <c r="B301" t="s">
        <v>8052</v>
      </c>
      <c r="C301" t="s">
        <v>13076</v>
      </c>
      <c r="D301" s="14">
        <v>659.33999999999992</v>
      </c>
      <c r="E301" s="14">
        <v>999</v>
      </c>
      <c r="F301" s="1">
        <v>0.34</v>
      </c>
      <c r="G301">
        <v>4.3</v>
      </c>
      <c r="H301" s="5">
        <v>13944</v>
      </c>
      <c r="I301" s="6">
        <f t="shared" si="12"/>
        <v>13930056</v>
      </c>
      <c r="J301" t="str" cm="1">
        <f t="array" ref="J301">_xlfn.IFS(
   D301&lt;1000, "&lt; ₹1,000",
   D301&lt;=5000, "₹1,000 - ₹5,000",
   D301&lt;=10000, "₹5,001 - ₹10,000",
   D301&lt;=20000, "₹10,001 - ₹20,000",
   D301&lt;=50000, "₹20,001 - ₹50,000",
   D301&lt;=100000, "₹50,001 - ₹100,000",
   TRUE, "&gt; ₹100,000"
)</f>
        <v>&lt; ₹1,000</v>
      </c>
      <c r="K301" t="str">
        <f t="shared" si="13"/>
        <v>Medium (30-60%)</v>
      </c>
      <c r="L301">
        <f>_xlfn.RANK.EQ(G301, G$2:G$1466, 0) + COUNTIF(G$2:G301, G301) - 1</f>
        <v>300</v>
      </c>
      <c r="M301" s="12">
        <f>_xlfn.RANK.EQ(H301, H$2:H$1466, 0) + COUNTIF(H$2:H301, H301) - 1</f>
        <v>434</v>
      </c>
      <c r="N301" s="12">
        <f t="shared" si="14"/>
        <v>734</v>
      </c>
    </row>
    <row r="302" spans="1:14" x14ac:dyDescent="0.25">
      <c r="A302" t="s">
        <v>112</v>
      </c>
      <c r="B302" t="s">
        <v>113</v>
      </c>
      <c r="C302" t="s">
        <v>13076</v>
      </c>
      <c r="D302" s="14">
        <v>152.54999999999998</v>
      </c>
      <c r="E302" s="14">
        <v>339</v>
      </c>
      <c r="F302" s="1">
        <v>0.55000000000000004</v>
      </c>
      <c r="G302">
        <v>4.3</v>
      </c>
      <c r="H302" s="5">
        <v>13391</v>
      </c>
      <c r="I302" s="6">
        <f t="shared" si="12"/>
        <v>4539549</v>
      </c>
      <c r="J302" t="str" cm="1">
        <f t="array" ref="J302">_xlfn.IFS(
   D302&lt;1000, "&lt; ₹1,000",
   D302&lt;=5000, "₹1,000 - ₹5,000",
   D302&lt;=10000, "₹5,001 - ₹10,000",
   D302&lt;=20000, "₹10,001 - ₹20,000",
   D302&lt;=50000, "₹20,001 - ₹50,000",
   D302&lt;=100000, "₹50,001 - ₹100,000",
   TRUE, "&gt; ₹100,000"
)</f>
        <v>&lt; ₹1,000</v>
      </c>
      <c r="K302" t="str">
        <f t="shared" si="13"/>
        <v>Medium (30-60%)</v>
      </c>
      <c r="L302">
        <f>_xlfn.RANK.EQ(G302, G$2:G$1466, 0) + COUNTIF(G$2:G302, G302) - 1</f>
        <v>301</v>
      </c>
      <c r="M302" s="12">
        <f>_xlfn.RANK.EQ(H302, H$2:H$1466, 0) + COUNTIF(H$2:H302, H302) - 1</f>
        <v>450</v>
      </c>
      <c r="N302" s="12">
        <f t="shared" si="14"/>
        <v>751</v>
      </c>
    </row>
    <row r="303" spans="1:14" x14ac:dyDescent="0.25">
      <c r="A303" t="s">
        <v>112</v>
      </c>
      <c r="B303" t="s">
        <v>113</v>
      </c>
      <c r="C303" t="s">
        <v>13076</v>
      </c>
      <c r="D303" s="14">
        <v>152.54999999999998</v>
      </c>
      <c r="E303" s="14">
        <v>339</v>
      </c>
      <c r="F303" s="1">
        <v>0.55000000000000004</v>
      </c>
      <c r="G303">
        <v>4.3</v>
      </c>
      <c r="H303" s="5">
        <v>13391</v>
      </c>
      <c r="I303" s="6">
        <f t="shared" si="12"/>
        <v>4539549</v>
      </c>
      <c r="J303" t="str" cm="1">
        <f t="array" ref="J303">_xlfn.IFS(
   D303&lt;1000, "&lt; ₹1,000",
   D303&lt;=5000, "₹1,000 - ₹5,000",
   D303&lt;=10000, "₹5,001 - ₹10,000",
   D303&lt;=20000, "₹10,001 - ₹20,000",
   D303&lt;=50000, "₹20,001 - ₹50,000",
   D303&lt;=100000, "₹50,001 - ₹100,000",
   TRUE, "&gt; ₹100,000"
)</f>
        <v>&lt; ₹1,000</v>
      </c>
      <c r="K303" t="str">
        <f t="shared" si="13"/>
        <v>Medium (30-60%)</v>
      </c>
      <c r="L303">
        <f>_xlfn.RANK.EQ(G303, G$2:G$1466, 0) + COUNTIF(G$2:G303, G303) - 1</f>
        <v>302</v>
      </c>
      <c r="M303" s="12">
        <f>_xlfn.RANK.EQ(H303, H$2:H$1466, 0) + COUNTIF(H$2:H303, H303) - 1</f>
        <v>451</v>
      </c>
      <c r="N303" s="12">
        <f t="shared" si="14"/>
        <v>753</v>
      </c>
    </row>
    <row r="304" spans="1:14" x14ac:dyDescent="0.25">
      <c r="A304" t="s">
        <v>112</v>
      </c>
      <c r="B304" t="s">
        <v>113</v>
      </c>
      <c r="C304" t="s">
        <v>13076</v>
      </c>
      <c r="D304" s="14">
        <v>152.54999999999998</v>
      </c>
      <c r="E304" s="14">
        <v>339</v>
      </c>
      <c r="F304" s="1">
        <v>0.55000000000000004</v>
      </c>
      <c r="G304">
        <v>4.3</v>
      </c>
      <c r="H304" s="5">
        <v>13391</v>
      </c>
      <c r="I304" s="6">
        <f t="shared" si="12"/>
        <v>4539549</v>
      </c>
      <c r="J304" t="str" cm="1">
        <f t="array" ref="J304">_xlfn.IFS(
   D304&lt;1000, "&lt; ₹1,000",
   D304&lt;=5000, "₹1,000 - ₹5,000",
   D304&lt;=10000, "₹5,001 - ₹10,000",
   D304&lt;=20000, "₹10,001 - ₹20,000",
   D304&lt;=50000, "₹20,001 - ₹50,000",
   D304&lt;=100000, "₹50,001 - ₹100,000",
   TRUE, "&gt; ₹100,000"
)</f>
        <v>&lt; ₹1,000</v>
      </c>
      <c r="K304" t="str">
        <f t="shared" si="13"/>
        <v>Medium (30-60%)</v>
      </c>
      <c r="L304">
        <f>_xlfn.RANK.EQ(G304, G$2:G$1466, 0) + COUNTIF(G$2:G304, G304) - 1</f>
        <v>303</v>
      </c>
      <c r="M304" s="12">
        <f>_xlfn.RANK.EQ(H304, H$2:H$1466, 0) + COUNTIF(H$2:H304, H304) - 1</f>
        <v>452</v>
      </c>
      <c r="N304" s="12">
        <f t="shared" si="14"/>
        <v>755</v>
      </c>
    </row>
    <row r="305" spans="1:14" x14ac:dyDescent="0.25">
      <c r="A305" t="s">
        <v>10770</v>
      </c>
      <c r="B305" t="s">
        <v>10771</v>
      </c>
      <c r="C305" t="s">
        <v>13080</v>
      </c>
      <c r="D305" s="14">
        <v>9841.5</v>
      </c>
      <c r="E305" s="14">
        <v>12150</v>
      </c>
      <c r="F305" s="1">
        <v>0.19</v>
      </c>
      <c r="G305">
        <v>4.3</v>
      </c>
      <c r="H305" s="5">
        <v>13251</v>
      </c>
      <c r="I305" s="6">
        <f t="shared" si="12"/>
        <v>160999650</v>
      </c>
      <c r="J305" t="str" cm="1">
        <f t="array" ref="J305">_xlfn.IFS(
   D305&lt;1000, "&lt; ₹1,000",
   D305&lt;=5000, "₹1,000 - ₹5,000",
   D305&lt;=10000, "₹5,001 - ₹10,000",
   D305&lt;=20000, "₹10,001 - ₹20,000",
   D305&lt;=50000, "₹20,001 - ₹50,000",
   D305&lt;=100000, "₹50,001 - ₹100,000",
   TRUE, "&gt; ₹100,000"
)</f>
        <v>₹5,001 - ₹10,000</v>
      </c>
      <c r="K305" t="str">
        <f t="shared" si="13"/>
        <v>Low (&lt;30%)</v>
      </c>
      <c r="L305">
        <f>_xlfn.RANK.EQ(G305, G$2:G$1466, 0) + COUNTIF(G$2:G305, G305) - 1</f>
        <v>304</v>
      </c>
      <c r="M305" s="12">
        <f>_xlfn.RANK.EQ(H305, H$2:H$1466, 0) + COUNTIF(H$2:H305, H305) - 1</f>
        <v>454</v>
      </c>
      <c r="N305" s="12">
        <f t="shared" si="14"/>
        <v>758</v>
      </c>
    </row>
    <row r="306" spans="1:14" x14ac:dyDescent="0.25">
      <c r="A306" t="s">
        <v>1141</v>
      </c>
      <c r="B306" t="s">
        <v>1142</v>
      </c>
      <c r="C306" t="s">
        <v>13077</v>
      </c>
      <c r="D306" s="14">
        <v>226.1</v>
      </c>
      <c r="E306" s="14">
        <v>595</v>
      </c>
      <c r="F306" s="1">
        <v>0.62</v>
      </c>
      <c r="G306">
        <v>4.3</v>
      </c>
      <c r="H306" s="5">
        <v>12835</v>
      </c>
      <c r="I306" s="6">
        <f t="shared" si="12"/>
        <v>7636825</v>
      </c>
      <c r="J306" t="str" cm="1">
        <f t="array" ref="J306">_xlfn.IFS(
   D306&lt;1000, "&lt; ₹1,000",
   D306&lt;=5000, "₹1,000 - ₹5,000",
   D306&lt;=10000, "₹5,001 - ₹10,000",
   D306&lt;=20000, "₹10,001 - ₹20,000",
   D306&lt;=50000, "₹20,001 - ₹50,000",
   D306&lt;=100000, "₹50,001 - ₹100,000",
   TRUE, "&gt; ₹100,000"
)</f>
        <v>&lt; ₹1,000</v>
      </c>
      <c r="K306" t="str">
        <f t="shared" si="13"/>
        <v>High (&gt;60%)</v>
      </c>
      <c r="L306">
        <f>_xlfn.RANK.EQ(G306, G$2:G$1466, 0) + COUNTIF(G$2:G306, G306) - 1</f>
        <v>305</v>
      </c>
      <c r="M306" s="12">
        <f>_xlfn.RANK.EQ(H306, H$2:H$1466, 0) + COUNTIF(H$2:H306, H306) - 1</f>
        <v>470</v>
      </c>
      <c r="N306" s="12">
        <f t="shared" si="14"/>
        <v>775</v>
      </c>
    </row>
    <row r="307" spans="1:14" x14ac:dyDescent="0.25">
      <c r="A307" t="s">
        <v>420</v>
      </c>
      <c r="B307" t="s">
        <v>421</v>
      </c>
      <c r="C307" t="s">
        <v>13076</v>
      </c>
      <c r="D307" s="14">
        <v>991.38</v>
      </c>
      <c r="E307" s="14">
        <v>1599</v>
      </c>
      <c r="F307" s="1">
        <v>0.38</v>
      </c>
      <c r="G307">
        <v>4.3</v>
      </c>
      <c r="H307" s="5">
        <v>12093</v>
      </c>
      <c r="I307" s="6">
        <f t="shared" si="12"/>
        <v>19336707</v>
      </c>
      <c r="J307" t="str" cm="1">
        <f t="array" ref="J307">_xlfn.IFS(
   D307&lt;1000, "&lt; ₹1,000",
   D307&lt;=5000, "₹1,000 - ₹5,000",
   D307&lt;=10000, "₹5,001 - ₹10,000",
   D307&lt;=20000, "₹10,001 - ₹20,000",
   D307&lt;=50000, "₹20,001 - ₹50,000",
   D307&lt;=100000, "₹50,001 - ₹100,000",
   TRUE, "&gt; ₹100,000"
)</f>
        <v>&lt; ₹1,000</v>
      </c>
      <c r="K307" t="str">
        <f t="shared" si="13"/>
        <v>Medium (30-60%)</v>
      </c>
      <c r="L307">
        <f>_xlfn.RANK.EQ(G307, G$2:G$1466, 0) + COUNTIF(G$2:G307, G307) - 1</f>
        <v>306</v>
      </c>
      <c r="M307" s="12">
        <f>_xlfn.RANK.EQ(H307, H$2:H$1466, 0) + COUNTIF(H$2:H307, H307) - 1</f>
        <v>482</v>
      </c>
      <c r="N307" s="12">
        <f t="shared" si="14"/>
        <v>788</v>
      </c>
    </row>
    <row r="308" spans="1:14" x14ac:dyDescent="0.25">
      <c r="A308" t="s">
        <v>420</v>
      </c>
      <c r="B308" t="s">
        <v>421</v>
      </c>
      <c r="C308" t="s">
        <v>13076</v>
      </c>
      <c r="D308" s="14">
        <v>991.38</v>
      </c>
      <c r="E308" s="14">
        <v>1599</v>
      </c>
      <c r="F308" s="1">
        <v>0.38</v>
      </c>
      <c r="G308">
        <v>4.3</v>
      </c>
      <c r="H308" s="5">
        <v>12093</v>
      </c>
      <c r="I308" s="6">
        <f t="shared" si="12"/>
        <v>19336707</v>
      </c>
      <c r="J308" t="str" cm="1">
        <f t="array" ref="J308">_xlfn.IFS(
   D308&lt;1000, "&lt; ₹1,000",
   D308&lt;=5000, "₹1,000 - ₹5,000",
   D308&lt;=10000, "₹5,001 - ₹10,000",
   D308&lt;=20000, "₹10,001 - ₹20,000",
   D308&lt;=50000, "₹20,001 - ₹50,000",
   D308&lt;=100000, "₹50,001 - ₹100,000",
   TRUE, "&gt; ₹100,000"
)</f>
        <v>&lt; ₹1,000</v>
      </c>
      <c r="K308" t="str">
        <f t="shared" si="13"/>
        <v>Medium (30-60%)</v>
      </c>
      <c r="L308">
        <f>_xlfn.RANK.EQ(G308, G$2:G$1466, 0) + COUNTIF(G$2:G308, G308) - 1</f>
        <v>307</v>
      </c>
      <c r="M308" s="12">
        <f>_xlfn.RANK.EQ(H308, H$2:H$1466, 0) + COUNTIF(H$2:H308, H308) - 1</f>
        <v>483</v>
      </c>
      <c r="N308" s="12">
        <f t="shared" si="14"/>
        <v>790</v>
      </c>
    </row>
    <row r="309" spans="1:14" x14ac:dyDescent="0.25">
      <c r="A309" t="s">
        <v>193</v>
      </c>
      <c r="B309" t="s">
        <v>194</v>
      </c>
      <c r="C309" t="s">
        <v>13077</v>
      </c>
      <c r="D309" s="14">
        <v>13413.9</v>
      </c>
      <c r="E309" s="14">
        <v>21990</v>
      </c>
      <c r="F309" s="1">
        <v>0.39</v>
      </c>
      <c r="G309">
        <v>4.3</v>
      </c>
      <c r="H309" s="5">
        <v>11976</v>
      </c>
      <c r="I309" s="6">
        <f t="shared" si="12"/>
        <v>263352240</v>
      </c>
      <c r="J309" t="str" cm="1">
        <f t="array" ref="J309">_xlfn.IFS(
   D309&lt;1000, "&lt; ₹1,000",
   D309&lt;=5000, "₹1,000 - ₹5,000",
   D309&lt;=10000, "₹5,001 - ₹10,000",
   D309&lt;=20000, "₹10,001 - ₹20,000",
   D309&lt;=50000, "₹20,001 - ₹50,000",
   D309&lt;=100000, "₹50,001 - ₹100,000",
   TRUE, "&gt; ₹100,000"
)</f>
        <v>₹10,001 - ₹20,000</v>
      </c>
      <c r="K309" t="str">
        <f t="shared" si="13"/>
        <v>Medium (30-60%)</v>
      </c>
      <c r="L309">
        <f>_xlfn.RANK.EQ(G309, G$2:G$1466, 0) + COUNTIF(G$2:G309, G309) - 1</f>
        <v>308</v>
      </c>
      <c r="M309" s="12">
        <f>_xlfn.RANK.EQ(H309, H$2:H$1466, 0) + COUNTIF(H$2:H309, H309) - 1</f>
        <v>485</v>
      </c>
      <c r="N309" s="12">
        <f t="shared" si="14"/>
        <v>793</v>
      </c>
    </row>
    <row r="310" spans="1:14" x14ac:dyDescent="0.25">
      <c r="A310" t="s">
        <v>193</v>
      </c>
      <c r="B310" t="s">
        <v>194</v>
      </c>
      <c r="C310" t="s">
        <v>13077</v>
      </c>
      <c r="D310" s="14">
        <v>13413.9</v>
      </c>
      <c r="E310" s="14">
        <v>21990</v>
      </c>
      <c r="F310" s="1">
        <v>0.39</v>
      </c>
      <c r="G310">
        <v>4.3</v>
      </c>
      <c r="H310" s="5">
        <v>11976</v>
      </c>
      <c r="I310" s="6">
        <f t="shared" si="12"/>
        <v>263352240</v>
      </c>
      <c r="J310" t="str" cm="1">
        <f t="array" ref="J310">_xlfn.IFS(
   D310&lt;1000, "&lt; ₹1,000",
   D310&lt;=5000, "₹1,000 - ₹5,000",
   D310&lt;=10000, "₹5,001 - ₹10,000",
   D310&lt;=20000, "₹10,001 - ₹20,000",
   D310&lt;=50000, "₹20,001 - ₹50,000",
   D310&lt;=100000, "₹50,001 - ₹100,000",
   TRUE, "&gt; ₹100,000"
)</f>
        <v>₹10,001 - ₹20,000</v>
      </c>
      <c r="K310" t="str">
        <f t="shared" si="13"/>
        <v>Medium (30-60%)</v>
      </c>
      <c r="L310">
        <f>_xlfn.RANK.EQ(G310, G$2:G$1466, 0) + COUNTIF(G$2:G310, G310) - 1</f>
        <v>309</v>
      </c>
      <c r="M310" s="12">
        <f>_xlfn.RANK.EQ(H310, H$2:H$1466, 0) + COUNTIF(H$2:H310, H310) - 1</f>
        <v>486</v>
      </c>
      <c r="N310" s="12">
        <f t="shared" si="14"/>
        <v>795</v>
      </c>
    </row>
    <row r="311" spans="1:14" x14ac:dyDescent="0.25">
      <c r="A311" t="s">
        <v>8719</v>
      </c>
      <c r="B311" t="s">
        <v>8720</v>
      </c>
      <c r="C311" t="s">
        <v>13080</v>
      </c>
      <c r="D311" s="14">
        <v>3590.2000000000003</v>
      </c>
      <c r="E311" s="14">
        <v>6190</v>
      </c>
      <c r="F311" s="1">
        <v>0.42</v>
      </c>
      <c r="G311">
        <v>4.3</v>
      </c>
      <c r="H311" s="5">
        <v>11924</v>
      </c>
      <c r="I311" s="6">
        <f t="shared" si="12"/>
        <v>73809560</v>
      </c>
      <c r="J311" t="str" cm="1">
        <f t="array" ref="J311">_xlfn.IFS(
   D311&lt;1000, "&lt; ₹1,000",
   D311&lt;=5000, "₹1,000 - ₹5,000",
   D311&lt;=10000, "₹5,001 - ₹10,000",
   D311&lt;=20000, "₹10,001 - ₹20,000",
   D311&lt;=50000, "₹20,001 - ₹50,000",
   D311&lt;=100000, "₹50,001 - ₹100,000",
   TRUE, "&gt; ₹100,000"
)</f>
        <v>₹1,000 - ₹5,000</v>
      </c>
      <c r="K311" t="str">
        <f t="shared" si="13"/>
        <v>Medium (30-60%)</v>
      </c>
      <c r="L311">
        <f>_xlfn.RANK.EQ(G311, G$2:G$1466, 0) + COUNTIF(G$2:G311, G311) - 1</f>
        <v>310</v>
      </c>
      <c r="M311" s="12">
        <f>_xlfn.RANK.EQ(H311, H$2:H$1466, 0) + COUNTIF(H$2:H311, H311) - 1</f>
        <v>489</v>
      </c>
      <c r="N311" s="12">
        <f t="shared" si="14"/>
        <v>799</v>
      </c>
    </row>
    <row r="312" spans="1:14" x14ac:dyDescent="0.25">
      <c r="A312" t="s">
        <v>5645</v>
      </c>
      <c r="B312" t="s">
        <v>5646</v>
      </c>
      <c r="C312" t="s">
        <v>13077</v>
      </c>
      <c r="D312" s="14">
        <v>479.20000000000005</v>
      </c>
      <c r="E312" s="14">
        <v>599</v>
      </c>
      <c r="F312" s="1">
        <v>0.2</v>
      </c>
      <c r="G312">
        <v>4.3</v>
      </c>
      <c r="H312" s="5">
        <v>11687</v>
      </c>
      <c r="I312" s="6">
        <f t="shared" si="12"/>
        <v>7000513</v>
      </c>
      <c r="J312" t="str" cm="1">
        <f t="array" ref="J312">_xlfn.IFS(
   D312&lt;1000, "&lt; ₹1,000",
   D312&lt;=5000, "₹1,000 - ₹5,000",
   D312&lt;=10000, "₹5,001 - ₹10,000",
   D312&lt;=20000, "₹10,001 - ₹20,000",
   D312&lt;=50000, "₹20,001 - ₹50,000",
   D312&lt;=100000, "₹50,001 - ₹100,000",
   TRUE, "&gt; ₹100,000"
)</f>
        <v>&lt; ₹1,000</v>
      </c>
      <c r="K312" t="str">
        <f t="shared" si="13"/>
        <v>Low (&lt;30%)</v>
      </c>
      <c r="L312">
        <f>_xlfn.RANK.EQ(G312, G$2:G$1466, 0) + COUNTIF(G$2:G312, G312) - 1</f>
        <v>311</v>
      </c>
      <c r="M312" s="12">
        <f>_xlfn.RANK.EQ(H312, H$2:H$1466, 0) + COUNTIF(H$2:H312, H312) - 1</f>
        <v>493</v>
      </c>
      <c r="N312" s="12">
        <f t="shared" si="14"/>
        <v>804</v>
      </c>
    </row>
    <row r="313" spans="1:14" x14ac:dyDescent="0.25">
      <c r="A313" t="s">
        <v>6595</v>
      </c>
      <c r="B313" t="s">
        <v>6596</v>
      </c>
      <c r="C313" t="s">
        <v>13076</v>
      </c>
      <c r="D313" s="14">
        <v>449.54999999999995</v>
      </c>
      <c r="E313" s="14">
        <v>999</v>
      </c>
      <c r="F313" s="1">
        <v>0.55000000000000004</v>
      </c>
      <c r="G313">
        <v>4.3</v>
      </c>
      <c r="H313" s="5">
        <v>11330</v>
      </c>
      <c r="I313" s="6">
        <f t="shared" si="12"/>
        <v>11318670</v>
      </c>
      <c r="J313" t="str" cm="1">
        <f t="array" ref="J313">_xlfn.IFS(
   D313&lt;1000, "&lt; ₹1,000",
   D313&lt;=5000, "₹1,000 - ₹5,000",
   D313&lt;=10000, "₹5,001 - ₹10,000",
   D313&lt;=20000, "₹10,001 - ₹20,000",
   D313&lt;=50000, "₹20,001 - ₹50,000",
   D313&lt;=100000, "₹50,001 - ₹100,000",
   TRUE, "&gt; ₹100,000"
)</f>
        <v>&lt; ₹1,000</v>
      </c>
      <c r="K313" t="str">
        <f t="shared" si="13"/>
        <v>Medium (30-60%)</v>
      </c>
      <c r="L313">
        <f>_xlfn.RANK.EQ(G313, G$2:G$1466, 0) + COUNTIF(G$2:G313, G313) - 1</f>
        <v>312</v>
      </c>
      <c r="M313" s="12">
        <f>_xlfn.RANK.EQ(H313, H$2:H$1466, 0) + COUNTIF(H$2:H313, H313) - 1</f>
        <v>497</v>
      </c>
      <c r="N313" s="12">
        <f t="shared" si="14"/>
        <v>809</v>
      </c>
    </row>
    <row r="314" spans="1:14" x14ac:dyDescent="0.25">
      <c r="A314" t="s">
        <v>6645</v>
      </c>
      <c r="B314" t="s">
        <v>6646</v>
      </c>
      <c r="C314" t="s">
        <v>13076</v>
      </c>
      <c r="D314" s="14">
        <v>1394.4</v>
      </c>
      <c r="E314" s="14">
        <v>2490</v>
      </c>
      <c r="F314" s="1">
        <v>0.44</v>
      </c>
      <c r="G314">
        <v>4.3</v>
      </c>
      <c r="H314" s="5">
        <v>11074</v>
      </c>
      <c r="I314" s="6">
        <f t="shared" si="12"/>
        <v>27574260</v>
      </c>
      <c r="J314" t="str" cm="1">
        <f t="array" ref="J314">_xlfn.IFS(
   D314&lt;1000, "&lt; ₹1,000",
   D314&lt;=5000, "₹1,000 - ₹5,000",
   D314&lt;=10000, "₹5,001 - ₹10,000",
   D314&lt;=20000, "₹10,001 - ₹20,000",
   D314&lt;=50000, "₹20,001 - ₹50,000",
   D314&lt;=100000, "₹50,001 - ₹100,000",
   TRUE, "&gt; ₹100,000"
)</f>
        <v>₹1,000 - ₹5,000</v>
      </c>
      <c r="K314" t="str">
        <f t="shared" si="13"/>
        <v>Medium (30-60%)</v>
      </c>
      <c r="L314">
        <f>_xlfn.RANK.EQ(G314, G$2:G$1466, 0) + COUNTIF(G$2:G314, G314) - 1</f>
        <v>313</v>
      </c>
      <c r="M314" s="12">
        <f>_xlfn.RANK.EQ(H314, H$2:H$1466, 0) + COUNTIF(H$2:H314, H314) - 1</f>
        <v>504</v>
      </c>
      <c r="N314" s="12">
        <f t="shared" si="14"/>
        <v>817</v>
      </c>
    </row>
    <row r="315" spans="1:14" x14ac:dyDescent="0.25">
      <c r="A315" t="s">
        <v>7066</v>
      </c>
      <c r="B315" t="s">
        <v>7067</v>
      </c>
      <c r="C315" t="s">
        <v>13076</v>
      </c>
      <c r="D315" s="14">
        <v>554.63</v>
      </c>
      <c r="E315" s="14">
        <v>1499</v>
      </c>
      <c r="F315" s="1">
        <v>0.63</v>
      </c>
      <c r="G315">
        <v>4.3</v>
      </c>
      <c r="H315" s="5">
        <v>11006</v>
      </c>
      <c r="I315" s="6">
        <f t="shared" si="12"/>
        <v>16497994</v>
      </c>
      <c r="J315" t="str" cm="1">
        <f t="array" ref="J315">_xlfn.IFS(
   D315&lt;1000, "&lt; ₹1,000",
   D315&lt;=5000, "₹1,000 - ₹5,000",
   D315&lt;=10000, "₹5,001 - ₹10,000",
   D315&lt;=20000, "₹10,001 - ₹20,000",
   D315&lt;=50000, "₹20,001 - ₹50,000",
   D315&lt;=100000, "₹50,001 - ₹100,000",
   TRUE, "&gt; ₹100,000"
)</f>
        <v>&lt; ₹1,000</v>
      </c>
      <c r="K315" t="str">
        <f t="shared" si="13"/>
        <v>High (&gt;60%)</v>
      </c>
      <c r="L315">
        <f>_xlfn.RANK.EQ(G315, G$2:G$1466, 0) + COUNTIF(G$2:G315, G315) - 1</f>
        <v>314</v>
      </c>
      <c r="M315" s="12">
        <f>_xlfn.RANK.EQ(H315, H$2:H$1466, 0) + COUNTIF(H$2:H315, H315) - 1</f>
        <v>507</v>
      </c>
      <c r="N315" s="12">
        <f t="shared" si="14"/>
        <v>821</v>
      </c>
    </row>
    <row r="316" spans="1:14" x14ac:dyDescent="0.25">
      <c r="A316" t="s">
        <v>1641</v>
      </c>
      <c r="B316" t="s">
        <v>1642</v>
      </c>
      <c r="C316" t="s">
        <v>13076</v>
      </c>
      <c r="D316" s="14">
        <v>300.7</v>
      </c>
      <c r="E316" s="14">
        <v>485</v>
      </c>
      <c r="F316" s="1">
        <v>0.38</v>
      </c>
      <c r="G316">
        <v>4.3</v>
      </c>
      <c r="H316" s="5">
        <v>10911</v>
      </c>
      <c r="I316" s="6">
        <f t="shared" si="12"/>
        <v>5291835</v>
      </c>
      <c r="J316" t="str" cm="1">
        <f t="array" ref="J316">_xlfn.IFS(
   D316&lt;1000, "&lt; ₹1,000",
   D316&lt;=5000, "₹1,000 - ₹5,000",
   D316&lt;=10000, "₹5,001 - ₹10,000",
   D316&lt;=20000, "₹10,001 - ₹20,000",
   D316&lt;=50000, "₹20,001 - ₹50,000",
   D316&lt;=100000, "₹50,001 - ₹100,000",
   TRUE, "&gt; ₹100,000"
)</f>
        <v>&lt; ₹1,000</v>
      </c>
      <c r="K316" t="str">
        <f t="shared" si="13"/>
        <v>Medium (30-60%)</v>
      </c>
      <c r="L316">
        <f>_xlfn.RANK.EQ(G316, G$2:G$1466, 0) + COUNTIF(G$2:G316, G316) - 1</f>
        <v>315</v>
      </c>
      <c r="M316" s="12">
        <f>_xlfn.RANK.EQ(H316, H$2:H$1466, 0) + COUNTIF(H$2:H316, H316) - 1</f>
        <v>512</v>
      </c>
      <c r="N316" s="12">
        <f t="shared" si="14"/>
        <v>827</v>
      </c>
    </row>
    <row r="317" spans="1:14" x14ac:dyDescent="0.25">
      <c r="A317" t="s">
        <v>4448</v>
      </c>
      <c r="B317" t="s">
        <v>4449</v>
      </c>
      <c r="C317" t="s">
        <v>13076</v>
      </c>
      <c r="D317" s="14">
        <v>149</v>
      </c>
      <c r="E317" s="14">
        <v>149</v>
      </c>
      <c r="F317" s="1">
        <v>0</v>
      </c>
      <c r="G317">
        <v>4.3</v>
      </c>
      <c r="H317" s="5">
        <v>10833</v>
      </c>
      <c r="I317" s="6">
        <f t="shared" si="12"/>
        <v>1614117</v>
      </c>
      <c r="J317" t="str" cm="1">
        <f t="array" ref="J317">_xlfn.IFS(
   D317&lt;1000, "&lt; ₹1,000",
   D317&lt;=5000, "₹1,000 - ₹5,000",
   D317&lt;=10000, "₹5,001 - ₹10,000",
   D317&lt;=20000, "₹10,001 - ₹20,000",
   D317&lt;=50000, "₹20,001 - ₹50,000",
   D317&lt;=100000, "₹50,001 - ₹100,000",
   TRUE, "&gt; ₹100,000"
)</f>
        <v>&lt; ₹1,000</v>
      </c>
      <c r="K317" t="str">
        <f t="shared" si="13"/>
        <v>Low (&lt;30%)</v>
      </c>
      <c r="L317">
        <f>_xlfn.RANK.EQ(G317, G$2:G$1466, 0) + COUNTIF(G$2:G317, G317) - 1</f>
        <v>316</v>
      </c>
      <c r="M317" s="12">
        <f>_xlfn.RANK.EQ(H317, H$2:H$1466, 0) + COUNTIF(H$2:H317, H317) - 1</f>
        <v>514</v>
      </c>
      <c r="N317" s="12">
        <f t="shared" si="14"/>
        <v>830</v>
      </c>
    </row>
    <row r="318" spans="1:14" x14ac:dyDescent="0.25">
      <c r="A318" t="s">
        <v>4448</v>
      </c>
      <c r="B318" t="s">
        <v>4449</v>
      </c>
      <c r="C318" t="s">
        <v>13076</v>
      </c>
      <c r="D318" s="14">
        <v>149</v>
      </c>
      <c r="E318" s="14">
        <v>149</v>
      </c>
      <c r="F318" s="1">
        <v>0</v>
      </c>
      <c r="G318">
        <v>4.3</v>
      </c>
      <c r="H318" s="5">
        <v>10833</v>
      </c>
      <c r="I318" s="6">
        <f t="shared" si="12"/>
        <v>1614117</v>
      </c>
      <c r="J318" t="str" cm="1">
        <f t="array" ref="J318">_xlfn.IFS(
   D318&lt;1000, "&lt; ₹1,000",
   D318&lt;=5000, "₹1,000 - ₹5,000",
   D318&lt;=10000, "₹5,001 - ₹10,000",
   D318&lt;=20000, "₹10,001 - ₹20,000",
   D318&lt;=50000, "₹20,001 - ₹50,000",
   D318&lt;=100000, "₹50,001 - ₹100,000",
   TRUE, "&gt; ₹100,000"
)</f>
        <v>&lt; ₹1,000</v>
      </c>
      <c r="K318" t="str">
        <f t="shared" si="13"/>
        <v>Low (&lt;30%)</v>
      </c>
      <c r="L318">
        <f>_xlfn.RANK.EQ(G318, G$2:G$1466, 0) + COUNTIF(G$2:G318, G318) - 1</f>
        <v>317</v>
      </c>
      <c r="M318" s="12">
        <f>_xlfn.RANK.EQ(H318, H$2:H$1466, 0) + COUNTIF(H$2:H318, H318) - 1</f>
        <v>515</v>
      </c>
      <c r="N318" s="12">
        <f t="shared" si="14"/>
        <v>832</v>
      </c>
    </row>
    <row r="319" spans="1:14" x14ac:dyDescent="0.25">
      <c r="A319" t="s">
        <v>7172</v>
      </c>
      <c r="B319" t="s">
        <v>7173</v>
      </c>
      <c r="C319" t="s">
        <v>13076</v>
      </c>
      <c r="D319" s="14">
        <v>199.60000000000002</v>
      </c>
      <c r="E319" s="14">
        <v>499</v>
      </c>
      <c r="F319" s="1">
        <v>0.6</v>
      </c>
      <c r="G319">
        <v>4.3</v>
      </c>
      <c r="H319" s="5">
        <v>9998</v>
      </c>
      <c r="I319" s="6">
        <f t="shared" si="12"/>
        <v>4989002</v>
      </c>
      <c r="J319" t="str" cm="1">
        <f t="array" ref="J319">_xlfn.IFS(
   D319&lt;1000, "&lt; ₹1,000",
   D319&lt;=5000, "₹1,000 - ₹5,000",
   D319&lt;=10000, "₹5,001 - ₹10,000",
   D319&lt;=20000, "₹10,001 - ₹20,000",
   D319&lt;=50000, "₹20,001 - ₹50,000",
   D319&lt;=100000, "₹50,001 - ₹100,000",
   TRUE, "&gt; ₹100,000"
)</f>
        <v>&lt; ₹1,000</v>
      </c>
      <c r="K319" t="str">
        <f t="shared" si="13"/>
        <v>Medium (30-60%)</v>
      </c>
      <c r="L319">
        <f>_xlfn.RANK.EQ(G319, G$2:G$1466, 0) + COUNTIF(G$2:G319, G319) - 1</f>
        <v>318</v>
      </c>
      <c r="M319" s="12">
        <f>_xlfn.RANK.EQ(H319, H$2:H$1466, 0) + COUNTIF(H$2:H319, H319) - 1</f>
        <v>539</v>
      </c>
      <c r="N319" s="12">
        <f t="shared" si="14"/>
        <v>857</v>
      </c>
    </row>
    <row r="320" spans="1:14" x14ac:dyDescent="0.25">
      <c r="A320" t="s">
        <v>7722</v>
      </c>
      <c r="B320" t="s">
        <v>7723</v>
      </c>
      <c r="C320" t="s">
        <v>13076</v>
      </c>
      <c r="D320" s="14">
        <v>449.54999999999995</v>
      </c>
      <c r="E320" s="14">
        <v>999</v>
      </c>
      <c r="F320" s="1">
        <v>0.55000000000000004</v>
      </c>
      <c r="G320">
        <v>4.3</v>
      </c>
      <c r="H320" s="5">
        <v>9701</v>
      </c>
      <c r="I320" s="6">
        <f t="shared" si="12"/>
        <v>9691299</v>
      </c>
      <c r="J320" t="str" cm="1">
        <f t="array" ref="J320">_xlfn.IFS(
   D320&lt;1000, "&lt; ₹1,000",
   D320&lt;=5000, "₹1,000 - ₹5,000",
   D320&lt;=10000, "₹5,001 - ₹10,000",
   D320&lt;=20000, "₹10,001 - ₹20,000",
   D320&lt;=50000, "₹20,001 - ₹50,000",
   D320&lt;=100000, "₹50,001 - ₹100,000",
   TRUE, "&gt; ₹100,000"
)</f>
        <v>&lt; ₹1,000</v>
      </c>
      <c r="K320" t="str">
        <f t="shared" si="13"/>
        <v>Medium (30-60%)</v>
      </c>
      <c r="L320">
        <f>_xlfn.RANK.EQ(G320, G$2:G$1466, 0) + COUNTIF(G$2:G320, G320) - 1</f>
        <v>319</v>
      </c>
      <c r="M320" s="12">
        <f>_xlfn.RANK.EQ(H320, H$2:H$1466, 0) + COUNTIF(H$2:H320, H320) - 1</f>
        <v>546</v>
      </c>
      <c r="N320" s="12">
        <f t="shared" si="14"/>
        <v>865</v>
      </c>
    </row>
    <row r="321" spans="1:14" x14ac:dyDescent="0.25">
      <c r="A321" t="s">
        <v>9241</v>
      </c>
      <c r="B321" t="s">
        <v>9242</v>
      </c>
      <c r="C321" t="s">
        <v>13080</v>
      </c>
      <c r="D321" s="14">
        <v>795</v>
      </c>
      <c r="E321" s="14">
        <v>1500</v>
      </c>
      <c r="F321" s="1">
        <v>0.47</v>
      </c>
      <c r="G321">
        <v>4.3</v>
      </c>
      <c r="H321" s="5">
        <v>9695</v>
      </c>
      <c r="I321" s="6">
        <f t="shared" si="12"/>
        <v>14542500</v>
      </c>
      <c r="J321" t="str" cm="1">
        <f t="array" ref="J321">_xlfn.IFS(
   D321&lt;1000, "&lt; ₹1,000",
   D321&lt;=5000, "₹1,000 - ₹5,000",
   D321&lt;=10000, "₹5,001 - ₹10,000",
   D321&lt;=20000, "₹10,001 - ₹20,000",
   D321&lt;=50000, "₹20,001 - ₹50,000",
   D321&lt;=100000, "₹50,001 - ₹100,000",
   TRUE, "&gt; ₹100,000"
)</f>
        <v>&lt; ₹1,000</v>
      </c>
      <c r="K321" t="str">
        <f t="shared" si="13"/>
        <v>Medium (30-60%)</v>
      </c>
      <c r="L321">
        <f>_xlfn.RANK.EQ(G321, G$2:G$1466, 0) + COUNTIF(G$2:G321, G321) - 1</f>
        <v>320</v>
      </c>
      <c r="M321" s="12">
        <f>_xlfn.RANK.EQ(H321, H$2:H$1466, 0) + COUNTIF(H$2:H321, H321) - 1</f>
        <v>547</v>
      </c>
      <c r="N321" s="12">
        <f t="shared" si="14"/>
        <v>867</v>
      </c>
    </row>
    <row r="322" spans="1:14" x14ac:dyDescent="0.25">
      <c r="A322" t="s">
        <v>10103</v>
      </c>
      <c r="B322" t="s">
        <v>10104</v>
      </c>
      <c r="C322" t="s">
        <v>13080</v>
      </c>
      <c r="D322" s="14">
        <v>2201.1</v>
      </c>
      <c r="E322" s="14">
        <v>3190</v>
      </c>
      <c r="F322" s="1">
        <v>0.31</v>
      </c>
      <c r="G322">
        <v>4.3</v>
      </c>
      <c r="H322" s="5">
        <v>9650</v>
      </c>
      <c r="I322" s="6">
        <f t="shared" ref="I322:I385" si="15">H322*E322</f>
        <v>30783500</v>
      </c>
      <c r="J322" t="str" cm="1">
        <f t="array" ref="J322">_xlfn.IFS(
   D322&lt;1000, "&lt; ₹1,000",
   D322&lt;=5000, "₹1,000 - ₹5,000",
   D322&lt;=10000, "₹5,001 - ₹10,000",
   D322&lt;=20000, "₹10,001 - ₹20,000",
   D322&lt;=50000, "₹20,001 - ₹50,000",
   D322&lt;=100000, "₹50,001 - ₹100,000",
   TRUE, "&gt; ₹100,000"
)</f>
        <v>₹1,000 - ₹5,000</v>
      </c>
      <c r="K322" t="str">
        <f t="shared" ref="K322:K385" si="16">IF(F322&lt;0.3, "Low (&lt;30%)", IF(F322&lt;=0.6, "Medium (30-60%)", "High (&gt;60%)"))</f>
        <v>Medium (30-60%)</v>
      </c>
      <c r="L322">
        <f>_xlfn.RANK.EQ(G322, G$2:G$1466, 0) + COUNTIF(G$2:G322, G322) - 1</f>
        <v>321</v>
      </c>
      <c r="M322" s="12">
        <f>_xlfn.RANK.EQ(H322, H$2:H$1466, 0) + COUNTIF(H$2:H322, H322) - 1</f>
        <v>548</v>
      </c>
      <c r="N322" s="12">
        <f t="shared" ref="N322:N385" si="17">L322+M322</f>
        <v>869</v>
      </c>
    </row>
    <row r="323" spans="1:14" x14ac:dyDescent="0.25">
      <c r="A323" t="s">
        <v>4160</v>
      </c>
      <c r="B323" t="s">
        <v>4161</v>
      </c>
      <c r="C323" t="s">
        <v>13077</v>
      </c>
      <c r="D323" s="14">
        <v>19872.899999999998</v>
      </c>
      <c r="E323" s="14">
        <v>27990</v>
      </c>
      <c r="F323" s="1">
        <v>0.28999999999999998</v>
      </c>
      <c r="G323">
        <v>4.3</v>
      </c>
      <c r="H323" s="5">
        <v>9499</v>
      </c>
      <c r="I323" s="6">
        <f t="shared" si="15"/>
        <v>265877010</v>
      </c>
      <c r="J323" t="str" cm="1">
        <f t="array" ref="J323">_xlfn.IFS(
   D323&lt;1000, "&lt; ₹1,000",
   D323&lt;=5000, "₹1,000 - ₹5,000",
   D323&lt;=10000, "₹5,001 - ₹10,000",
   D323&lt;=20000, "₹10,001 - ₹20,000",
   D323&lt;=50000, "₹20,001 - ₹50,000",
   D323&lt;=100000, "₹50,001 - ₹100,000",
   TRUE, "&gt; ₹100,000"
)</f>
        <v>₹10,001 - ₹20,000</v>
      </c>
      <c r="K323" t="str">
        <f t="shared" si="16"/>
        <v>Low (&lt;30%)</v>
      </c>
      <c r="L323">
        <f>_xlfn.RANK.EQ(G323, G$2:G$1466, 0) + COUNTIF(G$2:G323, G323) - 1</f>
        <v>322</v>
      </c>
      <c r="M323" s="12">
        <f>_xlfn.RANK.EQ(H323, H$2:H$1466, 0) + COUNTIF(H$2:H323, H323) - 1</f>
        <v>551</v>
      </c>
      <c r="N323" s="12">
        <f t="shared" si="17"/>
        <v>873</v>
      </c>
    </row>
    <row r="324" spans="1:14" x14ac:dyDescent="0.25">
      <c r="A324" t="s">
        <v>4136</v>
      </c>
      <c r="B324" t="s">
        <v>4137</v>
      </c>
      <c r="C324" t="s">
        <v>13077</v>
      </c>
      <c r="D324" s="14">
        <v>20993</v>
      </c>
      <c r="E324" s="14">
        <v>29990</v>
      </c>
      <c r="F324" s="1">
        <v>0.3</v>
      </c>
      <c r="G324">
        <v>4.3</v>
      </c>
      <c r="H324" s="5">
        <v>9499</v>
      </c>
      <c r="I324" s="6">
        <f t="shared" si="15"/>
        <v>284875010</v>
      </c>
      <c r="J324" t="str" cm="1">
        <f t="array" ref="J324">_xlfn.IFS(
   D324&lt;1000, "&lt; ₹1,000",
   D324&lt;=5000, "₹1,000 - ₹5,000",
   D324&lt;=10000, "₹5,001 - ₹10,000",
   D324&lt;=20000, "₹10,001 - ₹20,000",
   D324&lt;=50000, "₹20,001 - ₹50,000",
   D324&lt;=100000, "₹50,001 - ₹100,000",
   TRUE, "&gt; ₹100,000"
)</f>
        <v>₹20,001 - ₹50,000</v>
      </c>
      <c r="K324" t="str">
        <f t="shared" si="16"/>
        <v>Medium (30-60%)</v>
      </c>
      <c r="L324">
        <f>_xlfn.RANK.EQ(G324, G$2:G$1466, 0) + COUNTIF(G$2:G324, G324) - 1</f>
        <v>323</v>
      </c>
      <c r="M324" s="12">
        <f>_xlfn.RANK.EQ(H324, H$2:H$1466, 0) + COUNTIF(H$2:H324, H324) - 1</f>
        <v>552</v>
      </c>
      <c r="N324" s="12">
        <f t="shared" si="17"/>
        <v>875</v>
      </c>
    </row>
    <row r="325" spans="1:14" x14ac:dyDescent="0.25">
      <c r="A325" t="s">
        <v>3799</v>
      </c>
      <c r="B325" t="s">
        <v>3800</v>
      </c>
      <c r="C325" t="s">
        <v>13077</v>
      </c>
      <c r="D325" s="14">
        <v>20993</v>
      </c>
      <c r="E325" s="14">
        <v>29990</v>
      </c>
      <c r="F325" s="1">
        <v>0.3</v>
      </c>
      <c r="G325">
        <v>4.3</v>
      </c>
      <c r="H325" s="5">
        <v>9499</v>
      </c>
      <c r="I325" s="6">
        <f t="shared" si="15"/>
        <v>284875010</v>
      </c>
      <c r="J325" t="str" cm="1">
        <f t="array" ref="J325">_xlfn.IFS(
   D325&lt;1000, "&lt; ₹1,000",
   D325&lt;=5000, "₹1,000 - ₹5,000",
   D325&lt;=10000, "₹5,001 - ₹10,000",
   D325&lt;=20000, "₹10,001 - ₹20,000",
   D325&lt;=50000, "₹20,001 - ₹50,000",
   D325&lt;=100000, "₹50,001 - ₹100,000",
   TRUE, "&gt; ₹100,000"
)</f>
        <v>₹20,001 - ₹50,000</v>
      </c>
      <c r="K325" t="str">
        <f t="shared" si="16"/>
        <v>Medium (30-60%)</v>
      </c>
      <c r="L325">
        <f>_xlfn.RANK.EQ(G325, G$2:G$1466, 0) + COUNTIF(G$2:G325, G325) - 1</f>
        <v>324</v>
      </c>
      <c r="M325" s="12">
        <f>_xlfn.RANK.EQ(H325, H$2:H$1466, 0) + COUNTIF(H$2:H325, H325) - 1</f>
        <v>553</v>
      </c>
      <c r="N325" s="12">
        <f t="shared" si="17"/>
        <v>877</v>
      </c>
    </row>
    <row r="326" spans="1:14" x14ac:dyDescent="0.25">
      <c r="A326" t="s">
        <v>10164</v>
      </c>
      <c r="B326" t="s">
        <v>10165</v>
      </c>
      <c r="C326" t="s">
        <v>13080</v>
      </c>
      <c r="D326" s="14">
        <v>1499</v>
      </c>
      <c r="E326" s="14">
        <v>1499</v>
      </c>
      <c r="F326" s="1">
        <v>0</v>
      </c>
      <c r="G326">
        <v>4.3</v>
      </c>
      <c r="H326" s="5">
        <v>9331</v>
      </c>
      <c r="I326" s="6">
        <f t="shared" si="15"/>
        <v>13987169</v>
      </c>
      <c r="J326" t="str" cm="1">
        <f t="array" ref="J326">_xlfn.IFS(
   D326&lt;1000, "&lt; ₹1,000",
   D326&lt;=5000, "₹1,000 - ₹5,000",
   D326&lt;=10000, "₹5,001 - ₹10,000",
   D326&lt;=20000, "₹10,001 - ₹20,000",
   D326&lt;=50000, "₹20,001 - ₹50,000",
   D326&lt;=100000, "₹50,001 - ₹100,000",
   TRUE, "&gt; ₹100,000"
)</f>
        <v>₹1,000 - ₹5,000</v>
      </c>
      <c r="K326" t="str">
        <f t="shared" si="16"/>
        <v>Low (&lt;30%)</v>
      </c>
      <c r="L326">
        <f>_xlfn.RANK.EQ(G326, G$2:G$1466, 0) + COUNTIF(G$2:G326, G326) - 1</f>
        <v>325</v>
      </c>
      <c r="M326" s="12">
        <f>_xlfn.RANK.EQ(H326, H$2:H$1466, 0) + COUNTIF(H$2:H326, H326) - 1</f>
        <v>571</v>
      </c>
      <c r="N326" s="12">
        <f t="shared" si="17"/>
        <v>896</v>
      </c>
    </row>
    <row r="327" spans="1:14" x14ac:dyDescent="0.25">
      <c r="A327" t="s">
        <v>4348</v>
      </c>
      <c r="B327" t="s">
        <v>4349</v>
      </c>
      <c r="C327" t="s">
        <v>13077</v>
      </c>
      <c r="D327" s="14">
        <v>299.70000000000005</v>
      </c>
      <c r="E327" s="14">
        <v>999</v>
      </c>
      <c r="F327" s="1">
        <v>0.7</v>
      </c>
      <c r="G327">
        <v>4.3</v>
      </c>
      <c r="H327" s="5">
        <v>8891</v>
      </c>
      <c r="I327" s="6">
        <f t="shared" si="15"/>
        <v>8882109</v>
      </c>
      <c r="J327" t="str" cm="1">
        <f t="array" ref="J327">_xlfn.IFS(
   D327&lt;1000, "&lt; ₹1,000",
   D327&lt;=5000, "₹1,000 - ₹5,000",
   D327&lt;=10000, "₹5,001 - ₹10,000",
   D327&lt;=20000, "₹10,001 - ₹20,000",
   D327&lt;=50000, "₹20,001 - ₹50,000",
   D327&lt;=100000, "₹50,001 - ₹100,000",
   TRUE, "&gt; ₹100,000"
)</f>
        <v>&lt; ₹1,000</v>
      </c>
      <c r="K327" t="str">
        <f t="shared" si="16"/>
        <v>High (&gt;60%)</v>
      </c>
      <c r="L327">
        <f>_xlfn.RANK.EQ(G327, G$2:G$1466, 0) + COUNTIF(G$2:G327, G327) - 1</f>
        <v>326</v>
      </c>
      <c r="M327" s="12">
        <f>_xlfn.RANK.EQ(H327, H$2:H$1466, 0) + COUNTIF(H$2:H327, H327) - 1</f>
        <v>581</v>
      </c>
      <c r="N327" s="12">
        <f t="shared" si="17"/>
        <v>907</v>
      </c>
    </row>
    <row r="328" spans="1:14" x14ac:dyDescent="0.25">
      <c r="A328" t="s">
        <v>4491</v>
      </c>
      <c r="B328" t="s">
        <v>4492</v>
      </c>
      <c r="C328" t="s">
        <v>13077</v>
      </c>
      <c r="D328" s="14">
        <v>29992.5</v>
      </c>
      <c r="E328" s="14">
        <v>39990</v>
      </c>
      <c r="F328" s="1">
        <v>0.25</v>
      </c>
      <c r="G328">
        <v>4.3</v>
      </c>
      <c r="H328" s="5">
        <v>8399</v>
      </c>
      <c r="I328" s="6">
        <f t="shared" si="15"/>
        <v>335876010</v>
      </c>
      <c r="J328" t="str" cm="1">
        <f t="array" ref="J328">_xlfn.IFS(
   D328&lt;1000, "&lt; ₹1,000",
   D328&lt;=5000, "₹1,000 - ₹5,000",
   D328&lt;=10000, "₹5,001 - ₹10,000",
   D328&lt;=20000, "₹10,001 - ₹20,000",
   D328&lt;=50000, "₹20,001 - ₹50,000",
   D328&lt;=100000, "₹50,001 - ₹100,000",
   TRUE, "&gt; ₹100,000"
)</f>
        <v>₹20,001 - ₹50,000</v>
      </c>
      <c r="K328" t="str">
        <f t="shared" si="16"/>
        <v>Low (&lt;30%)</v>
      </c>
      <c r="L328">
        <f>_xlfn.RANK.EQ(G328, G$2:G$1466, 0) + COUNTIF(G$2:G328, G328) - 1</f>
        <v>327</v>
      </c>
      <c r="M328" s="12">
        <f>_xlfn.RANK.EQ(H328, H$2:H$1466, 0) + COUNTIF(H$2:H328, H328) - 1</f>
        <v>597</v>
      </c>
      <c r="N328" s="12">
        <f t="shared" si="17"/>
        <v>924</v>
      </c>
    </row>
    <row r="329" spans="1:14" x14ac:dyDescent="0.25">
      <c r="A329" t="s">
        <v>496</v>
      </c>
      <c r="B329" t="s">
        <v>497</v>
      </c>
      <c r="C329" t="s">
        <v>13076</v>
      </c>
      <c r="D329" s="14">
        <v>798</v>
      </c>
      <c r="E329" s="14">
        <v>2100</v>
      </c>
      <c r="F329" s="1">
        <v>0.62</v>
      </c>
      <c r="G329">
        <v>4.3</v>
      </c>
      <c r="H329" s="5">
        <v>8188</v>
      </c>
      <c r="I329" s="6">
        <f t="shared" si="15"/>
        <v>17194800</v>
      </c>
      <c r="J329" t="str" cm="1">
        <f t="array" ref="J329">_xlfn.IFS(
   D329&lt;1000, "&lt; ₹1,000",
   D329&lt;=5000, "₹1,000 - ₹5,000",
   D329&lt;=10000, "₹5,001 - ₹10,000",
   D329&lt;=20000, "₹10,001 - ₹20,000",
   D329&lt;=50000, "₹20,001 - ₹50,000",
   D329&lt;=100000, "₹50,001 - ₹100,000",
   TRUE, "&gt; ₹100,000"
)</f>
        <v>&lt; ₹1,000</v>
      </c>
      <c r="K329" t="str">
        <f t="shared" si="16"/>
        <v>High (&gt;60%)</v>
      </c>
      <c r="L329">
        <f>_xlfn.RANK.EQ(G329, G$2:G$1466, 0) + COUNTIF(G$2:G329, G329) - 1</f>
        <v>328</v>
      </c>
      <c r="M329" s="12">
        <f>_xlfn.RANK.EQ(H329, H$2:H$1466, 0) + COUNTIF(H$2:H329, H329) - 1</f>
        <v>603</v>
      </c>
      <c r="N329" s="12">
        <f t="shared" si="17"/>
        <v>931</v>
      </c>
    </row>
    <row r="330" spans="1:14" x14ac:dyDescent="0.25">
      <c r="A330" t="s">
        <v>496</v>
      </c>
      <c r="B330" t="s">
        <v>497</v>
      </c>
      <c r="C330" t="s">
        <v>13076</v>
      </c>
      <c r="D330" s="14">
        <v>798</v>
      </c>
      <c r="E330" s="14">
        <v>2100</v>
      </c>
      <c r="F330" s="1">
        <v>0.62</v>
      </c>
      <c r="G330">
        <v>4.3</v>
      </c>
      <c r="H330" s="5">
        <v>8188</v>
      </c>
      <c r="I330" s="6">
        <f t="shared" si="15"/>
        <v>17194800</v>
      </c>
      <c r="J330" t="str" cm="1">
        <f t="array" ref="J330">_xlfn.IFS(
   D330&lt;1000, "&lt; ₹1,000",
   D330&lt;=5000, "₹1,000 - ₹5,000",
   D330&lt;=10000, "₹5,001 - ₹10,000",
   D330&lt;=20000, "₹10,001 - ₹20,000",
   D330&lt;=50000, "₹20,001 - ₹50,000",
   D330&lt;=100000, "₹50,001 - ₹100,000",
   TRUE, "&gt; ₹100,000"
)</f>
        <v>&lt; ₹1,000</v>
      </c>
      <c r="K330" t="str">
        <f t="shared" si="16"/>
        <v>High (&gt;60%)</v>
      </c>
      <c r="L330">
        <f>_xlfn.RANK.EQ(G330, G$2:G$1466, 0) + COUNTIF(G$2:G330, G330) - 1</f>
        <v>329</v>
      </c>
      <c r="M330" s="12">
        <f>_xlfn.RANK.EQ(H330, H$2:H$1466, 0) + COUNTIF(H$2:H330, H330) - 1</f>
        <v>604</v>
      </c>
      <c r="N330" s="12">
        <f t="shared" si="17"/>
        <v>933</v>
      </c>
    </row>
    <row r="331" spans="1:14" x14ac:dyDescent="0.25">
      <c r="A331" t="s">
        <v>496</v>
      </c>
      <c r="B331" t="s">
        <v>497</v>
      </c>
      <c r="C331" t="s">
        <v>13076</v>
      </c>
      <c r="D331" s="14">
        <v>798</v>
      </c>
      <c r="E331" s="14">
        <v>2100</v>
      </c>
      <c r="F331" s="1">
        <v>0.62</v>
      </c>
      <c r="G331">
        <v>4.3</v>
      </c>
      <c r="H331" s="5">
        <v>8188</v>
      </c>
      <c r="I331" s="6">
        <f t="shared" si="15"/>
        <v>17194800</v>
      </c>
      <c r="J331" t="str" cm="1">
        <f t="array" ref="J331">_xlfn.IFS(
   D331&lt;1000, "&lt; ₹1,000",
   D331&lt;=5000, "₹1,000 - ₹5,000",
   D331&lt;=10000, "₹5,001 - ₹10,000",
   D331&lt;=20000, "₹10,001 - ₹20,000",
   D331&lt;=50000, "₹20,001 - ₹50,000",
   D331&lt;=100000, "₹50,001 - ₹100,000",
   TRUE, "&gt; ₹100,000"
)</f>
        <v>&lt; ₹1,000</v>
      </c>
      <c r="K331" t="str">
        <f t="shared" si="16"/>
        <v>High (&gt;60%)</v>
      </c>
      <c r="L331">
        <f>_xlfn.RANK.EQ(G331, G$2:G$1466, 0) + COUNTIF(G$2:G331, G331) - 1</f>
        <v>330</v>
      </c>
      <c r="M331" s="12">
        <f>_xlfn.RANK.EQ(H331, H$2:H$1466, 0) + COUNTIF(H$2:H331, H331) - 1</f>
        <v>605</v>
      </c>
      <c r="N331" s="12">
        <f t="shared" si="17"/>
        <v>935</v>
      </c>
    </row>
    <row r="332" spans="1:14" x14ac:dyDescent="0.25">
      <c r="A332" t="s">
        <v>6209</v>
      </c>
      <c r="B332" t="s">
        <v>6210</v>
      </c>
      <c r="C332" t="s">
        <v>13076</v>
      </c>
      <c r="D332" s="14">
        <v>549.45000000000005</v>
      </c>
      <c r="E332" s="14">
        <v>999</v>
      </c>
      <c r="F332" s="1">
        <v>0.45</v>
      </c>
      <c r="G332">
        <v>4.3</v>
      </c>
      <c r="H332" s="5">
        <v>7758</v>
      </c>
      <c r="I332" s="6">
        <f t="shared" si="15"/>
        <v>7750242</v>
      </c>
      <c r="J332" t="str" cm="1">
        <f t="array" ref="J332">_xlfn.IFS(
   D332&lt;1000, "&lt; ₹1,000",
   D332&lt;=5000, "₹1,000 - ₹5,000",
   D332&lt;=10000, "₹5,001 - ₹10,000",
   D332&lt;=20000, "₹10,001 - ₹20,000",
   D332&lt;=50000, "₹20,001 - ₹50,000",
   D332&lt;=100000, "₹50,001 - ₹100,000",
   TRUE, "&gt; ₹100,000"
)</f>
        <v>&lt; ₹1,000</v>
      </c>
      <c r="K332" t="str">
        <f t="shared" si="16"/>
        <v>Medium (30-60%)</v>
      </c>
      <c r="L332">
        <f>_xlfn.RANK.EQ(G332, G$2:G$1466, 0) + COUNTIF(G$2:G332, G332) - 1</f>
        <v>331</v>
      </c>
      <c r="M332" s="12">
        <f>_xlfn.RANK.EQ(H332, H$2:H$1466, 0) + COUNTIF(H$2:H332, H332) - 1</f>
        <v>627</v>
      </c>
      <c r="N332" s="12">
        <f t="shared" si="17"/>
        <v>958</v>
      </c>
    </row>
    <row r="333" spans="1:14" x14ac:dyDescent="0.25">
      <c r="A333" t="s">
        <v>10429</v>
      </c>
      <c r="B333" t="s">
        <v>10430</v>
      </c>
      <c r="C333" t="s">
        <v>13080</v>
      </c>
      <c r="D333" s="14">
        <v>1843.6</v>
      </c>
      <c r="E333" s="14">
        <v>2095</v>
      </c>
      <c r="F333" s="1">
        <v>0.12</v>
      </c>
      <c r="G333">
        <v>4.3</v>
      </c>
      <c r="H333" s="5">
        <v>7681</v>
      </c>
      <c r="I333" s="6">
        <f t="shared" si="15"/>
        <v>16091695</v>
      </c>
      <c r="J333" t="str" cm="1">
        <f t="array" ref="J333">_xlfn.IFS(
   D333&lt;1000, "&lt; ₹1,000",
   D333&lt;=5000, "₹1,000 - ₹5,000",
   D333&lt;=10000, "₹5,001 - ₹10,000",
   D333&lt;=20000, "₹10,001 - ₹20,000",
   D333&lt;=50000, "₹20,001 - ₹50,000",
   D333&lt;=100000, "₹50,001 - ₹100,000",
   TRUE, "&gt; ₹100,000"
)</f>
        <v>₹1,000 - ₹5,000</v>
      </c>
      <c r="K333" t="str">
        <f t="shared" si="16"/>
        <v>Low (&lt;30%)</v>
      </c>
      <c r="L333">
        <f>_xlfn.RANK.EQ(G333, G$2:G$1466, 0) + COUNTIF(G$2:G333, G333) - 1</f>
        <v>332</v>
      </c>
      <c r="M333" s="12">
        <f>_xlfn.RANK.EQ(H333, H$2:H$1466, 0) + COUNTIF(H$2:H333, H333) - 1</f>
        <v>633</v>
      </c>
      <c r="N333" s="12">
        <f t="shared" si="17"/>
        <v>965</v>
      </c>
    </row>
    <row r="334" spans="1:14" x14ac:dyDescent="0.25">
      <c r="A334" t="s">
        <v>1983</v>
      </c>
      <c r="B334" t="s">
        <v>1984</v>
      </c>
      <c r="C334" t="s">
        <v>13077</v>
      </c>
      <c r="D334" s="14">
        <v>1241.46</v>
      </c>
      <c r="E334" s="14">
        <v>2299</v>
      </c>
      <c r="F334" s="1">
        <v>0.46</v>
      </c>
      <c r="G334">
        <v>4.3</v>
      </c>
      <c r="H334" s="5">
        <v>7636</v>
      </c>
      <c r="I334" s="6">
        <f t="shared" si="15"/>
        <v>17555164</v>
      </c>
      <c r="J334" t="str" cm="1">
        <f t="array" ref="J334">_xlfn.IFS(
   D334&lt;1000, "&lt; ₹1,000",
   D334&lt;=5000, "₹1,000 - ₹5,000",
   D334&lt;=10000, "₹5,001 - ₹10,000",
   D334&lt;=20000, "₹10,001 - ₹20,000",
   D334&lt;=50000, "₹20,001 - ₹50,000",
   D334&lt;=100000, "₹50,001 - ₹100,000",
   TRUE, "&gt; ₹100,000"
)</f>
        <v>₹1,000 - ₹5,000</v>
      </c>
      <c r="K334" t="str">
        <f t="shared" si="16"/>
        <v>Medium (30-60%)</v>
      </c>
      <c r="L334">
        <f>_xlfn.RANK.EQ(G334, G$2:G$1466, 0) + COUNTIF(G$2:G334, G334) - 1</f>
        <v>333</v>
      </c>
      <c r="M334" s="12">
        <f>_xlfn.RANK.EQ(H334, H$2:H$1466, 0) + COUNTIF(H$2:H334, H334) - 1</f>
        <v>634</v>
      </c>
      <c r="N334" s="12">
        <f t="shared" si="17"/>
        <v>967</v>
      </c>
    </row>
    <row r="335" spans="1:14" x14ac:dyDescent="0.25">
      <c r="A335" t="s">
        <v>6038</v>
      </c>
      <c r="B335" t="s">
        <v>6039</v>
      </c>
      <c r="C335" t="s">
        <v>13076</v>
      </c>
      <c r="D335" s="14">
        <v>1496.25</v>
      </c>
      <c r="E335" s="14">
        <v>1995</v>
      </c>
      <c r="F335" s="1">
        <v>0.25</v>
      </c>
      <c r="G335">
        <v>4.3</v>
      </c>
      <c r="H335" s="5">
        <v>7241</v>
      </c>
      <c r="I335" s="6">
        <f t="shared" si="15"/>
        <v>14445795</v>
      </c>
      <c r="J335" t="str" cm="1">
        <f t="array" ref="J335">_xlfn.IFS(
   D335&lt;1000, "&lt; ₹1,000",
   D335&lt;=5000, "₹1,000 - ₹5,000",
   D335&lt;=10000, "₹5,001 - ₹10,000",
   D335&lt;=20000, "₹10,001 - ₹20,000",
   D335&lt;=50000, "₹20,001 - ₹50,000",
   D335&lt;=100000, "₹50,001 - ₹100,000",
   TRUE, "&gt; ₹100,000"
)</f>
        <v>₹1,000 - ₹5,000</v>
      </c>
      <c r="K335" t="str">
        <f t="shared" si="16"/>
        <v>Low (&lt;30%)</v>
      </c>
      <c r="L335">
        <f>_xlfn.RANK.EQ(G335, G$2:G$1466, 0) + COUNTIF(G$2:G335, G335) - 1</f>
        <v>334</v>
      </c>
      <c r="M335" s="12">
        <f>_xlfn.RANK.EQ(H335, H$2:H$1466, 0) + COUNTIF(H$2:H335, H335) - 1</f>
        <v>651</v>
      </c>
      <c r="N335" s="12">
        <f t="shared" si="17"/>
        <v>985</v>
      </c>
    </row>
    <row r="336" spans="1:14" x14ac:dyDescent="0.25">
      <c r="A336" t="s">
        <v>11385</v>
      </c>
      <c r="B336" t="s">
        <v>11386</v>
      </c>
      <c r="C336" t="s">
        <v>13080</v>
      </c>
      <c r="D336" s="14">
        <v>945.75</v>
      </c>
      <c r="E336" s="14">
        <v>975</v>
      </c>
      <c r="F336" s="1">
        <v>0.03</v>
      </c>
      <c r="G336">
        <v>4.3</v>
      </c>
      <c r="H336" s="5">
        <v>7223</v>
      </c>
      <c r="I336" s="6">
        <f t="shared" si="15"/>
        <v>7042425</v>
      </c>
      <c r="J336" t="str" cm="1">
        <f t="array" ref="J336">_xlfn.IFS(
   D336&lt;1000, "&lt; ₹1,000",
   D336&lt;=5000, "₹1,000 - ₹5,000",
   D336&lt;=10000, "₹5,001 - ₹10,000",
   D336&lt;=20000, "₹10,001 - ₹20,000",
   D336&lt;=50000, "₹20,001 - ₹50,000",
   D336&lt;=100000, "₹50,001 - ₹100,000",
   TRUE, "&gt; ₹100,000"
)</f>
        <v>&lt; ₹1,000</v>
      </c>
      <c r="K336" t="str">
        <f t="shared" si="16"/>
        <v>Low (&lt;30%)</v>
      </c>
      <c r="L336">
        <f>_xlfn.RANK.EQ(G336, G$2:G$1466, 0) + COUNTIF(G$2:G336, G336) - 1</f>
        <v>335</v>
      </c>
      <c r="M336" s="12">
        <f>_xlfn.RANK.EQ(H336, H$2:H$1466, 0) + COUNTIF(H$2:H336, H336) - 1</f>
        <v>653</v>
      </c>
      <c r="N336" s="12">
        <f t="shared" si="17"/>
        <v>988</v>
      </c>
    </row>
    <row r="337" spans="1:14" x14ac:dyDescent="0.25">
      <c r="A337" t="s">
        <v>11586</v>
      </c>
      <c r="B337" t="s">
        <v>11587</v>
      </c>
      <c r="C337" t="s">
        <v>13080</v>
      </c>
      <c r="D337" s="14">
        <v>2883.6</v>
      </c>
      <c r="E337" s="14">
        <v>4005</v>
      </c>
      <c r="F337" s="1">
        <v>0.28000000000000003</v>
      </c>
      <c r="G337">
        <v>4.3</v>
      </c>
      <c r="H337" s="5">
        <v>7140</v>
      </c>
      <c r="I337" s="6">
        <f t="shared" si="15"/>
        <v>28595700</v>
      </c>
      <c r="J337" t="str" cm="1">
        <f t="array" ref="J337">_xlfn.IFS(
   D337&lt;1000, "&lt; ₹1,000",
   D337&lt;=5000, "₹1,000 - ₹5,000",
   D337&lt;=10000, "₹5,001 - ₹10,000",
   D337&lt;=20000, "₹10,001 - ₹20,000",
   D337&lt;=50000, "₹20,001 - ₹50,000",
   D337&lt;=100000, "₹50,001 - ₹100,000",
   TRUE, "&gt; ₹100,000"
)</f>
        <v>₹1,000 - ₹5,000</v>
      </c>
      <c r="K337" t="str">
        <f t="shared" si="16"/>
        <v>Low (&lt;30%)</v>
      </c>
      <c r="L337">
        <f>_xlfn.RANK.EQ(G337, G$2:G$1466, 0) + COUNTIF(G$2:G337, G337) - 1</f>
        <v>336</v>
      </c>
      <c r="M337" s="12">
        <f>_xlfn.RANK.EQ(H337, H$2:H$1466, 0) + COUNTIF(H$2:H337, H337) - 1</f>
        <v>660</v>
      </c>
      <c r="N337" s="12">
        <f t="shared" si="17"/>
        <v>996</v>
      </c>
    </row>
    <row r="338" spans="1:14" x14ac:dyDescent="0.25">
      <c r="A338" t="s">
        <v>808</v>
      </c>
      <c r="B338" t="s">
        <v>809</v>
      </c>
      <c r="C338" t="s">
        <v>13077</v>
      </c>
      <c r="D338" s="14">
        <v>31211.000000000004</v>
      </c>
      <c r="E338" s="14">
        <v>52900</v>
      </c>
      <c r="F338" s="1">
        <v>0.41</v>
      </c>
      <c r="G338">
        <v>4.3</v>
      </c>
      <c r="H338" s="5">
        <v>7109</v>
      </c>
      <c r="I338" s="6">
        <f t="shared" si="15"/>
        <v>376066100</v>
      </c>
      <c r="J338" t="str" cm="1">
        <f t="array" ref="J338">_xlfn.IFS(
   D338&lt;1000, "&lt; ₹1,000",
   D338&lt;=5000, "₹1,000 - ₹5,000",
   D338&lt;=10000, "₹5,001 - ₹10,000",
   D338&lt;=20000, "₹10,001 - ₹20,000",
   D338&lt;=50000, "₹20,001 - ₹50,000",
   D338&lt;=100000, "₹50,001 - ₹100,000",
   TRUE, "&gt; ₹100,000"
)</f>
        <v>₹20,001 - ₹50,000</v>
      </c>
      <c r="K338" t="str">
        <f t="shared" si="16"/>
        <v>Medium (30-60%)</v>
      </c>
      <c r="L338">
        <f>_xlfn.RANK.EQ(G338, G$2:G$1466, 0) + COUNTIF(G$2:G338, G338) - 1</f>
        <v>337</v>
      </c>
      <c r="M338" s="12">
        <f>_xlfn.RANK.EQ(H338, H$2:H$1466, 0) + COUNTIF(H$2:H338, H338) - 1</f>
        <v>662</v>
      </c>
      <c r="N338" s="12">
        <f t="shared" si="17"/>
        <v>999</v>
      </c>
    </row>
    <row r="339" spans="1:14" x14ac:dyDescent="0.25">
      <c r="A339" t="s">
        <v>576</v>
      </c>
      <c r="B339" t="s">
        <v>577</v>
      </c>
      <c r="C339" t="s">
        <v>13077</v>
      </c>
      <c r="D339" s="14">
        <v>33051</v>
      </c>
      <c r="E339" s="14">
        <v>47900</v>
      </c>
      <c r="F339" s="1">
        <v>0.31</v>
      </c>
      <c r="G339">
        <v>4.3</v>
      </c>
      <c r="H339" s="5">
        <v>7109</v>
      </c>
      <c r="I339" s="6">
        <f t="shared" si="15"/>
        <v>340521100</v>
      </c>
      <c r="J339" t="str" cm="1">
        <f t="array" ref="J339">_xlfn.IFS(
   D339&lt;1000, "&lt; ₹1,000",
   D339&lt;=5000, "₹1,000 - ₹5,000",
   D339&lt;=10000, "₹5,001 - ₹10,000",
   D339&lt;=20000, "₹10,001 - ₹20,000",
   D339&lt;=50000, "₹20,001 - ₹50,000",
   D339&lt;=100000, "₹50,001 - ₹100,000",
   TRUE, "&gt; ₹100,000"
)</f>
        <v>₹20,001 - ₹50,000</v>
      </c>
      <c r="K339" t="str">
        <f t="shared" si="16"/>
        <v>Medium (30-60%)</v>
      </c>
      <c r="L339">
        <f>_xlfn.RANK.EQ(G339, G$2:G$1466, 0) + COUNTIF(G$2:G339, G339) - 1</f>
        <v>338</v>
      </c>
      <c r="M339" s="12">
        <f>_xlfn.RANK.EQ(H339, H$2:H$1466, 0) + COUNTIF(H$2:H339, H339) - 1</f>
        <v>663</v>
      </c>
      <c r="N339" s="12">
        <f t="shared" si="17"/>
        <v>1001</v>
      </c>
    </row>
    <row r="340" spans="1:14" x14ac:dyDescent="0.25">
      <c r="A340" t="s">
        <v>2427</v>
      </c>
      <c r="B340" t="s">
        <v>2428</v>
      </c>
      <c r="C340" t="s">
        <v>13077</v>
      </c>
      <c r="D340" s="14">
        <v>46133.999999999993</v>
      </c>
      <c r="E340" s="14">
        <v>69900</v>
      </c>
      <c r="F340" s="1">
        <v>0.34</v>
      </c>
      <c r="G340">
        <v>4.3</v>
      </c>
      <c r="H340" s="5">
        <v>7109</v>
      </c>
      <c r="I340" s="6">
        <f t="shared" si="15"/>
        <v>496919100</v>
      </c>
      <c r="J340" t="str" cm="1">
        <f t="array" ref="J340">_xlfn.IFS(
   D340&lt;1000, "&lt; ₹1,000",
   D340&lt;=5000, "₹1,000 - ₹5,000",
   D340&lt;=10000, "₹5,001 - ₹10,000",
   D340&lt;=20000, "₹10,001 - ₹20,000",
   D340&lt;=50000, "₹20,001 - ₹50,000",
   D340&lt;=100000, "₹50,001 - ₹100,000",
   TRUE, "&gt; ₹100,000"
)</f>
        <v>₹20,001 - ₹50,000</v>
      </c>
      <c r="K340" t="str">
        <f t="shared" si="16"/>
        <v>Medium (30-60%)</v>
      </c>
      <c r="L340">
        <f>_xlfn.RANK.EQ(G340, G$2:G$1466, 0) + COUNTIF(G$2:G340, G340) - 1</f>
        <v>339</v>
      </c>
      <c r="M340" s="12">
        <f>_xlfn.RANK.EQ(H340, H$2:H$1466, 0) + COUNTIF(H$2:H340, H340) - 1</f>
        <v>664</v>
      </c>
      <c r="N340" s="12">
        <f t="shared" si="17"/>
        <v>1003</v>
      </c>
    </row>
    <row r="341" spans="1:14" x14ac:dyDescent="0.25">
      <c r="A341" t="s">
        <v>1690</v>
      </c>
      <c r="B341" t="s">
        <v>1691</v>
      </c>
      <c r="C341" t="s">
        <v>13077</v>
      </c>
      <c r="D341" s="14">
        <v>48211.999999999993</v>
      </c>
      <c r="E341" s="14">
        <v>70900</v>
      </c>
      <c r="F341" s="1">
        <v>0.32</v>
      </c>
      <c r="G341">
        <v>4.3</v>
      </c>
      <c r="H341" s="5">
        <v>7109</v>
      </c>
      <c r="I341" s="6">
        <f t="shared" si="15"/>
        <v>504028100</v>
      </c>
      <c r="J341" t="str" cm="1">
        <f t="array" ref="J341">_xlfn.IFS(
   D341&lt;1000, "&lt; ₹1,000",
   D341&lt;=5000, "₹1,000 - ₹5,000",
   D341&lt;=10000, "₹5,001 - ₹10,000",
   D341&lt;=20000, "₹10,001 - ₹20,000",
   D341&lt;=50000, "₹20,001 - ₹50,000",
   D341&lt;=100000, "₹50,001 - ₹100,000",
   TRUE, "&gt; ₹100,000"
)</f>
        <v>₹20,001 - ₹50,000</v>
      </c>
      <c r="K341" t="str">
        <f t="shared" si="16"/>
        <v>Medium (30-60%)</v>
      </c>
      <c r="L341">
        <f>_xlfn.RANK.EQ(G341, G$2:G$1466, 0) + COUNTIF(G$2:G341, G341) - 1</f>
        <v>340</v>
      </c>
      <c r="M341" s="12">
        <f>_xlfn.RANK.EQ(H341, H$2:H$1466, 0) + COUNTIF(H$2:H341, H341) - 1</f>
        <v>665</v>
      </c>
      <c r="N341" s="12">
        <f t="shared" si="17"/>
        <v>1005</v>
      </c>
    </row>
    <row r="342" spans="1:14" x14ac:dyDescent="0.25">
      <c r="A342" t="s">
        <v>556</v>
      </c>
      <c r="B342" t="s">
        <v>557</v>
      </c>
      <c r="C342" t="s">
        <v>13076</v>
      </c>
      <c r="D342" s="14">
        <v>153.55999999999997</v>
      </c>
      <c r="E342" s="14">
        <v>349</v>
      </c>
      <c r="F342" s="1">
        <v>0.56000000000000005</v>
      </c>
      <c r="G342">
        <v>4.3</v>
      </c>
      <c r="H342" s="5">
        <v>7064</v>
      </c>
      <c r="I342" s="6">
        <f t="shared" si="15"/>
        <v>2465336</v>
      </c>
      <c r="J342" t="str" cm="1">
        <f t="array" ref="J342">_xlfn.IFS(
   D342&lt;1000, "&lt; ₹1,000",
   D342&lt;=5000, "₹1,000 - ₹5,000",
   D342&lt;=10000, "₹5,001 - ₹10,000",
   D342&lt;=20000, "₹10,001 - ₹20,000",
   D342&lt;=50000, "₹20,001 - ₹50,000",
   D342&lt;=100000, "₹50,001 - ₹100,000",
   TRUE, "&gt; ₹100,000"
)</f>
        <v>&lt; ₹1,000</v>
      </c>
      <c r="K342" t="str">
        <f t="shared" si="16"/>
        <v>Medium (30-60%)</v>
      </c>
      <c r="L342">
        <f>_xlfn.RANK.EQ(G342, G$2:G$1466, 0) + COUNTIF(G$2:G342, G342) - 1</f>
        <v>341</v>
      </c>
      <c r="M342" s="12">
        <f>_xlfn.RANK.EQ(H342, H$2:H$1466, 0) + COUNTIF(H$2:H342, H342) - 1</f>
        <v>666</v>
      </c>
      <c r="N342" s="12">
        <f t="shared" si="17"/>
        <v>1007</v>
      </c>
    </row>
    <row r="343" spans="1:14" x14ac:dyDescent="0.25">
      <c r="A343" t="s">
        <v>556</v>
      </c>
      <c r="B343" t="s">
        <v>557</v>
      </c>
      <c r="C343" t="s">
        <v>13076</v>
      </c>
      <c r="D343" s="14">
        <v>153.55999999999997</v>
      </c>
      <c r="E343" s="14">
        <v>349</v>
      </c>
      <c r="F343" s="1">
        <v>0.56000000000000005</v>
      </c>
      <c r="G343">
        <v>4.3</v>
      </c>
      <c r="H343" s="5">
        <v>7064</v>
      </c>
      <c r="I343" s="6">
        <f t="shared" si="15"/>
        <v>2465336</v>
      </c>
      <c r="J343" t="str" cm="1">
        <f t="array" ref="J343">_xlfn.IFS(
   D343&lt;1000, "&lt; ₹1,000",
   D343&lt;=5000, "₹1,000 - ₹5,000",
   D343&lt;=10000, "₹5,001 - ₹10,000",
   D343&lt;=20000, "₹10,001 - ₹20,000",
   D343&lt;=50000, "₹20,001 - ₹50,000",
   D343&lt;=100000, "₹50,001 - ₹100,000",
   TRUE, "&gt; ₹100,000"
)</f>
        <v>&lt; ₹1,000</v>
      </c>
      <c r="K343" t="str">
        <f t="shared" si="16"/>
        <v>Medium (30-60%)</v>
      </c>
      <c r="L343">
        <f>_xlfn.RANK.EQ(G343, G$2:G$1466, 0) + COUNTIF(G$2:G343, G343) - 1</f>
        <v>342</v>
      </c>
      <c r="M343" s="12">
        <f>_xlfn.RANK.EQ(H343, H$2:H$1466, 0) + COUNTIF(H$2:H343, H343) - 1</f>
        <v>667</v>
      </c>
      <c r="N343" s="12">
        <f t="shared" si="17"/>
        <v>1009</v>
      </c>
    </row>
    <row r="344" spans="1:14" x14ac:dyDescent="0.25">
      <c r="A344" t="s">
        <v>13014</v>
      </c>
      <c r="B344" t="s">
        <v>13015</v>
      </c>
      <c r="C344" t="s">
        <v>13080</v>
      </c>
      <c r="D344" s="14">
        <v>2878.2000000000003</v>
      </c>
      <c r="E344" s="14">
        <v>3690</v>
      </c>
      <c r="F344" s="1">
        <v>0.22</v>
      </c>
      <c r="G344">
        <v>4.3</v>
      </c>
      <c r="H344" s="5">
        <v>6987</v>
      </c>
      <c r="I344" s="6">
        <f t="shared" si="15"/>
        <v>25782030</v>
      </c>
      <c r="J344" t="str" cm="1">
        <f t="array" ref="J344">_xlfn.IFS(
   D344&lt;1000, "&lt; ₹1,000",
   D344&lt;=5000, "₹1,000 - ₹5,000",
   D344&lt;=10000, "₹5,001 - ₹10,000",
   D344&lt;=20000, "₹10,001 - ₹20,000",
   D344&lt;=50000, "₹20,001 - ₹50,000",
   D344&lt;=100000, "₹50,001 - ₹100,000",
   TRUE, "&gt; ₹100,000"
)</f>
        <v>₹1,000 - ₹5,000</v>
      </c>
      <c r="K344" t="str">
        <f t="shared" si="16"/>
        <v>Low (&lt;30%)</v>
      </c>
      <c r="L344">
        <f>_xlfn.RANK.EQ(G344, G$2:G$1466, 0) + COUNTIF(G$2:G344, G344) - 1</f>
        <v>343</v>
      </c>
      <c r="M344" s="12">
        <f>_xlfn.RANK.EQ(H344, H$2:H$1466, 0) + COUNTIF(H$2:H344, H344) - 1</f>
        <v>668</v>
      </c>
      <c r="N344" s="12">
        <f t="shared" si="17"/>
        <v>1011</v>
      </c>
    </row>
    <row r="345" spans="1:14" x14ac:dyDescent="0.25">
      <c r="A345" t="s">
        <v>927</v>
      </c>
      <c r="B345" t="s">
        <v>928</v>
      </c>
      <c r="C345" t="s">
        <v>13076</v>
      </c>
      <c r="D345" s="14">
        <v>850.2299999999999</v>
      </c>
      <c r="E345" s="14">
        <v>1809</v>
      </c>
      <c r="F345" s="1">
        <v>0.53</v>
      </c>
      <c r="G345">
        <v>4.3</v>
      </c>
      <c r="H345" s="5">
        <v>6547</v>
      </c>
      <c r="I345" s="6">
        <f t="shared" si="15"/>
        <v>11843523</v>
      </c>
      <c r="J345" t="str" cm="1">
        <f t="array" ref="J345">_xlfn.IFS(
   D345&lt;1000, "&lt; ₹1,000",
   D345&lt;=5000, "₹1,000 - ₹5,000",
   D345&lt;=10000, "₹5,001 - ₹10,000",
   D345&lt;=20000, "₹10,001 - ₹20,000",
   D345&lt;=50000, "₹20,001 - ₹50,000",
   D345&lt;=100000, "₹50,001 - ₹100,000",
   TRUE, "&gt; ₹100,000"
)</f>
        <v>&lt; ₹1,000</v>
      </c>
      <c r="K345" t="str">
        <f t="shared" si="16"/>
        <v>Medium (30-60%)</v>
      </c>
      <c r="L345">
        <f>_xlfn.RANK.EQ(G345, G$2:G$1466, 0) + COUNTIF(G$2:G345, G345) - 1</f>
        <v>344</v>
      </c>
      <c r="M345" s="12">
        <f>_xlfn.RANK.EQ(H345, H$2:H$1466, 0) + COUNTIF(H$2:H345, H345) - 1</f>
        <v>679</v>
      </c>
      <c r="N345" s="12">
        <f t="shared" si="17"/>
        <v>1023</v>
      </c>
    </row>
    <row r="346" spans="1:14" x14ac:dyDescent="0.25">
      <c r="A346" t="s">
        <v>12141</v>
      </c>
      <c r="B346" t="s">
        <v>12142</v>
      </c>
      <c r="C346" t="s">
        <v>13080</v>
      </c>
      <c r="D346" s="14">
        <v>893.55</v>
      </c>
      <c r="E346" s="14">
        <v>1295</v>
      </c>
      <c r="F346" s="1">
        <v>0.31</v>
      </c>
      <c r="G346">
        <v>4.3</v>
      </c>
      <c r="H346" s="5">
        <v>6400</v>
      </c>
      <c r="I346" s="6">
        <f t="shared" si="15"/>
        <v>8288000</v>
      </c>
      <c r="J346" t="str" cm="1">
        <f t="array" ref="J346">_xlfn.IFS(
   D346&lt;1000, "&lt; ₹1,000",
   D346&lt;=5000, "₹1,000 - ₹5,000",
   D346&lt;=10000, "₹5,001 - ₹10,000",
   D346&lt;=20000, "₹10,001 - ₹20,000",
   D346&lt;=50000, "₹20,001 - ₹50,000",
   D346&lt;=100000, "₹50,001 - ₹100,000",
   TRUE, "&gt; ₹100,000"
)</f>
        <v>&lt; ₹1,000</v>
      </c>
      <c r="K346" t="str">
        <f t="shared" si="16"/>
        <v>Medium (30-60%)</v>
      </c>
      <c r="L346">
        <f>_xlfn.RANK.EQ(G346, G$2:G$1466, 0) + COUNTIF(G$2:G346, G346) - 1</f>
        <v>345</v>
      </c>
      <c r="M346" s="12">
        <f>_xlfn.RANK.EQ(H346, H$2:H$1466, 0) + COUNTIF(H$2:H346, H346) - 1</f>
        <v>686</v>
      </c>
      <c r="N346" s="12">
        <f t="shared" si="17"/>
        <v>1031</v>
      </c>
    </row>
    <row r="347" spans="1:14" x14ac:dyDescent="0.25">
      <c r="A347" t="s">
        <v>2143</v>
      </c>
      <c r="B347" t="s">
        <v>2144</v>
      </c>
      <c r="C347" t="s">
        <v>13076</v>
      </c>
      <c r="D347" s="14">
        <v>339.65999999999997</v>
      </c>
      <c r="E347" s="14">
        <v>999</v>
      </c>
      <c r="F347" s="1">
        <v>0.66</v>
      </c>
      <c r="G347">
        <v>4.3</v>
      </c>
      <c r="H347" s="5">
        <v>6255</v>
      </c>
      <c r="I347" s="6">
        <f t="shared" si="15"/>
        <v>6248745</v>
      </c>
      <c r="J347" t="str" cm="1">
        <f t="array" ref="J347">_xlfn.IFS(
   D347&lt;1000, "&lt; ₹1,000",
   D347&lt;=5000, "₹1,000 - ₹5,000",
   D347&lt;=10000, "₹5,001 - ₹10,000",
   D347&lt;=20000, "₹10,001 - ₹20,000",
   D347&lt;=50000, "₹20,001 - ₹50,000",
   D347&lt;=100000, "₹50,001 - ₹100,000",
   TRUE, "&gt; ₹100,000"
)</f>
        <v>&lt; ₹1,000</v>
      </c>
      <c r="K347" t="str">
        <f t="shared" si="16"/>
        <v>High (&gt;60%)</v>
      </c>
      <c r="L347">
        <f>_xlfn.RANK.EQ(G347, G$2:G$1466, 0) + COUNTIF(G$2:G347, G347) - 1</f>
        <v>346</v>
      </c>
      <c r="M347" s="12">
        <f>_xlfn.RANK.EQ(H347, H$2:H$1466, 0) + COUNTIF(H$2:H347, H347) - 1</f>
        <v>691</v>
      </c>
      <c r="N347" s="12">
        <f t="shared" si="17"/>
        <v>1037</v>
      </c>
    </row>
    <row r="348" spans="1:14" x14ac:dyDescent="0.25">
      <c r="A348" t="s">
        <v>1443</v>
      </c>
      <c r="B348" t="s">
        <v>1444</v>
      </c>
      <c r="C348" t="s">
        <v>13076</v>
      </c>
      <c r="D348" s="14">
        <v>339.65999999999997</v>
      </c>
      <c r="E348" s="14">
        <v>999</v>
      </c>
      <c r="F348" s="1">
        <v>0.66</v>
      </c>
      <c r="G348">
        <v>4.3</v>
      </c>
      <c r="H348" s="5">
        <v>6255</v>
      </c>
      <c r="I348" s="6">
        <f t="shared" si="15"/>
        <v>6248745</v>
      </c>
      <c r="J348" t="str" cm="1">
        <f t="array" ref="J348">_xlfn.IFS(
   D348&lt;1000, "&lt; ₹1,000",
   D348&lt;=5000, "₹1,000 - ₹5,000",
   D348&lt;=10000, "₹5,001 - ₹10,000",
   D348&lt;=20000, "₹10,001 - ₹20,000",
   D348&lt;=50000, "₹20,001 - ₹50,000",
   D348&lt;=100000, "₹50,001 - ₹100,000",
   TRUE, "&gt; ₹100,000"
)</f>
        <v>&lt; ₹1,000</v>
      </c>
      <c r="K348" t="str">
        <f t="shared" si="16"/>
        <v>High (&gt;60%)</v>
      </c>
      <c r="L348">
        <f>_xlfn.RANK.EQ(G348, G$2:G$1466, 0) + COUNTIF(G$2:G348, G348) - 1</f>
        <v>347</v>
      </c>
      <c r="M348" s="12">
        <f>_xlfn.RANK.EQ(H348, H$2:H$1466, 0) + COUNTIF(H$2:H348, H348) - 1</f>
        <v>692</v>
      </c>
      <c r="N348" s="12">
        <f t="shared" si="17"/>
        <v>1039</v>
      </c>
    </row>
    <row r="349" spans="1:14" x14ac:dyDescent="0.25">
      <c r="A349" t="s">
        <v>7941</v>
      </c>
      <c r="B349" t="s">
        <v>7942</v>
      </c>
      <c r="C349" t="s">
        <v>13077</v>
      </c>
      <c r="D349" s="14">
        <v>701.46</v>
      </c>
      <c r="E349" s="14">
        <v>1299</v>
      </c>
      <c r="F349" s="1">
        <v>0.46</v>
      </c>
      <c r="G349">
        <v>4.3</v>
      </c>
      <c r="H349" s="5">
        <v>6183</v>
      </c>
      <c r="I349" s="6">
        <f t="shared" si="15"/>
        <v>8031717</v>
      </c>
      <c r="J349" t="str" cm="1">
        <f t="array" ref="J349">_xlfn.IFS(
   D349&lt;1000, "&lt; ₹1,000",
   D349&lt;=5000, "₹1,000 - ₹5,000",
   D349&lt;=10000, "₹5,001 - ₹10,000",
   D349&lt;=20000, "₹10,001 - ₹20,000",
   D349&lt;=50000, "₹20,001 - ₹50,000",
   D349&lt;=100000, "₹50,001 - ₹100,000",
   TRUE, "&gt; ₹100,000"
)</f>
        <v>&lt; ₹1,000</v>
      </c>
      <c r="K349" t="str">
        <f t="shared" si="16"/>
        <v>Medium (30-60%)</v>
      </c>
      <c r="L349">
        <f>_xlfn.RANK.EQ(G349, G$2:G$1466, 0) + COUNTIF(G$2:G349, G349) - 1</f>
        <v>348</v>
      </c>
      <c r="M349" s="12">
        <f>_xlfn.RANK.EQ(H349, H$2:H$1466, 0) + COUNTIF(H$2:H349, H349) - 1</f>
        <v>695</v>
      </c>
      <c r="N349" s="12">
        <f t="shared" si="17"/>
        <v>1043</v>
      </c>
    </row>
    <row r="350" spans="1:14" x14ac:dyDescent="0.25">
      <c r="A350" t="s">
        <v>10710</v>
      </c>
      <c r="B350" t="s">
        <v>10711</v>
      </c>
      <c r="C350" t="s">
        <v>13080</v>
      </c>
      <c r="D350" s="14">
        <v>943.41000000000008</v>
      </c>
      <c r="E350" s="14">
        <v>1599</v>
      </c>
      <c r="F350" s="1">
        <v>0.41</v>
      </c>
      <c r="G350">
        <v>4.3</v>
      </c>
      <c r="H350" s="5">
        <v>5911</v>
      </c>
      <c r="I350" s="6">
        <f t="shared" si="15"/>
        <v>9451689</v>
      </c>
      <c r="J350" t="str" cm="1">
        <f t="array" ref="J350">_xlfn.IFS(
   D350&lt;1000, "&lt; ₹1,000",
   D350&lt;=5000, "₹1,000 - ₹5,000",
   D350&lt;=10000, "₹5,001 - ₹10,000",
   D350&lt;=20000, "₹10,001 - ₹20,000",
   D350&lt;=50000, "₹20,001 - ₹50,000",
   D350&lt;=100000, "₹50,001 - ₹100,000",
   TRUE, "&gt; ₹100,000"
)</f>
        <v>&lt; ₹1,000</v>
      </c>
      <c r="K350" t="str">
        <f t="shared" si="16"/>
        <v>Medium (30-60%)</v>
      </c>
      <c r="L350">
        <f>_xlfn.RANK.EQ(G350, G$2:G$1466, 0) + COUNTIF(G$2:G350, G350) - 1</f>
        <v>349</v>
      </c>
      <c r="M350" s="12">
        <f>_xlfn.RANK.EQ(H350, H$2:H$1466, 0) + COUNTIF(H$2:H350, H350) - 1</f>
        <v>706</v>
      </c>
      <c r="N350" s="12">
        <f t="shared" si="17"/>
        <v>1055</v>
      </c>
    </row>
    <row r="351" spans="1:14" x14ac:dyDescent="0.25">
      <c r="A351" t="s">
        <v>12492</v>
      </c>
      <c r="B351" t="s">
        <v>12493</v>
      </c>
      <c r="C351" t="s">
        <v>13080</v>
      </c>
      <c r="D351" s="14">
        <v>8742.83</v>
      </c>
      <c r="E351" s="14">
        <v>13049</v>
      </c>
      <c r="F351" s="1">
        <v>0.33</v>
      </c>
      <c r="G351">
        <v>4.3</v>
      </c>
      <c r="H351" s="5">
        <v>5891</v>
      </c>
      <c r="I351" s="6">
        <f t="shared" si="15"/>
        <v>76871659</v>
      </c>
      <c r="J351" t="str" cm="1">
        <f t="array" ref="J351">_xlfn.IFS(
   D351&lt;1000, "&lt; ₹1,000",
   D351&lt;=5000, "₹1,000 - ₹5,000",
   D351&lt;=10000, "₹5,001 - ₹10,000",
   D351&lt;=20000, "₹10,001 - ₹20,000",
   D351&lt;=50000, "₹20,001 - ₹50,000",
   D351&lt;=100000, "₹50,001 - ₹100,000",
   TRUE, "&gt; ₹100,000"
)</f>
        <v>₹5,001 - ₹10,000</v>
      </c>
      <c r="K351" t="str">
        <f t="shared" si="16"/>
        <v>Medium (30-60%)</v>
      </c>
      <c r="L351">
        <f>_xlfn.RANK.EQ(G351, G$2:G$1466, 0) + COUNTIF(G$2:G351, G351) - 1</f>
        <v>350</v>
      </c>
      <c r="M351" s="12">
        <f>_xlfn.RANK.EQ(H351, H$2:H$1466, 0) + COUNTIF(H$2:H351, H351) - 1</f>
        <v>708</v>
      </c>
      <c r="N351" s="12">
        <f t="shared" si="17"/>
        <v>1058</v>
      </c>
    </row>
    <row r="352" spans="1:14" x14ac:dyDescent="0.25">
      <c r="A352" t="s">
        <v>5056</v>
      </c>
      <c r="B352" t="s">
        <v>5057</v>
      </c>
      <c r="C352" t="s">
        <v>13079</v>
      </c>
      <c r="D352" s="14">
        <v>50</v>
      </c>
      <c r="E352" s="14">
        <v>50</v>
      </c>
      <c r="F352" s="1">
        <v>0</v>
      </c>
      <c r="G352">
        <v>4.3</v>
      </c>
      <c r="H352" s="5">
        <v>5792</v>
      </c>
      <c r="I352" s="6">
        <f t="shared" si="15"/>
        <v>289600</v>
      </c>
      <c r="J352" t="str" cm="1">
        <f t="array" ref="J352">_xlfn.IFS(
   D352&lt;1000, "&lt; ₹1,000",
   D352&lt;=5000, "₹1,000 - ₹5,000",
   D352&lt;=10000, "₹5,001 - ₹10,000",
   D352&lt;=20000, "₹10,001 - ₹20,000",
   D352&lt;=50000, "₹20,001 - ₹50,000",
   D352&lt;=100000, "₹50,001 - ₹100,000",
   TRUE, "&gt; ₹100,000"
)</f>
        <v>&lt; ₹1,000</v>
      </c>
      <c r="K352" t="str">
        <f t="shared" si="16"/>
        <v>Low (&lt;30%)</v>
      </c>
      <c r="L352">
        <f>_xlfn.RANK.EQ(G352, G$2:G$1466, 0) + COUNTIF(G$2:G352, G352) - 1</f>
        <v>351</v>
      </c>
      <c r="M352" s="12">
        <f>_xlfn.RANK.EQ(H352, H$2:H$1466, 0) + COUNTIF(H$2:H352, H352) - 1</f>
        <v>713</v>
      </c>
      <c r="N352" s="12">
        <f t="shared" si="17"/>
        <v>1064</v>
      </c>
    </row>
    <row r="353" spans="1:14" x14ac:dyDescent="0.25">
      <c r="A353" t="s">
        <v>6312</v>
      </c>
      <c r="B353" t="s">
        <v>6313</v>
      </c>
      <c r="C353" t="s">
        <v>13079</v>
      </c>
      <c r="D353" s="14">
        <v>480</v>
      </c>
      <c r="E353" s="14">
        <v>600</v>
      </c>
      <c r="F353" s="1">
        <v>0.2</v>
      </c>
      <c r="G353">
        <v>4.3</v>
      </c>
      <c r="H353" s="5">
        <v>5719</v>
      </c>
      <c r="I353" s="6">
        <f t="shared" si="15"/>
        <v>3431400</v>
      </c>
      <c r="J353" t="str" cm="1">
        <f t="array" ref="J353">_xlfn.IFS(
   D353&lt;1000, "&lt; ₹1,000",
   D353&lt;=5000, "₹1,000 - ₹5,000",
   D353&lt;=10000, "₹5,001 - ₹10,000",
   D353&lt;=20000, "₹10,001 - ₹20,000",
   D353&lt;=50000, "₹20,001 - ₹50,000",
   D353&lt;=100000, "₹50,001 - ₹100,000",
   TRUE, "&gt; ₹100,000"
)</f>
        <v>&lt; ₹1,000</v>
      </c>
      <c r="K353" t="str">
        <f t="shared" si="16"/>
        <v>Low (&lt;30%)</v>
      </c>
      <c r="L353">
        <f>_xlfn.RANK.EQ(G353, G$2:G$1466, 0) + COUNTIF(G$2:G353, G353) - 1</f>
        <v>352</v>
      </c>
      <c r="M353" s="12">
        <f>_xlfn.RANK.EQ(H353, H$2:H$1466, 0) + COUNTIF(H$2:H353, H353) - 1</f>
        <v>717</v>
      </c>
      <c r="N353" s="12">
        <f t="shared" si="17"/>
        <v>1069</v>
      </c>
    </row>
    <row r="354" spans="1:14" x14ac:dyDescent="0.25">
      <c r="A354" t="s">
        <v>7386</v>
      </c>
      <c r="B354" t="s">
        <v>7387</v>
      </c>
      <c r="C354" t="s">
        <v>13076</v>
      </c>
      <c r="D354" s="14">
        <v>549.78</v>
      </c>
      <c r="E354" s="14">
        <v>2499</v>
      </c>
      <c r="F354" s="1">
        <v>0.78</v>
      </c>
      <c r="G354">
        <v>4.3</v>
      </c>
      <c r="H354" s="5">
        <v>5556</v>
      </c>
      <c r="I354" s="6">
        <f t="shared" si="15"/>
        <v>13884444</v>
      </c>
      <c r="J354" t="str" cm="1">
        <f t="array" ref="J354">_xlfn.IFS(
   D354&lt;1000, "&lt; ₹1,000",
   D354&lt;=5000, "₹1,000 - ₹5,000",
   D354&lt;=10000, "₹5,001 - ₹10,000",
   D354&lt;=20000, "₹10,001 - ₹20,000",
   D354&lt;=50000, "₹20,001 - ₹50,000",
   D354&lt;=100000, "₹50,001 - ₹100,000",
   TRUE, "&gt; ₹100,000"
)</f>
        <v>&lt; ₹1,000</v>
      </c>
      <c r="K354" t="str">
        <f t="shared" si="16"/>
        <v>High (&gt;60%)</v>
      </c>
      <c r="L354">
        <f>_xlfn.RANK.EQ(G354, G$2:G$1466, 0) + COUNTIF(G$2:G354, G354) - 1</f>
        <v>353</v>
      </c>
      <c r="M354" s="12">
        <f>_xlfn.RANK.EQ(H354, H$2:H$1466, 0) + COUNTIF(H$2:H354, H354) - 1</f>
        <v>720</v>
      </c>
      <c r="N354" s="12">
        <f t="shared" si="17"/>
        <v>1073</v>
      </c>
    </row>
    <row r="355" spans="1:14" x14ac:dyDescent="0.25">
      <c r="A355" t="s">
        <v>1631</v>
      </c>
      <c r="B355" t="s">
        <v>1632</v>
      </c>
      <c r="C355" t="s">
        <v>13076</v>
      </c>
      <c r="D355" s="14">
        <v>504.00000000000006</v>
      </c>
      <c r="E355" s="14">
        <v>1200</v>
      </c>
      <c r="F355" s="1">
        <v>0.57999999999999996</v>
      </c>
      <c r="G355">
        <v>4.3</v>
      </c>
      <c r="H355" s="5">
        <v>5451</v>
      </c>
      <c r="I355" s="6">
        <f t="shared" si="15"/>
        <v>6541200</v>
      </c>
      <c r="J355" t="str" cm="1">
        <f t="array" ref="J355">_xlfn.IFS(
   D355&lt;1000, "&lt; ₹1,000",
   D355&lt;=5000, "₹1,000 - ₹5,000",
   D355&lt;=10000, "₹5,001 - ₹10,000",
   D355&lt;=20000, "₹10,001 - ₹20,000",
   D355&lt;=50000, "₹20,001 - ₹50,000",
   D355&lt;=100000, "₹50,001 - ₹100,000",
   TRUE, "&gt; ₹100,000"
)</f>
        <v>&lt; ₹1,000</v>
      </c>
      <c r="K355" t="str">
        <f t="shared" si="16"/>
        <v>Medium (30-60%)</v>
      </c>
      <c r="L355">
        <f>_xlfn.RANK.EQ(G355, G$2:G$1466, 0) + COUNTIF(G$2:G355, G355) - 1</f>
        <v>354</v>
      </c>
      <c r="M355" s="12">
        <f>_xlfn.RANK.EQ(H355, H$2:H$1466, 0) + COUNTIF(H$2:H355, H355) - 1</f>
        <v>723</v>
      </c>
      <c r="N355" s="12">
        <f t="shared" si="17"/>
        <v>1077</v>
      </c>
    </row>
    <row r="356" spans="1:14" x14ac:dyDescent="0.25">
      <c r="A356" t="s">
        <v>2536</v>
      </c>
      <c r="B356" t="s">
        <v>2537</v>
      </c>
      <c r="C356" t="s">
        <v>13076</v>
      </c>
      <c r="D356" s="14">
        <v>656</v>
      </c>
      <c r="E356" s="14">
        <v>1600</v>
      </c>
      <c r="F356" s="1">
        <v>0.59</v>
      </c>
      <c r="G356">
        <v>4.3</v>
      </c>
      <c r="H356" s="5">
        <v>5451</v>
      </c>
      <c r="I356" s="6">
        <f t="shared" si="15"/>
        <v>8721600</v>
      </c>
      <c r="J356" t="str" cm="1">
        <f t="array" ref="J356">_xlfn.IFS(
   D356&lt;1000, "&lt; ₹1,000",
   D356&lt;=5000, "₹1,000 - ₹5,000",
   D356&lt;=10000, "₹5,001 - ₹10,000",
   D356&lt;=20000, "₹10,001 - ₹20,000",
   D356&lt;=50000, "₹20,001 - ₹50,000",
   D356&lt;=100000, "₹50,001 - ₹100,000",
   TRUE, "&gt; ₹100,000"
)</f>
        <v>&lt; ₹1,000</v>
      </c>
      <c r="K356" t="str">
        <f t="shared" si="16"/>
        <v>Medium (30-60%)</v>
      </c>
      <c r="L356">
        <f>_xlfn.RANK.EQ(G356, G$2:G$1466, 0) + COUNTIF(G$2:G356, G356) - 1</f>
        <v>355</v>
      </c>
      <c r="M356" s="12">
        <f>_xlfn.RANK.EQ(H356, H$2:H$1466, 0) + COUNTIF(H$2:H356, H356) - 1</f>
        <v>724</v>
      </c>
      <c r="N356" s="12">
        <f t="shared" si="17"/>
        <v>1079</v>
      </c>
    </row>
    <row r="357" spans="1:14" x14ac:dyDescent="0.25">
      <c r="A357" t="s">
        <v>7111</v>
      </c>
      <c r="B357" t="s">
        <v>7112</v>
      </c>
      <c r="C357" t="s">
        <v>13080</v>
      </c>
      <c r="D357" s="14">
        <v>99</v>
      </c>
      <c r="E357" s="14">
        <v>99</v>
      </c>
      <c r="F357" s="1">
        <v>0</v>
      </c>
      <c r="G357">
        <v>4.3</v>
      </c>
      <c r="H357" s="5">
        <v>5036</v>
      </c>
      <c r="I357" s="6">
        <f t="shared" si="15"/>
        <v>498564</v>
      </c>
      <c r="J357" t="str" cm="1">
        <f t="array" ref="J357">_xlfn.IFS(
   D357&lt;1000, "&lt; ₹1,000",
   D357&lt;=5000, "₹1,000 - ₹5,000",
   D357&lt;=10000, "₹5,001 - ₹10,000",
   D357&lt;=20000, "₹10,001 - ₹20,000",
   D357&lt;=50000, "₹20,001 - ₹50,000",
   D357&lt;=100000, "₹50,001 - ₹100,000",
   TRUE, "&gt; ₹100,000"
)</f>
        <v>&lt; ₹1,000</v>
      </c>
      <c r="K357" t="str">
        <f t="shared" si="16"/>
        <v>Low (&lt;30%)</v>
      </c>
      <c r="L357">
        <f>_xlfn.RANK.EQ(G357, G$2:G$1466, 0) + COUNTIF(G$2:G357, G357) - 1</f>
        <v>356</v>
      </c>
      <c r="M357" s="12">
        <f>_xlfn.RANK.EQ(H357, H$2:H$1466, 0) + COUNTIF(H$2:H357, H357) - 1</f>
        <v>740</v>
      </c>
      <c r="N357" s="12">
        <f t="shared" si="17"/>
        <v>1096</v>
      </c>
    </row>
    <row r="358" spans="1:14" x14ac:dyDescent="0.25">
      <c r="A358" t="s">
        <v>5777</v>
      </c>
      <c r="B358" t="s">
        <v>5778</v>
      </c>
      <c r="C358" t="s">
        <v>13077</v>
      </c>
      <c r="D358" s="14">
        <v>11999.6</v>
      </c>
      <c r="E358" s="14">
        <v>29999</v>
      </c>
      <c r="F358" s="1">
        <v>0.6</v>
      </c>
      <c r="G358">
        <v>4.3</v>
      </c>
      <c r="H358" s="5">
        <v>4744</v>
      </c>
      <c r="I358" s="6">
        <f t="shared" si="15"/>
        <v>142315256</v>
      </c>
      <c r="J358" t="str" cm="1">
        <f t="array" ref="J358">_xlfn.IFS(
   D358&lt;1000, "&lt; ₹1,000",
   D358&lt;=5000, "₹1,000 - ₹5,000",
   D358&lt;=10000, "₹5,001 - ₹10,000",
   D358&lt;=20000, "₹10,001 - ₹20,000",
   D358&lt;=50000, "₹20,001 - ₹50,000",
   D358&lt;=100000, "₹50,001 - ₹100,000",
   TRUE, "&gt; ₹100,000"
)</f>
        <v>₹10,001 - ₹20,000</v>
      </c>
      <c r="K358" t="str">
        <f t="shared" si="16"/>
        <v>Medium (30-60%)</v>
      </c>
      <c r="L358">
        <f>_xlfn.RANK.EQ(G358, G$2:G$1466, 0) + COUNTIF(G$2:G358, G358) - 1</f>
        <v>357</v>
      </c>
      <c r="M358" s="12">
        <f>_xlfn.RANK.EQ(H358, H$2:H$1466, 0) + COUNTIF(H$2:H358, H358) - 1</f>
        <v>756</v>
      </c>
      <c r="N358" s="12">
        <f t="shared" si="17"/>
        <v>1113</v>
      </c>
    </row>
    <row r="359" spans="1:14" x14ac:dyDescent="0.25">
      <c r="A359" t="s">
        <v>8317</v>
      </c>
      <c r="B359" t="s">
        <v>8318</v>
      </c>
      <c r="C359" t="s">
        <v>13076</v>
      </c>
      <c r="D359" s="14">
        <v>1152</v>
      </c>
      <c r="E359" s="14">
        <v>1800</v>
      </c>
      <c r="F359" s="1">
        <v>0.36</v>
      </c>
      <c r="G359">
        <v>4.3</v>
      </c>
      <c r="H359" s="5">
        <v>4723</v>
      </c>
      <c r="I359" s="6">
        <f t="shared" si="15"/>
        <v>8501400</v>
      </c>
      <c r="J359" t="str" cm="1">
        <f t="array" ref="J359">_xlfn.IFS(
   D359&lt;1000, "&lt; ₹1,000",
   D359&lt;=5000, "₹1,000 - ₹5,000",
   D359&lt;=10000, "₹5,001 - ₹10,000",
   D359&lt;=20000, "₹10,001 - ₹20,000",
   D359&lt;=50000, "₹20,001 - ₹50,000",
   D359&lt;=100000, "₹50,001 - ₹100,000",
   TRUE, "&gt; ₹100,000"
)</f>
        <v>₹1,000 - ₹5,000</v>
      </c>
      <c r="K359" t="str">
        <f t="shared" si="16"/>
        <v>Medium (30-60%)</v>
      </c>
      <c r="L359">
        <f>_xlfn.RANK.EQ(G359, G$2:G$1466, 0) + COUNTIF(G$2:G359, G359) - 1</f>
        <v>358</v>
      </c>
      <c r="M359" s="12">
        <f>_xlfn.RANK.EQ(H359, H$2:H$1466, 0) + COUNTIF(H$2:H359, H359) - 1</f>
        <v>760</v>
      </c>
      <c r="N359" s="12">
        <f t="shared" si="17"/>
        <v>1118</v>
      </c>
    </row>
    <row r="360" spans="1:14" x14ac:dyDescent="0.25">
      <c r="A360" t="s">
        <v>243</v>
      </c>
      <c r="B360" t="s">
        <v>244</v>
      </c>
      <c r="C360" t="s">
        <v>13077</v>
      </c>
      <c r="D360" s="14">
        <v>11594.2</v>
      </c>
      <c r="E360" s="14">
        <v>19990</v>
      </c>
      <c r="F360" s="1">
        <v>0.42</v>
      </c>
      <c r="G360">
        <v>4.3</v>
      </c>
      <c r="H360" s="5">
        <v>4703</v>
      </c>
      <c r="I360" s="6">
        <f t="shared" si="15"/>
        <v>94012970</v>
      </c>
      <c r="J360" t="str" cm="1">
        <f t="array" ref="J360">_xlfn.IFS(
   D360&lt;1000, "&lt; ₹1,000",
   D360&lt;=5000, "₹1,000 - ₹5,000",
   D360&lt;=10000, "₹5,001 - ₹10,000",
   D360&lt;=20000, "₹10,001 - ₹20,000",
   D360&lt;=50000, "₹20,001 - ₹50,000",
   D360&lt;=100000, "₹50,001 - ₹100,000",
   TRUE, "&gt; ₹100,000"
)</f>
        <v>₹10,001 - ₹20,000</v>
      </c>
      <c r="K360" t="str">
        <f t="shared" si="16"/>
        <v>Medium (30-60%)</v>
      </c>
      <c r="L360">
        <f>_xlfn.RANK.EQ(G360, G$2:G$1466, 0) + COUNTIF(G$2:G360, G360) - 1</f>
        <v>359</v>
      </c>
      <c r="M360" s="12">
        <f>_xlfn.RANK.EQ(H360, H$2:H$1466, 0) + COUNTIF(H$2:H360, H360) - 1</f>
        <v>762</v>
      </c>
      <c r="N360" s="12">
        <f t="shared" si="17"/>
        <v>1121</v>
      </c>
    </row>
    <row r="361" spans="1:14" x14ac:dyDescent="0.25">
      <c r="A361" t="s">
        <v>1182</v>
      </c>
      <c r="B361" t="s">
        <v>1183</v>
      </c>
      <c r="C361" t="s">
        <v>13077</v>
      </c>
      <c r="D361" s="14">
        <v>24143.1</v>
      </c>
      <c r="E361" s="14">
        <v>34990</v>
      </c>
      <c r="F361" s="1">
        <v>0.31</v>
      </c>
      <c r="G361">
        <v>4.3</v>
      </c>
      <c r="H361" s="5">
        <v>4703</v>
      </c>
      <c r="I361" s="6">
        <f t="shared" si="15"/>
        <v>164557970</v>
      </c>
      <c r="J361" t="str" cm="1">
        <f t="array" ref="J361">_xlfn.IFS(
   D361&lt;1000, "&lt; ₹1,000",
   D361&lt;=5000, "₹1,000 - ₹5,000",
   D361&lt;=10000, "₹5,001 - ₹10,000",
   D361&lt;=20000, "₹10,001 - ₹20,000",
   D361&lt;=50000, "₹20,001 - ₹50,000",
   D361&lt;=100000, "₹50,001 - ₹100,000",
   TRUE, "&gt; ₹100,000"
)</f>
        <v>₹20,001 - ₹50,000</v>
      </c>
      <c r="K361" t="str">
        <f t="shared" si="16"/>
        <v>Medium (30-60%)</v>
      </c>
      <c r="L361">
        <f>_xlfn.RANK.EQ(G361, G$2:G$1466, 0) + COUNTIF(G$2:G361, G361) - 1</f>
        <v>360</v>
      </c>
      <c r="M361" s="12">
        <f>_xlfn.RANK.EQ(H361, H$2:H$1466, 0) + COUNTIF(H$2:H361, H361) - 1</f>
        <v>763</v>
      </c>
      <c r="N361" s="12">
        <f t="shared" si="17"/>
        <v>1123</v>
      </c>
    </row>
    <row r="362" spans="1:14" x14ac:dyDescent="0.25">
      <c r="A362" t="s">
        <v>803</v>
      </c>
      <c r="B362" t="s">
        <v>804</v>
      </c>
      <c r="C362" t="s">
        <v>13077</v>
      </c>
      <c r="D362" s="14">
        <v>27873.199999999997</v>
      </c>
      <c r="E362" s="14">
        <v>40990</v>
      </c>
      <c r="F362" s="1">
        <v>0.32</v>
      </c>
      <c r="G362">
        <v>4.3</v>
      </c>
      <c r="H362" s="5">
        <v>4703</v>
      </c>
      <c r="I362" s="6">
        <f t="shared" si="15"/>
        <v>192775970</v>
      </c>
      <c r="J362" t="str" cm="1">
        <f t="array" ref="J362">_xlfn.IFS(
   D362&lt;1000, "&lt; ₹1,000",
   D362&lt;=5000, "₹1,000 - ₹5,000",
   D362&lt;=10000, "₹5,001 - ₹10,000",
   D362&lt;=20000, "₹10,001 - ₹20,000",
   D362&lt;=50000, "₹20,001 - ₹50,000",
   D362&lt;=100000, "₹50,001 - ₹100,000",
   TRUE, "&gt; ₹100,000"
)</f>
        <v>₹20,001 - ₹50,000</v>
      </c>
      <c r="K362" t="str">
        <f t="shared" si="16"/>
        <v>Medium (30-60%)</v>
      </c>
      <c r="L362">
        <f>_xlfn.RANK.EQ(G362, G$2:G$1466, 0) + COUNTIF(G$2:G362, G362) - 1</f>
        <v>361</v>
      </c>
      <c r="M362" s="12">
        <f>_xlfn.RANK.EQ(H362, H$2:H$1466, 0) + COUNTIF(H$2:H362, H362) - 1</f>
        <v>764</v>
      </c>
      <c r="N362" s="12">
        <f t="shared" si="17"/>
        <v>1125</v>
      </c>
    </row>
    <row r="363" spans="1:14" x14ac:dyDescent="0.25">
      <c r="A363" t="s">
        <v>1531</v>
      </c>
      <c r="B363" t="s">
        <v>1532</v>
      </c>
      <c r="C363" t="s">
        <v>13077</v>
      </c>
      <c r="D363" s="14">
        <v>33113.1</v>
      </c>
      <c r="E363" s="14">
        <v>47990</v>
      </c>
      <c r="F363" s="1">
        <v>0.31</v>
      </c>
      <c r="G363">
        <v>4.3</v>
      </c>
      <c r="H363" s="5">
        <v>4703</v>
      </c>
      <c r="I363" s="6">
        <f t="shared" si="15"/>
        <v>225696970</v>
      </c>
      <c r="J363" t="str" cm="1">
        <f t="array" ref="J363">_xlfn.IFS(
   D363&lt;1000, "&lt; ₹1,000",
   D363&lt;=5000, "₹1,000 - ₹5,000",
   D363&lt;=10000, "₹5,001 - ₹10,000",
   D363&lt;=20000, "₹10,001 - ₹20,000",
   D363&lt;=50000, "₹20,001 - ₹50,000",
   D363&lt;=100000, "₹50,001 - ₹100,000",
   TRUE, "&gt; ₹100,000"
)</f>
        <v>₹20,001 - ₹50,000</v>
      </c>
      <c r="K363" t="str">
        <f t="shared" si="16"/>
        <v>Medium (30-60%)</v>
      </c>
      <c r="L363">
        <f>_xlfn.RANK.EQ(G363, G$2:G$1466, 0) + COUNTIF(G$2:G363, G363) - 1</f>
        <v>362</v>
      </c>
      <c r="M363" s="12">
        <f>_xlfn.RANK.EQ(H363, H$2:H$1466, 0) + COUNTIF(H$2:H363, H363) - 1</f>
        <v>765</v>
      </c>
      <c r="N363" s="12">
        <f t="shared" si="17"/>
        <v>1127</v>
      </c>
    </row>
    <row r="364" spans="1:14" x14ac:dyDescent="0.25">
      <c r="A364" t="s">
        <v>2330</v>
      </c>
      <c r="B364" t="s">
        <v>2331</v>
      </c>
      <c r="C364" t="s">
        <v>13077</v>
      </c>
      <c r="D364" s="14">
        <v>18992.400000000001</v>
      </c>
      <c r="E364" s="14">
        <v>24990</v>
      </c>
      <c r="F364" s="1">
        <v>0.24</v>
      </c>
      <c r="G364">
        <v>4.3</v>
      </c>
      <c r="H364" s="5">
        <v>4702</v>
      </c>
      <c r="I364" s="6">
        <f t="shared" si="15"/>
        <v>117502980</v>
      </c>
      <c r="J364" t="str" cm="1">
        <f t="array" ref="J364">_xlfn.IFS(
   D364&lt;1000, "&lt; ₹1,000",
   D364&lt;=5000, "₹1,000 - ₹5,000",
   D364&lt;=10000, "₹5,001 - ₹10,000",
   D364&lt;=20000, "₹10,001 - ₹20,000",
   D364&lt;=50000, "₹20,001 - ₹50,000",
   D364&lt;=100000, "₹50,001 - ₹100,000",
   TRUE, "&gt; ₹100,000"
)</f>
        <v>₹10,001 - ₹20,000</v>
      </c>
      <c r="K364" t="str">
        <f t="shared" si="16"/>
        <v>Low (&lt;30%)</v>
      </c>
      <c r="L364">
        <f>_xlfn.RANK.EQ(G364, G$2:G$1466, 0) + COUNTIF(G$2:G364, G364) - 1</f>
        <v>363</v>
      </c>
      <c r="M364" s="12">
        <f>_xlfn.RANK.EQ(H364, H$2:H$1466, 0) + COUNTIF(H$2:H364, H364) - 1</f>
        <v>766</v>
      </c>
      <c r="N364" s="12">
        <f t="shared" si="17"/>
        <v>1129</v>
      </c>
    </row>
    <row r="365" spans="1:14" x14ac:dyDescent="0.25">
      <c r="A365" t="s">
        <v>4531</v>
      </c>
      <c r="B365" t="s">
        <v>4532</v>
      </c>
      <c r="C365" t="s">
        <v>13077</v>
      </c>
      <c r="D365" s="14">
        <v>299.5</v>
      </c>
      <c r="E365" s="14">
        <v>599</v>
      </c>
      <c r="F365" s="1">
        <v>0.5</v>
      </c>
      <c r="G365">
        <v>4.3</v>
      </c>
      <c r="H365" s="5">
        <v>4674</v>
      </c>
      <c r="I365" s="6">
        <f t="shared" si="15"/>
        <v>2799726</v>
      </c>
      <c r="J365" t="str" cm="1">
        <f t="array" ref="J365">_xlfn.IFS(
   D365&lt;1000, "&lt; ₹1,000",
   D365&lt;=5000, "₹1,000 - ₹5,000",
   D365&lt;=10000, "₹5,001 - ₹10,000",
   D365&lt;=20000, "₹10,001 - ₹20,000",
   D365&lt;=50000, "₹20,001 - ₹50,000",
   D365&lt;=100000, "₹50,001 - ₹100,000",
   TRUE, "&gt; ₹100,000"
)</f>
        <v>&lt; ₹1,000</v>
      </c>
      <c r="K365" t="str">
        <f t="shared" si="16"/>
        <v>Medium (30-60%)</v>
      </c>
      <c r="L365">
        <f>_xlfn.RANK.EQ(G365, G$2:G$1466, 0) + COUNTIF(G$2:G365, G365) - 1</f>
        <v>364</v>
      </c>
      <c r="M365" s="12">
        <f>_xlfn.RANK.EQ(H365, H$2:H$1466, 0) + COUNTIF(H$2:H365, H365) - 1</f>
        <v>767</v>
      </c>
      <c r="N365" s="12">
        <f t="shared" si="17"/>
        <v>1131</v>
      </c>
    </row>
    <row r="366" spans="1:14" x14ac:dyDescent="0.25">
      <c r="A366" t="s">
        <v>11405</v>
      </c>
      <c r="B366" t="s">
        <v>11406</v>
      </c>
      <c r="C366" t="s">
        <v>13080</v>
      </c>
      <c r="D366" s="14">
        <v>635</v>
      </c>
      <c r="E366" s="14">
        <v>635</v>
      </c>
      <c r="F366" s="1">
        <v>0</v>
      </c>
      <c r="G366">
        <v>4.3</v>
      </c>
      <c r="H366" s="5">
        <v>4570</v>
      </c>
      <c r="I366" s="6">
        <f t="shared" si="15"/>
        <v>2901950</v>
      </c>
      <c r="J366" t="str" cm="1">
        <f t="array" ref="J366">_xlfn.IFS(
   D366&lt;1000, "&lt; ₹1,000",
   D366&lt;=5000, "₹1,000 - ₹5,000",
   D366&lt;=10000, "₹5,001 - ₹10,000",
   D366&lt;=20000, "₹10,001 - ₹20,000",
   D366&lt;=50000, "₹20,001 - ₹50,000",
   D366&lt;=100000, "₹50,001 - ₹100,000",
   TRUE, "&gt; ₹100,000"
)</f>
        <v>&lt; ₹1,000</v>
      </c>
      <c r="K366" t="str">
        <f t="shared" si="16"/>
        <v>Low (&lt;30%)</v>
      </c>
      <c r="L366">
        <f>_xlfn.RANK.EQ(G366, G$2:G$1466, 0) + COUNTIF(G$2:G366, G366) - 1</f>
        <v>365</v>
      </c>
      <c r="M366" s="12">
        <f>_xlfn.RANK.EQ(H366, H$2:H$1466, 0) + COUNTIF(H$2:H366, H366) - 1</f>
        <v>773</v>
      </c>
      <c r="N366" s="12">
        <f t="shared" si="17"/>
        <v>1138</v>
      </c>
    </row>
    <row r="367" spans="1:14" x14ac:dyDescent="0.25">
      <c r="A367" t="s">
        <v>5696</v>
      </c>
      <c r="B367" t="s">
        <v>5697</v>
      </c>
      <c r="C367" t="s">
        <v>13076</v>
      </c>
      <c r="D367" s="14">
        <v>299.94000000000028</v>
      </c>
      <c r="E367" s="14">
        <v>4999</v>
      </c>
      <c r="F367" s="1">
        <v>0.94</v>
      </c>
      <c r="G367">
        <v>4.3</v>
      </c>
      <c r="H367" s="5">
        <v>4426</v>
      </c>
      <c r="I367" s="6">
        <f t="shared" si="15"/>
        <v>22125574</v>
      </c>
      <c r="J367" t="str" cm="1">
        <f t="array" ref="J367">_xlfn.IFS(
   D367&lt;1000, "&lt; ₹1,000",
   D367&lt;=5000, "₹1,000 - ₹5,000",
   D367&lt;=10000, "₹5,001 - ₹10,000",
   D367&lt;=20000, "₹10,001 - ₹20,000",
   D367&lt;=50000, "₹20,001 - ₹50,000",
   D367&lt;=100000, "₹50,001 - ₹100,000",
   TRUE, "&gt; ₹100,000"
)</f>
        <v>&lt; ₹1,000</v>
      </c>
      <c r="K367" t="str">
        <f t="shared" si="16"/>
        <v>High (&gt;60%)</v>
      </c>
      <c r="L367">
        <f>_xlfn.RANK.EQ(G367, G$2:G$1466, 0) + COUNTIF(G$2:G367, G367) - 1</f>
        <v>366</v>
      </c>
      <c r="M367" s="12">
        <f>_xlfn.RANK.EQ(H367, H$2:H$1466, 0) + COUNTIF(H$2:H367, H367) - 1</f>
        <v>778</v>
      </c>
      <c r="N367" s="12">
        <f t="shared" si="17"/>
        <v>1144</v>
      </c>
    </row>
    <row r="368" spans="1:14" x14ac:dyDescent="0.25">
      <c r="A368" t="s">
        <v>917</v>
      </c>
      <c r="B368" t="s">
        <v>918</v>
      </c>
      <c r="C368" t="s">
        <v>13077</v>
      </c>
      <c r="D368" s="14">
        <v>344.77</v>
      </c>
      <c r="E368" s="14">
        <v>1499</v>
      </c>
      <c r="F368" s="1">
        <v>0.77</v>
      </c>
      <c r="G368">
        <v>4.3</v>
      </c>
      <c r="H368" s="5">
        <v>4145</v>
      </c>
      <c r="I368" s="6">
        <f t="shared" si="15"/>
        <v>6213355</v>
      </c>
      <c r="J368" t="str" cm="1">
        <f t="array" ref="J368">_xlfn.IFS(
   D368&lt;1000, "&lt; ₹1,000",
   D368&lt;=5000, "₹1,000 - ₹5,000",
   D368&lt;=10000, "₹5,001 - ₹10,000",
   D368&lt;=20000, "₹10,001 - ₹20,000",
   D368&lt;=50000, "₹20,001 - ₹50,000",
   D368&lt;=100000, "₹50,001 - ₹100,000",
   TRUE, "&gt; ₹100,000"
)</f>
        <v>&lt; ₹1,000</v>
      </c>
      <c r="K368" t="str">
        <f t="shared" si="16"/>
        <v>High (&gt;60%)</v>
      </c>
      <c r="L368">
        <f>_xlfn.RANK.EQ(G368, G$2:G$1466, 0) + COUNTIF(G$2:G368, G368) - 1</f>
        <v>367</v>
      </c>
      <c r="M368" s="12">
        <f>_xlfn.RANK.EQ(H368, H$2:H$1466, 0) + COUNTIF(H$2:H368, H368) - 1</f>
        <v>797</v>
      </c>
      <c r="N368" s="12">
        <f t="shared" si="17"/>
        <v>1164</v>
      </c>
    </row>
    <row r="369" spans="1:14" x14ac:dyDescent="0.25">
      <c r="A369" t="s">
        <v>10081</v>
      </c>
      <c r="B369" t="s">
        <v>10082</v>
      </c>
      <c r="C369" t="s">
        <v>13080</v>
      </c>
      <c r="D369" s="14">
        <v>10009.23</v>
      </c>
      <c r="E369" s="14">
        <v>12999</v>
      </c>
      <c r="F369" s="1">
        <v>0.23</v>
      </c>
      <c r="G369">
        <v>4.3</v>
      </c>
      <c r="H369" s="5">
        <v>4049</v>
      </c>
      <c r="I369" s="6">
        <f t="shared" si="15"/>
        <v>52632951</v>
      </c>
      <c r="J369" t="str" cm="1">
        <f t="array" ref="J369">_xlfn.IFS(
   D369&lt;1000, "&lt; ₹1,000",
   D369&lt;=5000, "₹1,000 - ₹5,000",
   D369&lt;=10000, "₹5,001 - ₹10,000",
   D369&lt;=20000, "₹10,001 - ₹20,000",
   D369&lt;=50000, "₹20,001 - ₹50,000",
   D369&lt;=100000, "₹50,001 - ₹100,000",
   TRUE, "&gt; ₹100,000"
)</f>
        <v>₹10,001 - ₹20,000</v>
      </c>
      <c r="K369" t="str">
        <f t="shared" si="16"/>
        <v>Low (&lt;30%)</v>
      </c>
      <c r="L369">
        <f>_xlfn.RANK.EQ(G369, G$2:G$1466, 0) + COUNTIF(G$2:G369, G369) - 1</f>
        <v>368</v>
      </c>
      <c r="M369" s="12">
        <f>_xlfn.RANK.EQ(H369, H$2:H$1466, 0) + COUNTIF(H$2:H369, H369) - 1</f>
        <v>801</v>
      </c>
      <c r="N369" s="12">
        <f t="shared" si="17"/>
        <v>1169</v>
      </c>
    </row>
    <row r="370" spans="1:14" x14ac:dyDescent="0.25">
      <c r="A370" t="s">
        <v>12241</v>
      </c>
      <c r="B370" t="s">
        <v>12242</v>
      </c>
      <c r="C370" t="s">
        <v>13080</v>
      </c>
      <c r="D370" s="14">
        <v>1103.31</v>
      </c>
      <c r="E370" s="14">
        <v>1599</v>
      </c>
      <c r="F370" s="1">
        <v>0.31</v>
      </c>
      <c r="G370">
        <v>4.3</v>
      </c>
      <c r="H370" s="5">
        <v>4022</v>
      </c>
      <c r="I370" s="6">
        <f t="shared" si="15"/>
        <v>6431178</v>
      </c>
      <c r="J370" t="str" cm="1">
        <f t="array" ref="J370">_xlfn.IFS(
   D370&lt;1000, "&lt; ₹1,000",
   D370&lt;=5000, "₹1,000 - ₹5,000",
   D370&lt;=10000, "₹5,001 - ₹10,000",
   D370&lt;=20000, "₹10,001 - ₹20,000",
   D370&lt;=50000, "₹20,001 - ₹50,000",
   D370&lt;=100000, "₹50,001 - ₹100,000",
   TRUE, "&gt; ₹100,000"
)</f>
        <v>₹1,000 - ₹5,000</v>
      </c>
      <c r="K370" t="str">
        <f t="shared" si="16"/>
        <v>Medium (30-60%)</v>
      </c>
      <c r="L370">
        <f>_xlfn.RANK.EQ(G370, G$2:G$1466, 0) + COUNTIF(G$2:G370, G370) - 1</f>
        <v>369</v>
      </c>
      <c r="M370" s="12">
        <f>_xlfn.RANK.EQ(H370, H$2:H$1466, 0) + COUNTIF(H$2:H370, H370) - 1</f>
        <v>802</v>
      </c>
      <c r="N370" s="12">
        <f t="shared" si="17"/>
        <v>1171</v>
      </c>
    </row>
    <row r="371" spans="1:14" x14ac:dyDescent="0.25">
      <c r="A371" t="s">
        <v>985</v>
      </c>
      <c r="B371" t="s">
        <v>986</v>
      </c>
      <c r="C371" t="s">
        <v>13077</v>
      </c>
      <c r="D371" s="14">
        <v>37700.000000000007</v>
      </c>
      <c r="E371" s="14">
        <v>65000</v>
      </c>
      <c r="F371" s="1">
        <v>0.42</v>
      </c>
      <c r="G371">
        <v>4.3</v>
      </c>
      <c r="H371" s="5">
        <v>3587</v>
      </c>
      <c r="I371" s="6">
        <f t="shared" si="15"/>
        <v>233155000</v>
      </c>
      <c r="J371" t="str" cm="1">
        <f t="array" ref="J371">_xlfn.IFS(
   D371&lt;1000, "&lt; ₹1,000",
   D371&lt;=5000, "₹1,000 - ₹5,000",
   D371&lt;=10000, "₹5,001 - ₹10,000",
   D371&lt;=20000, "₹10,001 - ₹20,000",
   D371&lt;=50000, "₹20,001 - ₹50,000",
   D371&lt;=100000, "₹50,001 - ₹100,000",
   TRUE, "&gt; ₹100,000"
)</f>
        <v>₹20,001 - ₹50,000</v>
      </c>
      <c r="K371" t="str">
        <f t="shared" si="16"/>
        <v>Medium (30-60%)</v>
      </c>
      <c r="L371">
        <f>_xlfn.RANK.EQ(G371, G$2:G$1466, 0) + COUNTIF(G$2:G371, G371) - 1</f>
        <v>370</v>
      </c>
      <c r="M371" s="12">
        <f>_xlfn.RANK.EQ(H371, H$2:H$1466, 0) + COUNTIF(H$2:H371, H371) - 1</f>
        <v>823</v>
      </c>
      <c r="N371" s="12">
        <f t="shared" si="17"/>
        <v>1193</v>
      </c>
    </row>
    <row r="372" spans="1:14" x14ac:dyDescent="0.25">
      <c r="A372" t="s">
        <v>2256</v>
      </c>
      <c r="B372" t="s">
        <v>2257</v>
      </c>
      <c r="C372" t="s">
        <v>13077</v>
      </c>
      <c r="D372" s="14">
        <v>55250</v>
      </c>
      <c r="E372" s="14">
        <v>85000</v>
      </c>
      <c r="F372" s="1">
        <v>0.35</v>
      </c>
      <c r="G372">
        <v>4.3</v>
      </c>
      <c r="H372" s="5">
        <v>3587</v>
      </c>
      <c r="I372" s="6">
        <f t="shared" si="15"/>
        <v>304895000</v>
      </c>
      <c r="J372" t="str" cm="1">
        <f t="array" ref="J372">_xlfn.IFS(
   D372&lt;1000, "&lt; ₹1,000",
   D372&lt;=5000, "₹1,000 - ₹5,000",
   D372&lt;=10000, "₹5,001 - ₹10,000",
   D372&lt;=20000, "₹10,001 - ₹20,000",
   D372&lt;=50000, "₹20,001 - ₹50,000",
   D372&lt;=100000, "₹50,001 - ₹100,000",
   TRUE, "&gt; ₹100,000"
)</f>
        <v>₹50,001 - ₹100,000</v>
      </c>
      <c r="K372" t="str">
        <f t="shared" si="16"/>
        <v>Medium (30-60%)</v>
      </c>
      <c r="L372">
        <f>_xlfn.RANK.EQ(G372, G$2:G$1466, 0) + COUNTIF(G$2:G372, G372) - 1</f>
        <v>371</v>
      </c>
      <c r="M372" s="12">
        <f>_xlfn.RANK.EQ(H372, H$2:H$1466, 0) + COUNTIF(H$2:H372, H372) - 1</f>
        <v>824</v>
      </c>
      <c r="N372" s="12">
        <f t="shared" si="17"/>
        <v>1195</v>
      </c>
    </row>
    <row r="373" spans="1:14" x14ac:dyDescent="0.25">
      <c r="A373" t="s">
        <v>7930</v>
      </c>
      <c r="B373" t="s">
        <v>7931</v>
      </c>
      <c r="C373" t="s">
        <v>13079</v>
      </c>
      <c r="D373" s="14">
        <v>1409.53</v>
      </c>
      <c r="E373" s="14">
        <v>2999</v>
      </c>
      <c r="F373" s="1">
        <v>0.53</v>
      </c>
      <c r="G373">
        <v>4.3</v>
      </c>
      <c r="H373" s="5">
        <v>3530</v>
      </c>
      <c r="I373" s="6">
        <f t="shared" si="15"/>
        <v>10586470</v>
      </c>
      <c r="J373" t="str" cm="1">
        <f t="array" ref="J373">_xlfn.IFS(
   D373&lt;1000, "&lt; ₹1,000",
   D373&lt;=5000, "₹1,000 - ₹5,000",
   D373&lt;=10000, "₹5,001 - ₹10,000",
   D373&lt;=20000, "₹10,001 - ₹20,000",
   D373&lt;=50000, "₹20,001 - ₹50,000",
   D373&lt;=100000, "₹50,001 - ₹100,000",
   TRUE, "&gt; ₹100,000"
)</f>
        <v>₹1,000 - ₹5,000</v>
      </c>
      <c r="K373" t="str">
        <f t="shared" si="16"/>
        <v>Medium (30-60%)</v>
      </c>
      <c r="L373">
        <f>_xlfn.RANK.EQ(G373, G$2:G$1466, 0) + COUNTIF(G$2:G373, G373) - 1</f>
        <v>372</v>
      </c>
      <c r="M373" s="12">
        <f>_xlfn.RANK.EQ(H373, H$2:H$1466, 0) + COUNTIF(H$2:H373, H373) - 1</f>
        <v>830</v>
      </c>
      <c r="N373" s="12">
        <f t="shared" si="17"/>
        <v>1202</v>
      </c>
    </row>
    <row r="374" spans="1:14" x14ac:dyDescent="0.25">
      <c r="A374" t="s">
        <v>11906</v>
      </c>
      <c r="B374" t="s">
        <v>11907</v>
      </c>
      <c r="C374" t="s">
        <v>13080</v>
      </c>
      <c r="D374" s="14">
        <v>43314.3</v>
      </c>
      <c r="E374" s="14">
        <v>75990</v>
      </c>
      <c r="F374" s="1">
        <v>0.43</v>
      </c>
      <c r="G374">
        <v>4.3</v>
      </c>
      <c r="H374" s="5">
        <v>3231</v>
      </c>
      <c r="I374" s="6">
        <f t="shared" si="15"/>
        <v>245523690</v>
      </c>
      <c r="J374" t="str" cm="1">
        <f t="array" ref="J374">_xlfn.IFS(
   D374&lt;1000, "&lt; ₹1,000",
   D374&lt;=5000, "₹1,000 - ₹5,000",
   D374&lt;=10000, "₹5,001 - ₹10,000",
   D374&lt;=20000, "₹10,001 - ₹20,000",
   D374&lt;=50000, "₹20,001 - ₹50,000",
   D374&lt;=100000, "₹50,001 - ₹100,000",
   TRUE, "&gt; ₹100,000"
)</f>
        <v>₹20,001 - ₹50,000</v>
      </c>
      <c r="K374" t="str">
        <f t="shared" si="16"/>
        <v>Medium (30-60%)</v>
      </c>
      <c r="L374">
        <f>_xlfn.RANK.EQ(G374, G$2:G$1466, 0) + COUNTIF(G$2:G374, G374) - 1</f>
        <v>373</v>
      </c>
      <c r="M374" s="12">
        <f>_xlfn.RANK.EQ(H374, H$2:H$1466, 0) + COUNTIF(H$2:H374, H374) - 1</f>
        <v>852</v>
      </c>
      <c r="N374" s="12">
        <f t="shared" si="17"/>
        <v>1225</v>
      </c>
    </row>
    <row r="375" spans="1:14" x14ac:dyDescent="0.25">
      <c r="A375" t="s">
        <v>9028</v>
      </c>
      <c r="B375" t="s">
        <v>9029</v>
      </c>
      <c r="C375" t="s">
        <v>13080</v>
      </c>
      <c r="D375" s="14">
        <v>379.62</v>
      </c>
      <c r="E375" s="14">
        <v>999</v>
      </c>
      <c r="F375" s="1">
        <v>0.62</v>
      </c>
      <c r="G375">
        <v>4.3</v>
      </c>
      <c r="H375" s="5">
        <v>3096</v>
      </c>
      <c r="I375" s="6">
        <f t="shared" si="15"/>
        <v>3092904</v>
      </c>
      <c r="J375" t="str" cm="1">
        <f t="array" ref="J375">_xlfn.IFS(
   D375&lt;1000, "&lt; ₹1,000",
   D375&lt;=5000, "₹1,000 - ₹5,000",
   D375&lt;=10000, "₹5,001 - ₹10,000",
   D375&lt;=20000, "₹10,001 - ₹20,000",
   D375&lt;=50000, "₹20,001 - ₹50,000",
   D375&lt;=100000, "₹50,001 - ₹100,000",
   TRUE, "&gt; ₹100,000"
)</f>
        <v>&lt; ₹1,000</v>
      </c>
      <c r="K375" t="str">
        <f t="shared" si="16"/>
        <v>High (&gt;60%)</v>
      </c>
      <c r="L375">
        <f>_xlfn.RANK.EQ(G375, G$2:G$1466, 0) + COUNTIF(G$2:G375, G375) - 1</f>
        <v>374</v>
      </c>
      <c r="M375" s="12">
        <f>_xlfn.RANK.EQ(H375, H$2:H$1466, 0) + COUNTIF(H$2:H375, H375) - 1</f>
        <v>865</v>
      </c>
      <c r="N375" s="12">
        <f t="shared" si="17"/>
        <v>1239</v>
      </c>
    </row>
    <row r="376" spans="1:14" x14ac:dyDescent="0.25">
      <c r="A376" t="s">
        <v>6230</v>
      </c>
      <c r="B376" t="s">
        <v>6231</v>
      </c>
      <c r="C376" t="s">
        <v>13079</v>
      </c>
      <c r="D376" s="14">
        <v>100</v>
      </c>
      <c r="E376" s="14">
        <v>100</v>
      </c>
      <c r="F376" s="1">
        <v>0</v>
      </c>
      <c r="G376">
        <v>4.3</v>
      </c>
      <c r="H376" s="5">
        <v>3095</v>
      </c>
      <c r="I376" s="6">
        <f t="shared" si="15"/>
        <v>309500</v>
      </c>
      <c r="J376" t="str" cm="1">
        <f t="array" ref="J376">_xlfn.IFS(
   D376&lt;1000, "&lt; ₹1,000",
   D376&lt;=5000, "₹1,000 - ₹5,000",
   D376&lt;=10000, "₹5,001 - ₹10,000",
   D376&lt;=20000, "₹10,001 - ₹20,000",
   D376&lt;=50000, "₹20,001 - ₹50,000",
   D376&lt;=100000, "₹50,001 - ₹100,000",
   TRUE, "&gt; ₹100,000"
)</f>
        <v>&lt; ₹1,000</v>
      </c>
      <c r="K376" t="str">
        <f t="shared" si="16"/>
        <v>Low (&lt;30%)</v>
      </c>
      <c r="L376">
        <f>_xlfn.RANK.EQ(G376, G$2:G$1466, 0) + COUNTIF(G$2:G376, G376) - 1</f>
        <v>375</v>
      </c>
      <c r="M376" s="12">
        <f>_xlfn.RANK.EQ(H376, H$2:H$1466, 0) + COUNTIF(H$2:H376, H376) - 1</f>
        <v>866</v>
      </c>
      <c r="N376" s="12">
        <f t="shared" si="17"/>
        <v>1241</v>
      </c>
    </row>
    <row r="377" spans="1:14" x14ac:dyDescent="0.25">
      <c r="A377" t="s">
        <v>4393</v>
      </c>
      <c r="B377" t="s">
        <v>4394</v>
      </c>
      <c r="C377" t="s">
        <v>13077</v>
      </c>
      <c r="D377" s="14">
        <v>44999.1</v>
      </c>
      <c r="E377" s="14">
        <v>49999</v>
      </c>
      <c r="F377" s="1">
        <v>0.1</v>
      </c>
      <c r="G377">
        <v>4.3</v>
      </c>
      <c r="H377" s="5">
        <v>3075</v>
      </c>
      <c r="I377" s="6">
        <f t="shared" si="15"/>
        <v>153746925</v>
      </c>
      <c r="J377" t="str" cm="1">
        <f t="array" ref="J377">_xlfn.IFS(
   D377&lt;1000, "&lt; ₹1,000",
   D377&lt;=5000, "₹1,000 - ₹5,000",
   D377&lt;=10000, "₹5,001 - ₹10,000",
   D377&lt;=20000, "₹10,001 - ₹20,000",
   D377&lt;=50000, "₹20,001 - ₹50,000",
   D377&lt;=100000, "₹50,001 - ₹100,000",
   TRUE, "&gt; ₹100,000"
)</f>
        <v>₹20,001 - ₹50,000</v>
      </c>
      <c r="K377" t="str">
        <f t="shared" si="16"/>
        <v>Low (&lt;30%)</v>
      </c>
      <c r="L377">
        <f>_xlfn.RANK.EQ(G377, G$2:G$1466, 0) + COUNTIF(G$2:G377, G377) - 1</f>
        <v>376</v>
      </c>
      <c r="M377" s="12">
        <f>_xlfn.RANK.EQ(H377, H$2:H$1466, 0) + COUNTIF(H$2:H377, H377) - 1</f>
        <v>867</v>
      </c>
      <c r="N377" s="12">
        <f t="shared" si="17"/>
        <v>1243</v>
      </c>
    </row>
    <row r="378" spans="1:14" x14ac:dyDescent="0.25">
      <c r="A378" t="s">
        <v>7335</v>
      </c>
      <c r="B378" t="s">
        <v>7336</v>
      </c>
      <c r="C378" t="s">
        <v>13079</v>
      </c>
      <c r="D378" s="14">
        <v>90</v>
      </c>
      <c r="E378" s="14">
        <v>100</v>
      </c>
      <c r="F378" s="1">
        <v>0.1</v>
      </c>
      <c r="G378">
        <v>4.3</v>
      </c>
      <c r="H378" s="5">
        <v>3061</v>
      </c>
      <c r="I378" s="6">
        <f t="shared" si="15"/>
        <v>306100</v>
      </c>
      <c r="J378" t="str" cm="1">
        <f t="array" ref="J378">_xlfn.IFS(
   D378&lt;1000, "&lt; ₹1,000",
   D378&lt;=5000, "₹1,000 - ₹5,000",
   D378&lt;=10000, "₹5,001 - ₹10,000",
   D378&lt;=20000, "₹10,001 - ₹20,000",
   D378&lt;=50000, "₹20,001 - ₹50,000",
   D378&lt;=100000, "₹50,001 - ₹100,000",
   TRUE, "&gt; ₹100,000"
)</f>
        <v>&lt; ₹1,000</v>
      </c>
      <c r="K378" t="str">
        <f t="shared" si="16"/>
        <v>Low (&lt;30%)</v>
      </c>
      <c r="L378">
        <f>_xlfn.RANK.EQ(G378, G$2:G$1466, 0) + COUNTIF(G$2:G378, G378) - 1</f>
        <v>377</v>
      </c>
      <c r="M378" s="12">
        <f>_xlfn.RANK.EQ(H378, H$2:H$1466, 0) + COUNTIF(H$2:H378, H378) - 1</f>
        <v>870</v>
      </c>
      <c r="N378" s="12">
        <f t="shared" si="17"/>
        <v>1247</v>
      </c>
    </row>
    <row r="379" spans="1:14" x14ac:dyDescent="0.25">
      <c r="A379" t="s">
        <v>2716</v>
      </c>
      <c r="B379" t="s">
        <v>2717</v>
      </c>
      <c r="C379" t="s">
        <v>13076</v>
      </c>
      <c r="D379" s="14">
        <v>373.65999999999997</v>
      </c>
      <c r="E379" s="14">
        <v>1099</v>
      </c>
      <c r="F379" s="1">
        <v>0.66</v>
      </c>
      <c r="G379">
        <v>4.3</v>
      </c>
      <c r="H379" s="5">
        <v>3049</v>
      </c>
      <c r="I379" s="6">
        <f t="shared" si="15"/>
        <v>3350851</v>
      </c>
      <c r="J379" t="str" cm="1">
        <f t="array" ref="J379">_xlfn.IFS(
   D379&lt;1000, "&lt; ₹1,000",
   D379&lt;=5000, "₹1,000 - ₹5,000",
   D379&lt;=10000, "₹5,001 - ₹10,000",
   D379&lt;=20000, "₹10,001 - ₹20,000",
   D379&lt;=50000, "₹20,001 - ₹50,000",
   D379&lt;=100000, "₹50,001 - ₹100,000",
   TRUE, "&gt; ₹100,000"
)</f>
        <v>&lt; ₹1,000</v>
      </c>
      <c r="K379" t="str">
        <f t="shared" si="16"/>
        <v>High (&gt;60%)</v>
      </c>
      <c r="L379">
        <f>_xlfn.RANK.EQ(G379, G$2:G$1466, 0) + COUNTIF(G$2:G379, G379) - 1</f>
        <v>378</v>
      </c>
      <c r="M379" s="12">
        <f>_xlfn.RANK.EQ(H379, H$2:H$1466, 0) + COUNTIF(H$2:H379, H379) - 1</f>
        <v>871</v>
      </c>
      <c r="N379" s="12">
        <f t="shared" si="17"/>
        <v>1249</v>
      </c>
    </row>
    <row r="380" spans="1:14" x14ac:dyDescent="0.25">
      <c r="A380" t="s">
        <v>10569</v>
      </c>
      <c r="B380" t="s">
        <v>10570</v>
      </c>
      <c r="C380" t="s">
        <v>13080</v>
      </c>
      <c r="D380" s="14">
        <v>6476.4</v>
      </c>
      <c r="E380" s="14">
        <v>8995</v>
      </c>
      <c r="F380" s="1">
        <v>0.28000000000000003</v>
      </c>
      <c r="G380">
        <v>4.3</v>
      </c>
      <c r="H380" s="5">
        <v>2810</v>
      </c>
      <c r="I380" s="6">
        <f t="shared" si="15"/>
        <v>25275950</v>
      </c>
      <c r="J380" t="str" cm="1">
        <f t="array" ref="J380">_xlfn.IFS(
   D380&lt;1000, "&lt; ₹1,000",
   D380&lt;=5000, "₹1,000 - ₹5,000",
   D380&lt;=10000, "₹5,001 - ₹10,000",
   D380&lt;=20000, "₹10,001 - ₹20,000",
   D380&lt;=50000, "₹20,001 - ₹50,000",
   D380&lt;=100000, "₹50,001 - ₹100,000",
   TRUE, "&gt; ₹100,000"
)</f>
        <v>₹5,001 - ₹10,000</v>
      </c>
      <c r="K380" t="str">
        <f t="shared" si="16"/>
        <v>Low (&lt;30%)</v>
      </c>
      <c r="L380">
        <f>_xlfn.RANK.EQ(G380, G$2:G$1466, 0) + COUNTIF(G$2:G380, G380) - 1</f>
        <v>379</v>
      </c>
      <c r="M380" s="12">
        <f>_xlfn.RANK.EQ(H380, H$2:H$1466, 0) + COUNTIF(H$2:H380, H380) - 1</f>
        <v>890</v>
      </c>
      <c r="N380" s="12">
        <f t="shared" si="17"/>
        <v>1269</v>
      </c>
    </row>
    <row r="381" spans="1:14" x14ac:dyDescent="0.25">
      <c r="A381" t="s">
        <v>7895</v>
      </c>
      <c r="B381" t="s">
        <v>7896</v>
      </c>
      <c r="C381" t="s">
        <v>13076</v>
      </c>
      <c r="D381" s="14">
        <v>373.65999999999997</v>
      </c>
      <c r="E381" s="14">
        <v>1099</v>
      </c>
      <c r="F381" s="1">
        <v>0.66</v>
      </c>
      <c r="G381">
        <v>4.3</v>
      </c>
      <c r="H381" s="5">
        <v>2806</v>
      </c>
      <c r="I381" s="6">
        <f t="shared" si="15"/>
        <v>3083794</v>
      </c>
      <c r="J381" t="str" cm="1">
        <f t="array" ref="J381">_xlfn.IFS(
   D381&lt;1000, "&lt; ₹1,000",
   D381&lt;=5000, "₹1,000 - ₹5,000",
   D381&lt;=10000, "₹5,001 - ₹10,000",
   D381&lt;=20000, "₹10,001 - ₹20,000",
   D381&lt;=50000, "₹20,001 - ₹50,000",
   D381&lt;=100000, "₹50,001 - ₹100,000",
   TRUE, "&gt; ₹100,000"
)</f>
        <v>&lt; ₹1,000</v>
      </c>
      <c r="K381" t="str">
        <f t="shared" si="16"/>
        <v>High (&gt;60%)</v>
      </c>
      <c r="L381">
        <f>_xlfn.RANK.EQ(G381, G$2:G$1466, 0) + COUNTIF(G$2:G381, G381) - 1</f>
        <v>380</v>
      </c>
      <c r="M381" s="12">
        <f>_xlfn.RANK.EQ(H381, H$2:H$1466, 0) + COUNTIF(H$2:H381, H381) - 1</f>
        <v>892</v>
      </c>
      <c r="N381" s="12">
        <f t="shared" si="17"/>
        <v>1272</v>
      </c>
    </row>
    <row r="382" spans="1:14" x14ac:dyDescent="0.25">
      <c r="A382" t="s">
        <v>1656</v>
      </c>
      <c r="B382" t="s">
        <v>1657</v>
      </c>
      <c r="C382" t="s">
        <v>13076</v>
      </c>
      <c r="D382" s="14">
        <v>373.65999999999997</v>
      </c>
      <c r="E382" s="14">
        <v>1099</v>
      </c>
      <c r="F382" s="1">
        <v>0.66</v>
      </c>
      <c r="G382">
        <v>4.3</v>
      </c>
      <c r="H382" s="5">
        <v>2806</v>
      </c>
      <c r="I382" s="6">
        <f t="shared" si="15"/>
        <v>3083794</v>
      </c>
      <c r="J382" t="str" cm="1">
        <f t="array" ref="J382">_xlfn.IFS(
   D382&lt;1000, "&lt; ₹1,000",
   D382&lt;=5000, "₹1,000 - ₹5,000",
   D382&lt;=10000, "₹5,001 - ₹10,000",
   D382&lt;=20000, "₹10,001 - ₹20,000",
   D382&lt;=50000, "₹20,001 - ₹50,000",
   D382&lt;=100000, "₹50,001 - ₹100,000",
   TRUE, "&gt; ₹100,000"
)</f>
        <v>&lt; ₹1,000</v>
      </c>
      <c r="K382" t="str">
        <f t="shared" si="16"/>
        <v>High (&gt;60%)</v>
      </c>
      <c r="L382">
        <f>_xlfn.RANK.EQ(G382, G$2:G$1466, 0) + COUNTIF(G$2:G382, G382) - 1</f>
        <v>381</v>
      </c>
      <c r="M382" s="12">
        <f>_xlfn.RANK.EQ(H382, H$2:H$1466, 0) + COUNTIF(H$2:H382, H382) - 1</f>
        <v>893</v>
      </c>
      <c r="N382" s="12">
        <f t="shared" si="17"/>
        <v>1274</v>
      </c>
    </row>
    <row r="383" spans="1:14" x14ac:dyDescent="0.25">
      <c r="A383" t="s">
        <v>1186</v>
      </c>
      <c r="B383" t="s">
        <v>1187</v>
      </c>
      <c r="C383" t="s">
        <v>13076</v>
      </c>
      <c r="D383" s="14">
        <v>399.6</v>
      </c>
      <c r="E383" s="14">
        <v>999</v>
      </c>
      <c r="F383" s="1">
        <v>0.6</v>
      </c>
      <c r="G383">
        <v>4.3</v>
      </c>
      <c r="H383" s="5">
        <v>2806</v>
      </c>
      <c r="I383" s="6">
        <f t="shared" si="15"/>
        <v>2803194</v>
      </c>
      <c r="J383" t="str" cm="1">
        <f t="array" ref="J383">_xlfn.IFS(
   D383&lt;1000, "&lt; ₹1,000",
   D383&lt;=5000, "₹1,000 - ₹5,000",
   D383&lt;=10000, "₹5,001 - ₹10,000",
   D383&lt;=20000, "₹10,001 - ₹20,000",
   D383&lt;=50000, "₹20,001 - ₹50,000",
   D383&lt;=100000, "₹50,001 - ₹100,000",
   TRUE, "&gt; ₹100,000"
)</f>
        <v>&lt; ₹1,000</v>
      </c>
      <c r="K383" t="str">
        <f t="shared" si="16"/>
        <v>Medium (30-60%)</v>
      </c>
      <c r="L383">
        <f>_xlfn.RANK.EQ(G383, G$2:G$1466, 0) + COUNTIF(G$2:G383, G383) - 1</f>
        <v>382</v>
      </c>
      <c r="M383" s="12">
        <f>_xlfn.RANK.EQ(H383, H$2:H$1466, 0) + COUNTIF(H$2:H383, H383) - 1</f>
        <v>894</v>
      </c>
      <c r="N383" s="12">
        <f t="shared" si="17"/>
        <v>1276</v>
      </c>
    </row>
    <row r="384" spans="1:14" x14ac:dyDescent="0.25">
      <c r="A384" t="s">
        <v>961</v>
      </c>
      <c r="B384" t="s">
        <v>962</v>
      </c>
      <c r="C384" t="s">
        <v>13076</v>
      </c>
      <c r="D384" s="14">
        <v>399.6</v>
      </c>
      <c r="E384" s="14">
        <v>999</v>
      </c>
      <c r="F384" s="1">
        <v>0.6</v>
      </c>
      <c r="G384">
        <v>4.3</v>
      </c>
      <c r="H384" s="5">
        <v>2806</v>
      </c>
      <c r="I384" s="6">
        <f t="shared" si="15"/>
        <v>2803194</v>
      </c>
      <c r="J384" t="str" cm="1">
        <f t="array" ref="J384">_xlfn.IFS(
   D384&lt;1000, "&lt; ₹1,000",
   D384&lt;=5000, "₹1,000 - ₹5,000",
   D384&lt;=10000, "₹5,001 - ₹10,000",
   D384&lt;=20000, "₹10,001 - ₹20,000",
   D384&lt;=50000, "₹20,001 - ₹50,000",
   D384&lt;=100000, "₹50,001 - ₹100,000",
   TRUE, "&gt; ₹100,000"
)</f>
        <v>&lt; ₹1,000</v>
      </c>
      <c r="K384" t="str">
        <f t="shared" si="16"/>
        <v>Medium (30-60%)</v>
      </c>
      <c r="L384">
        <f>_xlfn.RANK.EQ(G384, G$2:G$1466, 0) + COUNTIF(G$2:G384, G384) - 1</f>
        <v>383</v>
      </c>
      <c r="M384" s="12">
        <f>_xlfn.RANK.EQ(H384, H$2:H$1466, 0) + COUNTIF(H$2:H384, H384) - 1</f>
        <v>895</v>
      </c>
      <c r="N384" s="12">
        <f t="shared" si="17"/>
        <v>1278</v>
      </c>
    </row>
    <row r="385" spans="1:14" x14ac:dyDescent="0.25">
      <c r="A385" t="s">
        <v>12813</v>
      </c>
      <c r="B385" t="s">
        <v>12814</v>
      </c>
      <c r="C385" t="s">
        <v>13080</v>
      </c>
      <c r="D385" s="14">
        <v>255</v>
      </c>
      <c r="E385" s="14">
        <v>500</v>
      </c>
      <c r="F385" s="1">
        <v>0.49</v>
      </c>
      <c r="G385">
        <v>4.3</v>
      </c>
      <c r="H385" s="5">
        <v>2664</v>
      </c>
      <c r="I385" s="6">
        <f t="shared" si="15"/>
        <v>1332000</v>
      </c>
      <c r="J385" t="str" cm="1">
        <f t="array" ref="J385">_xlfn.IFS(
   D385&lt;1000, "&lt; ₹1,000",
   D385&lt;=5000, "₹1,000 - ₹5,000",
   D385&lt;=10000, "₹5,001 - ₹10,000",
   D385&lt;=20000, "₹10,001 - ₹20,000",
   D385&lt;=50000, "₹20,001 - ₹50,000",
   D385&lt;=100000, "₹50,001 - ₹100,000",
   TRUE, "&gt; ₹100,000"
)</f>
        <v>&lt; ₹1,000</v>
      </c>
      <c r="K385" t="str">
        <f t="shared" si="16"/>
        <v>Medium (30-60%)</v>
      </c>
      <c r="L385">
        <f>_xlfn.RANK.EQ(G385, G$2:G$1466, 0) + COUNTIF(G$2:G385, G385) - 1</f>
        <v>384</v>
      </c>
      <c r="M385" s="12">
        <f>_xlfn.RANK.EQ(H385, H$2:H$1466, 0) + COUNTIF(H$2:H385, H385) - 1</f>
        <v>909</v>
      </c>
      <c r="N385" s="12">
        <f t="shared" si="17"/>
        <v>1293</v>
      </c>
    </row>
    <row r="386" spans="1:14" x14ac:dyDescent="0.25">
      <c r="A386" t="s">
        <v>2270</v>
      </c>
      <c r="B386" t="s">
        <v>2271</v>
      </c>
      <c r="C386" t="s">
        <v>13076</v>
      </c>
      <c r="D386" s="14">
        <v>299.70000000000005</v>
      </c>
      <c r="E386" s="14">
        <v>999</v>
      </c>
      <c r="F386" s="1">
        <v>0.7</v>
      </c>
      <c r="G386">
        <v>4.3</v>
      </c>
      <c r="H386" s="5">
        <v>2651</v>
      </c>
      <c r="I386" s="6">
        <f t="shared" ref="I386:I449" si="18">H386*E386</f>
        <v>2648349</v>
      </c>
      <c r="J386" t="str" cm="1">
        <f t="array" ref="J386">_xlfn.IFS(
   D386&lt;1000, "&lt; ₹1,000",
   D386&lt;=5000, "₹1,000 - ₹5,000",
   D386&lt;=10000, "₹5,001 - ₹10,000",
   D386&lt;=20000, "₹10,001 - ₹20,000",
   D386&lt;=50000, "₹20,001 - ₹50,000",
   D386&lt;=100000, "₹50,001 - ₹100,000",
   TRUE, "&gt; ₹100,000"
)</f>
        <v>&lt; ₹1,000</v>
      </c>
      <c r="K386" t="str">
        <f t="shared" ref="K386:K449" si="19">IF(F386&lt;0.3, "Low (&lt;30%)", IF(F386&lt;=0.6, "Medium (30-60%)", "High (&gt;60%)"))</f>
        <v>High (&gt;60%)</v>
      </c>
      <c r="L386">
        <f>_xlfn.RANK.EQ(G386, G$2:G$1466, 0) + COUNTIF(G$2:G386, G386) - 1</f>
        <v>385</v>
      </c>
      <c r="M386" s="12">
        <f>_xlfn.RANK.EQ(H386, H$2:H$1466, 0) + COUNTIF(H$2:H386, H386) - 1</f>
        <v>910</v>
      </c>
      <c r="N386" s="12">
        <f t="shared" ref="N386:N449" si="20">L386+M386</f>
        <v>1295</v>
      </c>
    </row>
    <row r="387" spans="1:14" x14ac:dyDescent="0.25">
      <c r="A387" t="s">
        <v>1540</v>
      </c>
      <c r="B387" t="s">
        <v>1541</v>
      </c>
      <c r="C387" t="s">
        <v>13076</v>
      </c>
      <c r="D387" s="14">
        <v>329.66999999999996</v>
      </c>
      <c r="E387" s="14">
        <v>999</v>
      </c>
      <c r="F387" s="1">
        <v>0.67</v>
      </c>
      <c r="G387">
        <v>4.3</v>
      </c>
      <c r="H387" s="5">
        <v>2651</v>
      </c>
      <c r="I387" s="6">
        <f t="shared" si="18"/>
        <v>2648349</v>
      </c>
      <c r="J387" t="str" cm="1">
        <f t="array" ref="J387">_xlfn.IFS(
   D387&lt;1000, "&lt; ₹1,000",
   D387&lt;=5000, "₹1,000 - ₹5,000",
   D387&lt;=10000, "₹5,001 - ₹10,000",
   D387&lt;=20000, "₹10,001 - ₹20,000",
   D387&lt;=50000, "₹20,001 - ₹50,000",
   D387&lt;=100000, "₹50,001 - ₹100,000",
   TRUE, "&gt; ₹100,000"
)</f>
        <v>&lt; ₹1,000</v>
      </c>
      <c r="K387" t="str">
        <f t="shared" si="19"/>
        <v>High (&gt;60%)</v>
      </c>
      <c r="L387">
        <f>_xlfn.RANK.EQ(G387, G$2:G$1466, 0) + COUNTIF(G$2:G387, G387) - 1</f>
        <v>386</v>
      </c>
      <c r="M387" s="12">
        <f>_xlfn.RANK.EQ(H387, H$2:H$1466, 0) + COUNTIF(H$2:H387, H387) - 1</f>
        <v>911</v>
      </c>
      <c r="N387" s="12">
        <f t="shared" si="20"/>
        <v>1297</v>
      </c>
    </row>
    <row r="388" spans="1:14" x14ac:dyDescent="0.25">
      <c r="A388" t="s">
        <v>7712</v>
      </c>
      <c r="B388" t="s">
        <v>7713</v>
      </c>
      <c r="C388" t="s">
        <v>13076</v>
      </c>
      <c r="D388" s="14">
        <v>10128.300000000001</v>
      </c>
      <c r="E388" s="14">
        <v>19110</v>
      </c>
      <c r="F388" s="1">
        <v>0.47</v>
      </c>
      <c r="G388">
        <v>4.3</v>
      </c>
      <c r="H388" s="5">
        <v>2623</v>
      </c>
      <c r="I388" s="6">
        <f t="shared" si="18"/>
        <v>50125530</v>
      </c>
      <c r="J388" t="str" cm="1">
        <f t="array" ref="J388">_xlfn.IFS(
   D388&lt;1000, "&lt; ₹1,000",
   D388&lt;=5000, "₹1,000 - ₹5,000",
   D388&lt;=10000, "₹5,001 - ₹10,000",
   D388&lt;=20000, "₹10,001 - ₹20,000",
   D388&lt;=50000, "₹20,001 - ₹50,000",
   D388&lt;=100000, "₹50,001 - ₹100,000",
   TRUE, "&gt; ₹100,000"
)</f>
        <v>₹10,001 - ₹20,000</v>
      </c>
      <c r="K388" t="str">
        <f t="shared" si="19"/>
        <v>Medium (30-60%)</v>
      </c>
      <c r="L388">
        <f>_xlfn.RANK.EQ(G388, G$2:G$1466, 0) + COUNTIF(G$2:G388, G388) - 1</f>
        <v>387</v>
      </c>
      <c r="M388" s="12">
        <f>_xlfn.RANK.EQ(H388, H$2:H$1466, 0) + COUNTIF(H$2:H388, H388) - 1</f>
        <v>915</v>
      </c>
      <c r="N388" s="12">
        <f t="shared" si="20"/>
        <v>1302</v>
      </c>
    </row>
    <row r="389" spans="1:14" x14ac:dyDescent="0.25">
      <c r="A389" t="s">
        <v>8197</v>
      </c>
      <c r="B389" t="s">
        <v>8198</v>
      </c>
      <c r="C389" t="s">
        <v>13076</v>
      </c>
      <c r="D389" s="14">
        <v>773.5</v>
      </c>
      <c r="E389" s="14">
        <v>1547</v>
      </c>
      <c r="F389" s="1">
        <v>0.5</v>
      </c>
      <c r="G389">
        <v>4.3</v>
      </c>
      <c r="H389" s="5">
        <v>2585</v>
      </c>
      <c r="I389" s="6">
        <f t="shared" si="18"/>
        <v>3998995</v>
      </c>
      <c r="J389" t="str" cm="1">
        <f t="array" ref="J389">_xlfn.IFS(
   D389&lt;1000, "&lt; ₹1,000",
   D389&lt;=5000, "₹1,000 - ₹5,000",
   D389&lt;=10000, "₹5,001 - ₹10,000",
   D389&lt;=20000, "₹10,001 - ₹20,000",
   D389&lt;=50000, "₹20,001 - ₹50,000",
   D389&lt;=100000, "₹50,001 - ₹100,000",
   TRUE, "&gt; ₹100,000"
)</f>
        <v>&lt; ₹1,000</v>
      </c>
      <c r="K389" t="str">
        <f t="shared" si="19"/>
        <v>Medium (30-60%)</v>
      </c>
      <c r="L389">
        <f>_xlfn.RANK.EQ(G389, G$2:G$1466, 0) + COUNTIF(G$2:G389, G389) - 1</f>
        <v>388</v>
      </c>
      <c r="M389" s="12">
        <f>_xlfn.RANK.EQ(H389, H$2:H$1466, 0) + COUNTIF(H$2:H389, H389) - 1</f>
        <v>919</v>
      </c>
      <c r="N389" s="12">
        <f t="shared" si="20"/>
        <v>1307</v>
      </c>
    </row>
    <row r="390" spans="1:14" x14ac:dyDescent="0.25">
      <c r="A390" t="s">
        <v>8441</v>
      </c>
      <c r="B390" t="s">
        <v>8442</v>
      </c>
      <c r="C390" t="s">
        <v>13076</v>
      </c>
      <c r="D390" s="14">
        <v>3294</v>
      </c>
      <c r="E390" s="14">
        <v>6100</v>
      </c>
      <c r="F390" s="1">
        <v>0.46</v>
      </c>
      <c r="G390">
        <v>4.3</v>
      </c>
      <c r="H390" s="5">
        <v>2515</v>
      </c>
      <c r="I390" s="6">
        <f t="shared" si="18"/>
        <v>15341500</v>
      </c>
      <c r="J390" t="str" cm="1">
        <f t="array" ref="J390">_xlfn.IFS(
   D390&lt;1000, "&lt; ₹1,000",
   D390&lt;=5000, "₹1,000 - ₹5,000",
   D390&lt;=10000, "₹5,001 - ₹10,000",
   D390&lt;=20000, "₹10,001 - ₹20,000",
   D390&lt;=50000, "₹20,001 - ₹50,000",
   D390&lt;=100000, "₹50,001 - ₹100,000",
   TRUE, "&gt; ₹100,000"
)</f>
        <v>₹1,000 - ₹5,000</v>
      </c>
      <c r="K390" t="str">
        <f t="shared" si="19"/>
        <v>Medium (30-60%)</v>
      </c>
      <c r="L390">
        <f>_xlfn.RANK.EQ(G390, G$2:G$1466, 0) + COUNTIF(G$2:G390, G390) - 1</f>
        <v>389</v>
      </c>
      <c r="M390" s="12">
        <f>_xlfn.RANK.EQ(H390, H$2:H$1466, 0) + COUNTIF(H$2:H390, H390) - 1</f>
        <v>927</v>
      </c>
      <c r="N390" s="12">
        <f t="shared" si="20"/>
        <v>1316</v>
      </c>
    </row>
    <row r="391" spans="1:14" x14ac:dyDescent="0.25">
      <c r="A391" t="s">
        <v>7995</v>
      </c>
      <c r="B391" t="s">
        <v>7996</v>
      </c>
      <c r="C391" t="s">
        <v>13079</v>
      </c>
      <c r="D391" s="14">
        <v>342</v>
      </c>
      <c r="E391" s="14">
        <v>450</v>
      </c>
      <c r="F391" s="1">
        <v>0.24</v>
      </c>
      <c r="G391">
        <v>4.3</v>
      </c>
      <c r="H391" s="5">
        <v>2493</v>
      </c>
      <c r="I391" s="6">
        <f t="shared" si="18"/>
        <v>1121850</v>
      </c>
      <c r="J391" t="str" cm="1">
        <f t="array" ref="J391">_xlfn.IFS(
   D391&lt;1000, "&lt; ₹1,000",
   D391&lt;=5000, "₹1,000 - ₹5,000",
   D391&lt;=10000, "₹5,001 - ₹10,000",
   D391&lt;=20000, "₹10,001 - ₹20,000",
   D391&lt;=50000, "₹20,001 - ₹50,000",
   D391&lt;=100000, "₹50,001 - ₹100,000",
   TRUE, "&gt; ₹100,000"
)</f>
        <v>&lt; ₹1,000</v>
      </c>
      <c r="K391" t="str">
        <f t="shared" si="19"/>
        <v>Low (&lt;30%)</v>
      </c>
      <c r="L391">
        <f>_xlfn.RANK.EQ(G391, G$2:G$1466, 0) + COUNTIF(G$2:G391, G391) - 1</f>
        <v>390</v>
      </c>
      <c r="M391" s="12">
        <f>_xlfn.RANK.EQ(H391, H$2:H$1466, 0) + COUNTIF(H$2:H391, H391) - 1</f>
        <v>928</v>
      </c>
      <c r="N391" s="12">
        <f t="shared" si="20"/>
        <v>1318</v>
      </c>
    </row>
    <row r="392" spans="1:14" x14ac:dyDescent="0.25">
      <c r="A392" t="s">
        <v>7142</v>
      </c>
      <c r="B392" t="s">
        <v>7143</v>
      </c>
      <c r="C392" t="s">
        <v>13079</v>
      </c>
      <c r="D392" s="14">
        <v>178.5</v>
      </c>
      <c r="E392" s="14">
        <v>210</v>
      </c>
      <c r="F392" s="1">
        <v>0.15</v>
      </c>
      <c r="G392">
        <v>4.3</v>
      </c>
      <c r="H392" s="5">
        <v>2450</v>
      </c>
      <c r="I392" s="6">
        <f t="shared" si="18"/>
        <v>514500</v>
      </c>
      <c r="J392" t="str" cm="1">
        <f t="array" ref="J392">_xlfn.IFS(
   D392&lt;1000, "&lt; ₹1,000",
   D392&lt;=5000, "₹1,000 - ₹5,000",
   D392&lt;=10000, "₹5,001 - ₹10,000",
   D392&lt;=20000, "₹10,001 - ₹20,000",
   D392&lt;=50000, "₹20,001 - ₹50,000",
   D392&lt;=100000, "₹50,001 - ₹100,000",
   TRUE, "&gt; ₹100,000"
)</f>
        <v>&lt; ₹1,000</v>
      </c>
      <c r="K392" t="str">
        <f t="shared" si="19"/>
        <v>Low (&lt;30%)</v>
      </c>
      <c r="L392">
        <f>_xlfn.RANK.EQ(G392, G$2:G$1466, 0) + COUNTIF(G$2:G392, G392) - 1</f>
        <v>391</v>
      </c>
      <c r="M392" s="12">
        <f>_xlfn.RANK.EQ(H392, H$2:H$1466, 0) + COUNTIF(H$2:H392, H392) - 1</f>
        <v>934</v>
      </c>
      <c r="N392" s="12">
        <f t="shared" si="20"/>
        <v>1325</v>
      </c>
    </row>
    <row r="393" spans="1:14" x14ac:dyDescent="0.25">
      <c r="A393" t="s">
        <v>4064</v>
      </c>
      <c r="B393" t="s">
        <v>4065</v>
      </c>
      <c r="C393" t="s">
        <v>13077</v>
      </c>
      <c r="D393" s="14">
        <v>89.850000000000009</v>
      </c>
      <c r="E393" s="14">
        <v>599</v>
      </c>
      <c r="F393" s="1">
        <v>0.85</v>
      </c>
      <c r="G393">
        <v>4.3</v>
      </c>
      <c r="H393" s="5">
        <v>2351</v>
      </c>
      <c r="I393" s="6">
        <f t="shared" si="18"/>
        <v>1408249</v>
      </c>
      <c r="J393" t="str" cm="1">
        <f t="array" ref="J393">_xlfn.IFS(
   D393&lt;1000, "&lt; ₹1,000",
   D393&lt;=5000, "₹1,000 - ₹5,000",
   D393&lt;=10000, "₹5,001 - ₹10,000",
   D393&lt;=20000, "₹10,001 - ₹20,000",
   D393&lt;=50000, "₹20,001 - ₹50,000",
   D393&lt;=100000, "₹50,001 - ₹100,000",
   TRUE, "&gt; ₹100,000"
)</f>
        <v>&lt; ₹1,000</v>
      </c>
      <c r="K393" t="str">
        <f t="shared" si="19"/>
        <v>High (&gt;60%)</v>
      </c>
      <c r="L393">
        <f>_xlfn.RANK.EQ(G393, G$2:G$1466, 0) + COUNTIF(G$2:G393, G393) - 1</f>
        <v>392</v>
      </c>
      <c r="M393" s="12">
        <f>_xlfn.RANK.EQ(H393, H$2:H$1466, 0) + COUNTIF(H$2:H393, H393) - 1</f>
        <v>941</v>
      </c>
      <c r="N393" s="12">
        <f t="shared" si="20"/>
        <v>1333</v>
      </c>
    </row>
    <row r="394" spans="1:14" x14ac:dyDescent="0.25">
      <c r="A394" t="s">
        <v>12120</v>
      </c>
      <c r="B394" t="s">
        <v>12121</v>
      </c>
      <c r="C394" t="s">
        <v>13080</v>
      </c>
      <c r="D394" s="14">
        <v>279.60000000000002</v>
      </c>
      <c r="E394" s="14">
        <v>699</v>
      </c>
      <c r="F394" s="1">
        <v>0.6</v>
      </c>
      <c r="G394">
        <v>4.3</v>
      </c>
      <c r="H394" s="5">
        <v>2326</v>
      </c>
      <c r="I394" s="6">
        <f t="shared" si="18"/>
        <v>1625874</v>
      </c>
      <c r="J394" t="str" cm="1">
        <f t="array" ref="J394">_xlfn.IFS(
   D394&lt;1000, "&lt; ₹1,000",
   D394&lt;=5000, "₹1,000 - ₹5,000",
   D394&lt;=10000, "₹5,001 - ₹10,000",
   D394&lt;=20000, "₹10,001 - ₹20,000",
   D394&lt;=50000, "₹20,001 - ₹50,000",
   D394&lt;=100000, "₹50,001 - ₹100,000",
   TRUE, "&gt; ₹100,000"
)</f>
        <v>&lt; ₹1,000</v>
      </c>
      <c r="K394" t="str">
        <f t="shared" si="19"/>
        <v>Medium (30-60%)</v>
      </c>
      <c r="L394">
        <f>_xlfn.RANK.EQ(G394, G$2:G$1466, 0) + COUNTIF(G$2:G394, G394) - 1</f>
        <v>393</v>
      </c>
      <c r="M394" s="12">
        <f>_xlfn.RANK.EQ(H394, H$2:H$1466, 0) + COUNTIF(H$2:H394, H394) - 1</f>
        <v>942</v>
      </c>
      <c r="N394" s="12">
        <f t="shared" si="20"/>
        <v>1335</v>
      </c>
    </row>
    <row r="395" spans="1:14" x14ac:dyDescent="0.25">
      <c r="A395" t="s">
        <v>8241</v>
      </c>
      <c r="B395" t="s">
        <v>8242</v>
      </c>
      <c r="C395" t="s">
        <v>13076</v>
      </c>
      <c r="D395" s="14">
        <v>602</v>
      </c>
      <c r="E395" s="14">
        <v>700</v>
      </c>
      <c r="F395" s="1">
        <v>0.14000000000000001</v>
      </c>
      <c r="G395">
        <v>4.3</v>
      </c>
      <c r="H395" s="5">
        <v>2301</v>
      </c>
      <c r="I395" s="6">
        <f t="shared" si="18"/>
        <v>1610700</v>
      </c>
      <c r="J395" t="str" cm="1">
        <f t="array" ref="J395">_xlfn.IFS(
   D395&lt;1000, "&lt; ₹1,000",
   D395&lt;=5000, "₹1,000 - ₹5,000",
   D395&lt;=10000, "₹5,001 - ₹10,000",
   D395&lt;=20000, "₹10,001 - ₹20,000",
   D395&lt;=50000, "₹20,001 - ₹50,000",
   D395&lt;=100000, "₹50,001 - ₹100,000",
   TRUE, "&gt; ₹100,000"
)</f>
        <v>&lt; ₹1,000</v>
      </c>
      <c r="K395" t="str">
        <f t="shared" si="19"/>
        <v>Low (&lt;30%)</v>
      </c>
      <c r="L395">
        <f>_xlfn.RANK.EQ(G395, G$2:G$1466, 0) + COUNTIF(G$2:G395, G395) - 1</f>
        <v>394</v>
      </c>
      <c r="M395" s="12">
        <f>_xlfn.RANK.EQ(H395, H$2:H$1466, 0) + COUNTIF(H$2:H395, H395) - 1</f>
        <v>944</v>
      </c>
      <c r="N395" s="12">
        <f t="shared" si="20"/>
        <v>1338</v>
      </c>
    </row>
    <row r="396" spans="1:14" x14ac:dyDescent="0.25">
      <c r="A396" t="s">
        <v>10880</v>
      </c>
      <c r="B396" t="s">
        <v>10881</v>
      </c>
      <c r="C396" t="s">
        <v>13080</v>
      </c>
      <c r="D396" s="14">
        <v>2899.6</v>
      </c>
      <c r="E396" s="14">
        <v>3295</v>
      </c>
      <c r="F396" s="1">
        <v>0.12</v>
      </c>
      <c r="G396">
        <v>4.3</v>
      </c>
      <c r="H396" s="5">
        <v>2299</v>
      </c>
      <c r="I396" s="6">
        <f t="shared" si="18"/>
        <v>7575205</v>
      </c>
      <c r="J396" t="str" cm="1">
        <f t="array" ref="J396">_xlfn.IFS(
   D396&lt;1000, "&lt; ₹1,000",
   D396&lt;=5000, "₹1,000 - ₹5,000",
   D396&lt;=10000, "₹5,001 - ₹10,000",
   D396&lt;=20000, "₹10,001 - ₹20,000",
   D396&lt;=50000, "₹20,001 - ₹50,000",
   D396&lt;=100000, "₹50,001 - ₹100,000",
   TRUE, "&gt; ₹100,000"
)</f>
        <v>₹1,000 - ₹5,000</v>
      </c>
      <c r="K396" t="str">
        <f t="shared" si="19"/>
        <v>Low (&lt;30%)</v>
      </c>
      <c r="L396">
        <f>_xlfn.RANK.EQ(G396, G$2:G$1466, 0) + COUNTIF(G$2:G396, G396) - 1</f>
        <v>395</v>
      </c>
      <c r="M396" s="12">
        <f>_xlfn.RANK.EQ(H396, H$2:H$1466, 0) + COUNTIF(H$2:H396, H396) - 1</f>
        <v>946</v>
      </c>
      <c r="N396" s="12">
        <f t="shared" si="20"/>
        <v>1341</v>
      </c>
    </row>
    <row r="397" spans="1:14" x14ac:dyDescent="0.25">
      <c r="A397" t="s">
        <v>6585</v>
      </c>
      <c r="B397" t="s">
        <v>6586</v>
      </c>
      <c r="C397" t="s">
        <v>13076</v>
      </c>
      <c r="D397" s="14">
        <v>495.38</v>
      </c>
      <c r="E397" s="14">
        <v>799</v>
      </c>
      <c r="F397" s="1">
        <v>0.38</v>
      </c>
      <c r="G397">
        <v>4.3</v>
      </c>
      <c r="H397" s="5">
        <v>2125</v>
      </c>
      <c r="I397" s="6">
        <f t="shared" si="18"/>
        <v>1697875</v>
      </c>
      <c r="J397" t="str" cm="1">
        <f t="array" ref="J397">_xlfn.IFS(
   D397&lt;1000, "&lt; ₹1,000",
   D397&lt;=5000, "₹1,000 - ₹5,000",
   D397&lt;=10000, "₹5,001 - ₹10,000",
   D397&lt;=20000, "₹10,001 - ₹20,000",
   D397&lt;=50000, "₹20,001 - ₹50,000",
   D397&lt;=100000, "₹50,001 - ₹100,000",
   TRUE, "&gt; ₹100,000"
)</f>
        <v>&lt; ₹1,000</v>
      </c>
      <c r="K397" t="str">
        <f t="shared" si="19"/>
        <v>Medium (30-60%)</v>
      </c>
      <c r="L397">
        <f>_xlfn.RANK.EQ(G397, G$2:G$1466, 0) + COUNTIF(G$2:G397, G397) - 1</f>
        <v>396</v>
      </c>
      <c r="M397" s="12">
        <f>_xlfn.RANK.EQ(H397, H$2:H$1466, 0) + COUNTIF(H$2:H397, H397) - 1</f>
        <v>967</v>
      </c>
      <c r="N397" s="12">
        <f t="shared" si="20"/>
        <v>1363</v>
      </c>
    </row>
    <row r="398" spans="1:14" x14ac:dyDescent="0.25">
      <c r="A398" t="s">
        <v>10700</v>
      </c>
      <c r="B398" t="s">
        <v>10701</v>
      </c>
      <c r="C398" t="s">
        <v>13080</v>
      </c>
      <c r="D398" s="14">
        <v>14606.58</v>
      </c>
      <c r="E398" s="14">
        <v>23559</v>
      </c>
      <c r="F398" s="1">
        <v>0.38</v>
      </c>
      <c r="G398">
        <v>4.3</v>
      </c>
      <c r="H398" s="5">
        <v>2026</v>
      </c>
      <c r="I398" s="6">
        <f t="shared" si="18"/>
        <v>47730534</v>
      </c>
      <c r="J398" t="str" cm="1">
        <f t="array" ref="J398">_xlfn.IFS(
   D398&lt;1000, "&lt; ₹1,000",
   D398&lt;=5000, "₹1,000 - ₹5,000",
   D398&lt;=10000, "₹5,001 - ₹10,000",
   D398&lt;=20000, "₹10,001 - ₹20,000",
   D398&lt;=50000, "₹20,001 - ₹50,000",
   D398&lt;=100000, "₹50,001 - ₹100,000",
   TRUE, "&gt; ₹100,000"
)</f>
        <v>₹10,001 - ₹20,000</v>
      </c>
      <c r="K398" t="str">
        <f t="shared" si="19"/>
        <v>Medium (30-60%)</v>
      </c>
      <c r="L398">
        <f>_xlfn.RANK.EQ(G398, G$2:G$1466, 0) + COUNTIF(G$2:G398, G398) - 1</f>
        <v>397</v>
      </c>
      <c r="M398" s="12">
        <f>_xlfn.RANK.EQ(H398, H$2:H$1466, 0) + COUNTIF(H$2:H398, H398) - 1</f>
        <v>975</v>
      </c>
      <c r="N398" s="12">
        <f t="shared" si="20"/>
        <v>1372</v>
      </c>
    </row>
    <row r="399" spans="1:14" x14ac:dyDescent="0.25">
      <c r="A399" t="s">
        <v>11073</v>
      </c>
      <c r="B399" t="s">
        <v>11074</v>
      </c>
      <c r="C399" t="s">
        <v>13080</v>
      </c>
      <c r="D399" s="14">
        <v>3355.7999999999997</v>
      </c>
      <c r="E399" s="14">
        <v>3995</v>
      </c>
      <c r="F399" s="1">
        <v>0.16</v>
      </c>
      <c r="G399">
        <v>4.3</v>
      </c>
      <c r="H399" s="5">
        <v>1954</v>
      </c>
      <c r="I399" s="6">
        <f t="shared" si="18"/>
        <v>7806230</v>
      </c>
      <c r="J399" t="str" cm="1">
        <f t="array" ref="J399">_xlfn.IFS(
   D399&lt;1000, "&lt; ₹1,000",
   D399&lt;=5000, "₹1,000 - ₹5,000",
   D399&lt;=10000, "₹5,001 - ₹10,000",
   D399&lt;=20000, "₹10,001 - ₹20,000",
   D399&lt;=50000, "₹20,001 - ₹50,000",
   D399&lt;=100000, "₹50,001 - ₹100,000",
   TRUE, "&gt; ₹100,000"
)</f>
        <v>₹1,000 - ₹5,000</v>
      </c>
      <c r="K399" t="str">
        <f t="shared" si="19"/>
        <v>Low (&lt;30%)</v>
      </c>
      <c r="L399">
        <f>_xlfn.RANK.EQ(G399, G$2:G$1466, 0) + COUNTIF(G$2:G399, G399) - 1</f>
        <v>398</v>
      </c>
      <c r="M399" s="12">
        <f>_xlfn.RANK.EQ(H399, H$2:H$1466, 0) + COUNTIF(H$2:H399, H399) - 1</f>
        <v>982</v>
      </c>
      <c r="N399" s="12">
        <f t="shared" si="20"/>
        <v>1380</v>
      </c>
    </row>
    <row r="400" spans="1:14" x14ac:dyDescent="0.25">
      <c r="A400" t="s">
        <v>2936</v>
      </c>
      <c r="B400" t="s">
        <v>2937</v>
      </c>
      <c r="C400" t="s">
        <v>13076</v>
      </c>
      <c r="D400" s="14">
        <v>295.63</v>
      </c>
      <c r="E400" s="14">
        <v>799</v>
      </c>
      <c r="F400" s="1">
        <v>0.63</v>
      </c>
      <c r="G400">
        <v>4.3</v>
      </c>
      <c r="H400" s="5">
        <v>1902</v>
      </c>
      <c r="I400" s="6">
        <f t="shared" si="18"/>
        <v>1519698</v>
      </c>
      <c r="J400" t="str" cm="1">
        <f t="array" ref="J400">_xlfn.IFS(
   D400&lt;1000, "&lt; ₹1,000",
   D400&lt;=5000, "₹1,000 - ₹5,000",
   D400&lt;=10000, "₹5,001 - ₹10,000",
   D400&lt;=20000, "₹10,001 - ₹20,000",
   D400&lt;=50000, "₹20,001 - ₹50,000",
   D400&lt;=100000, "₹50,001 - ₹100,000",
   TRUE, "&gt; ₹100,000"
)</f>
        <v>&lt; ₹1,000</v>
      </c>
      <c r="K400" t="str">
        <f t="shared" si="19"/>
        <v>High (&gt;60%)</v>
      </c>
      <c r="L400">
        <f>_xlfn.RANK.EQ(G400, G$2:G$1466, 0) + COUNTIF(G$2:G400, G400) - 1</f>
        <v>399</v>
      </c>
      <c r="M400" s="12">
        <f>_xlfn.RANK.EQ(H400, H$2:H$1466, 0) + COUNTIF(H$2:H400, H400) - 1</f>
        <v>993</v>
      </c>
      <c r="N400" s="12">
        <f t="shared" si="20"/>
        <v>1392</v>
      </c>
    </row>
    <row r="401" spans="1:14" x14ac:dyDescent="0.25">
      <c r="A401" t="s">
        <v>12844</v>
      </c>
      <c r="B401" t="s">
        <v>12845</v>
      </c>
      <c r="C401" t="s">
        <v>13080</v>
      </c>
      <c r="D401" s="14">
        <v>455.43000000000006</v>
      </c>
      <c r="E401" s="14">
        <v>799</v>
      </c>
      <c r="F401" s="1">
        <v>0.43</v>
      </c>
      <c r="G401">
        <v>4.3</v>
      </c>
      <c r="H401" s="5">
        <v>1868</v>
      </c>
      <c r="I401" s="6">
        <f t="shared" si="18"/>
        <v>1492532</v>
      </c>
      <c r="J401" t="str" cm="1">
        <f t="array" ref="J401">_xlfn.IFS(
   D401&lt;1000, "&lt; ₹1,000",
   D401&lt;=5000, "₹1,000 - ₹5,000",
   D401&lt;=10000, "₹5,001 - ₹10,000",
   D401&lt;=20000, "₹10,001 - ₹20,000",
   D401&lt;=50000, "₹20,001 - ₹50,000",
   D401&lt;=100000, "₹50,001 - ₹100,000",
   TRUE, "&gt; ₹100,000"
)</f>
        <v>&lt; ₹1,000</v>
      </c>
      <c r="K401" t="str">
        <f t="shared" si="19"/>
        <v>Medium (30-60%)</v>
      </c>
      <c r="L401">
        <f>_xlfn.RANK.EQ(G401, G$2:G$1466, 0) + COUNTIF(G$2:G401, G401) - 1</f>
        <v>400</v>
      </c>
      <c r="M401" s="12">
        <f>_xlfn.RANK.EQ(H401, H$2:H$1466, 0) + COUNTIF(H$2:H401, H401) - 1</f>
        <v>998</v>
      </c>
      <c r="N401" s="12">
        <f t="shared" si="20"/>
        <v>1398</v>
      </c>
    </row>
    <row r="402" spans="1:14" x14ac:dyDescent="0.25">
      <c r="A402" t="s">
        <v>10224</v>
      </c>
      <c r="B402" t="s">
        <v>10225</v>
      </c>
      <c r="C402" t="s">
        <v>13080</v>
      </c>
      <c r="D402" s="14">
        <v>1101.42</v>
      </c>
      <c r="E402" s="14">
        <v>1899</v>
      </c>
      <c r="F402" s="1">
        <v>0.42</v>
      </c>
      <c r="G402">
        <v>4.3</v>
      </c>
      <c r="H402" s="5">
        <v>1811</v>
      </c>
      <c r="I402" s="6">
        <f t="shared" si="18"/>
        <v>3439089</v>
      </c>
      <c r="J402" t="str" cm="1">
        <f t="array" ref="J402">_xlfn.IFS(
   D402&lt;1000, "&lt; ₹1,000",
   D402&lt;=5000, "₹1,000 - ₹5,000",
   D402&lt;=10000, "₹5,001 - ₹10,000",
   D402&lt;=20000, "₹10,001 - ₹20,000",
   D402&lt;=50000, "₹20,001 - ₹50,000",
   D402&lt;=100000, "₹50,001 - ₹100,000",
   TRUE, "&gt; ₹100,000"
)</f>
        <v>₹1,000 - ₹5,000</v>
      </c>
      <c r="K402" t="str">
        <f t="shared" si="19"/>
        <v>Medium (30-60%)</v>
      </c>
      <c r="L402">
        <f>_xlfn.RANK.EQ(G402, G$2:G$1466, 0) + COUNTIF(G$2:G402, G402) - 1</f>
        <v>401</v>
      </c>
      <c r="M402" s="12">
        <f>_xlfn.RANK.EQ(H402, H$2:H$1466, 0) + COUNTIF(H$2:H402, H402) - 1</f>
        <v>1000</v>
      </c>
      <c r="N402" s="12">
        <f t="shared" si="20"/>
        <v>1401</v>
      </c>
    </row>
    <row r="403" spans="1:14" x14ac:dyDescent="0.25">
      <c r="A403" t="s">
        <v>10660</v>
      </c>
      <c r="B403" t="s">
        <v>10661</v>
      </c>
      <c r="C403" t="s">
        <v>13080</v>
      </c>
      <c r="D403" s="14">
        <v>1190</v>
      </c>
      <c r="E403" s="14">
        <v>3500</v>
      </c>
      <c r="F403" s="1">
        <v>0.66</v>
      </c>
      <c r="G403">
        <v>4.3</v>
      </c>
      <c r="H403" s="5">
        <v>1802</v>
      </c>
      <c r="I403" s="6">
        <f t="shared" si="18"/>
        <v>6307000</v>
      </c>
      <c r="J403" t="str" cm="1">
        <f t="array" ref="J403">_xlfn.IFS(
   D403&lt;1000, "&lt; ₹1,000",
   D403&lt;=5000, "₹1,000 - ₹5,000",
   D403&lt;=10000, "₹5,001 - ₹10,000",
   D403&lt;=20000, "₹10,001 - ₹20,000",
   D403&lt;=50000, "₹20,001 - ₹50,000",
   D403&lt;=100000, "₹50,001 - ₹100,000",
   TRUE, "&gt; ₹100,000"
)</f>
        <v>₹1,000 - ₹5,000</v>
      </c>
      <c r="K403" t="str">
        <f t="shared" si="19"/>
        <v>High (&gt;60%)</v>
      </c>
      <c r="L403">
        <f>_xlfn.RANK.EQ(G403, G$2:G$1466, 0) + COUNTIF(G$2:G403, G403) - 1</f>
        <v>402</v>
      </c>
      <c r="M403" s="12">
        <f>_xlfn.RANK.EQ(H403, H$2:H$1466, 0) + COUNTIF(H$2:H403, H403) - 1</f>
        <v>1001</v>
      </c>
      <c r="N403" s="12">
        <f t="shared" si="20"/>
        <v>1403</v>
      </c>
    </row>
    <row r="404" spans="1:14" x14ac:dyDescent="0.25">
      <c r="A404" t="s">
        <v>4594</v>
      </c>
      <c r="B404" t="s">
        <v>4595</v>
      </c>
      <c r="C404" t="s">
        <v>13077</v>
      </c>
      <c r="D404" s="14">
        <v>1611.3799999999999</v>
      </c>
      <c r="E404" s="14">
        <v>2599</v>
      </c>
      <c r="F404" s="1">
        <v>0.38</v>
      </c>
      <c r="G404">
        <v>4.3</v>
      </c>
      <c r="H404" s="5">
        <v>1801</v>
      </c>
      <c r="I404" s="6">
        <f t="shared" si="18"/>
        <v>4680799</v>
      </c>
      <c r="J404" t="str" cm="1">
        <f t="array" ref="J404">_xlfn.IFS(
   D404&lt;1000, "&lt; ₹1,000",
   D404&lt;=5000, "₹1,000 - ₹5,000",
   D404&lt;=10000, "₹5,001 - ₹10,000",
   D404&lt;=20000, "₹10,001 - ₹20,000",
   D404&lt;=50000, "₹20,001 - ₹50,000",
   D404&lt;=100000, "₹50,001 - ₹100,000",
   TRUE, "&gt; ₹100,000"
)</f>
        <v>₹1,000 - ₹5,000</v>
      </c>
      <c r="K404" t="str">
        <f t="shared" si="19"/>
        <v>Medium (30-60%)</v>
      </c>
      <c r="L404">
        <f>_xlfn.RANK.EQ(G404, G$2:G$1466, 0) + COUNTIF(G$2:G404, G404) - 1</f>
        <v>403</v>
      </c>
      <c r="M404" s="12">
        <f>_xlfn.RANK.EQ(H404, H$2:H$1466, 0) + COUNTIF(H$2:H404, H404) - 1</f>
        <v>1002</v>
      </c>
      <c r="N404" s="12">
        <f t="shared" si="20"/>
        <v>1405</v>
      </c>
    </row>
    <row r="405" spans="1:14" x14ac:dyDescent="0.25">
      <c r="A405" t="s">
        <v>3809</v>
      </c>
      <c r="B405" t="s">
        <v>3810</v>
      </c>
      <c r="C405" t="s">
        <v>13077</v>
      </c>
      <c r="D405" s="14">
        <v>999.5</v>
      </c>
      <c r="E405" s="14">
        <v>1999</v>
      </c>
      <c r="F405" s="1">
        <v>0.5</v>
      </c>
      <c r="G405">
        <v>4.3</v>
      </c>
      <c r="H405" s="5">
        <v>1777</v>
      </c>
      <c r="I405" s="6">
        <f t="shared" si="18"/>
        <v>3552223</v>
      </c>
      <c r="J405" t="str" cm="1">
        <f t="array" ref="J405">_xlfn.IFS(
   D405&lt;1000, "&lt; ₹1,000",
   D405&lt;=5000, "₹1,000 - ₹5,000",
   D405&lt;=10000, "₹5,001 - ₹10,000",
   D405&lt;=20000, "₹10,001 - ₹20,000",
   D405&lt;=50000, "₹20,001 - ₹50,000",
   D405&lt;=100000, "₹50,001 - ₹100,000",
   TRUE, "&gt; ₹100,000"
)</f>
        <v>&lt; ₹1,000</v>
      </c>
      <c r="K405" t="str">
        <f t="shared" si="19"/>
        <v>Medium (30-60%)</v>
      </c>
      <c r="L405">
        <f>_xlfn.RANK.EQ(G405, G$2:G$1466, 0) + COUNTIF(G$2:G405, G405) - 1</f>
        <v>404</v>
      </c>
      <c r="M405" s="12">
        <f>_xlfn.RANK.EQ(H405, H$2:H$1466, 0) + COUNTIF(H$2:H405, H405) - 1</f>
        <v>1010</v>
      </c>
      <c r="N405" s="12">
        <f t="shared" si="20"/>
        <v>1414</v>
      </c>
    </row>
    <row r="406" spans="1:14" x14ac:dyDescent="0.25">
      <c r="A406" t="s">
        <v>6326</v>
      </c>
      <c r="B406" t="s">
        <v>6327</v>
      </c>
      <c r="C406" t="s">
        <v>13076</v>
      </c>
      <c r="D406" s="14">
        <v>999.6</v>
      </c>
      <c r="E406" s="14">
        <v>2499</v>
      </c>
      <c r="F406" s="1">
        <v>0.6</v>
      </c>
      <c r="G406">
        <v>4.3</v>
      </c>
      <c r="H406" s="5">
        <v>1690</v>
      </c>
      <c r="I406" s="6">
        <f t="shared" si="18"/>
        <v>4223310</v>
      </c>
      <c r="J406" t="str" cm="1">
        <f t="array" ref="J406">_xlfn.IFS(
   D406&lt;1000, "&lt; ₹1,000",
   D406&lt;=5000, "₹1,000 - ₹5,000",
   D406&lt;=10000, "₹5,001 - ₹10,000",
   D406&lt;=20000, "₹10,001 - ₹20,000",
   D406&lt;=50000, "₹20,001 - ₹50,000",
   D406&lt;=100000, "₹50,001 - ₹100,000",
   TRUE, "&gt; ₹100,000"
)</f>
        <v>&lt; ₹1,000</v>
      </c>
      <c r="K406" t="str">
        <f t="shared" si="19"/>
        <v>Medium (30-60%)</v>
      </c>
      <c r="L406">
        <f>_xlfn.RANK.EQ(G406, G$2:G$1466, 0) + COUNTIF(G$2:G406, G406) - 1</f>
        <v>405</v>
      </c>
      <c r="M406" s="12">
        <f>_xlfn.RANK.EQ(H406, H$2:H$1466, 0) + COUNTIF(H$2:H406, H406) - 1</f>
        <v>1020</v>
      </c>
      <c r="N406" s="12">
        <f t="shared" si="20"/>
        <v>1425</v>
      </c>
    </row>
    <row r="407" spans="1:14" x14ac:dyDescent="0.25">
      <c r="A407" t="s">
        <v>2457</v>
      </c>
      <c r="B407" t="s">
        <v>2458</v>
      </c>
      <c r="C407" t="s">
        <v>13077</v>
      </c>
      <c r="D407" s="14">
        <v>22043.7</v>
      </c>
      <c r="E407" s="14">
        <v>34990</v>
      </c>
      <c r="F407" s="1">
        <v>0.37</v>
      </c>
      <c r="G407">
        <v>4.3</v>
      </c>
      <c r="H407" s="5">
        <v>1657</v>
      </c>
      <c r="I407" s="6">
        <f t="shared" si="18"/>
        <v>57978430</v>
      </c>
      <c r="J407" t="str" cm="1">
        <f t="array" ref="J407">_xlfn.IFS(
   D407&lt;1000, "&lt; ₹1,000",
   D407&lt;=5000, "₹1,000 - ₹5,000",
   D407&lt;=10000, "₹5,001 - ₹10,000",
   D407&lt;=20000, "₹10,001 - ₹20,000",
   D407&lt;=50000, "₹20,001 - ₹50,000",
   D407&lt;=100000, "₹50,001 - ₹100,000",
   TRUE, "&gt; ₹100,000"
)</f>
        <v>₹20,001 - ₹50,000</v>
      </c>
      <c r="K407" t="str">
        <f t="shared" si="19"/>
        <v>Medium (30-60%)</v>
      </c>
      <c r="L407">
        <f>_xlfn.RANK.EQ(G407, G$2:G$1466, 0) + COUNTIF(G$2:G407, G407) - 1</f>
        <v>406</v>
      </c>
      <c r="M407" s="12">
        <f>_xlfn.RANK.EQ(H407, H$2:H$1466, 0) + COUNTIF(H$2:H407, H407) - 1</f>
        <v>1029</v>
      </c>
      <c r="N407" s="12">
        <f t="shared" si="20"/>
        <v>1435</v>
      </c>
    </row>
    <row r="408" spans="1:14" x14ac:dyDescent="0.25">
      <c r="A408" t="s">
        <v>1501</v>
      </c>
      <c r="B408" t="s">
        <v>1502</v>
      </c>
      <c r="C408" t="s">
        <v>13077</v>
      </c>
      <c r="D408" s="14">
        <v>12414.6</v>
      </c>
      <c r="E408" s="14">
        <v>22990</v>
      </c>
      <c r="F408" s="1">
        <v>0.46</v>
      </c>
      <c r="G408">
        <v>4.3</v>
      </c>
      <c r="H408" s="5">
        <v>1611</v>
      </c>
      <c r="I408" s="6">
        <f t="shared" si="18"/>
        <v>37036890</v>
      </c>
      <c r="J408" t="str" cm="1">
        <f t="array" ref="J408">_xlfn.IFS(
   D408&lt;1000, "&lt; ₹1,000",
   D408&lt;=5000, "₹1,000 - ₹5,000",
   D408&lt;=10000, "₹5,001 - ₹10,000",
   D408&lt;=20000, "₹10,001 - ₹20,000",
   D408&lt;=50000, "₹20,001 - ₹50,000",
   D408&lt;=100000, "₹50,001 - ₹100,000",
   TRUE, "&gt; ₹100,000"
)</f>
        <v>₹10,001 - ₹20,000</v>
      </c>
      <c r="K408" t="str">
        <f t="shared" si="19"/>
        <v>Medium (30-60%)</v>
      </c>
      <c r="L408">
        <f>_xlfn.RANK.EQ(G408, G$2:G$1466, 0) + COUNTIF(G$2:G408, G408) - 1</f>
        <v>407</v>
      </c>
      <c r="M408" s="12">
        <f>_xlfn.RANK.EQ(H408, H$2:H$1466, 0) + COUNTIF(H$2:H408, H408) - 1</f>
        <v>1033</v>
      </c>
      <c r="N408" s="12">
        <f t="shared" si="20"/>
        <v>1440</v>
      </c>
    </row>
    <row r="409" spans="1:14" x14ac:dyDescent="0.25">
      <c r="A409" t="s">
        <v>2377</v>
      </c>
      <c r="B409" t="s">
        <v>2378</v>
      </c>
      <c r="C409" t="s">
        <v>13077</v>
      </c>
      <c r="D409" s="14">
        <v>35992.799999999996</v>
      </c>
      <c r="E409" s="14">
        <v>49990</v>
      </c>
      <c r="F409" s="1">
        <v>0.28000000000000003</v>
      </c>
      <c r="G409">
        <v>4.3</v>
      </c>
      <c r="H409" s="5">
        <v>1611</v>
      </c>
      <c r="I409" s="6">
        <f t="shared" si="18"/>
        <v>80533890</v>
      </c>
      <c r="J409" t="str" cm="1">
        <f t="array" ref="J409">_xlfn.IFS(
   D409&lt;1000, "&lt; ₹1,000",
   D409&lt;=5000, "₹1,000 - ₹5,000",
   D409&lt;=10000, "₹5,001 - ₹10,000",
   D409&lt;=20000, "₹10,001 - ₹20,000",
   D409&lt;=50000, "₹20,001 - ₹50,000",
   D409&lt;=100000, "₹50,001 - ₹100,000",
   TRUE, "&gt; ₹100,000"
)</f>
        <v>₹20,001 - ₹50,000</v>
      </c>
      <c r="K409" t="str">
        <f t="shared" si="19"/>
        <v>Low (&lt;30%)</v>
      </c>
      <c r="L409">
        <f>_xlfn.RANK.EQ(G409, G$2:G$1466, 0) + COUNTIF(G$2:G409, G409) - 1</f>
        <v>408</v>
      </c>
      <c r="M409" s="12">
        <f>_xlfn.RANK.EQ(H409, H$2:H$1466, 0) + COUNTIF(H$2:H409, H409) - 1</f>
        <v>1034</v>
      </c>
      <c r="N409" s="12">
        <f t="shared" si="20"/>
        <v>1442</v>
      </c>
    </row>
    <row r="410" spans="1:14" x14ac:dyDescent="0.25">
      <c r="A410" t="s">
        <v>8519</v>
      </c>
      <c r="B410" t="s">
        <v>8520</v>
      </c>
      <c r="C410" t="s">
        <v>13076</v>
      </c>
      <c r="D410" s="14">
        <v>299.70000000000005</v>
      </c>
      <c r="E410" s="14">
        <v>999</v>
      </c>
      <c r="F410" s="1">
        <v>0.7</v>
      </c>
      <c r="G410">
        <v>4.3</v>
      </c>
      <c r="H410" s="5">
        <v>1552</v>
      </c>
      <c r="I410" s="6">
        <f t="shared" si="18"/>
        <v>1550448</v>
      </c>
      <c r="J410" t="str" cm="1">
        <f t="array" ref="J410">_xlfn.IFS(
   D410&lt;1000, "&lt; ₹1,000",
   D410&lt;=5000, "₹1,000 - ₹5,000",
   D410&lt;=10000, "₹5,001 - ₹10,000",
   D410&lt;=20000, "₹10,001 - ₹20,000",
   D410&lt;=50000, "₹20,001 - ₹50,000",
   D410&lt;=100000, "₹50,001 - ₹100,000",
   TRUE, "&gt; ₹100,000"
)</f>
        <v>&lt; ₹1,000</v>
      </c>
      <c r="K410" t="str">
        <f t="shared" si="19"/>
        <v>High (&gt;60%)</v>
      </c>
      <c r="L410">
        <f>_xlfn.RANK.EQ(G410, G$2:G$1466, 0) + COUNTIF(G$2:G410, G410) - 1</f>
        <v>409</v>
      </c>
      <c r="M410" s="12">
        <f>_xlfn.RANK.EQ(H410, H$2:H$1466, 0) + COUNTIF(H$2:H410, H410) - 1</f>
        <v>1041</v>
      </c>
      <c r="N410" s="12">
        <f t="shared" si="20"/>
        <v>1450</v>
      </c>
    </row>
    <row r="411" spans="1:14" x14ac:dyDescent="0.25">
      <c r="A411" t="s">
        <v>4657</v>
      </c>
      <c r="B411" t="s">
        <v>4658</v>
      </c>
      <c r="C411" t="s">
        <v>13077</v>
      </c>
      <c r="D411" s="14">
        <v>467.74</v>
      </c>
      <c r="E411" s="14">
        <v>1799</v>
      </c>
      <c r="F411" s="1">
        <v>0.74</v>
      </c>
      <c r="G411">
        <v>4.3</v>
      </c>
      <c r="H411" s="5">
        <v>1454</v>
      </c>
      <c r="I411" s="6">
        <f t="shared" si="18"/>
        <v>2615746</v>
      </c>
      <c r="J411" t="str" cm="1">
        <f t="array" ref="J411">_xlfn.IFS(
   D411&lt;1000, "&lt; ₹1,000",
   D411&lt;=5000, "₹1,000 - ₹5,000",
   D411&lt;=10000, "₹5,001 - ₹10,000",
   D411&lt;=20000, "₹10,001 - ₹20,000",
   D411&lt;=50000, "₹20,001 - ₹50,000",
   D411&lt;=100000, "₹50,001 - ₹100,000",
   TRUE, "&gt; ₹100,000"
)</f>
        <v>&lt; ₹1,000</v>
      </c>
      <c r="K411" t="str">
        <f t="shared" si="19"/>
        <v>High (&gt;60%)</v>
      </c>
      <c r="L411">
        <f>_xlfn.RANK.EQ(G411, G$2:G$1466, 0) + COUNTIF(G$2:G411, G411) - 1</f>
        <v>410</v>
      </c>
      <c r="M411" s="12">
        <f>_xlfn.RANK.EQ(H411, H$2:H$1466, 0) + COUNTIF(H$2:H411, H411) - 1</f>
        <v>1055</v>
      </c>
      <c r="N411" s="12">
        <f t="shared" si="20"/>
        <v>1465</v>
      </c>
    </row>
    <row r="412" spans="1:14" x14ac:dyDescent="0.25">
      <c r="A412" t="s">
        <v>12070</v>
      </c>
      <c r="B412" t="s">
        <v>12071</v>
      </c>
      <c r="C412" t="s">
        <v>13080</v>
      </c>
      <c r="D412" s="14">
        <v>499.5</v>
      </c>
      <c r="E412" s="14">
        <v>999</v>
      </c>
      <c r="F412" s="1">
        <v>0.5</v>
      </c>
      <c r="G412">
        <v>4.3</v>
      </c>
      <c r="H412" s="5">
        <v>1436</v>
      </c>
      <c r="I412" s="6">
        <f t="shared" si="18"/>
        <v>1434564</v>
      </c>
      <c r="J412" t="str" cm="1">
        <f t="array" ref="J412">_xlfn.IFS(
   D412&lt;1000, "&lt; ₹1,000",
   D412&lt;=5000, "₹1,000 - ₹5,000",
   D412&lt;=10000, "₹5,001 - ₹10,000",
   D412&lt;=20000, "₹10,001 - ₹20,000",
   D412&lt;=50000, "₹20,001 - ₹50,000",
   D412&lt;=100000, "₹50,001 - ₹100,000",
   TRUE, "&gt; ₹100,000"
)</f>
        <v>&lt; ₹1,000</v>
      </c>
      <c r="K412" t="str">
        <f t="shared" si="19"/>
        <v>Medium (30-60%)</v>
      </c>
      <c r="L412">
        <f>_xlfn.RANK.EQ(G412, G$2:G$1466, 0) + COUNTIF(G$2:G412, G412) - 1</f>
        <v>411</v>
      </c>
      <c r="M412" s="12">
        <f>_xlfn.RANK.EQ(H412, H$2:H$1466, 0) + COUNTIF(H$2:H412, H412) - 1</f>
        <v>1057</v>
      </c>
      <c r="N412" s="12">
        <f t="shared" si="20"/>
        <v>1468</v>
      </c>
    </row>
    <row r="413" spans="1:14" x14ac:dyDescent="0.25">
      <c r="A413" t="s">
        <v>10559</v>
      </c>
      <c r="B413" t="s">
        <v>10560</v>
      </c>
      <c r="C413" t="s">
        <v>13080</v>
      </c>
      <c r="D413" s="14">
        <v>1056.1000000000001</v>
      </c>
      <c r="E413" s="14">
        <v>1790</v>
      </c>
      <c r="F413" s="1">
        <v>0.41</v>
      </c>
      <c r="G413">
        <v>4.3</v>
      </c>
      <c r="H413" s="5">
        <v>1404</v>
      </c>
      <c r="I413" s="6">
        <f t="shared" si="18"/>
        <v>2513160</v>
      </c>
      <c r="J413" t="str" cm="1">
        <f t="array" ref="J413">_xlfn.IFS(
   D413&lt;1000, "&lt; ₹1,000",
   D413&lt;=5000, "₹1,000 - ₹5,000",
   D413&lt;=10000, "₹5,001 - ₹10,000",
   D413&lt;=20000, "₹10,001 - ₹20,000",
   D413&lt;=50000, "₹20,001 - ₹50,000",
   D413&lt;=100000, "₹50,001 - ₹100,000",
   TRUE, "&gt; ₹100,000"
)</f>
        <v>₹1,000 - ₹5,000</v>
      </c>
      <c r="K413" t="str">
        <f t="shared" si="19"/>
        <v>Medium (30-60%)</v>
      </c>
      <c r="L413">
        <f>_xlfn.RANK.EQ(G413, G$2:G$1466, 0) + COUNTIF(G$2:G413, G413) - 1</f>
        <v>412</v>
      </c>
      <c r="M413" s="12">
        <f>_xlfn.RANK.EQ(H413, H$2:H$1466, 0) + COUNTIF(H$2:H413, H413) - 1</f>
        <v>1064</v>
      </c>
      <c r="N413" s="12">
        <f t="shared" si="20"/>
        <v>1476</v>
      </c>
    </row>
    <row r="414" spans="1:14" x14ac:dyDescent="0.25">
      <c r="A414" t="s">
        <v>4620</v>
      </c>
      <c r="B414" t="s">
        <v>4621</v>
      </c>
      <c r="C414" t="s">
        <v>13077</v>
      </c>
      <c r="D414" s="14">
        <v>7899.21</v>
      </c>
      <c r="E414" s="14">
        <v>9999</v>
      </c>
      <c r="F414" s="1">
        <v>0.21</v>
      </c>
      <c r="G414">
        <v>4.3</v>
      </c>
      <c r="H414" s="5">
        <v>1376</v>
      </c>
      <c r="I414" s="6">
        <f t="shared" si="18"/>
        <v>13758624</v>
      </c>
      <c r="J414" t="str" cm="1">
        <f t="array" ref="J414">_xlfn.IFS(
   D414&lt;1000, "&lt; ₹1,000",
   D414&lt;=5000, "₹1,000 - ₹5,000",
   D414&lt;=10000, "₹5,001 - ₹10,000",
   D414&lt;=20000, "₹10,001 - ₹20,000",
   D414&lt;=50000, "₹20,001 - ₹50,000",
   D414&lt;=100000, "₹50,001 - ₹100,000",
   TRUE, "&gt; ₹100,000"
)</f>
        <v>₹5,001 - ₹10,000</v>
      </c>
      <c r="K414" t="str">
        <f t="shared" si="19"/>
        <v>Low (&lt;30%)</v>
      </c>
      <c r="L414">
        <f>_xlfn.RANK.EQ(G414, G$2:G$1466, 0) + COUNTIF(G$2:G414, G414) - 1</f>
        <v>413</v>
      </c>
      <c r="M414" s="12">
        <f>_xlfn.RANK.EQ(H414, H$2:H$1466, 0) + COUNTIF(H$2:H414, H414) - 1</f>
        <v>1070</v>
      </c>
      <c r="N414" s="12">
        <f t="shared" si="20"/>
        <v>1483</v>
      </c>
    </row>
    <row r="415" spans="1:14" x14ac:dyDescent="0.25">
      <c r="A415" t="s">
        <v>1222</v>
      </c>
      <c r="B415" t="s">
        <v>1223</v>
      </c>
      <c r="C415" t="s">
        <v>13077</v>
      </c>
      <c r="D415" s="14">
        <v>30993.8</v>
      </c>
      <c r="E415" s="14">
        <v>49990</v>
      </c>
      <c r="F415" s="1">
        <v>0.38</v>
      </c>
      <c r="G415">
        <v>4.3</v>
      </c>
      <c r="H415" s="5">
        <v>1376</v>
      </c>
      <c r="I415" s="6">
        <f t="shared" si="18"/>
        <v>68786240</v>
      </c>
      <c r="J415" t="str" cm="1">
        <f t="array" ref="J415">_xlfn.IFS(
   D415&lt;1000, "&lt; ₹1,000",
   D415&lt;=5000, "₹1,000 - ₹5,000",
   D415&lt;=10000, "₹5,001 - ₹10,000",
   D415&lt;=20000, "₹10,001 - ₹20,000",
   D415&lt;=50000, "₹20,001 - ₹50,000",
   D415&lt;=100000, "₹50,001 - ₹100,000",
   TRUE, "&gt; ₹100,000"
)</f>
        <v>₹20,001 - ₹50,000</v>
      </c>
      <c r="K415" t="str">
        <f t="shared" si="19"/>
        <v>Medium (30-60%)</v>
      </c>
      <c r="L415">
        <f>_xlfn.RANK.EQ(G415, G$2:G$1466, 0) + COUNTIF(G$2:G415, G415) - 1</f>
        <v>414</v>
      </c>
      <c r="M415" s="12">
        <f>_xlfn.RANK.EQ(H415, H$2:H$1466, 0) + COUNTIF(H$2:H415, H415) - 1</f>
        <v>1071</v>
      </c>
      <c r="N415" s="12">
        <f t="shared" si="20"/>
        <v>1485</v>
      </c>
    </row>
    <row r="416" spans="1:14" x14ac:dyDescent="0.25">
      <c r="A416" t="s">
        <v>2487</v>
      </c>
      <c r="B416" t="s">
        <v>2488</v>
      </c>
      <c r="C416" t="s">
        <v>13077</v>
      </c>
      <c r="D416" s="14">
        <v>47994</v>
      </c>
      <c r="E416" s="14">
        <v>79990</v>
      </c>
      <c r="F416" s="1">
        <v>0.4</v>
      </c>
      <c r="G416">
        <v>4.3</v>
      </c>
      <c r="H416" s="5">
        <v>1376</v>
      </c>
      <c r="I416" s="6">
        <f t="shared" si="18"/>
        <v>110066240</v>
      </c>
      <c r="J416" t="str" cm="1">
        <f t="array" ref="J416">_xlfn.IFS(
   D416&lt;1000, "&lt; ₹1,000",
   D416&lt;=5000, "₹1,000 - ₹5,000",
   D416&lt;=10000, "₹5,001 - ₹10,000",
   D416&lt;=20000, "₹10,001 - ₹20,000",
   D416&lt;=50000, "₹20,001 - ₹50,000",
   D416&lt;=100000, "₹50,001 - ₹100,000",
   TRUE, "&gt; ₹100,000"
)</f>
        <v>₹20,001 - ₹50,000</v>
      </c>
      <c r="K416" t="str">
        <f t="shared" si="19"/>
        <v>Medium (30-60%)</v>
      </c>
      <c r="L416">
        <f>_xlfn.RANK.EQ(G416, G$2:G$1466, 0) + COUNTIF(G$2:G416, G416) - 1</f>
        <v>415</v>
      </c>
      <c r="M416" s="12">
        <f>_xlfn.RANK.EQ(H416, H$2:H$1466, 0) + COUNTIF(H$2:H416, H416) - 1</f>
        <v>1072</v>
      </c>
      <c r="N416" s="12">
        <f t="shared" si="20"/>
        <v>1487</v>
      </c>
    </row>
    <row r="417" spans="1:14" x14ac:dyDescent="0.25">
      <c r="A417" t="s">
        <v>7873</v>
      </c>
      <c r="B417" t="s">
        <v>7874</v>
      </c>
      <c r="C417" t="s">
        <v>13076</v>
      </c>
      <c r="D417" s="14">
        <v>539.73</v>
      </c>
      <c r="E417" s="14">
        <v>1999</v>
      </c>
      <c r="F417" s="1">
        <v>0.73</v>
      </c>
      <c r="G417">
        <v>4.3</v>
      </c>
      <c r="H417" s="5">
        <v>1367</v>
      </c>
      <c r="I417" s="6">
        <f t="shared" si="18"/>
        <v>2732633</v>
      </c>
      <c r="J417" t="str" cm="1">
        <f t="array" ref="J417">_xlfn.IFS(
   D417&lt;1000, "&lt; ₹1,000",
   D417&lt;=5000, "₹1,000 - ₹5,000",
   D417&lt;=10000, "₹5,001 - ₹10,000",
   D417&lt;=20000, "₹10,001 - ₹20,000",
   D417&lt;=50000, "₹20,001 - ₹50,000",
   D417&lt;=100000, "₹50,001 - ₹100,000",
   TRUE, "&gt; ₹100,000"
)</f>
        <v>&lt; ₹1,000</v>
      </c>
      <c r="K417" t="str">
        <f t="shared" si="19"/>
        <v>High (&gt;60%)</v>
      </c>
      <c r="L417">
        <f>_xlfn.RANK.EQ(G417, G$2:G$1466, 0) + COUNTIF(G$2:G417, G417) - 1</f>
        <v>416</v>
      </c>
      <c r="M417" s="12">
        <f>_xlfn.RANK.EQ(H417, H$2:H$1466, 0) + COUNTIF(H$2:H417, H417) - 1</f>
        <v>1073</v>
      </c>
      <c r="N417" s="12">
        <f t="shared" si="20"/>
        <v>1489</v>
      </c>
    </row>
    <row r="418" spans="1:14" x14ac:dyDescent="0.25">
      <c r="A418" t="s">
        <v>1918</v>
      </c>
      <c r="B418" t="s">
        <v>1919</v>
      </c>
      <c r="C418" t="s">
        <v>13077</v>
      </c>
      <c r="D418" s="14">
        <v>169.83000000000004</v>
      </c>
      <c r="E418" s="14">
        <v>999</v>
      </c>
      <c r="F418" s="1">
        <v>0.83</v>
      </c>
      <c r="G418">
        <v>4.3</v>
      </c>
      <c r="H418" s="5">
        <v>1237</v>
      </c>
      <c r="I418" s="6">
        <f t="shared" si="18"/>
        <v>1235763</v>
      </c>
      <c r="J418" t="str" cm="1">
        <f t="array" ref="J418">_xlfn.IFS(
   D418&lt;1000, "&lt; ₹1,000",
   D418&lt;=5000, "₹1,000 - ₹5,000",
   D418&lt;=10000, "₹5,001 - ₹10,000",
   D418&lt;=20000, "₹10,001 - ₹20,000",
   D418&lt;=50000, "₹20,001 - ₹50,000",
   D418&lt;=100000, "₹50,001 - ₹100,000",
   TRUE, "&gt; ₹100,000"
)</f>
        <v>&lt; ₹1,000</v>
      </c>
      <c r="K418" t="str">
        <f t="shared" si="19"/>
        <v>High (&gt;60%)</v>
      </c>
      <c r="L418">
        <f>_xlfn.RANK.EQ(G418, G$2:G$1466, 0) + COUNTIF(G$2:G418, G418) - 1</f>
        <v>417</v>
      </c>
      <c r="M418" s="12">
        <f>_xlfn.RANK.EQ(H418, H$2:H$1466, 0) + COUNTIF(H$2:H418, H418) - 1</f>
        <v>1091</v>
      </c>
      <c r="N418" s="12">
        <f t="shared" si="20"/>
        <v>1508</v>
      </c>
    </row>
    <row r="419" spans="1:14" x14ac:dyDescent="0.25">
      <c r="A419" t="s">
        <v>4327</v>
      </c>
      <c r="B419" t="s">
        <v>4328</v>
      </c>
      <c r="C419" t="s">
        <v>13077</v>
      </c>
      <c r="D419" s="14">
        <v>679.66</v>
      </c>
      <c r="E419" s="14">
        <v>1999</v>
      </c>
      <c r="F419" s="1">
        <v>0.66</v>
      </c>
      <c r="G419">
        <v>4.3</v>
      </c>
      <c r="H419" s="5">
        <v>1193</v>
      </c>
      <c r="I419" s="6">
        <f t="shared" si="18"/>
        <v>2384807</v>
      </c>
      <c r="J419" t="str" cm="1">
        <f t="array" ref="J419">_xlfn.IFS(
   D419&lt;1000, "&lt; ₹1,000",
   D419&lt;=5000, "₹1,000 - ₹5,000",
   D419&lt;=10000, "₹5,001 - ₹10,000",
   D419&lt;=20000, "₹10,001 - ₹20,000",
   D419&lt;=50000, "₹20,001 - ₹50,000",
   D419&lt;=100000, "₹50,001 - ₹100,000",
   TRUE, "&gt; ₹100,000"
)</f>
        <v>&lt; ₹1,000</v>
      </c>
      <c r="K419" t="str">
        <f t="shared" si="19"/>
        <v>High (&gt;60%)</v>
      </c>
      <c r="L419">
        <f>_xlfn.RANK.EQ(G419, G$2:G$1466, 0) + COUNTIF(G$2:G419, G419) - 1</f>
        <v>418</v>
      </c>
      <c r="M419" s="12">
        <f>_xlfn.RANK.EQ(H419, H$2:H$1466, 0) + COUNTIF(H$2:H419, H419) - 1</f>
        <v>1095</v>
      </c>
      <c r="N419" s="12">
        <f t="shared" si="20"/>
        <v>1513</v>
      </c>
    </row>
    <row r="420" spans="1:14" x14ac:dyDescent="0.25">
      <c r="A420" t="s">
        <v>1016</v>
      </c>
      <c r="B420" t="s">
        <v>1017</v>
      </c>
      <c r="C420" t="s">
        <v>13077</v>
      </c>
      <c r="D420" s="14">
        <v>16073.299999999997</v>
      </c>
      <c r="E420" s="14">
        <v>23990</v>
      </c>
      <c r="F420" s="1">
        <v>0.33</v>
      </c>
      <c r="G420">
        <v>4.3</v>
      </c>
      <c r="H420" s="5">
        <v>1035</v>
      </c>
      <c r="I420" s="6">
        <f t="shared" si="18"/>
        <v>24829650</v>
      </c>
      <c r="J420" t="str" cm="1">
        <f t="array" ref="J420">_xlfn.IFS(
   D420&lt;1000, "&lt; ₹1,000",
   D420&lt;=5000, "₹1,000 - ₹5,000",
   D420&lt;=10000, "₹5,001 - ₹10,000",
   D420&lt;=20000, "₹10,001 - ₹20,000",
   D420&lt;=50000, "₹20,001 - ₹50,000",
   D420&lt;=100000, "₹50,001 - ₹100,000",
   TRUE, "&gt; ₹100,000"
)</f>
        <v>₹10,001 - ₹20,000</v>
      </c>
      <c r="K420" t="str">
        <f t="shared" si="19"/>
        <v>Medium (30-60%)</v>
      </c>
      <c r="L420">
        <f>_xlfn.RANK.EQ(G420, G$2:G$1466, 0) + COUNTIF(G$2:G420, G420) - 1</f>
        <v>419</v>
      </c>
      <c r="M420" s="12">
        <f>_xlfn.RANK.EQ(H420, H$2:H$1466, 0) + COUNTIF(H$2:H420, H420) - 1</f>
        <v>1127</v>
      </c>
      <c r="N420" s="12">
        <f t="shared" si="20"/>
        <v>1546</v>
      </c>
    </row>
    <row r="421" spans="1:14" x14ac:dyDescent="0.25">
      <c r="A421" t="s">
        <v>9384</v>
      </c>
      <c r="B421" t="s">
        <v>9385</v>
      </c>
      <c r="C421" t="s">
        <v>13080</v>
      </c>
      <c r="D421" s="14">
        <v>4764.7</v>
      </c>
      <c r="E421" s="14">
        <v>8990</v>
      </c>
      <c r="F421" s="1">
        <v>0.47</v>
      </c>
      <c r="G421">
        <v>4.3</v>
      </c>
      <c r="H421" s="5">
        <v>1017</v>
      </c>
      <c r="I421" s="6">
        <f t="shared" si="18"/>
        <v>9142830</v>
      </c>
      <c r="J421" t="str" cm="1">
        <f t="array" ref="J421">_xlfn.IFS(
   D421&lt;1000, "&lt; ₹1,000",
   D421&lt;=5000, "₹1,000 - ₹5,000",
   D421&lt;=10000, "₹5,001 - ₹10,000",
   D421&lt;=20000, "₹10,001 - ₹20,000",
   D421&lt;=50000, "₹20,001 - ₹50,000",
   D421&lt;=100000, "₹50,001 - ₹100,000",
   TRUE, "&gt; ₹100,000"
)</f>
        <v>₹1,000 - ₹5,000</v>
      </c>
      <c r="K421" t="str">
        <f t="shared" si="19"/>
        <v>Medium (30-60%)</v>
      </c>
      <c r="L421">
        <f>_xlfn.RANK.EQ(G421, G$2:G$1466, 0) + COUNTIF(G$2:G421, G421) - 1</f>
        <v>420</v>
      </c>
      <c r="M421" s="12">
        <f>_xlfn.RANK.EQ(H421, H$2:H$1466, 0) + COUNTIF(H$2:H421, H421) - 1</f>
        <v>1133</v>
      </c>
      <c r="N421" s="12">
        <f t="shared" si="20"/>
        <v>1553</v>
      </c>
    </row>
    <row r="422" spans="1:14" x14ac:dyDescent="0.25">
      <c r="A422" t="s">
        <v>6158</v>
      </c>
      <c r="B422" t="s">
        <v>6159</v>
      </c>
      <c r="C422" t="s">
        <v>13077</v>
      </c>
      <c r="D422" s="14">
        <v>158.4</v>
      </c>
      <c r="E422" s="14">
        <v>180</v>
      </c>
      <c r="F422" s="1">
        <v>0.12</v>
      </c>
      <c r="G422">
        <v>4.3</v>
      </c>
      <c r="H422" s="5">
        <v>989</v>
      </c>
      <c r="I422" s="6">
        <f t="shared" si="18"/>
        <v>178020</v>
      </c>
      <c r="J422" t="str" cm="1">
        <f t="array" ref="J422">_xlfn.IFS(
   D422&lt;1000, "&lt; ₹1,000",
   D422&lt;=5000, "₹1,000 - ₹5,000",
   D422&lt;=10000, "₹5,001 - ₹10,000",
   D422&lt;=20000, "₹10,001 - ₹20,000",
   D422&lt;=50000, "₹20,001 - ₹50,000",
   D422&lt;=100000, "₹50,001 - ₹100,000",
   TRUE, "&gt; ₹100,000"
)</f>
        <v>&lt; ₹1,000</v>
      </c>
      <c r="K422" t="str">
        <f t="shared" si="19"/>
        <v>Low (&lt;30%)</v>
      </c>
      <c r="L422">
        <f>_xlfn.RANK.EQ(G422, G$2:G$1466, 0) + COUNTIF(G$2:G422, G422) - 1</f>
        <v>421</v>
      </c>
      <c r="M422" s="12">
        <f>_xlfn.RANK.EQ(H422, H$2:H$1466, 0) + COUNTIF(H$2:H422, H422) - 1</f>
        <v>1139</v>
      </c>
      <c r="N422" s="12">
        <f t="shared" si="20"/>
        <v>1560</v>
      </c>
    </row>
    <row r="423" spans="1:14" x14ac:dyDescent="0.25">
      <c r="A423" t="s">
        <v>1362</v>
      </c>
      <c r="B423" t="s">
        <v>1363</v>
      </c>
      <c r="C423" t="s">
        <v>13076</v>
      </c>
      <c r="D423" s="14">
        <v>340.69000000000005</v>
      </c>
      <c r="E423" s="14">
        <v>1099</v>
      </c>
      <c r="F423" s="1">
        <v>0.69</v>
      </c>
      <c r="G423">
        <v>4.3</v>
      </c>
      <c r="H423" s="5">
        <v>974</v>
      </c>
      <c r="I423" s="6">
        <f t="shared" si="18"/>
        <v>1070426</v>
      </c>
      <c r="J423" t="str" cm="1">
        <f t="array" ref="J423">_xlfn.IFS(
   D423&lt;1000, "&lt; ₹1,000",
   D423&lt;=5000, "₹1,000 - ₹5,000",
   D423&lt;=10000, "₹5,001 - ₹10,000",
   D423&lt;=20000, "₹10,001 - ₹20,000",
   D423&lt;=50000, "₹20,001 - ₹50,000",
   D423&lt;=100000, "₹50,001 - ₹100,000",
   TRUE, "&gt; ₹100,000"
)</f>
        <v>&lt; ₹1,000</v>
      </c>
      <c r="K423" t="str">
        <f t="shared" si="19"/>
        <v>High (&gt;60%)</v>
      </c>
      <c r="L423">
        <f>_xlfn.RANK.EQ(G423, G$2:G$1466, 0) + COUNTIF(G$2:G423, G423) - 1</f>
        <v>422</v>
      </c>
      <c r="M423" s="12">
        <f>_xlfn.RANK.EQ(H423, H$2:H$1466, 0) + COUNTIF(H$2:H423, H423) - 1</f>
        <v>1141</v>
      </c>
      <c r="N423" s="12">
        <f t="shared" si="20"/>
        <v>1563</v>
      </c>
    </row>
    <row r="424" spans="1:14" x14ac:dyDescent="0.25">
      <c r="A424" t="s">
        <v>320</v>
      </c>
      <c r="B424" t="s">
        <v>321</v>
      </c>
      <c r="C424" t="s">
        <v>13076</v>
      </c>
      <c r="D424" s="14">
        <v>384.65</v>
      </c>
      <c r="E424" s="14">
        <v>1099</v>
      </c>
      <c r="F424" s="1">
        <v>0.65</v>
      </c>
      <c r="G424">
        <v>4.3</v>
      </c>
      <c r="H424" s="5">
        <v>974</v>
      </c>
      <c r="I424" s="6">
        <f t="shared" si="18"/>
        <v>1070426</v>
      </c>
      <c r="J424" t="str" cm="1">
        <f t="array" ref="J424">_xlfn.IFS(
   D424&lt;1000, "&lt; ₹1,000",
   D424&lt;=5000, "₹1,000 - ₹5,000",
   D424&lt;=10000, "₹5,001 - ₹10,000",
   D424&lt;=20000, "₹10,001 - ₹20,000",
   D424&lt;=50000, "₹20,001 - ₹50,000",
   D424&lt;=100000, "₹50,001 - ₹100,000",
   TRUE, "&gt; ₹100,000"
)</f>
        <v>&lt; ₹1,000</v>
      </c>
      <c r="K424" t="str">
        <f t="shared" si="19"/>
        <v>High (&gt;60%)</v>
      </c>
      <c r="L424">
        <f>_xlfn.RANK.EQ(G424, G$2:G$1466, 0) + COUNTIF(G$2:G424, G424) - 1</f>
        <v>423</v>
      </c>
      <c r="M424" s="12">
        <f>_xlfn.RANK.EQ(H424, H$2:H$1466, 0) + COUNTIF(H$2:H424, H424) - 1</f>
        <v>1142</v>
      </c>
      <c r="N424" s="12">
        <f t="shared" si="20"/>
        <v>1565</v>
      </c>
    </row>
    <row r="425" spans="1:14" x14ac:dyDescent="0.25">
      <c r="A425" t="s">
        <v>320</v>
      </c>
      <c r="B425" t="s">
        <v>321</v>
      </c>
      <c r="C425" t="s">
        <v>13076</v>
      </c>
      <c r="D425" s="14">
        <v>384.65</v>
      </c>
      <c r="E425" s="14">
        <v>1099</v>
      </c>
      <c r="F425" s="1">
        <v>0.65</v>
      </c>
      <c r="G425">
        <v>4.3</v>
      </c>
      <c r="H425" s="5">
        <v>974</v>
      </c>
      <c r="I425" s="6">
        <f t="shared" si="18"/>
        <v>1070426</v>
      </c>
      <c r="J425" t="str" cm="1">
        <f t="array" ref="J425">_xlfn.IFS(
   D425&lt;1000, "&lt; ₹1,000",
   D425&lt;=5000, "₹1,000 - ₹5,000",
   D425&lt;=10000, "₹5,001 - ₹10,000",
   D425&lt;=20000, "₹10,001 - ₹20,000",
   D425&lt;=50000, "₹20,001 - ₹50,000",
   D425&lt;=100000, "₹50,001 - ₹100,000",
   TRUE, "&gt; ₹100,000"
)</f>
        <v>&lt; ₹1,000</v>
      </c>
      <c r="K425" t="str">
        <f t="shared" si="19"/>
        <v>High (&gt;60%)</v>
      </c>
      <c r="L425">
        <f>_xlfn.RANK.EQ(G425, G$2:G$1466, 0) + COUNTIF(G$2:G425, G425) - 1</f>
        <v>424</v>
      </c>
      <c r="M425" s="12">
        <f>_xlfn.RANK.EQ(H425, H$2:H$1466, 0) + COUNTIF(H$2:H425, H425) - 1</f>
        <v>1143</v>
      </c>
      <c r="N425" s="12">
        <f t="shared" si="20"/>
        <v>1567</v>
      </c>
    </row>
    <row r="426" spans="1:14" x14ac:dyDescent="0.25">
      <c r="A426" t="s">
        <v>2891</v>
      </c>
      <c r="B426" t="s">
        <v>2892</v>
      </c>
      <c r="C426" t="s">
        <v>13076</v>
      </c>
      <c r="D426" s="14">
        <v>349.65</v>
      </c>
      <c r="E426" s="14">
        <v>999</v>
      </c>
      <c r="F426" s="1">
        <v>0.65</v>
      </c>
      <c r="G426">
        <v>4.3</v>
      </c>
      <c r="H426" s="5">
        <v>838</v>
      </c>
      <c r="I426" s="6">
        <f t="shared" si="18"/>
        <v>837162</v>
      </c>
      <c r="J426" t="str" cm="1">
        <f t="array" ref="J426">_xlfn.IFS(
   D426&lt;1000, "&lt; ₹1,000",
   D426&lt;=5000, "₹1,000 - ₹5,000",
   D426&lt;=10000, "₹5,001 - ₹10,000",
   D426&lt;=20000, "₹10,001 - ₹20,000",
   D426&lt;=50000, "₹20,001 - ₹50,000",
   D426&lt;=100000, "₹50,001 - ₹100,000",
   TRUE, "&gt; ₹100,000"
)</f>
        <v>&lt; ₹1,000</v>
      </c>
      <c r="K426" t="str">
        <f t="shared" si="19"/>
        <v>High (&gt;60%)</v>
      </c>
      <c r="L426">
        <f>_xlfn.RANK.EQ(G426, G$2:G$1466, 0) + COUNTIF(G$2:G426, G426) - 1</f>
        <v>425</v>
      </c>
      <c r="M426" s="12">
        <f>_xlfn.RANK.EQ(H426, H$2:H$1466, 0) + COUNTIF(H$2:H426, H426) - 1</f>
        <v>1156</v>
      </c>
      <c r="N426" s="12">
        <f t="shared" si="20"/>
        <v>1581</v>
      </c>
    </row>
    <row r="427" spans="1:14" x14ac:dyDescent="0.25">
      <c r="A427" t="s">
        <v>2762</v>
      </c>
      <c r="B427" t="s">
        <v>2763</v>
      </c>
      <c r="C427" t="s">
        <v>13076</v>
      </c>
      <c r="D427" s="14">
        <v>389.61</v>
      </c>
      <c r="E427" s="14">
        <v>999</v>
      </c>
      <c r="F427" s="1">
        <v>0.61</v>
      </c>
      <c r="G427">
        <v>4.3</v>
      </c>
      <c r="H427" s="5">
        <v>838</v>
      </c>
      <c r="I427" s="6">
        <f t="shared" si="18"/>
        <v>837162</v>
      </c>
      <c r="J427" t="str" cm="1">
        <f t="array" ref="J427">_xlfn.IFS(
   D427&lt;1000, "&lt; ₹1,000",
   D427&lt;=5000, "₹1,000 - ₹5,000",
   D427&lt;=10000, "₹5,001 - ₹10,000",
   D427&lt;=20000, "₹10,001 - ₹20,000",
   D427&lt;=50000, "₹20,001 - ₹50,000",
   D427&lt;=100000, "₹50,001 - ₹100,000",
   TRUE, "&gt; ₹100,000"
)</f>
        <v>&lt; ₹1,000</v>
      </c>
      <c r="K427" t="str">
        <f t="shared" si="19"/>
        <v>High (&gt;60%)</v>
      </c>
      <c r="L427">
        <f>_xlfn.RANK.EQ(G427, G$2:G$1466, 0) + COUNTIF(G$2:G427, G427) - 1</f>
        <v>426</v>
      </c>
      <c r="M427" s="12">
        <f>_xlfn.RANK.EQ(H427, H$2:H$1466, 0) + COUNTIF(H$2:H427, H427) - 1</f>
        <v>1157</v>
      </c>
      <c r="N427" s="12">
        <f t="shared" si="20"/>
        <v>1583</v>
      </c>
    </row>
    <row r="428" spans="1:14" x14ac:dyDescent="0.25">
      <c r="A428" t="s">
        <v>975</v>
      </c>
      <c r="B428" t="s">
        <v>976</v>
      </c>
      <c r="C428" t="s">
        <v>13076</v>
      </c>
      <c r="D428" s="14">
        <v>299.70000000000005</v>
      </c>
      <c r="E428" s="14">
        <v>999</v>
      </c>
      <c r="F428" s="1">
        <v>0.7</v>
      </c>
      <c r="G428">
        <v>4.3</v>
      </c>
      <c r="H428" s="5">
        <v>766</v>
      </c>
      <c r="I428" s="6">
        <f t="shared" si="18"/>
        <v>765234</v>
      </c>
      <c r="J428" t="str" cm="1">
        <f t="array" ref="J428">_xlfn.IFS(
   D428&lt;1000, "&lt; ₹1,000",
   D428&lt;=5000, "₹1,000 - ₹5,000",
   D428&lt;=10000, "₹5,001 - ₹10,000",
   D428&lt;=20000, "₹10,001 - ₹20,000",
   D428&lt;=50000, "₹20,001 - ₹50,000",
   D428&lt;=100000, "₹50,001 - ₹100,000",
   TRUE, "&gt; ₹100,000"
)</f>
        <v>&lt; ₹1,000</v>
      </c>
      <c r="K428" t="str">
        <f t="shared" si="19"/>
        <v>High (&gt;60%)</v>
      </c>
      <c r="L428">
        <f>_xlfn.RANK.EQ(G428, G$2:G$1466, 0) + COUNTIF(G$2:G428, G428) - 1</f>
        <v>427</v>
      </c>
      <c r="M428" s="12">
        <f>_xlfn.RANK.EQ(H428, H$2:H$1466, 0) + COUNTIF(H$2:H428, H428) - 1</f>
        <v>1171</v>
      </c>
      <c r="N428" s="12">
        <f t="shared" si="20"/>
        <v>1598</v>
      </c>
    </row>
    <row r="429" spans="1:14" x14ac:dyDescent="0.25">
      <c r="A429" t="s">
        <v>4645</v>
      </c>
      <c r="B429" t="s">
        <v>4646</v>
      </c>
      <c r="C429" t="s">
        <v>13077</v>
      </c>
      <c r="D429" s="14">
        <v>149.75</v>
      </c>
      <c r="E429" s="14">
        <v>599</v>
      </c>
      <c r="F429" s="1">
        <v>0.75</v>
      </c>
      <c r="G429">
        <v>4.3</v>
      </c>
      <c r="H429" s="5">
        <v>714</v>
      </c>
      <c r="I429" s="6">
        <f t="shared" si="18"/>
        <v>427686</v>
      </c>
      <c r="J429" t="str" cm="1">
        <f t="array" ref="J429">_xlfn.IFS(
   D429&lt;1000, "&lt; ₹1,000",
   D429&lt;=5000, "₹1,000 - ₹5,000",
   D429&lt;=10000, "₹5,001 - ₹10,000",
   D429&lt;=20000, "₹10,001 - ₹20,000",
   D429&lt;=50000, "₹20,001 - ₹50,000",
   D429&lt;=100000, "₹50,001 - ₹100,000",
   TRUE, "&gt; ₹100,000"
)</f>
        <v>&lt; ₹1,000</v>
      </c>
      <c r="K429" t="str">
        <f t="shared" si="19"/>
        <v>High (&gt;60%)</v>
      </c>
      <c r="L429">
        <f>_xlfn.RANK.EQ(G429, G$2:G$1466, 0) + COUNTIF(G$2:G429, G429) - 1</f>
        <v>428</v>
      </c>
      <c r="M429" s="12">
        <f>_xlfn.RANK.EQ(H429, H$2:H$1466, 0) + COUNTIF(H$2:H429, H429) - 1</f>
        <v>1175</v>
      </c>
      <c r="N429" s="12">
        <f t="shared" si="20"/>
        <v>1603</v>
      </c>
    </row>
    <row r="430" spans="1:14" x14ac:dyDescent="0.25">
      <c r="A430" t="s">
        <v>9416</v>
      </c>
      <c r="B430" t="s">
        <v>9417</v>
      </c>
      <c r="C430" t="s">
        <v>13080</v>
      </c>
      <c r="D430" s="14">
        <v>347.71000000000004</v>
      </c>
      <c r="E430" s="14">
        <v>1199</v>
      </c>
      <c r="F430" s="1">
        <v>0.71</v>
      </c>
      <c r="G430">
        <v>4.3</v>
      </c>
      <c r="H430" s="5">
        <v>629</v>
      </c>
      <c r="I430" s="6">
        <f t="shared" si="18"/>
        <v>754171</v>
      </c>
      <c r="J430" t="str" cm="1">
        <f t="array" ref="J430">_xlfn.IFS(
   D430&lt;1000, "&lt; ₹1,000",
   D430&lt;=5000, "₹1,000 - ₹5,000",
   D430&lt;=10000, "₹5,001 - ₹10,000",
   D430&lt;=20000, "₹10,001 - ₹20,000",
   D430&lt;=50000, "₹20,001 - ₹50,000",
   D430&lt;=100000, "₹50,001 - ₹100,000",
   TRUE, "&gt; ₹100,000"
)</f>
        <v>&lt; ₹1,000</v>
      </c>
      <c r="K430" t="str">
        <f t="shared" si="19"/>
        <v>High (&gt;60%)</v>
      </c>
      <c r="L430">
        <f>_xlfn.RANK.EQ(G430, G$2:G$1466, 0) + COUNTIF(G$2:G430, G430) - 1</f>
        <v>429</v>
      </c>
      <c r="M430" s="12">
        <f>_xlfn.RANK.EQ(H430, H$2:H$1466, 0) + COUNTIF(H$2:H430, H430) - 1</f>
        <v>1191</v>
      </c>
      <c r="N430" s="12">
        <f t="shared" si="20"/>
        <v>1620</v>
      </c>
    </row>
    <row r="431" spans="1:14" x14ac:dyDescent="0.25">
      <c r="A431" t="s">
        <v>9774</v>
      </c>
      <c r="B431" t="s">
        <v>9775</v>
      </c>
      <c r="C431" t="s">
        <v>13080</v>
      </c>
      <c r="D431" s="14">
        <v>449.54999999999995</v>
      </c>
      <c r="E431" s="14">
        <v>999</v>
      </c>
      <c r="F431" s="1">
        <v>0.55000000000000004</v>
      </c>
      <c r="G431">
        <v>4.3</v>
      </c>
      <c r="H431" s="5">
        <v>610</v>
      </c>
      <c r="I431" s="6">
        <f t="shared" si="18"/>
        <v>609390</v>
      </c>
      <c r="J431" t="str" cm="1">
        <f t="array" ref="J431">_xlfn.IFS(
   D431&lt;1000, "&lt; ₹1,000",
   D431&lt;=5000, "₹1,000 - ₹5,000",
   D431&lt;=10000, "₹5,001 - ₹10,000",
   D431&lt;=20000, "₹10,001 - ₹20,000",
   D431&lt;=50000, "₹20,001 - ₹50,000",
   D431&lt;=100000, "₹50,001 - ₹100,000",
   TRUE, "&gt; ₹100,000"
)</f>
        <v>&lt; ₹1,000</v>
      </c>
      <c r="K431" t="str">
        <f t="shared" si="19"/>
        <v>Medium (30-60%)</v>
      </c>
      <c r="L431">
        <f>_xlfn.RANK.EQ(G431, G$2:G$1466, 0) + COUNTIF(G$2:G431, G431) - 1</f>
        <v>430</v>
      </c>
      <c r="M431" s="12">
        <f>_xlfn.RANK.EQ(H431, H$2:H$1466, 0) + COUNTIF(H$2:H431, H431) - 1</f>
        <v>1197</v>
      </c>
      <c r="N431" s="12">
        <f t="shared" si="20"/>
        <v>1627</v>
      </c>
    </row>
    <row r="432" spans="1:14" x14ac:dyDescent="0.25">
      <c r="A432" t="s">
        <v>1106</v>
      </c>
      <c r="B432" t="s">
        <v>1107</v>
      </c>
      <c r="C432" t="s">
        <v>13077</v>
      </c>
      <c r="D432" s="14">
        <v>8479.4700000000012</v>
      </c>
      <c r="E432" s="14">
        <v>15999</v>
      </c>
      <c r="F432" s="1">
        <v>0.47</v>
      </c>
      <c r="G432">
        <v>4.3</v>
      </c>
      <c r="H432" s="5">
        <v>592</v>
      </c>
      <c r="I432" s="6">
        <f t="shared" si="18"/>
        <v>9471408</v>
      </c>
      <c r="J432" t="str" cm="1">
        <f t="array" ref="J432">_xlfn.IFS(
   D432&lt;1000, "&lt; ₹1,000",
   D432&lt;=5000, "₹1,000 - ₹5,000",
   D432&lt;=10000, "₹5,001 - ₹10,000",
   D432&lt;=20000, "₹10,001 - ₹20,000",
   D432&lt;=50000, "₹20,001 - ₹50,000",
   D432&lt;=100000, "₹50,001 - ₹100,000",
   TRUE, "&gt; ₹100,000"
)</f>
        <v>₹5,001 - ₹10,000</v>
      </c>
      <c r="K432" t="str">
        <f t="shared" si="19"/>
        <v>Medium (30-60%)</v>
      </c>
      <c r="L432">
        <f>_xlfn.RANK.EQ(G432, G$2:G$1466, 0) + COUNTIF(G$2:G432, G432) - 1</f>
        <v>431</v>
      </c>
      <c r="M432" s="12">
        <f>_xlfn.RANK.EQ(H432, H$2:H$1466, 0) + COUNTIF(H$2:H432, H432) - 1</f>
        <v>1204</v>
      </c>
      <c r="N432" s="12">
        <f t="shared" si="20"/>
        <v>1635</v>
      </c>
    </row>
    <row r="433" spans="1:14" x14ac:dyDescent="0.25">
      <c r="A433" t="s">
        <v>2065</v>
      </c>
      <c r="B433" t="s">
        <v>2066</v>
      </c>
      <c r="C433" t="s">
        <v>13077</v>
      </c>
      <c r="D433" s="14">
        <v>32938.200000000004</v>
      </c>
      <c r="E433" s="14">
        <v>56790</v>
      </c>
      <c r="F433" s="1">
        <v>0.42</v>
      </c>
      <c r="G433">
        <v>4.3</v>
      </c>
      <c r="H433" s="5">
        <v>567</v>
      </c>
      <c r="I433" s="6">
        <f t="shared" si="18"/>
        <v>32199930</v>
      </c>
      <c r="J433" t="str" cm="1">
        <f t="array" ref="J433">_xlfn.IFS(
   D433&lt;1000, "&lt; ₹1,000",
   D433&lt;=5000, "₹1,000 - ₹5,000",
   D433&lt;=10000, "₹5,001 - ₹10,000",
   D433&lt;=20000, "₹10,001 - ₹20,000",
   D433&lt;=50000, "₹20,001 - ₹50,000",
   D433&lt;=100000, "₹50,001 - ₹100,000",
   TRUE, "&gt; ₹100,000"
)</f>
        <v>₹20,001 - ₹50,000</v>
      </c>
      <c r="K433" t="str">
        <f t="shared" si="19"/>
        <v>Medium (30-60%)</v>
      </c>
      <c r="L433">
        <f>_xlfn.RANK.EQ(G433, G$2:G$1466, 0) + COUNTIF(G$2:G433, G433) - 1</f>
        <v>432</v>
      </c>
      <c r="M433" s="12">
        <f>_xlfn.RANK.EQ(H433, H$2:H$1466, 0) + COUNTIF(H$2:H433, H433) - 1</f>
        <v>1213</v>
      </c>
      <c r="N433" s="12">
        <f t="shared" si="20"/>
        <v>1645</v>
      </c>
    </row>
    <row r="434" spans="1:14" x14ac:dyDescent="0.25">
      <c r="A434" t="s">
        <v>11205</v>
      </c>
      <c r="B434" t="s">
        <v>11206</v>
      </c>
      <c r="C434" t="s">
        <v>13080</v>
      </c>
      <c r="D434" s="14">
        <v>2070</v>
      </c>
      <c r="E434" s="14">
        <v>4600</v>
      </c>
      <c r="F434" s="1">
        <v>0.55000000000000004</v>
      </c>
      <c r="G434">
        <v>4.3</v>
      </c>
      <c r="H434" s="5">
        <v>562</v>
      </c>
      <c r="I434" s="6">
        <f t="shared" si="18"/>
        <v>2585200</v>
      </c>
      <c r="J434" t="str" cm="1">
        <f t="array" ref="J434">_xlfn.IFS(
   D434&lt;1000, "&lt; ₹1,000",
   D434&lt;=5000, "₹1,000 - ₹5,000",
   D434&lt;=10000, "₹5,001 - ₹10,000",
   D434&lt;=20000, "₹10,001 - ₹20,000",
   D434&lt;=50000, "₹20,001 - ₹50,000",
   D434&lt;=100000, "₹50,001 - ₹100,000",
   TRUE, "&gt; ₹100,000"
)</f>
        <v>₹1,000 - ₹5,000</v>
      </c>
      <c r="K434" t="str">
        <f t="shared" si="19"/>
        <v>Medium (30-60%)</v>
      </c>
      <c r="L434">
        <f>_xlfn.RANK.EQ(G434, G$2:G$1466, 0) + COUNTIF(G$2:G434, G434) - 1</f>
        <v>433</v>
      </c>
      <c r="M434" s="12">
        <f>_xlfn.RANK.EQ(H434, H$2:H$1466, 0) + COUNTIF(H$2:H434, H434) - 1</f>
        <v>1214</v>
      </c>
      <c r="N434" s="12">
        <f t="shared" si="20"/>
        <v>1647</v>
      </c>
    </row>
    <row r="435" spans="1:14" x14ac:dyDescent="0.25">
      <c r="A435" t="s">
        <v>12693</v>
      </c>
      <c r="B435" t="s">
        <v>12694</v>
      </c>
      <c r="C435" t="s">
        <v>13080</v>
      </c>
      <c r="D435" s="14">
        <v>5977.4000000000005</v>
      </c>
      <c r="E435" s="14">
        <v>11495</v>
      </c>
      <c r="F435" s="1">
        <v>0.48</v>
      </c>
      <c r="G435">
        <v>4.3</v>
      </c>
      <c r="H435" s="5">
        <v>534</v>
      </c>
      <c r="I435" s="6">
        <f t="shared" si="18"/>
        <v>6138330</v>
      </c>
      <c r="J435" t="str" cm="1">
        <f t="array" ref="J435">_xlfn.IFS(
   D435&lt;1000, "&lt; ₹1,000",
   D435&lt;=5000, "₹1,000 - ₹5,000",
   D435&lt;=10000, "₹5,001 - ₹10,000",
   D435&lt;=20000, "₹10,001 - ₹20,000",
   D435&lt;=50000, "₹20,001 - ₹50,000",
   D435&lt;=100000, "₹50,001 - ₹100,000",
   TRUE, "&gt; ₹100,000"
)</f>
        <v>₹5,001 - ₹10,000</v>
      </c>
      <c r="K435" t="str">
        <f t="shared" si="19"/>
        <v>Medium (30-60%)</v>
      </c>
      <c r="L435">
        <f>_xlfn.RANK.EQ(G435, G$2:G$1466, 0) + COUNTIF(G$2:G435, G435) - 1</f>
        <v>434</v>
      </c>
      <c r="M435" s="12">
        <f>_xlfn.RANK.EQ(H435, H$2:H$1466, 0) + COUNTIF(H$2:H435, H435) - 1</f>
        <v>1224</v>
      </c>
      <c r="N435" s="12">
        <f t="shared" si="20"/>
        <v>1658</v>
      </c>
    </row>
    <row r="436" spans="1:14" x14ac:dyDescent="0.25">
      <c r="A436" t="s">
        <v>12261</v>
      </c>
      <c r="B436" t="s">
        <v>12262</v>
      </c>
      <c r="C436" t="s">
        <v>13080</v>
      </c>
      <c r="D436" s="14">
        <v>759.62</v>
      </c>
      <c r="E436" s="14">
        <v>1999</v>
      </c>
      <c r="F436" s="1">
        <v>0.62</v>
      </c>
      <c r="G436">
        <v>4.3</v>
      </c>
      <c r="H436" s="5">
        <v>532</v>
      </c>
      <c r="I436" s="6">
        <f t="shared" si="18"/>
        <v>1063468</v>
      </c>
      <c r="J436" t="str" cm="1">
        <f t="array" ref="J436">_xlfn.IFS(
   D436&lt;1000, "&lt; ₹1,000",
   D436&lt;=5000, "₹1,000 - ₹5,000",
   D436&lt;=10000, "₹5,001 - ₹10,000",
   D436&lt;=20000, "₹10,001 - ₹20,000",
   D436&lt;=50000, "₹20,001 - ₹50,000",
   D436&lt;=100000, "₹50,001 - ₹100,000",
   TRUE, "&gt; ₹100,000"
)</f>
        <v>&lt; ₹1,000</v>
      </c>
      <c r="K436" t="str">
        <f t="shared" si="19"/>
        <v>High (&gt;60%)</v>
      </c>
      <c r="L436">
        <f>_xlfn.RANK.EQ(G436, G$2:G$1466, 0) + COUNTIF(G$2:G436, G436) - 1</f>
        <v>435</v>
      </c>
      <c r="M436" s="12">
        <f>_xlfn.RANK.EQ(H436, H$2:H$1466, 0) + COUNTIF(H$2:H436, H436) - 1</f>
        <v>1225</v>
      </c>
      <c r="N436" s="12">
        <f t="shared" si="20"/>
        <v>1660</v>
      </c>
    </row>
    <row r="437" spans="1:14" x14ac:dyDescent="0.25">
      <c r="A437" t="s">
        <v>7629</v>
      </c>
      <c r="B437" t="s">
        <v>7630</v>
      </c>
      <c r="C437" t="s">
        <v>13077</v>
      </c>
      <c r="D437" s="14">
        <v>116.00000000000001</v>
      </c>
      <c r="E437" s="14">
        <v>200</v>
      </c>
      <c r="F437" s="1">
        <v>0.42</v>
      </c>
      <c r="G437">
        <v>4.3</v>
      </c>
      <c r="H437" s="5">
        <v>485</v>
      </c>
      <c r="I437" s="6">
        <f t="shared" si="18"/>
        <v>97000</v>
      </c>
      <c r="J437" t="str" cm="1">
        <f t="array" ref="J437">_xlfn.IFS(
   D437&lt;1000, "&lt; ₹1,000",
   D437&lt;=5000, "₹1,000 - ₹5,000",
   D437&lt;=10000, "₹5,001 - ₹10,000",
   D437&lt;=20000, "₹10,001 - ₹20,000",
   D437&lt;=50000, "₹20,001 - ₹50,000",
   D437&lt;=100000, "₹50,001 - ₹100,000",
   TRUE, "&gt; ₹100,000"
)</f>
        <v>&lt; ₹1,000</v>
      </c>
      <c r="K437" t="str">
        <f t="shared" si="19"/>
        <v>Medium (30-60%)</v>
      </c>
      <c r="L437">
        <f>_xlfn.RANK.EQ(G437, G$2:G$1466, 0) + COUNTIF(G$2:G437, G437) - 1</f>
        <v>436</v>
      </c>
      <c r="M437" s="12">
        <f>_xlfn.RANK.EQ(H437, H$2:H$1466, 0) + COUNTIF(H$2:H437, H437) - 1</f>
        <v>1234</v>
      </c>
      <c r="N437" s="12">
        <f t="shared" si="20"/>
        <v>1670</v>
      </c>
    </row>
    <row r="438" spans="1:14" x14ac:dyDescent="0.25">
      <c r="A438" t="s">
        <v>631</v>
      </c>
      <c r="B438" t="s">
        <v>632</v>
      </c>
      <c r="C438" t="s">
        <v>13077</v>
      </c>
      <c r="D438" s="14">
        <v>7944.7000000000007</v>
      </c>
      <c r="E438" s="14">
        <v>14990</v>
      </c>
      <c r="F438" s="1">
        <v>0.47</v>
      </c>
      <c r="G438">
        <v>4.3</v>
      </c>
      <c r="H438" s="5">
        <v>457</v>
      </c>
      <c r="I438" s="6">
        <f t="shared" si="18"/>
        <v>6850430</v>
      </c>
      <c r="J438" t="str" cm="1">
        <f t="array" ref="J438">_xlfn.IFS(
   D438&lt;1000, "&lt; ₹1,000",
   D438&lt;=5000, "₹1,000 - ₹5,000",
   D438&lt;=10000, "₹5,001 - ₹10,000",
   D438&lt;=20000, "₹10,001 - ₹20,000",
   D438&lt;=50000, "₹20,001 - ₹50,000",
   D438&lt;=100000, "₹50,001 - ₹100,000",
   TRUE, "&gt; ₹100,000"
)</f>
        <v>₹5,001 - ₹10,000</v>
      </c>
      <c r="K438" t="str">
        <f t="shared" si="19"/>
        <v>Medium (30-60%)</v>
      </c>
      <c r="L438">
        <f>_xlfn.RANK.EQ(G438, G$2:G$1466, 0) + COUNTIF(G$2:G438, G438) - 1</f>
        <v>437</v>
      </c>
      <c r="M438" s="12">
        <f>_xlfn.RANK.EQ(H438, H$2:H$1466, 0) + COUNTIF(H$2:H438, H438) - 1</f>
        <v>1245</v>
      </c>
      <c r="N438" s="12">
        <f t="shared" si="20"/>
        <v>1682</v>
      </c>
    </row>
    <row r="439" spans="1:14" x14ac:dyDescent="0.25">
      <c r="A439" t="s">
        <v>8387</v>
      </c>
      <c r="B439" t="s">
        <v>8388</v>
      </c>
      <c r="C439" t="s">
        <v>13076</v>
      </c>
      <c r="D439" s="14">
        <v>1504.5700000000002</v>
      </c>
      <c r="E439" s="14">
        <v>3499</v>
      </c>
      <c r="F439" s="1">
        <v>0.56999999999999995</v>
      </c>
      <c r="G439">
        <v>4.3</v>
      </c>
      <c r="H439" s="5">
        <v>408</v>
      </c>
      <c r="I439" s="6">
        <f t="shared" si="18"/>
        <v>1427592</v>
      </c>
      <c r="J439" t="str" cm="1">
        <f t="array" ref="J439">_xlfn.IFS(
   D439&lt;1000, "&lt; ₹1,000",
   D439&lt;=5000, "₹1,000 - ₹5,000",
   D439&lt;=10000, "₹5,001 - ₹10,000",
   D439&lt;=20000, "₹10,001 - ₹20,000",
   D439&lt;=50000, "₹20,001 - ₹50,000",
   D439&lt;=100000, "₹50,001 - ₹100,000",
   TRUE, "&gt; ₹100,000"
)</f>
        <v>₹1,000 - ₹5,000</v>
      </c>
      <c r="K439" t="str">
        <f t="shared" si="19"/>
        <v>Medium (30-60%)</v>
      </c>
      <c r="L439">
        <f>_xlfn.RANK.EQ(G439, G$2:G$1466, 0) + COUNTIF(G$2:G439, G439) - 1</f>
        <v>438</v>
      </c>
      <c r="M439" s="12">
        <f>_xlfn.RANK.EQ(H439, H$2:H$1466, 0) + COUNTIF(H$2:H439, H439) - 1</f>
        <v>1261</v>
      </c>
      <c r="N439" s="12">
        <f t="shared" si="20"/>
        <v>1699</v>
      </c>
    </row>
    <row r="440" spans="1:14" x14ac:dyDescent="0.25">
      <c r="A440" t="s">
        <v>1754</v>
      </c>
      <c r="B440" t="s">
        <v>1755</v>
      </c>
      <c r="C440" t="s">
        <v>13077</v>
      </c>
      <c r="D440" s="14">
        <v>539.82000000000016</v>
      </c>
      <c r="E440" s="14">
        <v>2999</v>
      </c>
      <c r="F440" s="1">
        <v>0.82</v>
      </c>
      <c r="G440">
        <v>4.3</v>
      </c>
      <c r="H440" s="5">
        <v>407</v>
      </c>
      <c r="I440" s="6">
        <f t="shared" si="18"/>
        <v>1220593</v>
      </c>
      <c r="J440" t="str" cm="1">
        <f t="array" ref="J440">_xlfn.IFS(
   D440&lt;1000, "&lt; ₹1,000",
   D440&lt;=5000, "₹1,000 - ₹5,000",
   D440&lt;=10000, "₹5,001 - ₹10,000",
   D440&lt;=20000, "₹10,001 - ₹20,000",
   D440&lt;=50000, "₹20,001 - ₹50,000",
   D440&lt;=100000, "₹50,001 - ₹100,000",
   TRUE, "&gt; ₹100,000"
)</f>
        <v>&lt; ₹1,000</v>
      </c>
      <c r="K440" t="str">
        <f t="shared" si="19"/>
        <v>High (&gt;60%)</v>
      </c>
      <c r="L440">
        <f>_xlfn.RANK.EQ(G440, G$2:G$1466, 0) + COUNTIF(G$2:G440, G440) - 1</f>
        <v>439</v>
      </c>
      <c r="M440" s="12">
        <f>_xlfn.RANK.EQ(H440, H$2:H$1466, 0) + COUNTIF(H$2:H440, H440) - 1</f>
        <v>1262</v>
      </c>
      <c r="N440" s="12">
        <f t="shared" si="20"/>
        <v>1701</v>
      </c>
    </row>
    <row r="441" spans="1:14" x14ac:dyDescent="0.25">
      <c r="A441" t="s">
        <v>6710</v>
      </c>
      <c r="B441" t="s">
        <v>6711</v>
      </c>
      <c r="C441" t="s">
        <v>13079</v>
      </c>
      <c r="D441" s="14">
        <v>99</v>
      </c>
      <c r="E441" s="14">
        <v>99</v>
      </c>
      <c r="F441" s="1">
        <v>0</v>
      </c>
      <c r="G441">
        <v>4.3</v>
      </c>
      <c r="H441" s="5">
        <v>388</v>
      </c>
      <c r="I441" s="6">
        <f t="shared" si="18"/>
        <v>38412</v>
      </c>
      <c r="J441" t="str" cm="1">
        <f t="array" ref="J441">_xlfn.IFS(
   D441&lt;1000, "&lt; ₹1,000",
   D441&lt;=5000, "₹1,000 - ₹5,000",
   D441&lt;=10000, "₹5,001 - ₹10,000",
   D441&lt;=20000, "₹10,001 - ₹20,000",
   D441&lt;=50000, "₹20,001 - ₹50,000",
   D441&lt;=100000, "₹50,001 - ₹100,000",
   TRUE, "&gt; ₹100,000"
)</f>
        <v>&lt; ₹1,000</v>
      </c>
      <c r="K441" t="str">
        <f t="shared" si="19"/>
        <v>Low (&lt;30%)</v>
      </c>
      <c r="L441">
        <f>_xlfn.RANK.EQ(G441, G$2:G$1466, 0) + COUNTIF(G$2:G441, G441) - 1</f>
        <v>440</v>
      </c>
      <c r="M441" s="12">
        <f>_xlfn.RANK.EQ(H441, H$2:H$1466, 0) + COUNTIF(H$2:H441, H441) - 1</f>
        <v>1268</v>
      </c>
      <c r="N441" s="12">
        <f t="shared" si="20"/>
        <v>1708</v>
      </c>
    </row>
    <row r="442" spans="1:14" x14ac:dyDescent="0.25">
      <c r="A442" t="s">
        <v>11022</v>
      </c>
      <c r="B442" t="s">
        <v>11023</v>
      </c>
      <c r="C442" t="s">
        <v>13080</v>
      </c>
      <c r="D442" s="14">
        <v>3730.85</v>
      </c>
      <c r="E442" s="14">
        <v>4495</v>
      </c>
      <c r="F442" s="1">
        <v>0.17</v>
      </c>
      <c r="G442">
        <v>4.3</v>
      </c>
      <c r="H442" s="5">
        <v>356</v>
      </c>
      <c r="I442" s="6">
        <f t="shared" si="18"/>
        <v>1600220</v>
      </c>
      <c r="J442" t="str" cm="1">
        <f t="array" ref="J442">_xlfn.IFS(
   D442&lt;1000, "&lt; ₹1,000",
   D442&lt;=5000, "₹1,000 - ₹5,000",
   D442&lt;=10000, "₹5,001 - ₹10,000",
   D442&lt;=20000, "₹10,001 - ₹20,000",
   D442&lt;=50000, "₹20,001 - ₹50,000",
   D442&lt;=100000, "₹50,001 - ₹100,000",
   TRUE, "&gt; ₹100,000"
)</f>
        <v>₹1,000 - ₹5,000</v>
      </c>
      <c r="K442" t="str">
        <f t="shared" si="19"/>
        <v>Low (&lt;30%)</v>
      </c>
      <c r="L442">
        <f>_xlfn.RANK.EQ(G442, G$2:G$1466, 0) + COUNTIF(G$2:G442, G442) - 1</f>
        <v>441</v>
      </c>
      <c r="M442" s="12">
        <f>_xlfn.RANK.EQ(H442, H$2:H$1466, 0) + COUNTIF(H$2:H442, H442) - 1</f>
        <v>1273</v>
      </c>
      <c r="N442" s="12">
        <f t="shared" si="20"/>
        <v>1714</v>
      </c>
    </row>
    <row r="443" spans="1:14" x14ac:dyDescent="0.25">
      <c r="A443" t="s">
        <v>330</v>
      </c>
      <c r="B443" t="s">
        <v>331</v>
      </c>
      <c r="C443" t="s">
        <v>13076</v>
      </c>
      <c r="D443" s="14">
        <v>599</v>
      </c>
      <c r="E443" s="14">
        <v>599</v>
      </c>
      <c r="F443" s="1">
        <v>0</v>
      </c>
      <c r="G443">
        <v>4.3</v>
      </c>
      <c r="H443" s="5">
        <v>355</v>
      </c>
      <c r="I443" s="6">
        <f t="shared" si="18"/>
        <v>212645</v>
      </c>
      <c r="J443" t="str" cm="1">
        <f t="array" ref="J443">_xlfn.IFS(
   D443&lt;1000, "&lt; ₹1,000",
   D443&lt;=5000, "₹1,000 - ₹5,000",
   D443&lt;=10000, "₹5,001 - ₹10,000",
   D443&lt;=20000, "₹10,001 - ₹20,000",
   D443&lt;=50000, "₹20,001 - ₹50,000",
   D443&lt;=100000, "₹50,001 - ₹100,000",
   TRUE, "&gt; ₹100,000"
)</f>
        <v>&lt; ₹1,000</v>
      </c>
      <c r="K443" t="str">
        <f t="shared" si="19"/>
        <v>Low (&lt;30%)</v>
      </c>
      <c r="L443">
        <f>_xlfn.RANK.EQ(G443, G$2:G$1466, 0) + COUNTIF(G$2:G443, G443) - 1</f>
        <v>442</v>
      </c>
      <c r="M443" s="12">
        <f>_xlfn.RANK.EQ(H443, H$2:H$1466, 0) + COUNTIF(H$2:H443, H443) - 1</f>
        <v>1275</v>
      </c>
      <c r="N443" s="12">
        <f t="shared" si="20"/>
        <v>1717</v>
      </c>
    </row>
    <row r="444" spans="1:14" x14ac:dyDescent="0.25">
      <c r="A444" t="s">
        <v>330</v>
      </c>
      <c r="B444" t="s">
        <v>331</v>
      </c>
      <c r="C444" t="s">
        <v>13076</v>
      </c>
      <c r="D444" s="14">
        <v>599</v>
      </c>
      <c r="E444" s="14">
        <v>599</v>
      </c>
      <c r="F444" s="1">
        <v>0</v>
      </c>
      <c r="G444">
        <v>4.3</v>
      </c>
      <c r="H444" s="5">
        <v>355</v>
      </c>
      <c r="I444" s="6">
        <f t="shared" si="18"/>
        <v>212645</v>
      </c>
      <c r="J444" t="str" cm="1">
        <f t="array" ref="J444">_xlfn.IFS(
   D444&lt;1000, "&lt; ₹1,000",
   D444&lt;=5000, "₹1,000 - ₹5,000",
   D444&lt;=10000, "₹5,001 - ₹10,000",
   D444&lt;=20000, "₹10,001 - ₹20,000",
   D444&lt;=50000, "₹20,001 - ₹50,000",
   D444&lt;=100000, "₹50,001 - ₹100,000",
   TRUE, "&gt; ₹100,000"
)</f>
        <v>&lt; ₹1,000</v>
      </c>
      <c r="K444" t="str">
        <f t="shared" si="19"/>
        <v>Low (&lt;30%)</v>
      </c>
      <c r="L444">
        <f>_xlfn.RANK.EQ(G444, G$2:G$1466, 0) + COUNTIF(G$2:G444, G444) - 1</f>
        <v>443</v>
      </c>
      <c r="M444" s="12">
        <f>_xlfn.RANK.EQ(H444, H$2:H$1466, 0) + COUNTIF(H$2:H444, H444) - 1</f>
        <v>1276</v>
      </c>
      <c r="N444" s="12">
        <f t="shared" si="20"/>
        <v>1719</v>
      </c>
    </row>
    <row r="445" spans="1:14" x14ac:dyDescent="0.25">
      <c r="A445" t="s">
        <v>2906</v>
      </c>
      <c r="B445" t="s">
        <v>2907</v>
      </c>
      <c r="C445" t="s">
        <v>13077</v>
      </c>
      <c r="D445" s="14">
        <v>1299.48</v>
      </c>
      <c r="E445" s="14">
        <v>2499</v>
      </c>
      <c r="F445" s="1">
        <v>0.48</v>
      </c>
      <c r="G445">
        <v>4.3</v>
      </c>
      <c r="H445" s="5">
        <v>301</v>
      </c>
      <c r="I445" s="6">
        <f t="shared" si="18"/>
        <v>752199</v>
      </c>
      <c r="J445" t="str" cm="1">
        <f t="array" ref="J445">_xlfn.IFS(
   D445&lt;1000, "&lt; ₹1,000",
   D445&lt;=5000, "₹1,000 - ₹5,000",
   D445&lt;=10000, "₹5,001 - ₹10,000",
   D445&lt;=20000, "₹10,001 - ₹20,000",
   D445&lt;=50000, "₹20,001 - ₹50,000",
   D445&lt;=100000, "₹50,001 - ₹100,000",
   TRUE, "&gt; ₹100,000"
)</f>
        <v>₹1,000 - ₹5,000</v>
      </c>
      <c r="K445" t="str">
        <f t="shared" si="19"/>
        <v>Medium (30-60%)</v>
      </c>
      <c r="L445">
        <f>_xlfn.RANK.EQ(G445, G$2:G$1466, 0) + COUNTIF(G$2:G445, G445) - 1</f>
        <v>444</v>
      </c>
      <c r="M445" s="12">
        <f>_xlfn.RANK.EQ(H445, H$2:H$1466, 0) + COUNTIF(H$2:H445, H445) - 1</f>
        <v>1297</v>
      </c>
      <c r="N445" s="12">
        <f t="shared" si="20"/>
        <v>1741</v>
      </c>
    </row>
    <row r="446" spans="1:14" x14ac:dyDescent="0.25">
      <c r="A446" t="s">
        <v>6615</v>
      </c>
      <c r="B446" t="s">
        <v>6616</v>
      </c>
      <c r="C446" t="s">
        <v>13076</v>
      </c>
      <c r="D446" s="14">
        <v>68.77</v>
      </c>
      <c r="E446" s="14">
        <v>299</v>
      </c>
      <c r="F446" s="1">
        <v>0.77</v>
      </c>
      <c r="G446">
        <v>4.3</v>
      </c>
      <c r="H446" s="5">
        <v>255</v>
      </c>
      <c r="I446" s="6">
        <f t="shared" si="18"/>
        <v>76245</v>
      </c>
      <c r="J446" t="str" cm="1">
        <f t="array" ref="J446">_xlfn.IFS(
   D446&lt;1000, "&lt; ₹1,000",
   D446&lt;=5000, "₹1,000 - ₹5,000",
   D446&lt;=10000, "₹5,001 - ₹10,000",
   D446&lt;=20000, "₹10,001 - ₹20,000",
   D446&lt;=50000, "₹20,001 - ₹50,000",
   D446&lt;=100000, "₹50,001 - ₹100,000",
   TRUE, "&gt; ₹100,000"
)</f>
        <v>&lt; ₹1,000</v>
      </c>
      <c r="K446" t="str">
        <f t="shared" si="19"/>
        <v>High (&gt;60%)</v>
      </c>
      <c r="L446">
        <f>_xlfn.RANK.EQ(G446, G$2:G$1466, 0) + COUNTIF(G$2:G446, G446) - 1</f>
        <v>445</v>
      </c>
      <c r="M446" s="12">
        <f>_xlfn.RANK.EQ(H446, H$2:H$1466, 0) + COUNTIF(H$2:H446, H446) - 1</f>
        <v>1317</v>
      </c>
      <c r="N446" s="12">
        <f t="shared" si="20"/>
        <v>1762</v>
      </c>
    </row>
    <row r="447" spans="1:14" x14ac:dyDescent="0.25">
      <c r="A447" t="s">
        <v>4229</v>
      </c>
      <c r="B447" t="s">
        <v>4230</v>
      </c>
      <c r="C447" t="s">
        <v>13077</v>
      </c>
      <c r="D447" s="14">
        <v>2039.76</v>
      </c>
      <c r="E447" s="14">
        <v>8499</v>
      </c>
      <c r="F447" s="1">
        <v>0.76</v>
      </c>
      <c r="G447">
        <v>4.3</v>
      </c>
      <c r="H447" s="5">
        <v>240</v>
      </c>
      <c r="I447" s="6">
        <f t="shared" si="18"/>
        <v>2039760</v>
      </c>
      <c r="J447" t="str" cm="1">
        <f t="array" ref="J447">_xlfn.IFS(
   D447&lt;1000, "&lt; ₹1,000",
   D447&lt;=5000, "₹1,000 - ₹5,000",
   D447&lt;=10000, "₹5,001 - ₹10,000",
   D447&lt;=20000, "₹10,001 - ₹20,000",
   D447&lt;=50000, "₹20,001 - ₹50,000",
   D447&lt;=100000, "₹50,001 - ₹100,000",
   TRUE, "&gt; ₹100,000"
)</f>
        <v>₹1,000 - ₹5,000</v>
      </c>
      <c r="K447" t="str">
        <f t="shared" si="19"/>
        <v>High (&gt;60%)</v>
      </c>
      <c r="L447">
        <f>_xlfn.RANK.EQ(G447, G$2:G$1466, 0) + COUNTIF(G$2:G447, G447) - 1</f>
        <v>446</v>
      </c>
      <c r="M447" s="12">
        <f>_xlfn.RANK.EQ(H447, H$2:H$1466, 0) + COUNTIF(H$2:H447, H447) - 1</f>
        <v>1326</v>
      </c>
      <c r="N447" s="12">
        <f t="shared" si="20"/>
        <v>1772</v>
      </c>
    </row>
    <row r="448" spans="1:14" x14ac:dyDescent="0.25">
      <c r="A448" t="s">
        <v>12583</v>
      </c>
      <c r="B448" t="s">
        <v>12584</v>
      </c>
      <c r="C448" t="s">
        <v>13080</v>
      </c>
      <c r="D448" s="14">
        <v>449.54999999999995</v>
      </c>
      <c r="E448" s="14">
        <v>999</v>
      </c>
      <c r="F448" s="1">
        <v>0.55000000000000004</v>
      </c>
      <c r="G448">
        <v>4.3</v>
      </c>
      <c r="H448" s="5">
        <v>229</v>
      </c>
      <c r="I448" s="6">
        <f t="shared" si="18"/>
        <v>228771</v>
      </c>
      <c r="J448" t="str" cm="1">
        <f t="array" ref="J448">_xlfn.IFS(
   D448&lt;1000, "&lt; ₹1,000",
   D448&lt;=5000, "₹1,000 - ₹5,000",
   D448&lt;=10000, "₹5,001 - ₹10,000",
   D448&lt;=20000, "₹10,001 - ₹20,000",
   D448&lt;=50000, "₹20,001 - ₹50,000",
   D448&lt;=100000, "₹50,001 - ₹100,000",
   TRUE, "&gt; ₹100,000"
)</f>
        <v>&lt; ₹1,000</v>
      </c>
      <c r="K448" t="str">
        <f t="shared" si="19"/>
        <v>Medium (30-60%)</v>
      </c>
      <c r="L448">
        <f>_xlfn.RANK.EQ(G448, G$2:G$1466, 0) + COUNTIF(G$2:G448, G448) - 1</f>
        <v>447</v>
      </c>
      <c r="M448" s="12">
        <f>_xlfn.RANK.EQ(H448, H$2:H$1466, 0) + COUNTIF(H$2:H448, H448) - 1</f>
        <v>1328</v>
      </c>
      <c r="N448" s="12">
        <f t="shared" si="20"/>
        <v>1775</v>
      </c>
    </row>
    <row r="449" spans="1:14" x14ac:dyDescent="0.25">
      <c r="A449" t="s">
        <v>12442</v>
      </c>
      <c r="B449" t="s">
        <v>12443</v>
      </c>
      <c r="C449" t="s">
        <v>13080</v>
      </c>
      <c r="D449" s="14">
        <v>3305.4300000000003</v>
      </c>
      <c r="E449" s="14">
        <v>5799</v>
      </c>
      <c r="F449" s="1">
        <v>0.43</v>
      </c>
      <c r="G449">
        <v>4.3</v>
      </c>
      <c r="H449" s="5">
        <v>168</v>
      </c>
      <c r="I449" s="6">
        <f t="shared" si="18"/>
        <v>974232</v>
      </c>
      <c r="J449" t="str" cm="1">
        <f t="array" ref="J449">_xlfn.IFS(
   D449&lt;1000, "&lt; ₹1,000",
   D449&lt;=5000, "₹1,000 - ₹5,000",
   D449&lt;=10000, "₹5,001 - ₹10,000",
   D449&lt;=20000, "₹10,001 - ₹20,000",
   D449&lt;=50000, "₹20,001 - ₹50,000",
   D449&lt;=100000, "₹50,001 - ₹100,000",
   TRUE, "&gt; ₹100,000"
)</f>
        <v>₹1,000 - ₹5,000</v>
      </c>
      <c r="K449" t="str">
        <f t="shared" si="19"/>
        <v>Medium (30-60%)</v>
      </c>
      <c r="L449">
        <f>_xlfn.RANK.EQ(G449, G$2:G$1466, 0) + COUNTIF(G$2:G449, G449) - 1</f>
        <v>448</v>
      </c>
      <c r="M449" s="12">
        <f>_xlfn.RANK.EQ(H449, H$2:H$1466, 0) + COUNTIF(H$2:H449, H449) - 1</f>
        <v>1355</v>
      </c>
      <c r="N449" s="12">
        <f t="shared" si="20"/>
        <v>1803</v>
      </c>
    </row>
    <row r="450" spans="1:14" x14ac:dyDescent="0.25">
      <c r="A450" t="s">
        <v>2516</v>
      </c>
      <c r="B450" t="s">
        <v>2517</v>
      </c>
      <c r="C450" t="s">
        <v>13076</v>
      </c>
      <c r="D450" s="14">
        <v>249.75</v>
      </c>
      <c r="E450" s="14">
        <v>999</v>
      </c>
      <c r="F450" s="1">
        <v>0.75</v>
      </c>
      <c r="G450">
        <v>4.3</v>
      </c>
      <c r="H450" s="5">
        <v>112</v>
      </c>
      <c r="I450" s="6">
        <f t="shared" ref="I450:I513" si="21">H450*E450</f>
        <v>111888</v>
      </c>
      <c r="J450" t="str" cm="1">
        <f t="array" ref="J450">_xlfn.IFS(
   D450&lt;1000, "&lt; ₹1,000",
   D450&lt;=5000, "₹1,000 - ₹5,000",
   D450&lt;=10000, "₹5,001 - ₹10,000",
   D450&lt;=20000, "₹10,001 - ₹20,000",
   D450&lt;=50000, "₹20,001 - ₹50,000",
   D450&lt;=100000, "₹50,001 - ₹100,000",
   TRUE, "&gt; ₹100,000"
)</f>
        <v>&lt; ₹1,000</v>
      </c>
      <c r="K450" t="str">
        <f t="shared" ref="K450:K513" si="22">IF(F450&lt;0.3, "Low (&lt;30%)", IF(F450&lt;=0.6, "Medium (30-60%)", "High (&gt;60%)"))</f>
        <v>High (&gt;60%)</v>
      </c>
      <c r="L450">
        <f>_xlfn.RANK.EQ(G450, G$2:G$1466, 0) + COUNTIF(G$2:G450, G450) - 1</f>
        <v>449</v>
      </c>
      <c r="M450" s="12">
        <f>_xlfn.RANK.EQ(H450, H$2:H$1466, 0) + COUNTIF(H$2:H450, H450) - 1</f>
        <v>1384</v>
      </c>
      <c r="N450" s="12">
        <f t="shared" ref="N450:N513" si="23">L450+M450</f>
        <v>1833</v>
      </c>
    </row>
    <row r="451" spans="1:14" x14ac:dyDescent="0.25">
      <c r="A451" t="s">
        <v>2696</v>
      </c>
      <c r="B451" t="s">
        <v>2697</v>
      </c>
      <c r="C451" t="s">
        <v>13077</v>
      </c>
      <c r="D451" s="14">
        <v>894.19999999999993</v>
      </c>
      <c r="E451" s="14">
        <v>1052</v>
      </c>
      <c r="F451" s="1">
        <v>0.15</v>
      </c>
      <c r="G451">
        <v>4.3</v>
      </c>
      <c r="H451" s="5">
        <v>106</v>
      </c>
      <c r="I451" s="6">
        <f t="shared" si="21"/>
        <v>111512</v>
      </c>
      <c r="J451" t="str" cm="1">
        <f t="array" ref="J451">_xlfn.IFS(
   D451&lt;1000, "&lt; ₹1,000",
   D451&lt;=5000, "₹1,000 - ₹5,000",
   D451&lt;=10000, "₹5,001 - ₹10,000",
   D451&lt;=20000, "₹10,001 - ₹20,000",
   D451&lt;=50000, "₹20,001 - ₹50,000",
   D451&lt;=100000, "₹50,001 - ₹100,000",
   TRUE, "&gt; ₹100,000"
)</f>
        <v>&lt; ₹1,000</v>
      </c>
      <c r="K451" t="str">
        <f t="shared" si="22"/>
        <v>Low (&lt;30%)</v>
      </c>
      <c r="L451">
        <f>_xlfn.RANK.EQ(G451, G$2:G$1466, 0) + COUNTIF(G$2:G451, G451) - 1</f>
        <v>450</v>
      </c>
      <c r="M451" s="12">
        <f>_xlfn.RANK.EQ(H451, H$2:H$1466, 0) + COUNTIF(H$2:H451, H451) - 1</f>
        <v>1388</v>
      </c>
      <c r="N451" s="12">
        <f t="shared" si="23"/>
        <v>1838</v>
      </c>
    </row>
    <row r="452" spans="1:14" x14ac:dyDescent="0.25">
      <c r="A452" t="s">
        <v>11375</v>
      </c>
      <c r="B452" t="s">
        <v>11376</v>
      </c>
      <c r="C452" t="s">
        <v>13080</v>
      </c>
      <c r="D452" s="14">
        <v>8574.8000000000011</v>
      </c>
      <c r="E452" s="14">
        <v>16490</v>
      </c>
      <c r="F452" s="1">
        <v>0.48</v>
      </c>
      <c r="G452">
        <v>4.3</v>
      </c>
      <c r="H452" s="5">
        <v>97</v>
      </c>
      <c r="I452" s="6">
        <f t="shared" si="21"/>
        <v>1599530</v>
      </c>
      <c r="J452" t="str" cm="1">
        <f t="array" ref="J452">_xlfn.IFS(
   D452&lt;1000, "&lt; ₹1,000",
   D452&lt;=5000, "₹1,000 - ₹5,000",
   D452&lt;=10000, "₹5,001 - ₹10,000",
   D452&lt;=20000, "₹10,001 - ₹20,000",
   D452&lt;=50000, "₹20,001 - ₹50,000",
   D452&lt;=100000, "₹50,001 - ₹100,000",
   TRUE, "&gt; ₹100,000"
)</f>
        <v>₹5,001 - ₹10,000</v>
      </c>
      <c r="K452" t="str">
        <f t="shared" si="22"/>
        <v>Medium (30-60%)</v>
      </c>
      <c r="L452">
        <f>_xlfn.RANK.EQ(G452, G$2:G$1466, 0) + COUNTIF(G$2:G452, G452) - 1</f>
        <v>451</v>
      </c>
      <c r="M452" s="12">
        <f>_xlfn.RANK.EQ(H452, H$2:H$1466, 0) + COUNTIF(H$2:H452, H452) - 1</f>
        <v>1392</v>
      </c>
      <c r="N452" s="12">
        <f t="shared" si="23"/>
        <v>1843</v>
      </c>
    </row>
    <row r="453" spans="1:14" x14ac:dyDescent="0.25">
      <c r="A453" t="s">
        <v>2667</v>
      </c>
      <c r="B453" t="s">
        <v>2668</v>
      </c>
      <c r="C453" t="s">
        <v>13076</v>
      </c>
      <c r="D453" s="14">
        <v>199.79999999999995</v>
      </c>
      <c r="E453" s="14">
        <v>999</v>
      </c>
      <c r="F453" s="1">
        <v>0.8</v>
      </c>
      <c r="G453">
        <v>4.3</v>
      </c>
      <c r="H453" s="5">
        <v>87</v>
      </c>
      <c r="I453" s="6">
        <f t="shared" si="21"/>
        <v>86913</v>
      </c>
      <c r="J453" t="str" cm="1">
        <f t="array" ref="J453">_xlfn.IFS(
   D453&lt;1000, "&lt; ₹1,000",
   D453&lt;=5000, "₹1,000 - ₹5,000",
   D453&lt;=10000, "₹5,001 - ₹10,000",
   D453&lt;=20000, "₹10,001 - ₹20,000",
   D453&lt;=50000, "₹20,001 - ₹50,000",
   D453&lt;=100000, "₹50,001 - ₹100,000",
   TRUE, "&gt; ₹100,000"
)</f>
        <v>&lt; ₹1,000</v>
      </c>
      <c r="K453" t="str">
        <f t="shared" si="22"/>
        <v>High (&gt;60%)</v>
      </c>
      <c r="L453">
        <f>_xlfn.RANK.EQ(G453, G$2:G$1466, 0) + COUNTIF(G$2:G453, G453) - 1</f>
        <v>452</v>
      </c>
      <c r="M453" s="12">
        <f>_xlfn.RANK.EQ(H453, H$2:H$1466, 0) + COUNTIF(H$2:H453, H453) - 1</f>
        <v>1398</v>
      </c>
      <c r="N453" s="12">
        <f t="shared" si="23"/>
        <v>1850</v>
      </c>
    </row>
    <row r="454" spans="1:14" x14ac:dyDescent="0.25">
      <c r="A454" t="s">
        <v>7815</v>
      </c>
      <c r="B454" t="s">
        <v>7816</v>
      </c>
      <c r="C454" t="s">
        <v>13076</v>
      </c>
      <c r="D454" s="14">
        <v>496</v>
      </c>
      <c r="E454" s="14">
        <v>775</v>
      </c>
      <c r="F454" s="1">
        <v>0.36</v>
      </c>
      <c r="G454">
        <v>4.3</v>
      </c>
      <c r="H454" s="5">
        <v>74</v>
      </c>
      <c r="I454" s="6">
        <f t="shared" si="21"/>
        <v>57350</v>
      </c>
      <c r="J454" t="str" cm="1">
        <f t="array" ref="J454">_xlfn.IFS(
   D454&lt;1000, "&lt; ₹1,000",
   D454&lt;=5000, "₹1,000 - ₹5,000",
   D454&lt;=10000, "₹5,001 - ₹10,000",
   D454&lt;=20000, "₹10,001 - ₹20,000",
   D454&lt;=50000, "₹20,001 - ₹50,000",
   D454&lt;=100000, "₹50,001 - ₹100,000",
   TRUE, "&gt; ₹100,000"
)</f>
        <v>&lt; ₹1,000</v>
      </c>
      <c r="K454" t="str">
        <f t="shared" si="22"/>
        <v>Medium (30-60%)</v>
      </c>
      <c r="L454">
        <f>_xlfn.RANK.EQ(G454, G$2:G$1466, 0) + COUNTIF(G$2:G454, G454) - 1</f>
        <v>453</v>
      </c>
      <c r="M454" s="12">
        <f>_xlfn.RANK.EQ(H454, H$2:H$1466, 0) + COUNTIF(H$2:H454, H454) - 1</f>
        <v>1406</v>
      </c>
      <c r="N454" s="12">
        <f t="shared" si="23"/>
        <v>1859</v>
      </c>
    </row>
    <row r="455" spans="1:14" x14ac:dyDescent="0.25">
      <c r="A455" t="s">
        <v>9140</v>
      </c>
      <c r="B455" t="s">
        <v>9141</v>
      </c>
      <c r="C455" t="s">
        <v>13080</v>
      </c>
      <c r="D455" s="14">
        <v>795.6</v>
      </c>
      <c r="E455" s="14">
        <v>1989</v>
      </c>
      <c r="F455" s="1">
        <v>0.6</v>
      </c>
      <c r="G455">
        <v>4.3</v>
      </c>
      <c r="H455" s="5">
        <v>70</v>
      </c>
      <c r="I455" s="6">
        <f t="shared" si="21"/>
        <v>139230</v>
      </c>
      <c r="J455" t="str" cm="1">
        <f t="array" ref="J455">_xlfn.IFS(
   D455&lt;1000, "&lt; ₹1,000",
   D455&lt;=5000, "₹1,000 - ₹5,000",
   D455&lt;=10000, "₹5,001 - ₹10,000",
   D455&lt;=20000, "₹10,001 - ₹20,000",
   D455&lt;=50000, "₹20,001 - ₹50,000",
   D455&lt;=100000, "₹50,001 - ₹100,000",
   TRUE, "&gt; ₹100,000"
)</f>
        <v>&lt; ₹1,000</v>
      </c>
      <c r="K455" t="str">
        <f t="shared" si="22"/>
        <v>Medium (30-60%)</v>
      </c>
      <c r="L455">
        <f>_xlfn.RANK.EQ(G455, G$2:G$1466, 0) + COUNTIF(G$2:G455, G455) - 1</f>
        <v>454</v>
      </c>
      <c r="M455" s="12">
        <f>_xlfn.RANK.EQ(H455, H$2:H$1466, 0) + COUNTIF(H$2:H455, H455) - 1</f>
        <v>1410</v>
      </c>
      <c r="N455" s="12">
        <f t="shared" si="23"/>
        <v>1864</v>
      </c>
    </row>
    <row r="456" spans="1:14" x14ac:dyDescent="0.25">
      <c r="A456" t="s">
        <v>12351</v>
      </c>
      <c r="B456" t="s">
        <v>12352</v>
      </c>
      <c r="C456" t="s">
        <v>13080</v>
      </c>
      <c r="D456" s="14">
        <v>1264.45</v>
      </c>
      <c r="E456" s="14">
        <v>2299</v>
      </c>
      <c r="F456" s="1">
        <v>0.45</v>
      </c>
      <c r="G456">
        <v>4.3</v>
      </c>
      <c r="H456" s="5">
        <v>55</v>
      </c>
      <c r="I456" s="6">
        <f t="shared" si="21"/>
        <v>126445</v>
      </c>
      <c r="J456" t="str" cm="1">
        <f t="array" ref="J456">_xlfn.IFS(
   D456&lt;1000, "&lt; ₹1,000",
   D456&lt;=5000, "₹1,000 - ₹5,000",
   D456&lt;=10000, "₹5,001 - ₹10,000",
   D456&lt;=20000, "₹10,001 - ₹20,000",
   D456&lt;=50000, "₹20,001 - ₹50,000",
   D456&lt;=100000, "₹50,001 - ₹100,000",
   TRUE, "&gt; ₹100,000"
)</f>
        <v>₹1,000 - ₹5,000</v>
      </c>
      <c r="K456" t="str">
        <f t="shared" si="22"/>
        <v>Medium (30-60%)</v>
      </c>
      <c r="L456">
        <f>_xlfn.RANK.EQ(G456, G$2:G$1466, 0) + COUNTIF(G$2:G456, G456) - 1</f>
        <v>455</v>
      </c>
      <c r="M456" s="12">
        <f>_xlfn.RANK.EQ(H456, H$2:H$1466, 0) + COUNTIF(H$2:H456, H456) - 1</f>
        <v>1420</v>
      </c>
      <c r="N456" s="12">
        <f t="shared" si="23"/>
        <v>1875</v>
      </c>
    </row>
    <row r="457" spans="1:14" x14ac:dyDescent="0.25">
      <c r="A457" t="s">
        <v>1387</v>
      </c>
      <c r="B457" t="s">
        <v>1388</v>
      </c>
      <c r="C457" t="s">
        <v>13077</v>
      </c>
      <c r="D457" s="14">
        <v>399.5</v>
      </c>
      <c r="E457" s="14">
        <v>799</v>
      </c>
      <c r="F457" s="1">
        <v>0.5</v>
      </c>
      <c r="G457">
        <v>4.3</v>
      </c>
      <c r="H457" s="5">
        <v>12</v>
      </c>
      <c r="I457" s="6">
        <f t="shared" si="21"/>
        <v>9588</v>
      </c>
      <c r="J457" t="str" cm="1">
        <f t="array" ref="J457">_xlfn.IFS(
   D457&lt;1000, "&lt; ₹1,000",
   D457&lt;=5000, "₹1,000 - ₹5,000",
   D457&lt;=10000, "₹5,001 - ₹10,000",
   D457&lt;=20000, "₹10,001 - ₹20,000",
   D457&lt;=50000, "₹20,001 - ₹50,000",
   D457&lt;=100000, "₹50,001 - ₹100,000",
   TRUE, "&gt; ₹100,000"
)</f>
        <v>&lt; ₹1,000</v>
      </c>
      <c r="K457" t="str">
        <f t="shared" si="22"/>
        <v>Medium (30-60%)</v>
      </c>
      <c r="L457">
        <f>_xlfn.RANK.EQ(G457, G$2:G$1466, 0) + COUNTIF(G$2:G457, G457) - 1</f>
        <v>456</v>
      </c>
      <c r="M457" s="12">
        <f>_xlfn.RANK.EQ(H457, H$2:H$1466, 0) + COUNTIF(H$2:H457, H457) - 1</f>
        <v>1450</v>
      </c>
      <c r="N457" s="12">
        <f t="shared" si="23"/>
        <v>1906</v>
      </c>
    </row>
    <row r="458" spans="1:14" x14ac:dyDescent="0.25">
      <c r="A458" t="s">
        <v>10580</v>
      </c>
      <c r="B458" t="s">
        <v>10581</v>
      </c>
      <c r="C458" t="s">
        <v>13080</v>
      </c>
      <c r="D458" s="14">
        <v>239</v>
      </c>
      <c r="E458" s="14">
        <v>239</v>
      </c>
      <c r="F458" s="1">
        <v>0</v>
      </c>
      <c r="G458">
        <v>4.3</v>
      </c>
      <c r="H458" s="5">
        <v>7</v>
      </c>
      <c r="I458" s="6">
        <f t="shared" si="21"/>
        <v>1673</v>
      </c>
      <c r="J458" t="str" cm="1">
        <f t="array" ref="J458">_xlfn.IFS(
   D458&lt;1000, "&lt; ₹1,000",
   D458&lt;=5000, "₹1,000 - ₹5,000",
   D458&lt;=10000, "₹5,001 - ₹10,000",
   D458&lt;=20000, "₹10,001 - ₹20,000",
   D458&lt;=50000, "₹20,001 - ₹50,000",
   D458&lt;=100000, "₹50,001 - ₹100,000",
   TRUE, "&gt; ₹100,000"
)</f>
        <v>&lt; ₹1,000</v>
      </c>
      <c r="K458" t="str">
        <f t="shared" si="22"/>
        <v>Low (&lt;30%)</v>
      </c>
      <c r="L458">
        <f>_xlfn.RANK.EQ(G458, G$2:G$1466, 0) + COUNTIF(G$2:G458, G458) - 1</f>
        <v>457</v>
      </c>
      <c r="M458" s="12">
        <f>_xlfn.RANK.EQ(H458, H$2:H$1466, 0) + COUNTIF(H$2:H458, H458) - 1</f>
        <v>1456</v>
      </c>
      <c r="N458" s="12">
        <f t="shared" si="23"/>
        <v>1913</v>
      </c>
    </row>
    <row r="459" spans="1:14" x14ac:dyDescent="0.25">
      <c r="A459" t="s">
        <v>1287</v>
      </c>
      <c r="B459" t="s">
        <v>1288</v>
      </c>
      <c r="C459" t="s">
        <v>13076</v>
      </c>
      <c r="D459" s="14">
        <v>749.84</v>
      </c>
      <c r="E459" s="14">
        <v>1339</v>
      </c>
      <c r="F459" s="1">
        <v>0.44</v>
      </c>
      <c r="G459">
        <v>4.2</v>
      </c>
      <c r="H459" s="5">
        <v>179692</v>
      </c>
      <c r="I459" s="6">
        <f t="shared" si="21"/>
        <v>240607588</v>
      </c>
      <c r="J459" t="str" cm="1">
        <f t="array" ref="J459">_xlfn.IFS(
   D459&lt;1000, "&lt; ₹1,000",
   D459&lt;=5000, "₹1,000 - ₹5,000",
   D459&lt;=10000, "₹5,001 - ₹10,000",
   D459&lt;=20000, "₹10,001 - ₹20,000",
   D459&lt;=50000, "₹20,001 - ₹50,000",
   D459&lt;=100000, "₹50,001 - ₹100,000",
   TRUE, "&gt; ₹100,000"
)</f>
        <v>&lt; ₹1,000</v>
      </c>
      <c r="K459" t="str">
        <f t="shared" si="22"/>
        <v>Medium (30-60%)</v>
      </c>
      <c r="L459">
        <f>_xlfn.RANK.EQ(G459, G$2:G$1466, 0) + COUNTIF(G$2:G459, G459) - 1</f>
        <v>458</v>
      </c>
      <c r="M459" s="12">
        <f>_xlfn.RANK.EQ(H459, H$2:H$1466, 0) + COUNTIF(H$2:H459, H459) - 1</f>
        <v>21</v>
      </c>
      <c r="N459" s="12">
        <f t="shared" si="23"/>
        <v>479</v>
      </c>
    </row>
    <row r="460" spans="1:14" x14ac:dyDescent="0.25">
      <c r="A460" t="s">
        <v>96</v>
      </c>
      <c r="B460" t="s">
        <v>97</v>
      </c>
      <c r="C460" t="s">
        <v>13076</v>
      </c>
      <c r="D460" s="14">
        <v>499.5</v>
      </c>
      <c r="E460" s="14">
        <v>999</v>
      </c>
      <c r="F460" s="1">
        <v>0.5</v>
      </c>
      <c r="G460">
        <v>4.2</v>
      </c>
      <c r="H460" s="5">
        <v>179691</v>
      </c>
      <c r="I460" s="6">
        <f t="shared" si="21"/>
        <v>179511309</v>
      </c>
      <c r="J460" t="str" cm="1">
        <f t="array" ref="J460">_xlfn.IFS(
   D460&lt;1000, "&lt; ₹1,000",
   D460&lt;=5000, "₹1,000 - ₹5,000",
   D460&lt;=10000, "₹5,001 - ₹10,000",
   D460&lt;=20000, "₹10,001 - ₹20,000",
   D460&lt;=50000, "₹20,001 - ₹50,000",
   D460&lt;=100000, "₹50,001 - ₹100,000",
   TRUE, "&gt; ₹100,000"
)</f>
        <v>&lt; ₹1,000</v>
      </c>
      <c r="K460" t="str">
        <f t="shared" si="22"/>
        <v>Medium (30-60%)</v>
      </c>
      <c r="L460">
        <f>_xlfn.RANK.EQ(G460, G$2:G$1466, 0) + COUNTIF(G$2:G460, G460) - 1</f>
        <v>459</v>
      </c>
      <c r="M460" s="12">
        <f>_xlfn.RANK.EQ(H460, H$2:H$1466, 0) + COUNTIF(H$2:H460, H460) - 1</f>
        <v>22</v>
      </c>
      <c r="N460" s="12">
        <f t="shared" si="23"/>
        <v>481</v>
      </c>
    </row>
    <row r="461" spans="1:14" x14ac:dyDescent="0.25">
      <c r="A461" t="s">
        <v>536</v>
      </c>
      <c r="B461" t="s">
        <v>537</v>
      </c>
      <c r="C461" t="s">
        <v>13076</v>
      </c>
      <c r="D461" s="14">
        <v>643.54</v>
      </c>
      <c r="E461" s="14">
        <v>1399</v>
      </c>
      <c r="F461" s="1">
        <v>0.54</v>
      </c>
      <c r="G461">
        <v>4.2</v>
      </c>
      <c r="H461" s="5">
        <v>179691</v>
      </c>
      <c r="I461" s="6">
        <f t="shared" si="21"/>
        <v>251387709</v>
      </c>
      <c r="J461" t="str" cm="1">
        <f t="array" ref="J461">_xlfn.IFS(
   D461&lt;1000, "&lt; ₹1,000",
   D461&lt;=5000, "₹1,000 - ₹5,000",
   D461&lt;=10000, "₹5,001 - ₹10,000",
   D461&lt;=20000, "₹10,001 - ₹20,000",
   D461&lt;=50000, "₹20,001 - ₹50,000",
   D461&lt;=100000, "₹50,001 - ₹100,000",
   TRUE, "&gt; ₹100,000"
)</f>
        <v>&lt; ₹1,000</v>
      </c>
      <c r="K461" t="str">
        <f t="shared" si="22"/>
        <v>Medium (30-60%)</v>
      </c>
      <c r="L461">
        <f>_xlfn.RANK.EQ(G461, G$2:G$1466, 0) + COUNTIF(G$2:G461, G461) - 1</f>
        <v>460</v>
      </c>
      <c r="M461" s="12">
        <f>_xlfn.RANK.EQ(H461, H$2:H$1466, 0) + COUNTIF(H$2:H461, H461) - 1</f>
        <v>23</v>
      </c>
      <c r="N461" s="12">
        <f t="shared" si="23"/>
        <v>483</v>
      </c>
    </row>
    <row r="462" spans="1:14" x14ac:dyDescent="0.25">
      <c r="A462" t="s">
        <v>5743</v>
      </c>
      <c r="B462" t="s">
        <v>5744</v>
      </c>
      <c r="C462" t="s">
        <v>13076</v>
      </c>
      <c r="D462" s="14">
        <v>1474.4100000000003</v>
      </c>
      <c r="E462" s="14">
        <v>2499</v>
      </c>
      <c r="F462" s="1">
        <v>0.41</v>
      </c>
      <c r="G462">
        <v>4.2</v>
      </c>
      <c r="H462" s="5">
        <v>156638</v>
      </c>
      <c r="I462" s="6">
        <f t="shared" si="21"/>
        <v>391438362</v>
      </c>
      <c r="J462" t="str" cm="1">
        <f t="array" ref="J462">_xlfn.IFS(
   D462&lt;1000, "&lt; ₹1,000",
   D462&lt;=5000, "₹1,000 - ₹5,000",
   D462&lt;=10000, "₹5,001 - ₹10,000",
   D462&lt;=20000, "₹10,001 - ₹20,000",
   D462&lt;=50000, "₹20,001 - ₹50,000",
   D462&lt;=100000, "₹50,001 - ₹100,000",
   TRUE, "&gt; ₹100,000"
)</f>
        <v>₹1,000 - ₹5,000</v>
      </c>
      <c r="K462" t="str">
        <f t="shared" si="22"/>
        <v>Medium (30-60%)</v>
      </c>
      <c r="L462">
        <f>_xlfn.RANK.EQ(G462, G$2:G$1466, 0) + COUNTIF(G$2:G462, G462) - 1</f>
        <v>461</v>
      </c>
      <c r="M462" s="12">
        <f>_xlfn.RANK.EQ(H462, H$2:H$1466, 0) + COUNTIF(H$2:H462, H462) - 1</f>
        <v>30</v>
      </c>
      <c r="N462" s="12">
        <f t="shared" si="23"/>
        <v>491</v>
      </c>
    </row>
    <row r="463" spans="1:14" x14ac:dyDescent="0.25">
      <c r="A463" t="s">
        <v>6028</v>
      </c>
      <c r="B463" t="s">
        <v>6029</v>
      </c>
      <c r="C463" t="s">
        <v>13076</v>
      </c>
      <c r="D463" s="14">
        <v>1155.32</v>
      </c>
      <c r="E463" s="14">
        <v>1699</v>
      </c>
      <c r="F463" s="1">
        <v>0.32</v>
      </c>
      <c r="G463">
        <v>4.2</v>
      </c>
      <c r="H463" s="5">
        <v>122478</v>
      </c>
      <c r="I463" s="6">
        <f t="shared" si="21"/>
        <v>208090122</v>
      </c>
      <c r="J463" t="str" cm="1">
        <f t="array" ref="J463">_xlfn.IFS(
   D463&lt;1000, "&lt; ₹1,000",
   D463&lt;=5000, "₹1,000 - ₹5,000",
   D463&lt;=10000, "₹5,001 - ₹10,000",
   D463&lt;=20000, "₹10,001 - ₹20,000",
   D463&lt;=50000, "₹20,001 - ₹50,000",
   D463&lt;=100000, "₹50,001 - ₹100,000",
   TRUE, "&gt; ₹100,000"
)</f>
        <v>₹1,000 - ₹5,000</v>
      </c>
      <c r="K463" t="str">
        <f t="shared" si="22"/>
        <v>Medium (30-60%)</v>
      </c>
      <c r="L463">
        <f>_xlfn.RANK.EQ(G463, G$2:G$1466, 0) + COUNTIF(G$2:G463, G463) - 1</f>
        <v>462</v>
      </c>
      <c r="M463" s="12">
        <f>_xlfn.RANK.EQ(H463, H$2:H$1466, 0) + COUNTIF(H$2:H463, H463) - 1</f>
        <v>41</v>
      </c>
      <c r="N463" s="12">
        <f t="shared" si="23"/>
        <v>503</v>
      </c>
    </row>
    <row r="464" spans="1:14" x14ac:dyDescent="0.25">
      <c r="A464" t="s">
        <v>122</v>
      </c>
      <c r="B464" t="s">
        <v>123</v>
      </c>
      <c r="C464" t="s">
        <v>13076</v>
      </c>
      <c r="D464" s="14">
        <v>295.63</v>
      </c>
      <c r="E464" s="14">
        <v>799</v>
      </c>
      <c r="F464" s="1">
        <v>0.63</v>
      </c>
      <c r="G464">
        <v>4.2</v>
      </c>
      <c r="H464" s="5">
        <v>94364</v>
      </c>
      <c r="I464" s="6">
        <f t="shared" si="21"/>
        <v>75396836</v>
      </c>
      <c r="J464" t="str" cm="1">
        <f t="array" ref="J464">_xlfn.IFS(
   D464&lt;1000, "&lt; ₹1,000",
   D464&lt;=5000, "₹1,000 - ₹5,000",
   D464&lt;=10000, "₹5,001 - ₹10,000",
   D464&lt;=20000, "₹10,001 - ₹20,000",
   D464&lt;=50000, "₹20,001 - ₹50,000",
   D464&lt;=100000, "₹50,001 - ₹100,000",
   TRUE, "&gt; ₹100,000"
)</f>
        <v>&lt; ₹1,000</v>
      </c>
      <c r="K464" t="str">
        <f t="shared" si="22"/>
        <v>High (&gt;60%)</v>
      </c>
      <c r="L464">
        <f>_xlfn.RANK.EQ(G464, G$2:G$1466, 0) + COUNTIF(G$2:G464, G464) - 1</f>
        <v>463</v>
      </c>
      <c r="M464" s="12">
        <f>_xlfn.RANK.EQ(H464, H$2:H$1466, 0) + COUNTIF(H$2:H464, H464) - 1</f>
        <v>52</v>
      </c>
      <c r="N464" s="12">
        <f t="shared" si="23"/>
        <v>515</v>
      </c>
    </row>
    <row r="465" spans="1:14" x14ac:dyDescent="0.25">
      <c r="A465" t="s">
        <v>47</v>
      </c>
      <c r="B465" t="s">
        <v>48</v>
      </c>
      <c r="C465" t="s">
        <v>13076</v>
      </c>
      <c r="D465" s="14">
        <v>328.53</v>
      </c>
      <c r="E465" s="14">
        <v>699</v>
      </c>
      <c r="F465" s="1">
        <v>0.53</v>
      </c>
      <c r="G465">
        <v>4.2</v>
      </c>
      <c r="H465" s="5">
        <v>94364</v>
      </c>
      <c r="I465" s="6">
        <f t="shared" si="21"/>
        <v>65960436</v>
      </c>
      <c r="J465" t="str" cm="1">
        <f t="array" ref="J465">_xlfn.IFS(
   D465&lt;1000, "&lt; ₹1,000",
   D465&lt;=5000, "₹1,000 - ₹5,000",
   D465&lt;=10000, "₹5,001 - ₹10,000",
   D465&lt;=20000, "₹10,001 - ₹20,000",
   D465&lt;=50000, "₹20,001 - ₹50,000",
   D465&lt;=100000, "₹50,001 - ₹100,000",
   TRUE, "&gt; ₹100,000"
)</f>
        <v>&lt; ₹1,000</v>
      </c>
      <c r="K465" t="str">
        <f t="shared" si="22"/>
        <v>Medium (30-60%)</v>
      </c>
      <c r="L465">
        <f>_xlfn.RANK.EQ(G465, G$2:G$1466, 0) + COUNTIF(G$2:G465, G465) - 1</f>
        <v>464</v>
      </c>
      <c r="M465" s="12">
        <f>_xlfn.RANK.EQ(H465, H$2:H$1466, 0) + COUNTIF(H$2:H465, H465) - 1</f>
        <v>53</v>
      </c>
      <c r="N465" s="12">
        <f t="shared" si="23"/>
        <v>517</v>
      </c>
    </row>
    <row r="466" spans="1:14" x14ac:dyDescent="0.25">
      <c r="A466" t="s">
        <v>47</v>
      </c>
      <c r="B466" t="s">
        <v>48</v>
      </c>
      <c r="C466" t="s">
        <v>13076</v>
      </c>
      <c r="D466" s="14">
        <v>328.53</v>
      </c>
      <c r="E466" s="14">
        <v>699</v>
      </c>
      <c r="F466" s="1">
        <v>0.53</v>
      </c>
      <c r="G466">
        <v>4.2</v>
      </c>
      <c r="H466" s="5">
        <v>94364</v>
      </c>
      <c r="I466" s="6">
        <f t="shared" si="21"/>
        <v>65960436</v>
      </c>
      <c r="J466" t="str" cm="1">
        <f t="array" ref="J466">_xlfn.IFS(
   D466&lt;1000, "&lt; ₹1,000",
   D466&lt;=5000, "₹1,000 - ₹5,000",
   D466&lt;=10000, "₹5,001 - ₹10,000",
   D466&lt;=20000, "₹10,001 - ₹20,000",
   D466&lt;=50000, "₹20,001 - ₹50,000",
   D466&lt;=100000, "₹50,001 - ₹100,000",
   TRUE, "&gt; ₹100,000"
)</f>
        <v>&lt; ₹1,000</v>
      </c>
      <c r="K466" t="str">
        <f t="shared" si="22"/>
        <v>Medium (30-60%)</v>
      </c>
      <c r="L466">
        <f>_xlfn.RANK.EQ(G466, G$2:G$1466, 0) + COUNTIF(G$2:G466, G466) - 1</f>
        <v>465</v>
      </c>
      <c r="M466" s="12">
        <f>_xlfn.RANK.EQ(H466, H$2:H$1466, 0) + COUNTIF(H$2:H466, H466) - 1</f>
        <v>54</v>
      </c>
      <c r="N466" s="12">
        <f t="shared" si="23"/>
        <v>519</v>
      </c>
    </row>
    <row r="467" spans="1:14" x14ac:dyDescent="0.25">
      <c r="A467" t="s">
        <v>2274</v>
      </c>
      <c r="B467" t="s">
        <v>2275</v>
      </c>
      <c r="C467" t="s">
        <v>13076</v>
      </c>
      <c r="D467" s="14">
        <v>295.63</v>
      </c>
      <c r="E467" s="14">
        <v>799</v>
      </c>
      <c r="F467" s="1">
        <v>0.63</v>
      </c>
      <c r="G467">
        <v>4.2</v>
      </c>
      <c r="H467" s="5">
        <v>94363</v>
      </c>
      <c r="I467" s="6">
        <f t="shared" si="21"/>
        <v>75396037</v>
      </c>
      <c r="J467" t="str" cm="1">
        <f t="array" ref="J467">_xlfn.IFS(
   D467&lt;1000, "&lt; ₹1,000",
   D467&lt;=5000, "₹1,000 - ₹5,000",
   D467&lt;=10000, "₹5,001 - ₹10,000",
   D467&lt;=20000, "₹10,001 - ₹20,000",
   D467&lt;=50000, "₹20,001 - ₹50,000",
   D467&lt;=100000, "₹50,001 - ₹100,000",
   TRUE, "&gt; ₹100,000"
)</f>
        <v>&lt; ₹1,000</v>
      </c>
      <c r="K467" t="str">
        <f t="shared" si="22"/>
        <v>High (&gt;60%)</v>
      </c>
      <c r="L467">
        <f>_xlfn.RANK.EQ(G467, G$2:G$1466, 0) + COUNTIF(G$2:G467, G467) - 1</f>
        <v>466</v>
      </c>
      <c r="M467" s="12">
        <f>_xlfn.RANK.EQ(H467, H$2:H$1466, 0) + COUNTIF(H$2:H467, H467) - 1</f>
        <v>55</v>
      </c>
      <c r="N467" s="12">
        <f t="shared" si="23"/>
        <v>521</v>
      </c>
    </row>
    <row r="468" spans="1:14" x14ac:dyDescent="0.25">
      <c r="A468" t="s">
        <v>122</v>
      </c>
      <c r="B468" t="s">
        <v>123</v>
      </c>
      <c r="C468" t="s">
        <v>13076</v>
      </c>
      <c r="D468" s="14">
        <v>295.63</v>
      </c>
      <c r="E468" s="14">
        <v>799</v>
      </c>
      <c r="F468" s="1">
        <v>0.63</v>
      </c>
      <c r="G468">
        <v>4.2</v>
      </c>
      <c r="H468" s="5">
        <v>94363</v>
      </c>
      <c r="I468" s="6">
        <f t="shared" si="21"/>
        <v>75396037</v>
      </c>
      <c r="J468" t="str" cm="1">
        <f t="array" ref="J468">_xlfn.IFS(
   D468&lt;1000, "&lt; ₹1,000",
   D468&lt;=5000, "₹1,000 - ₹5,000",
   D468&lt;=10000, "₹5,001 - ₹10,000",
   D468&lt;=20000, "₹10,001 - ₹20,000",
   D468&lt;=50000, "₹20,001 - ₹50,000",
   D468&lt;=100000, "₹50,001 - ₹100,000",
   TRUE, "&gt; ₹100,000"
)</f>
        <v>&lt; ₹1,000</v>
      </c>
      <c r="K468" t="str">
        <f t="shared" si="22"/>
        <v>High (&gt;60%)</v>
      </c>
      <c r="L468">
        <f>_xlfn.RANK.EQ(G468, G$2:G$1466, 0) + COUNTIF(G$2:G468, G468) - 1</f>
        <v>467</v>
      </c>
      <c r="M468" s="12">
        <f>_xlfn.RANK.EQ(H468, H$2:H$1466, 0) + COUNTIF(H$2:H468, H468) - 1</f>
        <v>56</v>
      </c>
      <c r="N468" s="12">
        <f t="shared" si="23"/>
        <v>523</v>
      </c>
    </row>
    <row r="469" spans="1:14" x14ac:dyDescent="0.25">
      <c r="A469" t="s">
        <v>843</v>
      </c>
      <c r="B469" t="s">
        <v>844</v>
      </c>
      <c r="C469" t="s">
        <v>13076</v>
      </c>
      <c r="D469" s="14">
        <v>300.57000000000005</v>
      </c>
      <c r="E469" s="14">
        <v>699</v>
      </c>
      <c r="F469" s="1">
        <v>0.56999999999999995</v>
      </c>
      <c r="G469">
        <v>4.2</v>
      </c>
      <c r="H469" s="5">
        <v>94363</v>
      </c>
      <c r="I469" s="6">
        <f t="shared" si="21"/>
        <v>65959737</v>
      </c>
      <c r="J469" t="str" cm="1">
        <f t="array" ref="J469">_xlfn.IFS(
   D469&lt;1000, "&lt; ₹1,000",
   D469&lt;=5000, "₹1,000 - ₹5,000",
   D469&lt;=10000, "₹5,001 - ₹10,000",
   D469&lt;=20000, "₹10,001 - ₹20,000",
   D469&lt;=50000, "₹20,001 - ₹50,000",
   D469&lt;=100000, "₹50,001 - ₹100,000",
   TRUE, "&gt; ₹100,000"
)</f>
        <v>&lt; ₹1,000</v>
      </c>
      <c r="K469" t="str">
        <f t="shared" si="22"/>
        <v>Medium (30-60%)</v>
      </c>
      <c r="L469">
        <f>_xlfn.RANK.EQ(G469, G$2:G$1466, 0) + COUNTIF(G$2:G469, G469) - 1</f>
        <v>468</v>
      </c>
      <c r="M469" s="12">
        <f>_xlfn.RANK.EQ(H469, H$2:H$1466, 0) + COUNTIF(H$2:H469, H469) - 1</f>
        <v>57</v>
      </c>
      <c r="N469" s="12">
        <f t="shared" si="23"/>
        <v>525</v>
      </c>
    </row>
    <row r="470" spans="1:14" x14ac:dyDescent="0.25">
      <c r="A470" t="s">
        <v>47</v>
      </c>
      <c r="B470" t="s">
        <v>48</v>
      </c>
      <c r="C470" t="s">
        <v>13076</v>
      </c>
      <c r="D470" s="14">
        <v>328.53</v>
      </c>
      <c r="E470" s="14">
        <v>699</v>
      </c>
      <c r="F470" s="1">
        <v>0.53</v>
      </c>
      <c r="G470">
        <v>4.2</v>
      </c>
      <c r="H470" s="5">
        <v>94363</v>
      </c>
      <c r="I470" s="6">
        <f t="shared" si="21"/>
        <v>65959737</v>
      </c>
      <c r="J470" t="str" cm="1">
        <f t="array" ref="J470">_xlfn.IFS(
   D470&lt;1000, "&lt; ₹1,000",
   D470&lt;=5000, "₹1,000 - ₹5,000",
   D470&lt;=10000, "₹5,001 - ₹10,000",
   D470&lt;=20000, "₹10,001 - ₹20,000",
   D470&lt;=50000, "₹20,001 - ₹50,000",
   D470&lt;=100000, "₹50,001 - ₹100,000",
   TRUE, "&gt; ₹100,000"
)</f>
        <v>&lt; ₹1,000</v>
      </c>
      <c r="K470" t="str">
        <f t="shared" si="22"/>
        <v>Medium (30-60%)</v>
      </c>
      <c r="L470">
        <f>_xlfn.RANK.EQ(G470, G$2:G$1466, 0) + COUNTIF(G$2:G470, G470) - 1</f>
        <v>469</v>
      </c>
      <c r="M470" s="12">
        <f>_xlfn.RANK.EQ(H470, H$2:H$1466, 0) + COUNTIF(H$2:H470, H470) - 1</f>
        <v>58</v>
      </c>
      <c r="N470" s="12">
        <f t="shared" si="23"/>
        <v>527</v>
      </c>
    </row>
    <row r="471" spans="1:14" x14ac:dyDescent="0.25">
      <c r="A471" t="s">
        <v>5902</v>
      </c>
      <c r="B471" t="s">
        <v>5903</v>
      </c>
      <c r="C471" t="s">
        <v>13077</v>
      </c>
      <c r="D471" s="14">
        <v>2507.2400000000002</v>
      </c>
      <c r="E471" s="14">
        <v>3299</v>
      </c>
      <c r="F471" s="1">
        <v>0.24</v>
      </c>
      <c r="G471">
        <v>4.2</v>
      </c>
      <c r="H471" s="5">
        <v>93112</v>
      </c>
      <c r="I471" s="6">
        <f t="shared" si="21"/>
        <v>307176488</v>
      </c>
      <c r="J471" t="str" cm="1">
        <f t="array" ref="J471">_xlfn.IFS(
   D471&lt;1000, "&lt; ₹1,000",
   D471&lt;=5000, "₹1,000 - ₹5,000",
   D471&lt;=10000, "₹5,001 - ₹10,000",
   D471&lt;=20000, "₹10,001 - ₹20,000",
   D471&lt;=50000, "₹20,001 - ₹50,000",
   D471&lt;=100000, "₹50,001 - ₹100,000",
   TRUE, "&gt; ₹100,000"
)</f>
        <v>₹1,000 - ₹5,000</v>
      </c>
      <c r="K471" t="str">
        <f t="shared" si="22"/>
        <v>Low (&lt;30%)</v>
      </c>
      <c r="L471">
        <f>_xlfn.RANK.EQ(G471, G$2:G$1466, 0) + COUNTIF(G$2:G471, G471) - 1</f>
        <v>470</v>
      </c>
      <c r="M471" s="12">
        <f>_xlfn.RANK.EQ(H471, H$2:H$1466, 0) + COUNTIF(H$2:H471, H471) - 1</f>
        <v>59</v>
      </c>
      <c r="N471" s="12">
        <f t="shared" si="23"/>
        <v>529</v>
      </c>
    </row>
    <row r="472" spans="1:14" x14ac:dyDescent="0.25">
      <c r="A472" t="s">
        <v>491</v>
      </c>
      <c r="B472" t="s">
        <v>492</v>
      </c>
      <c r="C472" t="s">
        <v>13076</v>
      </c>
      <c r="D472" s="14">
        <v>180</v>
      </c>
      <c r="E472" s="14">
        <v>500</v>
      </c>
      <c r="F472" s="1">
        <v>0.64</v>
      </c>
      <c r="G472">
        <v>4.2</v>
      </c>
      <c r="H472" s="5">
        <v>92595</v>
      </c>
      <c r="I472" s="6">
        <f t="shared" si="21"/>
        <v>46297500</v>
      </c>
      <c r="J472" t="str" cm="1">
        <f t="array" ref="J472">_xlfn.IFS(
   D472&lt;1000, "&lt; ₹1,000",
   D472&lt;=5000, "₹1,000 - ₹5,000",
   D472&lt;=10000, "₹5,001 - ₹10,000",
   D472&lt;=20000, "₹10,001 - ₹20,000",
   D472&lt;=50000, "₹20,001 - ₹50,000",
   D472&lt;=100000, "₹50,001 - ₹100,000",
   TRUE, "&gt; ₹100,000"
)</f>
        <v>&lt; ₹1,000</v>
      </c>
      <c r="K472" t="str">
        <f t="shared" si="22"/>
        <v>High (&gt;60%)</v>
      </c>
      <c r="L472">
        <f>_xlfn.RANK.EQ(G472, G$2:G$1466, 0) + COUNTIF(G$2:G472, G472) - 1</f>
        <v>471</v>
      </c>
      <c r="M472" s="12">
        <f>_xlfn.RANK.EQ(H472, H$2:H$1466, 0) + COUNTIF(H$2:H472, H472) - 1</f>
        <v>62</v>
      </c>
      <c r="N472" s="12">
        <f t="shared" si="23"/>
        <v>533</v>
      </c>
    </row>
    <row r="473" spans="1:14" x14ac:dyDescent="0.25">
      <c r="A473" t="s">
        <v>471</v>
      </c>
      <c r="B473" t="s">
        <v>472</v>
      </c>
      <c r="C473" t="s">
        <v>13076</v>
      </c>
      <c r="D473" s="14">
        <v>197.5</v>
      </c>
      <c r="E473" s="14">
        <v>395</v>
      </c>
      <c r="F473" s="1">
        <v>0.5</v>
      </c>
      <c r="G473">
        <v>4.2</v>
      </c>
      <c r="H473" s="5">
        <v>92595</v>
      </c>
      <c r="I473" s="6">
        <f t="shared" si="21"/>
        <v>36575025</v>
      </c>
      <c r="J473" t="str" cm="1">
        <f t="array" ref="J473">_xlfn.IFS(
   D473&lt;1000, "&lt; ₹1,000",
   D473&lt;=5000, "₹1,000 - ₹5,000",
   D473&lt;=10000, "₹5,001 - ₹10,000",
   D473&lt;=20000, "₹10,001 - ₹20,000",
   D473&lt;=50000, "₹20,001 - ₹50,000",
   D473&lt;=100000, "₹50,001 - ₹100,000",
   TRUE, "&gt; ₹100,000"
)</f>
        <v>&lt; ₹1,000</v>
      </c>
      <c r="K473" t="str">
        <f t="shared" si="22"/>
        <v>Medium (30-60%)</v>
      </c>
      <c r="L473">
        <f>_xlfn.RANK.EQ(G473, G$2:G$1466, 0) + COUNTIF(G$2:G473, G473) - 1</f>
        <v>472</v>
      </c>
      <c r="M473" s="12">
        <f>_xlfn.RANK.EQ(H473, H$2:H$1466, 0) + COUNTIF(H$2:H473, H473) - 1</f>
        <v>63</v>
      </c>
      <c r="N473" s="12">
        <f t="shared" si="23"/>
        <v>535</v>
      </c>
    </row>
    <row r="474" spans="1:14" x14ac:dyDescent="0.25">
      <c r="A474" t="s">
        <v>471</v>
      </c>
      <c r="B474" t="s">
        <v>472</v>
      </c>
      <c r="C474" t="s">
        <v>13076</v>
      </c>
      <c r="D474" s="14">
        <v>197.5</v>
      </c>
      <c r="E474" s="14">
        <v>395</v>
      </c>
      <c r="F474" s="1">
        <v>0.5</v>
      </c>
      <c r="G474">
        <v>4.2</v>
      </c>
      <c r="H474" s="5">
        <v>92595</v>
      </c>
      <c r="I474" s="6">
        <f t="shared" si="21"/>
        <v>36575025</v>
      </c>
      <c r="J474" t="str" cm="1">
        <f t="array" ref="J474">_xlfn.IFS(
   D474&lt;1000, "&lt; ₹1,000",
   D474&lt;=5000, "₹1,000 - ₹5,000",
   D474&lt;=10000, "₹5,001 - ₹10,000",
   D474&lt;=20000, "₹10,001 - ₹20,000",
   D474&lt;=50000, "₹20,001 - ₹50,000",
   D474&lt;=100000, "₹50,001 - ₹100,000",
   TRUE, "&gt; ₹100,000"
)</f>
        <v>&lt; ₹1,000</v>
      </c>
      <c r="K474" t="str">
        <f t="shared" si="22"/>
        <v>Medium (30-60%)</v>
      </c>
      <c r="L474">
        <f>_xlfn.RANK.EQ(G474, G$2:G$1466, 0) + COUNTIF(G$2:G474, G474) - 1</f>
        <v>473</v>
      </c>
      <c r="M474" s="12">
        <f>_xlfn.RANK.EQ(H474, H$2:H$1466, 0) + COUNTIF(H$2:H474, H474) - 1</f>
        <v>64</v>
      </c>
      <c r="N474" s="12">
        <f t="shared" si="23"/>
        <v>537</v>
      </c>
    </row>
    <row r="475" spans="1:14" x14ac:dyDescent="0.25">
      <c r="A475" t="s">
        <v>8494</v>
      </c>
      <c r="B475" t="s">
        <v>8495</v>
      </c>
      <c r="C475" t="s">
        <v>13077</v>
      </c>
      <c r="D475" s="14">
        <v>846.59999999999991</v>
      </c>
      <c r="E475" s="14">
        <v>2490</v>
      </c>
      <c r="F475" s="1">
        <v>0.66</v>
      </c>
      <c r="G475">
        <v>4.2</v>
      </c>
      <c r="H475" s="5">
        <v>91188</v>
      </c>
      <c r="I475" s="6">
        <f t="shared" si="21"/>
        <v>227058120</v>
      </c>
      <c r="J475" t="str" cm="1">
        <f t="array" ref="J475">_xlfn.IFS(
   D475&lt;1000, "&lt; ₹1,000",
   D475&lt;=5000, "₹1,000 - ₹5,000",
   D475&lt;=10000, "₹5,001 - ₹10,000",
   D475&lt;=20000, "₹10,001 - ₹20,000",
   D475&lt;=50000, "₹20,001 - ₹50,000",
   D475&lt;=100000, "₹50,001 - ₹100,000",
   TRUE, "&gt; ₹100,000"
)</f>
        <v>&lt; ₹1,000</v>
      </c>
      <c r="K475" t="str">
        <f t="shared" si="22"/>
        <v>High (&gt;60%)</v>
      </c>
      <c r="L475">
        <f>_xlfn.RANK.EQ(G475, G$2:G$1466, 0) + COUNTIF(G$2:G475, G475) - 1</f>
        <v>474</v>
      </c>
      <c r="M475" s="12">
        <f>_xlfn.RANK.EQ(H475, H$2:H$1466, 0) + COUNTIF(H$2:H475, H475) - 1</f>
        <v>68</v>
      </c>
      <c r="N475" s="12">
        <f t="shared" si="23"/>
        <v>542</v>
      </c>
    </row>
    <row r="476" spans="1:14" x14ac:dyDescent="0.25">
      <c r="A476" t="s">
        <v>7619</v>
      </c>
      <c r="B476" t="s">
        <v>7620</v>
      </c>
      <c r="C476" t="s">
        <v>13077</v>
      </c>
      <c r="D476" s="14">
        <v>399.90000000000009</v>
      </c>
      <c r="E476" s="14">
        <v>1290</v>
      </c>
      <c r="F476" s="1">
        <v>0.69</v>
      </c>
      <c r="G476">
        <v>4.2</v>
      </c>
      <c r="H476" s="5">
        <v>76042</v>
      </c>
      <c r="I476" s="6">
        <f t="shared" si="21"/>
        <v>98094180</v>
      </c>
      <c r="J476" t="str" cm="1">
        <f t="array" ref="J476">_xlfn.IFS(
   D476&lt;1000, "&lt; ₹1,000",
   D476&lt;=5000, "₹1,000 - ₹5,000",
   D476&lt;=10000, "₹5,001 - ₹10,000",
   D476&lt;=20000, "₹10,001 - ₹20,000",
   D476&lt;=50000, "₹20,001 - ₹50,000",
   D476&lt;=100000, "₹50,001 - ₹100,000",
   TRUE, "&gt; ₹100,000"
)</f>
        <v>&lt; ₹1,000</v>
      </c>
      <c r="K476" t="str">
        <f t="shared" si="22"/>
        <v>High (&gt;60%)</v>
      </c>
      <c r="L476">
        <f>_xlfn.RANK.EQ(G476, G$2:G$1466, 0) + COUNTIF(G$2:G476, G476) - 1</f>
        <v>475</v>
      </c>
      <c r="M476" s="12">
        <f>_xlfn.RANK.EQ(H476, H$2:H$1466, 0) + COUNTIF(H$2:H476, H476) - 1</f>
        <v>73</v>
      </c>
      <c r="N476" s="12">
        <f t="shared" si="23"/>
        <v>548</v>
      </c>
    </row>
    <row r="477" spans="1:14" x14ac:dyDescent="0.25">
      <c r="A477" t="s">
        <v>3421</v>
      </c>
      <c r="B477" t="s">
        <v>3422</v>
      </c>
      <c r="C477" t="s">
        <v>13077</v>
      </c>
      <c r="D477" s="14">
        <v>2317.1000000000004</v>
      </c>
      <c r="E477" s="14">
        <v>7990</v>
      </c>
      <c r="F477" s="1">
        <v>0.71</v>
      </c>
      <c r="G477">
        <v>4.2</v>
      </c>
      <c r="H477" s="5">
        <v>69622</v>
      </c>
      <c r="I477" s="6">
        <f t="shared" si="21"/>
        <v>556279780</v>
      </c>
      <c r="J477" t="str" cm="1">
        <f t="array" ref="J477">_xlfn.IFS(
   D477&lt;1000, "&lt; ₹1,000",
   D477&lt;=5000, "₹1,000 - ₹5,000",
   D477&lt;=10000, "₹5,001 - ₹10,000",
   D477&lt;=20000, "₹10,001 - ₹20,000",
   D477&lt;=50000, "₹20,001 - ₹50,000",
   D477&lt;=100000, "₹50,001 - ₹100,000",
   TRUE, "&gt; ₹100,000"
)</f>
        <v>₹1,000 - ₹5,000</v>
      </c>
      <c r="K477" t="str">
        <f t="shared" si="22"/>
        <v>High (&gt;60%)</v>
      </c>
      <c r="L477">
        <f>_xlfn.RANK.EQ(G477, G$2:G$1466, 0) + COUNTIF(G$2:G477, G477) - 1</f>
        <v>476</v>
      </c>
      <c r="M477" s="12">
        <f>_xlfn.RANK.EQ(H477, H$2:H$1466, 0) + COUNTIF(H$2:H477, H477) - 1</f>
        <v>79</v>
      </c>
      <c r="N477" s="12">
        <f t="shared" si="23"/>
        <v>555</v>
      </c>
    </row>
    <row r="478" spans="1:14" x14ac:dyDescent="0.25">
      <c r="A478" t="s">
        <v>3421</v>
      </c>
      <c r="B478" t="s">
        <v>3422</v>
      </c>
      <c r="C478" t="s">
        <v>13077</v>
      </c>
      <c r="D478" s="14">
        <v>2317.1000000000004</v>
      </c>
      <c r="E478" s="14">
        <v>7990</v>
      </c>
      <c r="F478" s="1">
        <v>0.71</v>
      </c>
      <c r="G478">
        <v>4.2</v>
      </c>
      <c r="H478" s="5">
        <v>69619</v>
      </c>
      <c r="I478" s="6">
        <f t="shared" si="21"/>
        <v>556255810</v>
      </c>
      <c r="J478" t="str" cm="1">
        <f t="array" ref="J478">_xlfn.IFS(
   D478&lt;1000, "&lt; ₹1,000",
   D478&lt;=5000, "₹1,000 - ₹5,000",
   D478&lt;=10000, "₹5,001 - ₹10,000",
   D478&lt;=20000, "₹10,001 - ₹20,000",
   D478&lt;=50000, "₹20,001 - ₹50,000",
   D478&lt;=100000, "₹50,001 - ₹100,000",
   TRUE, "&gt; ₹100,000"
)</f>
        <v>₹1,000 - ₹5,000</v>
      </c>
      <c r="K478" t="str">
        <f t="shared" si="22"/>
        <v>High (&gt;60%)</v>
      </c>
      <c r="L478">
        <f>_xlfn.RANK.EQ(G478, G$2:G$1466, 0) + COUNTIF(G$2:G478, G478) - 1</f>
        <v>477</v>
      </c>
      <c r="M478" s="12">
        <f>_xlfn.RANK.EQ(H478, H$2:H$1466, 0) + COUNTIF(H$2:H478, H478) - 1</f>
        <v>80</v>
      </c>
      <c r="N478" s="12">
        <f t="shared" si="23"/>
        <v>557</v>
      </c>
    </row>
    <row r="479" spans="1:14" x14ac:dyDescent="0.25">
      <c r="A479" t="s">
        <v>4960</v>
      </c>
      <c r="B479" t="s">
        <v>4961</v>
      </c>
      <c r="C479" t="s">
        <v>13076</v>
      </c>
      <c r="D479" s="14">
        <v>479.99999999999994</v>
      </c>
      <c r="E479" s="14">
        <v>1500</v>
      </c>
      <c r="F479" s="1">
        <v>0.68</v>
      </c>
      <c r="G479">
        <v>4.2</v>
      </c>
      <c r="H479" s="5">
        <v>64273</v>
      </c>
      <c r="I479" s="6">
        <f t="shared" si="21"/>
        <v>96409500</v>
      </c>
      <c r="J479" t="str" cm="1">
        <f t="array" ref="J479">_xlfn.IFS(
   D479&lt;1000, "&lt; ₹1,000",
   D479&lt;=5000, "₹1,000 - ₹5,000",
   D479&lt;=10000, "₹5,001 - ₹10,000",
   D479&lt;=20000, "₹10,001 - ₹20,000",
   D479&lt;=50000, "₹20,001 - ₹50,000",
   D479&lt;=100000, "₹50,001 - ₹100,000",
   TRUE, "&gt; ₹100,000"
)</f>
        <v>&lt; ₹1,000</v>
      </c>
      <c r="K479" t="str">
        <f t="shared" si="22"/>
        <v>High (&gt;60%)</v>
      </c>
      <c r="L479">
        <f>_xlfn.RANK.EQ(G479, G$2:G$1466, 0) + COUNTIF(G$2:G479, G479) - 1</f>
        <v>478</v>
      </c>
      <c r="M479" s="12">
        <f>_xlfn.RANK.EQ(H479, H$2:H$1466, 0) + COUNTIF(H$2:H479, H479) - 1</f>
        <v>94</v>
      </c>
      <c r="N479" s="12">
        <f t="shared" si="23"/>
        <v>572</v>
      </c>
    </row>
    <row r="480" spans="1:14" x14ac:dyDescent="0.25">
      <c r="A480" t="s">
        <v>3819</v>
      </c>
      <c r="B480" t="s">
        <v>3820</v>
      </c>
      <c r="C480" t="s">
        <v>13077</v>
      </c>
      <c r="D480" s="14">
        <v>12472.2</v>
      </c>
      <c r="E480" s="14">
        <v>15990</v>
      </c>
      <c r="F480" s="1">
        <v>0.22</v>
      </c>
      <c r="G480">
        <v>4.2</v>
      </c>
      <c r="H480" s="5">
        <v>58506</v>
      </c>
      <c r="I480" s="6">
        <f t="shared" si="21"/>
        <v>935510940</v>
      </c>
      <c r="J480" t="str" cm="1">
        <f t="array" ref="J480">_xlfn.IFS(
   D480&lt;1000, "&lt; ₹1,000",
   D480&lt;=5000, "₹1,000 - ₹5,000",
   D480&lt;=10000, "₹5,001 - ₹10,000",
   D480&lt;=20000, "₹10,001 - ₹20,000",
   D480&lt;=50000, "₹20,001 - ₹50,000",
   D480&lt;=100000, "₹50,001 - ₹100,000",
   TRUE, "&gt; ₹100,000"
)</f>
        <v>₹10,001 - ₹20,000</v>
      </c>
      <c r="K480" t="str">
        <f t="shared" si="22"/>
        <v>Low (&lt;30%)</v>
      </c>
      <c r="L480">
        <f>_xlfn.RANK.EQ(G480, G$2:G$1466, 0) + COUNTIF(G$2:G480, G480) - 1</f>
        <v>479</v>
      </c>
      <c r="M480" s="12">
        <f>_xlfn.RANK.EQ(H480, H$2:H$1466, 0) + COUNTIF(H$2:H480, H480) - 1</f>
        <v>99</v>
      </c>
      <c r="N480" s="12">
        <f t="shared" si="23"/>
        <v>578</v>
      </c>
    </row>
    <row r="481" spans="1:14" x14ac:dyDescent="0.25">
      <c r="A481" t="s">
        <v>5221</v>
      </c>
      <c r="B481" t="s">
        <v>5222</v>
      </c>
      <c r="C481" t="s">
        <v>13076</v>
      </c>
      <c r="D481" s="14">
        <v>1869.6599999999999</v>
      </c>
      <c r="E481" s="14">
        <v>5499</v>
      </c>
      <c r="F481" s="1">
        <v>0.66</v>
      </c>
      <c r="G481">
        <v>4.2</v>
      </c>
      <c r="H481" s="5">
        <v>49551</v>
      </c>
      <c r="I481" s="6">
        <f t="shared" si="21"/>
        <v>272480949</v>
      </c>
      <c r="J481" t="str" cm="1">
        <f t="array" ref="J481">_xlfn.IFS(
   D481&lt;1000, "&lt; ₹1,000",
   D481&lt;=5000, "₹1,000 - ₹5,000",
   D481&lt;=10000, "₹5,001 - ₹10,000",
   D481&lt;=20000, "₹10,001 - ₹20,000",
   D481&lt;=50000, "₹20,001 - ₹50,000",
   D481&lt;=100000, "₹50,001 - ₹100,000",
   TRUE, "&gt; ₹100,000"
)</f>
        <v>₹1,000 - ₹5,000</v>
      </c>
      <c r="K481" t="str">
        <f t="shared" si="22"/>
        <v>High (&gt;60%)</v>
      </c>
      <c r="L481">
        <f>_xlfn.RANK.EQ(G481, G$2:G$1466, 0) + COUNTIF(G$2:G481, G481) - 1</f>
        <v>480</v>
      </c>
      <c r="M481" s="12">
        <f>_xlfn.RANK.EQ(H481, H$2:H$1466, 0) + COUNTIF(H$2:H481, H481) - 1</f>
        <v>116</v>
      </c>
      <c r="N481" s="12">
        <f t="shared" si="23"/>
        <v>596</v>
      </c>
    </row>
    <row r="482" spans="1:14" x14ac:dyDescent="0.25">
      <c r="A482" t="s">
        <v>9110</v>
      </c>
      <c r="B482" t="s">
        <v>9111</v>
      </c>
      <c r="C482" t="s">
        <v>13080</v>
      </c>
      <c r="D482" s="14">
        <v>778.75</v>
      </c>
      <c r="E482" s="14">
        <v>875</v>
      </c>
      <c r="F482" s="1">
        <v>0.11</v>
      </c>
      <c r="G482">
        <v>4.2</v>
      </c>
      <c r="H482" s="5">
        <v>46647</v>
      </c>
      <c r="I482" s="6">
        <f t="shared" si="21"/>
        <v>40816125</v>
      </c>
      <c r="J482" t="str" cm="1">
        <f t="array" ref="J482">_xlfn.IFS(
   D482&lt;1000, "&lt; ₹1,000",
   D482&lt;=5000, "₹1,000 - ₹5,000",
   D482&lt;=10000, "₹5,001 - ₹10,000",
   D482&lt;=20000, "₹10,001 - ₹20,000",
   D482&lt;=50000, "₹20,001 - ₹50,000",
   D482&lt;=100000, "₹50,001 - ₹100,000",
   TRUE, "&gt; ₹100,000"
)</f>
        <v>&lt; ₹1,000</v>
      </c>
      <c r="K482" t="str">
        <f t="shared" si="22"/>
        <v>Low (&lt;30%)</v>
      </c>
      <c r="L482">
        <f>_xlfn.RANK.EQ(G482, G$2:G$1466, 0) + COUNTIF(G$2:G482, G482) - 1</f>
        <v>481</v>
      </c>
      <c r="M482" s="12">
        <f>_xlfn.RANK.EQ(H482, H$2:H$1466, 0) + COUNTIF(H$2:H482, H482) - 1</f>
        <v>120</v>
      </c>
      <c r="N482" s="12">
        <f t="shared" si="23"/>
        <v>601</v>
      </c>
    </row>
    <row r="483" spans="1:14" x14ac:dyDescent="0.25">
      <c r="A483" t="s">
        <v>606</v>
      </c>
      <c r="B483" t="s">
        <v>607</v>
      </c>
      <c r="C483" t="s">
        <v>13077</v>
      </c>
      <c r="D483" s="14">
        <v>13999.44</v>
      </c>
      <c r="E483" s="14">
        <v>24999</v>
      </c>
      <c r="F483" s="1">
        <v>0.44</v>
      </c>
      <c r="G483">
        <v>4.2</v>
      </c>
      <c r="H483" s="5">
        <v>45238</v>
      </c>
      <c r="I483" s="6">
        <f t="shared" si="21"/>
        <v>1130904762</v>
      </c>
      <c r="J483" t="str" cm="1">
        <f t="array" ref="J483">_xlfn.IFS(
   D483&lt;1000, "&lt; ₹1,000",
   D483&lt;=5000, "₹1,000 - ₹5,000",
   D483&lt;=10000, "₹5,001 - ₹10,000",
   D483&lt;=20000, "₹10,001 - ₹20,000",
   D483&lt;=50000, "₹20,001 - ₹50,000",
   D483&lt;=100000, "₹50,001 - ₹100,000",
   TRUE, "&gt; ₹100,000"
)</f>
        <v>₹10,001 - ₹20,000</v>
      </c>
      <c r="K483" t="str">
        <f t="shared" si="22"/>
        <v>Medium (30-60%)</v>
      </c>
      <c r="L483">
        <f>_xlfn.RANK.EQ(G483, G$2:G$1466, 0) + COUNTIF(G$2:G483, G483) - 1</f>
        <v>482</v>
      </c>
      <c r="M483" s="12">
        <f>_xlfn.RANK.EQ(H483, H$2:H$1466, 0) + COUNTIF(H$2:H483, H483) - 1</f>
        <v>122</v>
      </c>
      <c r="N483" s="12">
        <f t="shared" si="23"/>
        <v>604</v>
      </c>
    </row>
    <row r="484" spans="1:14" x14ac:dyDescent="0.25">
      <c r="A484" t="s">
        <v>682</v>
      </c>
      <c r="B484" t="s">
        <v>683</v>
      </c>
      <c r="C484" t="s">
        <v>13077</v>
      </c>
      <c r="D484" s="14">
        <v>27089.37</v>
      </c>
      <c r="E484" s="14">
        <v>42999</v>
      </c>
      <c r="F484" s="1">
        <v>0.37</v>
      </c>
      <c r="G484">
        <v>4.2</v>
      </c>
      <c r="H484" s="5">
        <v>45238</v>
      </c>
      <c r="I484" s="6">
        <f t="shared" si="21"/>
        <v>1945188762</v>
      </c>
      <c r="J484" t="str" cm="1">
        <f t="array" ref="J484">_xlfn.IFS(
   D484&lt;1000, "&lt; ₹1,000",
   D484&lt;=5000, "₹1,000 - ₹5,000",
   D484&lt;=10000, "₹5,001 - ₹10,000",
   D484&lt;=20000, "₹10,001 - ₹20,000",
   D484&lt;=50000, "₹20,001 - ₹50,000",
   D484&lt;=100000, "₹50,001 - ₹100,000",
   TRUE, "&gt; ₹100,000"
)</f>
        <v>₹20,001 - ₹50,000</v>
      </c>
      <c r="K484" t="str">
        <f t="shared" si="22"/>
        <v>Medium (30-60%)</v>
      </c>
      <c r="L484">
        <f>_xlfn.RANK.EQ(G484, G$2:G$1466, 0) + COUNTIF(G$2:G484, G484) - 1</f>
        <v>483</v>
      </c>
      <c r="M484" s="12">
        <f>_xlfn.RANK.EQ(H484, H$2:H$1466, 0) + COUNTIF(H$2:H484, H484) - 1</f>
        <v>123</v>
      </c>
      <c r="N484" s="12">
        <f t="shared" si="23"/>
        <v>606</v>
      </c>
    </row>
    <row r="485" spans="1:14" x14ac:dyDescent="0.25">
      <c r="A485" t="s">
        <v>1126</v>
      </c>
      <c r="B485" t="s">
        <v>1127</v>
      </c>
      <c r="C485" t="s">
        <v>13077</v>
      </c>
      <c r="D485" s="14">
        <v>32849.269999999997</v>
      </c>
      <c r="E485" s="14">
        <v>44999</v>
      </c>
      <c r="F485" s="1">
        <v>0.27</v>
      </c>
      <c r="G485">
        <v>4.2</v>
      </c>
      <c r="H485" s="5">
        <v>45238</v>
      </c>
      <c r="I485" s="6">
        <f t="shared" si="21"/>
        <v>2035664762</v>
      </c>
      <c r="J485" t="str" cm="1">
        <f t="array" ref="J485">_xlfn.IFS(
   D485&lt;1000, "&lt; ₹1,000",
   D485&lt;=5000, "₹1,000 - ₹5,000",
   D485&lt;=10000, "₹5,001 - ₹10,000",
   D485&lt;=20000, "₹10,001 - ₹20,000",
   D485&lt;=50000, "₹20,001 - ₹50,000",
   D485&lt;=100000, "₹50,001 - ₹100,000",
   TRUE, "&gt; ₹100,000"
)</f>
        <v>₹20,001 - ₹50,000</v>
      </c>
      <c r="K485" t="str">
        <f t="shared" si="22"/>
        <v>Low (&lt;30%)</v>
      </c>
      <c r="L485">
        <f>_xlfn.RANK.EQ(G485, G$2:G$1466, 0) + COUNTIF(G$2:G485, G485) - 1</f>
        <v>484</v>
      </c>
      <c r="M485" s="12">
        <f>_xlfn.RANK.EQ(H485, H$2:H$1466, 0) + COUNTIF(H$2:H485, H485) - 1</f>
        <v>124</v>
      </c>
      <c r="N485" s="12">
        <f t="shared" si="23"/>
        <v>608</v>
      </c>
    </row>
    <row r="486" spans="1:14" x14ac:dyDescent="0.25">
      <c r="A486" t="s">
        <v>606</v>
      </c>
      <c r="B486" t="s">
        <v>607</v>
      </c>
      <c r="C486" t="s">
        <v>13077</v>
      </c>
      <c r="D486" s="14">
        <v>13999.44</v>
      </c>
      <c r="E486" s="14">
        <v>24999</v>
      </c>
      <c r="F486" s="1">
        <v>0.44</v>
      </c>
      <c r="G486">
        <v>4.2</v>
      </c>
      <c r="H486" s="5">
        <v>45237</v>
      </c>
      <c r="I486" s="6">
        <f t="shared" si="21"/>
        <v>1130879763</v>
      </c>
      <c r="J486" t="str" cm="1">
        <f t="array" ref="J486">_xlfn.IFS(
   D486&lt;1000, "&lt; ₹1,000",
   D486&lt;=5000, "₹1,000 - ₹5,000",
   D486&lt;=10000, "₹5,001 - ₹10,000",
   D486&lt;=20000, "₹10,001 - ₹20,000",
   D486&lt;=50000, "₹20,001 - ₹50,000",
   D486&lt;=100000, "₹50,001 - ₹100,000",
   TRUE, "&gt; ₹100,000"
)</f>
        <v>₹10,001 - ₹20,000</v>
      </c>
      <c r="K486" t="str">
        <f t="shared" si="22"/>
        <v>Medium (30-60%)</v>
      </c>
      <c r="L486">
        <f>_xlfn.RANK.EQ(G486, G$2:G$1466, 0) + COUNTIF(G$2:G486, G486) - 1</f>
        <v>485</v>
      </c>
      <c r="M486" s="12">
        <f>_xlfn.RANK.EQ(H486, H$2:H$1466, 0) + COUNTIF(H$2:H486, H486) - 1</f>
        <v>125</v>
      </c>
      <c r="N486" s="12">
        <f t="shared" si="23"/>
        <v>610</v>
      </c>
    </row>
    <row r="487" spans="1:14" x14ac:dyDescent="0.25">
      <c r="A487" t="s">
        <v>7377</v>
      </c>
      <c r="B487" t="s">
        <v>7378</v>
      </c>
      <c r="C487" t="s">
        <v>13077</v>
      </c>
      <c r="D487" s="14">
        <v>1479.6299999999999</v>
      </c>
      <c r="E487" s="14">
        <v>3999</v>
      </c>
      <c r="F487" s="1">
        <v>0.63</v>
      </c>
      <c r="G487">
        <v>4.2</v>
      </c>
      <c r="H487" s="5">
        <v>42775</v>
      </c>
      <c r="I487" s="6">
        <f t="shared" si="21"/>
        <v>171057225</v>
      </c>
      <c r="J487" t="str" cm="1">
        <f t="array" ref="J487">_xlfn.IFS(
   D487&lt;1000, "&lt; ₹1,000",
   D487&lt;=5000, "₹1,000 - ₹5,000",
   D487&lt;=10000, "₹5,001 - ₹10,000",
   D487&lt;=20000, "₹10,001 - ₹20,000",
   D487&lt;=50000, "₹20,001 - ₹50,000",
   D487&lt;=100000, "₹50,001 - ₹100,000",
   TRUE, "&gt; ₹100,000"
)</f>
        <v>₹1,000 - ₹5,000</v>
      </c>
      <c r="K487" t="str">
        <f t="shared" si="22"/>
        <v>High (&gt;60%)</v>
      </c>
      <c r="L487">
        <f>_xlfn.RANK.EQ(G487, G$2:G$1466, 0) + COUNTIF(G$2:G487, G487) - 1</f>
        <v>486</v>
      </c>
      <c r="M487" s="12">
        <f>_xlfn.RANK.EQ(H487, H$2:H$1466, 0) + COUNTIF(H$2:H487, H487) - 1</f>
        <v>138</v>
      </c>
      <c r="N487" s="12">
        <f t="shared" si="23"/>
        <v>624</v>
      </c>
    </row>
    <row r="488" spans="1:14" x14ac:dyDescent="0.25">
      <c r="A488" t="s">
        <v>1212</v>
      </c>
      <c r="B488" t="s">
        <v>1213</v>
      </c>
      <c r="C488" t="s">
        <v>13076</v>
      </c>
      <c r="D488" s="14">
        <v>690</v>
      </c>
      <c r="E488" s="14">
        <v>1500</v>
      </c>
      <c r="F488" s="1">
        <v>0.54</v>
      </c>
      <c r="G488">
        <v>4.2</v>
      </c>
      <c r="H488" s="5">
        <v>42301</v>
      </c>
      <c r="I488" s="6">
        <f t="shared" si="21"/>
        <v>63451500</v>
      </c>
      <c r="J488" t="str" cm="1">
        <f t="array" ref="J488">_xlfn.IFS(
   D488&lt;1000, "&lt; ₹1,000",
   D488&lt;=5000, "₹1,000 - ₹5,000",
   D488&lt;=10000, "₹5,001 - ₹10,000",
   D488&lt;=20000, "₹10,001 - ₹20,000",
   D488&lt;=50000, "₹20,001 - ₹50,000",
   D488&lt;=100000, "₹50,001 - ₹100,000",
   TRUE, "&gt; ₹100,000"
)</f>
        <v>&lt; ₹1,000</v>
      </c>
      <c r="K488" t="str">
        <f t="shared" si="22"/>
        <v>Medium (30-60%)</v>
      </c>
      <c r="L488">
        <f>_xlfn.RANK.EQ(G488, G$2:G$1466, 0) + COUNTIF(G$2:G488, G488) - 1</f>
        <v>487</v>
      </c>
      <c r="M488" s="12">
        <f>_xlfn.RANK.EQ(H488, H$2:H$1466, 0) + COUNTIF(H$2:H488, H488) - 1</f>
        <v>140</v>
      </c>
      <c r="N488" s="12">
        <f t="shared" si="23"/>
        <v>627</v>
      </c>
    </row>
    <row r="489" spans="1:14" x14ac:dyDescent="0.25">
      <c r="A489" t="s">
        <v>8802</v>
      </c>
      <c r="B489" t="s">
        <v>8803</v>
      </c>
      <c r="C489" t="s">
        <v>13080</v>
      </c>
      <c r="D489" s="14">
        <v>1990.2</v>
      </c>
      <c r="E489" s="14">
        <v>3210</v>
      </c>
      <c r="F489" s="1">
        <v>0.38</v>
      </c>
      <c r="G489">
        <v>4.2</v>
      </c>
      <c r="H489" s="5">
        <v>41349</v>
      </c>
      <c r="I489" s="6">
        <f t="shared" si="21"/>
        <v>132730290</v>
      </c>
      <c r="J489" t="str" cm="1">
        <f t="array" ref="J489">_xlfn.IFS(
   D489&lt;1000, "&lt; ₹1,000",
   D489&lt;=5000, "₹1,000 - ₹5,000",
   D489&lt;=10000, "₹5,001 - ₹10,000",
   D489&lt;=20000, "₹10,001 - ₹20,000",
   D489&lt;=50000, "₹20,001 - ₹50,000",
   D489&lt;=100000, "₹50,001 - ₹100,000",
   TRUE, "&gt; ₹100,000"
)</f>
        <v>₹1,000 - ₹5,000</v>
      </c>
      <c r="K489" t="str">
        <f t="shared" si="22"/>
        <v>Medium (30-60%)</v>
      </c>
      <c r="L489">
        <f>_xlfn.RANK.EQ(G489, G$2:G$1466, 0) + COUNTIF(G$2:G489, G489) - 1</f>
        <v>488</v>
      </c>
      <c r="M489" s="12">
        <f>_xlfn.RANK.EQ(H489, H$2:H$1466, 0) + COUNTIF(H$2:H489, H489) - 1</f>
        <v>143</v>
      </c>
      <c r="N489" s="12">
        <f t="shared" si="23"/>
        <v>631</v>
      </c>
    </row>
    <row r="490" spans="1:14" x14ac:dyDescent="0.25">
      <c r="A490" t="s">
        <v>6669</v>
      </c>
      <c r="B490" t="s">
        <v>6670</v>
      </c>
      <c r="C490" t="s">
        <v>13077</v>
      </c>
      <c r="D490" s="14">
        <v>1796.3999999999999</v>
      </c>
      <c r="E490" s="14">
        <v>4990</v>
      </c>
      <c r="F490" s="1">
        <v>0.64</v>
      </c>
      <c r="G490">
        <v>4.2</v>
      </c>
      <c r="H490" s="5">
        <v>41226</v>
      </c>
      <c r="I490" s="6">
        <f t="shared" si="21"/>
        <v>205717740</v>
      </c>
      <c r="J490" t="str" cm="1">
        <f t="array" ref="J490">_xlfn.IFS(
   D490&lt;1000, "&lt; ₹1,000",
   D490&lt;=5000, "₹1,000 - ₹5,000",
   D490&lt;=10000, "₹5,001 - ₹10,000",
   D490&lt;=20000, "₹10,001 - ₹20,000",
   D490&lt;=50000, "₹20,001 - ₹50,000",
   D490&lt;=100000, "₹50,001 - ₹100,000",
   TRUE, "&gt; ₹100,000"
)</f>
        <v>₹1,000 - ₹5,000</v>
      </c>
      <c r="K490" t="str">
        <f t="shared" si="22"/>
        <v>High (&gt;60%)</v>
      </c>
      <c r="L490">
        <f>_xlfn.RANK.EQ(G490, G$2:G$1466, 0) + COUNTIF(G$2:G490, G490) - 1</f>
        <v>489</v>
      </c>
      <c r="M490" s="12">
        <f>_xlfn.RANK.EQ(H490, H$2:H$1466, 0) + COUNTIF(H$2:H490, H490) - 1</f>
        <v>144</v>
      </c>
      <c r="N490" s="12">
        <f t="shared" si="23"/>
        <v>633</v>
      </c>
    </row>
    <row r="491" spans="1:14" x14ac:dyDescent="0.25">
      <c r="A491" t="s">
        <v>9059</v>
      </c>
      <c r="B491" t="s">
        <v>9060</v>
      </c>
      <c r="C491" t="s">
        <v>13080</v>
      </c>
      <c r="D491" s="14">
        <v>1299</v>
      </c>
      <c r="E491" s="14">
        <v>1299</v>
      </c>
      <c r="F491" s="1">
        <v>0</v>
      </c>
      <c r="G491">
        <v>4.2</v>
      </c>
      <c r="H491" s="5">
        <v>40106</v>
      </c>
      <c r="I491" s="6">
        <f t="shared" si="21"/>
        <v>52097694</v>
      </c>
      <c r="J491" t="str" cm="1">
        <f t="array" ref="J491">_xlfn.IFS(
   D491&lt;1000, "&lt; ₹1,000",
   D491&lt;=5000, "₹1,000 - ₹5,000",
   D491&lt;=10000, "₹5,001 - ₹10,000",
   D491&lt;=20000, "₹10,001 - ₹20,000",
   D491&lt;=50000, "₹20,001 - ₹50,000",
   D491&lt;=100000, "₹50,001 - ₹100,000",
   TRUE, "&gt; ₹100,000"
)</f>
        <v>₹1,000 - ₹5,000</v>
      </c>
      <c r="K491" t="str">
        <f t="shared" si="22"/>
        <v>Low (&lt;30%)</v>
      </c>
      <c r="L491">
        <f>_xlfn.RANK.EQ(G491, G$2:G$1466, 0) + COUNTIF(G$2:G491, G491) - 1</f>
        <v>490</v>
      </c>
      <c r="M491" s="12">
        <f>_xlfn.RANK.EQ(H491, H$2:H$1466, 0) + COUNTIF(H$2:H491, H491) - 1</f>
        <v>146</v>
      </c>
      <c r="N491" s="12">
        <f t="shared" si="23"/>
        <v>636</v>
      </c>
    </row>
    <row r="492" spans="1:14" x14ac:dyDescent="0.25">
      <c r="A492" t="s">
        <v>8978</v>
      </c>
      <c r="B492" t="s">
        <v>8979</v>
      </c>
      <c r="C492" t="s">
        <v>13080</v>
      </c>
      <c r="D492" s="14">
        <v>3229.95</v>
      </c>
      <c r="E492" s="14">
        <v>5295</v>
      </c>
      <c r="F492" s="1">
        <v>0.39</v>
      </c>
      <c r="G492">
        <v>4.2</v>
      </c>
      <c r="H492" s="5">
        <v>39724</v>
      </c>
      <c r="I492" s="6">
        <f t="shared" si="21"/>
        <v>210338580</v>
      </c>
      <c r="J492" t="str" cm="1">
        <f t="array" ref="J492">_xlfn.IFS(
   D492&lt;1000, "&lt; ₹1,000",
   D492&lt;=5000, "₹1,000 - ₹5,000",
   D492&lt;=10000, "₹5,001 - ₹10,000",
   D492&lt;=20000, "₹10,001 - ₹20,000",
   D492&lt;=50000, "₹20,001 - ₹50,000",
   D492&lt;=100000, "₹50,001 - ₹100,000",
   TRUE, "&gt; ₹100,000"
)</f>
        <v>₹1,000 - ₹5,000</v>
      </c>
      <c r="K492" t="str">
        <f t="shared" si="22"/>
        <v>Medium (30-60%)</v>
      </c>
      <c r="L492">
        <f>_xlfn.RANK.EQ(G492, G$2:G$1466, 0) + COUNTIF(G$2:G492, G492) - 1</f>
        <v>491</v>
      </c>
      <c r="M492" s="12">
        <f>_xlfn.RANK.EQ(H492, H$2:H$1466, 0) + COUNTIF(H$2:H492, H492) - 1</f>
        <v>147</v>
      </c>
      <c r="N492" s="12">
        <f t="shared" si="23"/>
        <v>638</v>
      </c>
    </row>
    <row r="493" spans="1:14" x14ac:dyDescent="0.25">
      <c r="A493" t="s">
        <v>9170</v>
      </c>
      <c r="B493" t="s">
        <v>9171</v>
      </c>
      <c r="C493" t="s">
        <v>13080</v>
      </c>
      <c r="D493" s="14">
        <v>744.36999999999989</v>
      </c>
      <c r="E493" s="14">
        <v>1111</v>
      </c>
      <c r="F493" s="1">
        <v>0.33</v>
      </c>
      <c r="G493">
        <v>4.2</v>
      </c>
      <c r="H493" s="5">
        <v>35693</v>
      </c>
      <c r="I493" s="6">
        <f t="shared" si="21"/>
        <v>39654923</v>
      </c>
      <c r="J493" t="str" cm="1">
        <f t="array" ref="J493">_xlfn.IFS(
   D493&lt;1000, "&lt; ₹1,000",
   D493&lt;=5000, "₹1,000 - ₹5,000",
   D493&lt;=10000, "₹5,001 - ₹10,000",
   D493&lt;=20000, "₹10,001 - ₹20,000",
   D493&lt;=50000, "₹20,001 - ₹50,000",
   D493&lt;=100000, "₹50,001 - ₹100,000",
   TRUE, "&gt; ₹100,000"
)</f>
        <v>&lt; ₹1,000</v>
      </c>
      <c r="K493" t="str">
        <f t="shared" si="22"/>
        <v>Medium (30-60%)</v>
      </c>
      <c r="L493">
        <f>_xlfn.RANK.EQ(G493, G$2:G$1466, 0) + COUNTIF(G$2:G493, G493) - 1</f>
        <v>492</v>
      </c>
      <c r="M493" s="12">
        <f>_xlfn.RANK.EQ(H493, H$2:H$1466, 0) + COUNTIF(H$2:H493, H493) - 1</f>
        <v>158</v>
      </c>
      <c r="N493" s="12">
        <f t="shared" si="23"/>
        <v>650</v>
      </c>
    </row>
    <row r="494" spans="1:14" x14ac:dyDescent="0.25">
      <c r="A494" t="s">
        <v>262</v>
      </c>
      <c r="B494" t="s">
        <v>263</v>
      </c>
      <c r="C494" t="s">
        <v>13077</v>
      </c>
      <c r="D494" s="14">
        <v>14999.25</v>
      </c>
      <c r="E494" s="14">
        <v>19999</v>
      </c>
      <c r="F494" s="1">
        <v>0.25</v>
      </c>
      <c r="G494">
        <v>4.2</v>
      </c>
      <c r="H494" s="5">
        <v>34899</v>
      </c>
      <c r="I494" s="6">
        <f t="shared" si="21"/>
        <v>697945101</v>
      </c>
      <c r="J494" t="str" cm="1">
        <f t="array" ref="J494">_xlfn.IFS(
   D494&lt;1000, "&lt; ₹1,000",
   D494&lt;=5000, "₹1,000 - ₹5,000",
   D494&lt;=10000, "₹5,001 - ₹10,000",
   D494&lt;=20000, "₹10,001 - ₹20,000",
   D494&lt;=50000, "₹20,001 - ₹50,000",
   D494&lt;=100000, "₹50,001 - ₹100,000",
   TRUE, "&gt; ₹100,000"
)</f>
        <v>₹10,001 - ₹20,000</v>
      </c>
      <c r="K494" t="str">
        <f t="shared" si="22"/>
        <v>Low (&lt;30%)</v>
      </c>
      <c r="L494">
        <f>_xlfn.RANK.EQ(G494, G$2:G$1466, 0) + COUNTIF(G$2:G494, G494) - 1</f>
        <v>493</v>
      </c>
      <c r="M494" s="12">
        <f>_xlfn.RANK.EQ(H494, H$2:H$1466, 0) + COUNTIF(H$2:H494, H494) - 1</f>
        <v>160</v>
      </c>
      <c r="N494" s="12">
        <f t="shared" si="23"/>
        <v>653</v>
      </c>
    </row>
    <row r="495" spans="1:14" x14ac:dyDescent="0.25">
      <c r="A495" t="s">
        <v>541</v>
      </c>
      <c r="B495" t="s">
        <v>542</v>
      </c>
      <c r="C495" t="s">
        <v>13077</v>
      </c>
      <c r="D495" s="14">
        <v>16059.27</v>
      </c>
      <c r="E495" s="14">
        <v>21999</v>
      </c>
      <c r="F495" s="1">
        <v>0.27</v>
      </c>
      <c r="G495">
        <v>4.2</v>
      </c>
      <c r="H495" s="5">
        <v>34899</v>
      </c>
      <c r="I495" s="6">
        <f t="shared" si="21"/>
        <v>767743101</v>
      </c>
      <c r="J495" t="str" cm="1">
        <f t="array" ref="J495">_xlfn.IFS(
   D495&lt;1000, "&lt; ₹1,000",
   D495&lt;=5000, "₹1,000 - ₹5,000",
   D495&lt;=10000, "₹5,001 - ₹10,000",
   D495&lt;=20000, "₹10,001 - ₹20,000",
   D495&lt;=50000, "₹20,001 - ₹50,000",
   D495&lt;=100000, "₹50,001 - ₹100,000",
   TRUE, "&gt; ₹100,000"
)</f>
        <v>₹10,001 - ₹20,000</v>
      </c>
      <c r="K495" t="str">
        <f t="shared" si="22"/>
        <v>Low (&lt;30%)</v>
      </c>
      <c r="L495">
        <f>_xlfn.RANK.EQ(G495, G$2:G$1466, 0) + COUNTIF(G$2:G495, G495) - 1</f>
        <v>494</v>
      </c>
      <c r="M495" s="12">
        <f>_xlfn.RANK.EQ(H495, H$2:H$1466, 0) + COUNTIF(H$2:H495, H495) - 1</f>
        <v>161</v>
      </c>
      <c r="N495" s="12">
        <f t="shared" si="23"/>
        <v>655</v>
      </c>
    </row>
    <row r="496" spans="1:14" x14ac:dyDescent="0.25">
      <c r="A496" t="s">
        <v>838</v>
      </c>
      <c r="B496" t="s">
        <v>839</v>
      </c>
      <c r="C496" t="s">
        <v>13077</v>
      </c>
      <c r="D496" s="14">
        <v>24959.22</v>
      </c>
      <c r="E496" s="14">
        <v>31999</v>
      </c>
      <c r="F496" s="1">
        <v>0.22</v>
      </c>
      <c r="G496">
        <v>4.2</v>
      </c>
      <c r="H496" s="5">
        <v>34899</v>
      </c>
      <c r="I496" s="6">
        <f t="shared" si="21"/>
        <v>1116733101</v>
      </c>
      <c r="J496" t="str" cm="1">
        <f t="array" ref="J496">_xlfn.IFS(
   D496&lt;1000, "&lt; ₹1,000",
   D496&lt;=5000, "₹1,000 - ₹5,000",
   D496&lt;=10000, "₹5,001 - ₹10,000",
   D496&lt;=20000, "₹10,001 - ₹20,000",
   D496&lt;=50000, "₹20,001 - ₹50,000",
   D496&lt;=100000, "₹50,001 - ₹100,000",
   TRUE, "&gt; ₹100,000"
)</f>
        <v>₹20,001 - ₹50,000</v>
      </c>
      <c r="K496" t="str">
        <f t="shared" si="22"/>
        <v>Low (&lt;30%)</v>
      </c>
      <c r="L496">
        <f>_xlfn.RANK.EQ(G496, G$2:G$1466, 0) + COUNTIF(G$2:G496, G496) - 1</f>
        <v>495</v>
      </c>
      <c r="M496" s="12">
        <f>_xlfn.RANK.EQ(H496, H$2:H$1466, 0) + COUNTIF(H$2:H496, H496) - 1</f>
        <v>162</v>
      </c>
      <c r="N496" s="12">
        <f t="shared" si="23"/>
        <v>657</v>
      </c>
    </row>
    <row r="497" spans="1:14" x14ac:dyDescent="0.25">
      <c r="A497" t="s">
        <v>2279</v>
      </c>
      <c r="B497" t="s">
        <v>2280</v>
      </c>
      <c r="C497" t="s">
        <v>13076</v>
      </c>
      <c r="D497" s="14">
        <v>779.61</v>
      </c>
      <c r="E497" s="14">
        <v>1999</v>
      </c>
      <c r="F497" s="1">
        <v>0.61</v>
      </c>
      <c r="G497">
        <v>4.2</v>
      </c>
      <c r="H497" s="5">
        <v>34540</v>
      </c>
      <c r="I497" s="6">
        <f t="shared" si="21"/>
        <v>69045460</v>
      </c>
      <c r="J497" t="str" cm="1">
        <f t="array" ref="J497">_xlfn.IFS(
   D497&lt;1000, "&lt; ₹1,000",
   D497&lt;=5000, "₹1,000 - ₹5,000",
   D497&lt;=10000, "₹5,001 - ₹10,000",
   D497&lt;=20000, "₹10,001 - ₹20,000",
   D497&lt;=50000, "₹20,001 - ₹50,000",
   D497&lt;=100000, "₹50,001 - ₹100,000",
   TRUE, "&gt; ₹100,000"
)</f>
        <v>&lt; ₹1,000</v>
      </c>
      <c r="K497" t="str">
        <f t="shared" si="22"/>
        <v>High (&gt;60%)</v>
      </c>
      <c r="L497">
        <f>_xlfn.RANK.EQ(G497, G$2:G$1466, 0) + COUNTIF(G$2:G497, G497) - 1</f>
        <v>496</v>
      </c>
      <c r="M497" s="12">
        <f>_xlfn.RANK.EQ(H497, H$2:H$1466, 0) + COUNTIF(H$2:H497, H497) - 1</f>
        <v>164</v>
      </c>
      <c r="N497" s="12">
        <f t="shared" si="23"/>
        <v>660</v>
      </c>
    </row>
    <row r="498" spans="1:14" x14ac:dyDescent="0.25">
      <c r="A498" t="s">
        <v>5100</v>
      </c>
      <c r="B498" t="s">
        <v>5101</v>
      </c>
      <c r="C498" t="s">
        <v>13076</v>
      </c>
      <c r="D498" s="14">
        <v>1398.88</v>
      </c>
      <c r="E498" s="14">
        <v>2498</v>
      </c>
      <c r="F498" s="1">
        <v>0.44</v>
      </c>
      <c r="G498">
        <v>4.2</v>
      </c>
      <c r="H498" s="5">
        <v>33717</v>
      </c>
      <c r="I498" s="6">
        <f t="shared" si="21"/>
        <v>84225066</v>
      </c>
      <c r="J498" t="str" cm="1">
        <f t="array" ref="J498">_xlfn.IFS(
   D498&lt;1000, "&lt; ₹1,000",
   D498&lt;=5000, "₹1,000 - ₹5,000",
   D498&lt;=10000, "₹5,001 - ₹10,000",
   D498&lt;=20000, "₹10,001 - ₹20,000",
   D498&lt;=50000, "₹20,001 - ₹50,000",
   D498&lt;=100000, "₹50,001 - ₹100,000",
   TRUE, "&gt; ₹100,000"
)</f>
        <v>₹1,000 - ₹5,000</v>
      </c>
      <c r="K498" t="str">
        <f t="shared" si="22"/>
        <v>Medium (30-60%)</v>
      </c>
      <c r="L498">
        <f>_xlfn.RANK.EQ(G498, G$2:G$1466, 0) + COUNTIF(G$2:G498, G498) - 1</f>
        <v>497</v>
      </c>
      <c r="M498" s="12">
        <f>_xlfn.RANK.EQ(H498, H$2:H$1466, 0) + COUNTIF(H$2:H498, H498) - 1</f>
        <v>166</v>
      </c>
      <c r="N498" s="12">
        <f t="shared" si="23"/>
        <v>663</v>
      </c>
    </row>
    <row r="499" spans="1:14" x14ac:dyDescent="0.25">
      <c r="A499" t="s">
        <v>3770</v>
      </c>
      <c r="B499" t="s">
        <v>3771</v>
      </c>
      <c r="C499" t="s">
        <v>13077</v>
      </c>
      <c r="D499" s="14">
        <v>15532.6</v>
      </c>
      <c r="E499" s="14">
        <v>20990</v>
      </c>
      <c r="F499" s="1">
        <v>0.26</v>
      </c>
      <c r="G499">
        <v>4.2</v>
      </c>
      <c r="H499" s="5">
        <v>32916</v>
      </c>
      <c r="I499" s="6">
        <f t="shared" si="21"/>
        <v>690906840</v>
      </c>
      <c r="J499" t="str" cm="1">
        <f t="array" ref="J499">_xlfn.IFS(
   D499&lt;1000, "&lt; ₹1,000",
   D499&lt;=5000, "₹1,000 - ₹5,000",
   D499&lt;=10000, "₹5,001 - ₹10,000",
   D499&lt;=20000, "₹10,001 - ₹20,000",
   D499&lt;=50000, "₹20,001 - ₹50,000",
   D499&lt;=100000, "₹50,001 - ₹100,000",
   TRUE, "&gt; ₹100,000"
)</f>
        <v>₹10,001 - ₹20,000</v>
      </c>
      <c r="K499" t="str">
        <f t="shared" si="22"/>
        <v>Low (&lt;30%)</v>
      </c>
      <c r="L499">
        <f>_xlfn.RANK.EQ(G499, G$2:G$1466, 0) + COUNTIF(G$2:G499, G499) - 1</f>
        <v>498</v>
      </c>
      <c r="M499" s="12">
        <f>_xlfn.RANK.EQ(H499, H$2:H$1466, 0) + COUNTIF(H$2:H499, H499) - 1</f>
        <v>171</v>
      </c>
      <c r="N499" s="12">
        <f t="shared" si="23"/>
        <v>669</v>
      </c>
    </row>
    <row r="500" spans="1:14" x14ac:dyDescent="0.25">
      <c r="A500" t="s">
        <v>3358</v>
      </c>
      <c r="B500" t="s">
        <v>3359</v>
      </c>
      <c r="C500" t="s">
        <v>13077</v>
      </c>
      <c r="D500" s="14">
        <v>15532.6</v>
      </c>
      <c r="E500" s="14">
        <v>20990</v>
      </c>
      <c r="F500" s="1">
        <v>0.26</v>
      </c>
      <c r="G500">
        <v>4.2</v>
      </c>
      <c r="H500" s="5">
        <v>32916</v>
      </c>
      <c r="I500" s="6">
        <f t="shared" si="21"/>
        <v>690906840</v>
      </c>
      <c r="J500" t="str" cm="1">
        <f t="array" ref="J500">_xlfn.IFS(
   D500&lt;1000, "&lt; ₹1,000",
   D500&lt;=5000, "₹1,000 - ₹5,000",
   D500&lt;=10000, "₹5,001 - ₹10,000",
   D500&lt;=20000, "₹10,001 - ₹20,000",
   D500&lt;=50000, "₹20,001 - ₹50,000",
   D500&lt;=100000, "₹50,001 - ₹100,000",
   TRUE, "&gt; ₹100,000"
)</f>
        <v>₹10,001 - ₹20,000</v>
      </c>
      <c r="K500" t="str">
        <f t="shared" si="22"/>
        <v>Low (&lt;30%)</v>
      </c>
      <c r="L500">
        <f>_xlfn.RANK.EQ(G500, G$2:G$1466, 0) + COUNTIF(G$2:G500, G500) - 1</f>
        <v>499</v>
      </c>
      <c r="M500" s="12">
        <f>_xlfn.RANK.EQ(H500, H$2:H$1466, 0) + COUNTIF(H$2:H500, H500) - 1</f>
        <v>172</v>
      </c>
      <c r="N500" s="12">
        <f t="shared" si="23"/>
        <v>671</v>
      </c>
    </row>
    <row r="501" spans="1:14" x14ac:dyDescent="0.25">
      <c r="A501" t="s">
        <v>167</v>
      </c>
      <c r="B501" t="s">
        <v>168</v>
      </c>
      <c r="C501" t="s">
        <v>13077</v>
      </c>
      <c r="D501" s="14">
        <v>13999.44</v>
      </c>
      <c r="E501" s="14">
        <v>24999</v>
      </c>
      <c r="F501" s="1">
        <v>0.44</v>
      </c>
      <c r="G501">
        <v>4.2</v>
      </c>
      <c r="H501" s="5">
        <v>32840</v>
      </c>
      <c r="I501" s="6">
        <f t="shared" si="21"/>
        <v>820967160</v>
      </c>
      <c r="J501" t="str" cm="1">
        <f t="array" ref="J501">_xlfn.IFS(
   D501&lt;1000, "&lt; ₹1,000",
   D501&lt;=5000, "₹1,000 - ₹5,000",
   D501&lt;=10000, "₹5,001 - ₹10,000",
   D501&lt;=20000, "₹10,001 - ₹20,000",
   D501&lt;=50000, "₹20,001 - ₹50,000",
   D501&lt;=100000, "₹50,001 - ₹100,000",
   TRUE, "&gt; ₹100,000"
)</f>
        <v>₹10,001 - ₹20,000</v>
      </c>
      <c r="K501" t="str">
        <f t="shared" si="22"/>
        <v>Medium (30-60%)</v>
      </c>
      <c r="L501">
        <f>_xlfn.RANK.EQ(G501, G$2:G$1466, 0) + COUNTIF(G$2:G501, G501) - 1</f>
        <v>500</v>
      </c>
      <c r="M501" s="12">
        <f>_xlfn.RANK.EQ(H501, H$2:H$1466, 0) + COUNTIF(H$2:H501, H501) - 1</f>
        <v>173</v>
      </c>
      <c r="N501" s="12">
        <f t="shared" si="23"/>
        <v>673</v>
      </c>
    </row>
    <row r="502" spans="1:14" x14ac:dyDescent="0.25">
      <c r="A502" t="s">
        <v>2726</v>
      </c>
      <c r="B502" t="s">
        <v>2727</v>
      </c>
      <c r="C502" t="s">
        <v>13077</v>
      </c>
      <c r="D502" s="14">
        <v>16899.350000000002</v>
      </c>
      <c r="E502" s="14">
        <v>25999</v>
      </c>
      <c r="F502" s="1">
        <v>0.35</v>
      </c>
      <c r="G502">
        <v>4.2</v>
      </c>
      <c r="H502" s="5">
        <v>32840</v>
      </c>
      <c r="I502" s="6">
        <f t="shared" si="21"/>
        <v>853807160</v>
      </c>
      <c r="J502" t="str" cm="1">
        <f t="array" ref="J502">_xlfn.IFS(
   D502&lt;1000, "&lt; ₹1,000",
   D502&lt;=5000, "₹1,000 - ₹5,000",
   D502&lt;=10000, "₹5,001 - ₹10,000",
   D502&lt;=20000, "₹10,001 - ₹20,000",
   D502&lt;=50000, "₹20,001 - ₹50,000",
   D502&lt;=100000, "₹50,001 - ₹100,000",
   TRUE, "&gt; ₹100,000"
)</f>
        <v>₹10,001 - ₹20,000</v>
      </c>
      <c r="K502" t="str">
        <f t="shared" si="22"/>
        <v>Medium (30-60%)</v>
      </c>
      <c r="L502">
        <f>_xlfn.RANK.EQ(G502, G$2:G$1466, 0) + COUNTIF(G$2:G502, G502) - 1</f>
        <v>501</v>
      </c>
      <c r="M502" s="12">
        <f>_xlfn.RANK.EQ(H502, H$2:H$1466, 0) + COUNTIF(H$2:H502, H502) - 1</f>
        <v>174</v>
      </c>
      <c r="N502" s="12">
        <f t="shared" si="23"/>
        <v>675</v>
      </c>
    </row>
    <row r="503" spans="1:14" x14ac:dyDescent="0.25">
      <c r="A503" t="s">
        <v>2442</v>
      </c>
      <c r="B503" t="s">
        <v>2443</v>
      </c>
      <c r="C503" t="s">
        <v>13077</v>
      </c>
      <c r="D503" s="14">
        <v>21899.27</v>
      </c>
      <c r="E503" s="14">
        <v>29999</v>
      </c>
      <c r="F503" s="1">
        <v>0.27</v>
      </c>
      <c r="G503">
        <v>4.2</v>
      </c>
      <c r="H503" s="5">
        <v>32840</v>
      </c>
      <c r="I503" s="6">
        <f t="shared" si="21"/>
        <v>985167160</v>
      </c>
      <c r="J503" t="str" cm="1">
        <f t="array" ref="J503">_xlfn.IFS(
   D503&lt;1000, "&lt; ₹1,000",
   D503&lt;=5000, "₹1,000 - ₹5,000",
   D503&lt;=10000, "₹5,001 - ₹10,000",
   D503&lt;=20000, "₹10,001 - ₹20,000",
   D503&lt;=50000, "₹20,001 - ₹50,000",
   D503&lt;=100000, "₹50,001 - ₹100,000",
   TRUE, "&gt; ₹100,000"
)</f>
        <v>₹20,001 - ₹50,000</v>
      </c>
      <c r="K503" t="str">
        <f t="shared" si="22"/>
        <v>Low (&lt;30%)</v>
      </c>
      <c r="L503">
        <f>_xlfn.RANK.EQ(G503, G$2:G$1466, 0) + COUNTIF(G$2:G503, G503) - 1</f>
        <v>502</v>
      </c>
      <c r="M503" s="12">
        <f>_xlfn.RANK.EQ(H503, H$2:H$1466, 0) + COUNTIF(H$2:H503, H503) - 1</f>
        <v>175</v>
      </c>
      <c r="N503" s="12">
        <f t="shared" si="23"/>
        <v>677</v>
      </c>
    </row>
    <row r="504" spans="1:14" x14ac:dyDescent="0.25">
      <c r="A504" t="s">
        <v>945</v>
      </c>
      <c r="B504" t="s">
        <v>946</v>
      </c>
      <c r="C504" t="s">
        <v>13077</v>
      </c>
      <c r="D504" s="14">
        <v>21899.27</v>
      </c>
      <c r="E504" s="14">
        <v>29999</v>
      </c>
      <c r="F504" s="1">
        <v>0.27</v>
      </c>
      <c r="G504">
        <v>4.2</v>
      </c>
      <c r="H504" s="5">
        <v>32840</v>
      </c>
      <c r="I504" s="6">
        <f t="shared" si="21"/>
        <v>985167160</v>
      </c>
      <c r="J504" t="str" cm="1">
        <f t="array" ref="J504">_xlfn.IFS(
   D504&lt;1000, "&lt; ₹1,000",
   D504&lt;=5000, "₹1,000 - ₹5,000",
   D504&lt;=10000, "₹5,001 - ₹10,000",
   D504&lt;=20000, "₹10,001 - ₹20,000",
   D504&lt;=50000, "₹20,001 - ₹50,000",
   D504&lt;=100000, "₹50,001 - ₹100,000",
   TRUE, "&gt; ₹100,000"
)</f>
        <v>₹20,001 - ₹50,000</v>
      </c>
      <c r="K504" t="str">
        <f t="shared" si="22"/>
        <v>Low (&lt;30%)</v>
      </c>
      <c r="L504">
        <f>_xlfn.RANK.EQ(G504, G$2:G$1466, 0) + COUNTIF(G$2:G504, G504) - 1</f>
        <v>503</v>
      </c>
      <c r="M504" s="12">
        <f>_xlfn.RANK.EQ(H504, H$2:H$1466, 0) + COUNTIF(H$2:H504, H504) - 1</f>
        <v>176</v>
      </c>
      <c r="N504" s="12">
        <f t="shared" si="23"/>
        <v>679</v>
      </c>
    </row>
    <row r="505" spans="1:14" x14ac:dyDescent="0.25">
      <c r="A505" t="s">
        <v>1729</v>
      </c>
      <c r="B505" t="s">
        <v>1730</v>
      </c>
      <c r="C505" t="s">
        <v>13077</v>
      </c>
      <c r="D505" s="14">
        <v>24839.309999999998</v>
      </c>
      <c r="E505" s="14">
        <v>35999</v>
      </c>
      <c r="F505" s="1">
        <v>0.31</v>
      </c>
      <c r="G505">
        <v>4.2</v>
      </c>
      <c r="H505" s="5">
        <v>32840</v>
      </c>
      <c r="I505" s="6">
        <f t="shared" si="21"/>
        <v>1182207160</v>
      </c>
      <c r="J505" t="str" cm="1">
        <f t="array" ref="J505">_xlfn.IFS(
   D505&lt;1000, "&lt; ₹1,000",
   D505&lt;=5000, "₹1,000 - ₹5,000",
   D505&lt;=10000, "₹5,001 - ₹10,000",
   D505&lt;=20000, "₹10,001 - ₹20,000",
   D505&lt;=50000, "₹20,001 - ₹50,000",
   D505&lt;=100000, "₹50,001 - ₹100,000",
   TRUE, "&gt; ₹100,000"
)</f>
        <v>₹20,001 - ₹50,000</v>
      </c>
      <c r="K505" t="str">
        <f t="shared" si="22"/>
        <v>Medium (30-60%)</v>
      </c>
      <c r="L505">
        <f>_xlfn.RANK.EQ(G505, G$2:G$1466, 0) + COUNTIF(G$2:G505, G505) - 1</f>
        <v>504</v>
      </c>
      <c r="M505" s="12">
        <f>_xlfn.RANK.EQ(H505, H$2:H$1466, 0) + COUNTIF(H$2:H505, H505) - 1</f>
        <v>177</v>
      </c>
      <c r="N505" s="12">
        <f t="shared" si="23"/>
        <v>681</v>
      </c>
    </row>
    <row r="506" spans="1:14" x14ac:dyDescent="0.25">
      <c r="A506" t="s">
        <v>3912</v>
      </c>
      <c r="B506" t="s">
        <v>3913</v>
      </c>
      <c r="C506" t="s">
        <v>13077</v>
      </c>
      <c r="D506" s="14">
        <v>499</v>
      </c>
      <c r="E506" s="14">
        <v>499</v>
      </c>
      <c r="F506" s="1">
        <v>0</v>
      </c>
      <c r="G506">
        <v>4.2</v>
      </c>
      <c r="H506" s="5">
        <v>31539</v>
      </c>
      <c r="I506" s="6">
        <f t="shared" si="21"/>
        <v>15737961</v>
      </c>
      <c r="J506" t="str" cm="1">
        <f t="array" ref="J506">_xlfn.IFS(
   D506&lt;1000, "&lt; ₹1,000",
   D506&lt;=5000, "₹1,000 - ₹5,000",
   D506&lt;=10000, "₹5,001 - ₹10,000",
   D506&lt;=20000, "₹10,001 - ₹20,000",
   D506&lt;=50000, "₹20,001 - ₹50,000",
   D506&lt;=100000, "₹50,001 - ₹100,000",
   TRUE, "&gt; ₹100,000"
)</f>
        <v>&lt; ₹1,000</v>
      </c>
      <c r="K506" t="str">
        <f t="shared" si="22"/>
        <v>Low (&lt;30%)</v>
      </c>
      <c r="L506">
        <f>_xlfn.RANK.EQ(G506, G$2:G$1466, 0) + COUNTIF(G$2:G506, G506) - 1</f>
        <v>505</v>
      </c>
      <c r="M506" s="12">
        <f>_xlfn.RANK.EQ(H506, H$2:H$1466, 0) + COUNTIF(H$2:H506, H506) - 1</f>
        <v>185</v>
      </c>
      <c r="N506" s="12">
        <f t="shared" si="23"/>
        <v>690</v>
      </c>
    </row>
    <row r="507" spans="1:14" x14ac:dyDescent="0.25">
      <c r="A507" t="s">
        <v>4307</v>
      </c>
      <c r="B507" t="s">
        <v>4308</v>
      </c>
      <c r="C507" t="s">
        <v>13077</v>
      </c>
      <c r="D507" s="14">
        <v>949.05</v>
      </c>
      <c r="E507" s="14">
        <v>999</v>
      </c>
      <c r="F507" s="1">
        <v>0.05</v>
      </c>
      <c r="G507">
        <v>4.2</v>
      </c>
      <c r="H507" s="5">
        <v>31539</v>
      </c>
      <c r="I507" s="6">
        <f t="shared" si="21"/>
        <v>31507461</v>
      </c>
      <c r="J507" t="str" cm="1">
        <f t="array" ref="J507">_xlfn.IFS(
   D507&lt;1000, "&lt; ₹1,000",
   D507&lt;=5000, "₹1,000 - ₹5,000",
   D507&lt;=10000, "₹5,001 - ₹10,000",
   D507&lt;=20000, "₹10,001 - ₹20,000",
   D507&lt;=50000, "₹20,001 - ₹50,000",
   D507&lt;=100000, "₹50,001 - ₹100,000",
   TRUE, "&gt; ₹100,000"
)</f>
        <v>&lt; ₹1,000</v>
      </c>
      <c r="K507" t="str">
        <f t="shared" si="22"/>
        <v>Low (&lt;30%)</v>
      </c>
      <c r="L507">
        <f>_xlfn.RANK.EQ(G507, G$2:G$1466, 0) + COUNTIF(G$2:G507, G507) - 1</f>
        <v>506</v>
      </c>
      <c r="M507" s="12">
        <f>_xlfn.RANK.EQ(H507, H$2:H$1466, 0) + COUNTIF(H$2:H507, H507) - 1</f>
        <v>186</v>
      </c>
      <c r="N507" s="12">
        <f t="shared" si="23"/>
        <v>692</v>
      </c>
    </row>
    <row r="508" spans="1:14" x14ac:dyDescent="0.25">
      <c r="A508" t="s">
        <v>6885</v>
      </c>
      <c r="B508" t="s">
        <v>6886</v>
      </c>
      <c r="C508" t="s">
        <v>13077</v>
      </c>
      <c r="D508" s="14">
        <v>1999.75</v>
      </c>
      <c r="E508" s="14">
        <v>7999</v>
      </c>
      <c r="F508" s="1">
        <v>0.75</v>
      </c>
      <c r="G508">
        <v>4.2</v>
      </c>
      <c r="H508" s="5">
        <v>31305</v>
      </c>
      <c r="I508" s="6">
        <f t="shared" si="21"/>
        <v>250408695</v>
      </c>
      <c r="J508" t="str" cm="1">
        <f t="array" ref="J508">_xlfn.IFS(
   D508&lt;1000, "&lt; ₹1,000",
   D508&lt;=5000, "₹1,000 - ₹5,000",
   D508&lt;=10000, "₹5,001 - ₹10,000",
   D508&lt;=20000, "₹10,001 - ₹20,000",
   D508&lt;=50000, "₹20,001 - ₹50,000",
   D508&lt;=100000, "₹50,001 - ₹100,000",
   TRUE, "&gt; ₹100,000"
)</f>
        <v>₹1,000 - ₹5,000</v>
      </c>
      <c r="K508" t="str">
        <f t="shared" si="22"/>
        <v>High (&gt;60%)</v>
      </c>
      <c r="L508">
        <f>_xlfn.RANK.EQ(G508, G$2:G$1466, 0) + COUNTIF(G$2:G508, G508) - 1</f>
        <v>507</v>
      </c>
      <c r="M508" s="12">
        <f>_xlfn.RANK.EQ(H508, H$2:H$1466, 0) + COUNTIF(H$2:H508, H508) - 1</f>
        <v>189</v>
      </c>
      <c r="N508" s="12">
        <f t="shared" si="23"/>
        <v>696</v>
      </c>
    </row>
    <row r="509" spans="1:14" x14ac:dyDescent="0.25">
      <c r="A509" t="s">
        <v>7900</v>
      </c>
      <c r="B509" t="s">
        <v>7901</v>
      </c>
      <c r="C509" t="s">
        <v>13077</v>
      </c>
      <c r="D509" s="14">
        <v>5999.25</v>
      </c>
      <c r="E509" s="14">
        <v>7999</v>
      </c>
      <c r="F509" s="1">
        <v>0.25</v>
      </c>
      <c r="G509">
        <v>4.2</v>
      </c>
      <c r="H509" s="5">
        <v>30355</v>
      </c>
      <c r="I509" s="6">
        <f t="shared" si="21"/>
        <v>242809645</v>
      </c>
      <c r="J509" t="str" cm="1">
        <f t="array" ref="J509">_xlfn.IFS(
   D509&lt;1000, "&lt; ₹1,000",
   D509&lt;=5000, "₹1,000 - ₹5,000",
   D509&lt;=10000, "₹5,001 - ₹10,000",
   D509&lt;=20000, "₹10,001 - ₹20,000",
   D509&lt;=50000, "₹20,001 - ₹50,000",
   D509&lt;=100000, "₹50,001 - ₹100,000",
   TRUE, "&gt; ₹100,000"
)</f>
        <v>₹5,001 - ₹10,000</v>
      </c>
      <c r="K509" t="str">
        <f t="shared" si="22"/>
        <v>Low (&lt;30%)</v>
      </c>
      <c r="L509">
        <f>_xlfn.RANK.EQ(G509, G$2:G$1466, 0) + COUNTIF(G$2:G509, G509) - 1</f>
        <v>508</v>
      </c>
      <c r="M509" s="12">
        <f>_xlfn.RANK.EQ(H509, H$2:H$1466, 0) + COUNTIF(H$2:H509, H509) - 1</f>
        <v>196</v>
      </c>
      <c r="N509" s="12">
        <f t="shared" si="23"/>
        <v>704</v>
      </c>
    </row>
    <row r="510" spans="1:14" x14ac:dyDescent="0.25">
      <c r="A510" t="s">
        <v>1331</v>
      </c>
      <c r="B510" t="s">
        <v>1332</v>
      </c>
      <c r="C510" t="s">
        <v>13077</v>
      </c>
      <c r="D510" s="14">
        <v>413.30999999999995</v>
      </c>
      <c r="E510" s="14">
        <v>599</v>
      </c>
      <c r="F510" s="1">
        <v>0.31</v>
      </c>
      <c r="G510">
        <v>4.2</v>
      </c>
      <c r="H510" s="5">
        <v>30023</v>
      </c>
      <c r="I510" s="6">
        <f t="shared" si="21"/>
        <v>17983777</v>
      </c>
      <c r="J510" t="str" cm="1">
        <f t="array" ref="J510">_xlfn.IFS(
   D510&lt;1000, "&lt; ₹1,000",
   D510&lt;=5000, "₹1,000 - ₹5,000",
   D510&lt;=10000, "₹5,001 - ₹10,000",
   D510&lt;=20000, "₹10,001 - ₹20,000",
   D510&lt;=50000, "₹20,001 - ₹50,000",
   D510&lt;=100000, "₹50,001 - ₹100,000",
   TRUE, "&gt; ₹100,000"
)</f>
        <v>&lt; ₹1,000</v>
      </c>
      <c r="K510" t="str">
        <f t="shared" si="22"/>
        <v>Medium (30-60%)</v>
      </c>
      <c r="L510">
        <f>_xlfn.RANK.EQ(G510, G$2:G$1466, 0) + COUNTIF(G$2:G510, G510) - 1</f>
        <v>509</v>
      </c>
      <c r="M510" s="12">
        <f>_xlfn.RANK.EQ(H510, H$2:H$1466, 0) + COUNTIF(H$2:H510, H510) - 1</f>
        <v>202</v>
      </c>
      <c r="N510" s="12">
        <f t="shared" si="23"/>
        <v>711</v>
      </c>
    </row>
    <row r="511" spans="1:14" x14ac:dyDescent="0.25">
      <c r="A511" t="s">
        <v>1671</v>
      </c>
      <c r="B511" t="s">
        <v>1672</v>
      </c>
      <c r="C511" t="s">
        <v>13077</v>
      </c>
      <c r="D511" s="14">
        <v>479.76</v>
      </c>
      <c r="E511" s="14">
        <v>1999</v>
      </c>
      <c r="F511" s="1">
        <v>0.76</v>
      </c>
      <c r="G511">
        <v>4.2</v>
      </c>
      <c r="H511" s="5">
        <v>30023</v>
      </c>
      <c r="I511" s="6">
        <f t="shared" si="21"/>
        <v>60015977</v>
      </c>
      <c r="J511" t="str" cm="1">
        <f t="array" ref="J511">_xlfn.IFS(
   D511&lt;1000, "&lt; ₹1,000",
   D511&lt;=5000, "₹1,000 - ₹5,000",
   D511&lt;=10000, "₹5,001 - ₹10,000",
   D511&lt;=20000, "₹10,001 - ₹20,000",
   D511&lt;=50000, "₹20,001 - ₹50,000",
   D511&lt;=100000, "₹50,001 - ₹100,000",
   TRUE, "&gt; ₹100,000"
)</f>
        <v>&lt; ₹1,000</v>
      </c>
      <c r="K511" t="str">
        <f t="shared" si="22"/>
        <v>High (&gt;60%)</v>
      </c>
      <c r="L511">
        <f>_xlfn.RANK.EQ(G511, G$2:G$1466, 0) + COUNTIF(G$2:G511, G511) - 1</f>
        <v>510</v>
      </c>
      <c r="M511" s="12">
        <f>_xlfn.RANK.EQ(H511, H$2:H$1466, 0) + COUNTIF(H$2:H511, H511) - 1</f>
        <v>203</v>
      </c>
      <c r="N511" s="12">
        <f t="shared" si="23"/>
        <v>713</v>
      </c>
    </row>
    <row r="512" spans="1:14" x14ac:dyDescent="0.25">
      <c r="A512" t="s">
        <v>596</v>
      </c>
      <c r="B512" t="s">
        <v>597</v>
      </c>
      <c r="C512" t="s">
        <v>13076</v>
      </c>
      <c r="D512" s="14">
        <v>329.55</v>
      </c>
      <c r="E512" s="14">
        <v>845</v>
      </c>
      <c r="F512" s="1">
        <v>0.61</v>
      </c>
      <c r="G512">
        <v>4.2</v>
      </c>
      <c r="H512" s="5">
        <v>29746</v>
      </c>
      <c r="I512" s="6">
        <f t="shared" si="21"/>
        <v>25135370</v>
      </c>
      <c r="J512" t="str" cm="1">
        <f t="array" ref="J512">_xlfn.IFS(
   D512&lt;1000, "&lt; ₹1,000",
   D512&lt;=5000, "₹1,000 - ₹5,000",
   D512&lt;=10000, "₹5,001 - ₹10,000",
   D512&lt;=20000, "₹10,001 - ₹20,000",
   D512&lt;=50000, "₹20,001 - ₹50,000",
   D512&lt;=100000, "₹50,001 - ₹100,000",
   TRUE, "&gt; ₹100,000"
)</f>
        <v>&lt; ₹1,000</v>
      </c>
      <c r="K512" t="str">
        <f t="shared" si="22"/>
        <v>High (&gt;60%)</v>
      </c>
      <c r="L512">
        <f>_xlfn.RANK.EQ(G512, G$2:G$1466, 0) + COUNTIF(G$2:G512, G512) - 1</f>
        <v>511</v>
      </c>
      <c r="M512" s="12">
        <f>_xlfn.RANK.EQ(H512, H$2:H$1466, 0) + COUNTIF(H$2:H512, H512) - 1</f>
        <v>204</v>
      </c>
      <c r="N512" s="12">
        <f t="shared" si="23"/>
        <v>715</v>
      </c>
    </row>
    <row r="513" spans="1:14" x14ac:dyDescent="0.25">
      <c r="A513" t="s">
        <v>596</v>
      </c>
      <c r="B513" t="s">
        <v>597</v>
      </c>
      <c r="C513" t="s">
        <v>13076</v>
      </c>
      <c r="D513" s="14">
        <v>329.55</v>
      </c>
      <c r="E513" s="14">
        <v>845</v>
      </c>
      <c r="F513" s="1">
        <v>0.61</v>
      </c>
      <c r="G513">
        <v>4.2</v>
      </c>
      <c r="H513" s="5">
        <v>29746</v>
      </c>
      <c r="I513" s="6">
        <f t="shared" si="21"/>
        <v>25135370</v>
      </c>
      <c r="J513" t="str" cm="1">
        <f t="array" ref="J513">_xlfn.IFS(
   D513&lt;1000, "&lt; ₹1,000",
   D513&lt;=5000, "₹1,000 - ₹5,000",
   D513&lt;=10000, "₹5,001 - ₹10,000",
   D513&lt;=20000, "₹10,001 - ₹20,000",
   D513&lt;=50000, "₹20,001 - ₹50,000",
   D513&lt;=100000, "₹50,001 - ₹100,000",
   TRUE, "&gt; ₹100,000"
)</f>
        <v>&lt; ₹1,000</v>
      </c>
      <c r="K513" t="str">
        <f t="shared" si="22"/>
        <v>High (&gt;60%)</v>
      </c>
      <c r="L513">
        <f>_xlfn.RANK.EQ(G513, G$2:G$1466, 0) + COUNTIF(G$2:G513, G513) - 1</f>
        <v>512</v>
      </c>
      <c r="M513" s="12">
        <f>_xlfn.RANK.EQ(H513, H$2:H$1466, 0) + COUNTIF(H$2:H513, H513) - 1</f>
        <v>205</v>
      </c>
      <c r="N513" s="12">
        <f t="shared" si="23"/>
        <v>717</v>
      </c>
    </row>
    <row r="514" spans="1:14" x14ac:dyDescent="0.25">
      <c r="A514" t="s">
        <v>2186</v>
      </c>
      <c r="B514" t="s">
        <v>2187</v>
      </c>
      <c r="C514" t="s">
        <v>13076</v>
      </c>
      <c r="D514" s="14">
        <v>547.25</v>
      </c>
      <c r="E514" s="14">
        <v>995</v>
      </c>
      <c r="F514" s="1">
        <v>0.45</v>
      </c>
      <c r="G514">
        <v>4.2</v>
      </c>
      <c r="H514" s="5">
        <v>29746</v>
      </c>
      <c r="I514" s="6">
        <f t="shared" ref="I514:I577" si="24">H514*E514</f>
        <v>29597270</v>
      </c>
      <c r="J514" t="str" cm="1">
        <f t="array" ref="J514">_xlfn.IFS(
   D514&lt;1000, "&lt; ₹1,000",
   D514&lt;=5000, "₹1,000 - ₹5,000",
   D514&lt;=10000, "₹5,001 - ₹10,000",
   D514&lt;=20000, "₹10,001 - ₹20,000",
   D514&lt;=50000, "₹20,001 - ₹50,000",
   D514&lt;=100000, "₹50,001 - ₹100,000",
   TRUE, "&gt; ₹100,000"
)</f>
        <v>&lt; ₹1,000</v>
      </c>
      <c r="K514" t="str">
        <f t="shared" ref="K514:K577" si="25">IF(F514&lt;0.3, "Low (&lt;30%)", IF(F514&lt;=0.6, "Medium (30-60%)", "High (&gt;60%)"))</f>
        <v>Medium (30-60%)</v>
      </c>
      <c r="L514">
        <f>_xlfn.RANK.EQ(G514, G$2:G$1466, 0) + COUNTIF(G$2:G514, G514) - 1</f>
        <v>513</v>
      </c>
      <c r="M514" s="12">
        <f>_xlfn.RANK.EQ(H514, H$2:H$1466, 0) + COUNTIF(H$2:H514, H514) - 1</f>
        <v>206</v>
      </c>
      <c r="N514" s="12">
        <f t="shared" ref="N514:N577" si="26">L514+M514</f>
        <v>719</v>
      </c>
    </row>
    <row r="515" spans="1:14" x14ac:dyDescent="0.25">
      <c r="A515" t="s">
        <v>3220</v>
      </c>
      <c r="B515" t="s">
        <v>3221</v>
      </c>
      <c r="C515" t="s">
        <v>13077</v>
      </c>
      <c r="D515" s="14">
        <v>2199.7799999999997</v>
      </c>
      <c r="E515" s="14">
        <v>9999</v>
      </c>
      <c r="F515" s="1">
        <v>0.78</v>
      </c>
      <c r="G515">
        <v>4.2</v>
      </c>
      <c r="H515" s="5">
        <v>29478</v>
      </c>
      <c r="I515" s="6">
        <f t="shared" si="24"/>
        <v>294750522</v>
      </c>
      <c r="J515" t="str" cm="1">
        <f t="array" ref="J515">_xlfn.IFS(
   D515&lt;1000, "&lt; ₹1,000",
   D515&lt;=5000, "₹1,000 - ₹5,000",
   D515&lt;=10000, "₹5,001 - ₹10,000",
   D515&lt;=20000, "₹10,001 - ₹20,000",
   D515&lt;=50000, "₹20,001 - ₹50,000",
   D515&lt;=100000, "₹50,001 - ₹100,000",
   TRUE, "&gt; ₹100,000"
)</f>
        <v>₹1,000 - ₹5,000</v>
      </c>
      <c r="K515" t="str">
        <f t="shared" si="25"/>
        <v>High (&gt;60%)</v>
      </c>
      <c r="L515">
        <f>_xlfn.RANK.EQ(G515, G$2:G$1466, 0) + COUNTIF(G$2:G515, G515) - 1</f>
        <v>514</v>
      </c>
      <c r="M515" s="12">
        <f>_xlfn.RANK.EQ(H515, H$2:H$1466, 0) + COUNTIF(H$2:H515, H515) - 1</f>
        <v>207</v>
      </c>
      <c r="N515" s="12">
        <f t="shared" si="26"/>
        <v>721</v>
      </c>
    </row>
    <row r="516" spans="1:14" x14ac:dyDescent="0.25">
      <c r="A516" t="s">
        <v>4036</v>
      </c>
      <c r="B516" t="s">
        <v>3221</v>
      </c>
      <c r="C516" t="s">
        <v>13077</v>
      </c>
      <c r="D516" s="14">
        <v>2199.7799999999997</v>
      </c>
      <c r="E516" s="14">
        <v>9999</v>
      </c>
      <c r="F516" s="1">
        <v>0.78</v>
      </c>
      <c r="G516">
        <v>4.2</v>
      </c>
      <c r="H516" s="5">
        <v>29472</v>
      </c>
      <c r="I516" s="6">
        <f t="shared" si="24"/>
        <v>294690528</v>
      </c>
      <c r="J516" t="str" cm="1">
        <f t="array" ref="J516">_xlfn.IFS(
   D516&lt;1000, "&lt; ₹1,000",
   D516&lt;=5000, "₹1,000 - ₹5,000",
   D516&lt;=10000, "₹5,001 - ₹10,000",
   D516&lt;=20000, "₹10,001 - ₹20,000",
   D516&lt;=50000, "₹20,001 - ₹50,000",
   D516&lt;=100000, "₹50,001 - ₹100,000",
   TRUE, "&gt; ₹100,000"
)</f>
        <v>₹1,000 - ₹5,000</v>
      </c>
      <c r="K516" t="str">
        <f t="shared" si="25"/>
        <v>High (&gt;60%)</v>
      </c>
      <c r="L516">
        <f>_xlfn.RANK.EQ(G516, G$2:G$1466, 0) + COUNTIF(G$2:G516, G516) - 1</f>
        <v>515</v>
      </c>
      <c r="M516" s="12">
        <f>_xlfn.RANK.EQ(H516, H$2:H$1466, 0) + COUNTIF(H$2:H516, H516) - 1</f>
        <v>208</v>
      </c>
      <c r="N516" s="12">
        <f t="shared" si="26"/>
        <v>723</v>
      </c>
    </row>
    <row r="517" spans="1:14" x14ac:dyDescent="0.25">
      <c r="A517" t="s">
        <v>3220</v>
      </c>
      <c r="B517" t="s">
        <v>3221</v>
      </c>
      <c r="C517" t="s">
        <v>13077</v>
      </c>
      <c r="D517" s="14">
        <v>2199.7799999999997</v>
      </c>
      <c r="E517" s="14">
        <v>9999</v>
      </c>
      <c r="F517" s="1">
        <v>0.78</v>
      </c>
      <c r="G517">
        <v>4.2</v>
      </c>
      <c r="H517" s="5">
        <v>29471</v>
      </c>
      <c r="I517" s="6">
        <f t="shared" si="24"/>
        <v>294680529</v>
      </c>
      <c r="J517" t="str" cm="1">
        <f t="array" ref="J517">_xlfn.IFS(
   D517&lt;1000, "&lt; ₹1,000",
   D517&lt;=5000, "₹1,000 - ₹5,000",
   D517&lt;=10000, "₹5,001 - ₹10,000",
   D517&lt;=20000, "₹10,001 - ₹20,000",
   D517&lt;=50000, "₹20,001 - ₹50,000",
   D517&lt;=100000, "₹50,001 - ₹100,000",
   TRUE, "&gt; ₹100,000"
)</f>
        <v>₹1,000 - ₹5,000</v>
      </c>
      <c r="K517" t="str">
        <f t="shared" si="25"/>
        <v>High (&gt;60%)</v>
      </c>
      <c r="L517">
        <f>_xlfn.RANK.EQ(G517, G$2:G$1466, 0) + COUNTIF(G$2:G517, G517) - 1</f>
        <v>516</v>
      </c>
      <c r="M517" s="12">
        <f>_xlfn.RANK.EQ(H517, H$2:H$1466, 0) + COUNTIF(H$2:H517, H517) - 1</f>
        <v>209</v>
      </c>
      <c r="N517" s="12">
        <f t="shared" si="26"/>
        <v>725</v>
      </c>
    </row>
    <row r="518" spans="1:14" x14ac:dyDescent="0.25">
      <c r="A518" t="s">
        <v>4687</v>
      </c>
      <c r="B518" t="s">
        <v>4688</v>
      </c>
      <c r="C518" t="s">
        <v>13077</v>
      </c>
      <c r="D518" s="14">
        <v>38249.49</v>
      </c>
      <c r="E518" s="14">
        <v>74999</v>
      </c>
      <c r="F518" s="1">
        <v>0.49</v>
      </c>
      <c r="G518">
        <v>4.2</v>
      </c>
      <c r="H518" s="5">
        <v>27790</v>
      </c>
      <c r="I518" s="6">
        <f t="shared" si="24"/>
        <v>2084222210</v>
      </c>
      <c r="J518" t="str" cm="1">
        <f t="array" ref="J518">_xlfn.IFS(
   D518&lt;1000, "&lt; ₹1,000",
   D518&lt;=5000, "₹1,000 - ₹5,000",
   D518&lt;=10000, "₹5,001 - ₹10,000",
   D518&lt;=20000, "₹10,001 - ₹20,000",
   D518&lt;=50000, "₹20,001 - ₹50,000",
   D518&lt;=100000, "₹50,001 - ₹100,000",
   TRUE, "&gt; ₹100,000"
)</f>
        <v>₹20,001 - ₹50,000</v>
      </c>
      <c r="K518" t="str">
        <f t="shared" si="25"/>
        <v>Medium (30-60%)</v>
      </c>
      <c r="L518">
        <f>_xlfn.RANK.EQ(G518, G$2:G$1466, 0) + COUNTIF(G$2:G518, G518) - 1</f>
        <v>517</v>
      </c>
      <c r="M518" s="12">
        <f>_xlfn.RANK.EQ(H518, H$2:H$1466, 0) + COUNTIF(H$2:H518, H518) - 1</f>
        <v>219</v>
      </c>
      <c r="N518" s="12">
        <f t="shared" si="26"/>
        <v>736</v>
      </c>
    </row>
    <row r="519" spans="1:14" x14ac:dyDescent="0.25">
      <c r="A519" t="s">
        <v>6604</v>
      </c>
      <c r="B519" t="s">
        <v>6605</v>
      </c>
      <c r="C519" t="s">
        <v>13076</v>
      </c>
      <c r="D519" s="14">
        <v>999.5</v>
      </c>
      <c r="E519" s="14">
        <v>1999</v>
      </c>
      <c r="F519" s="1">
        <v>0.5</v>
      </c>
      <c r="G519">
        <v>4.2</v>
      </c>
      <c r="H519" s="5">
        <v>27441</v>
      </c>
      <c r="I519" s="6">
        <f t="shared" si="24"/>
        <v>54854559</v>
      </c>
      <c r="J519" t="str" cm="1">
        <f t="array" ref="J519">_xlfn.IFS(
   D519&lt;1000, "&lt; ₹1,000",
   D519&lt;=5000, "₹1,000 - ₹5,000",
   D519&lt;=10000, "₹5,001 - ₹10,000",
   D519&lt;=20000, "₹10,001 - ₹20,000",
   D519&lt;=50000, "₹20,001 - ₹50,000",
   D519&lt;=100000, "₹50,001 - ₹100,000",
   TRUE, "&gt; ₹100,000"
)</f>
        <v>&lt; ₹1,000</v>
      </c>
      <c r="K519" t="str">
        <f t="shared" si="25"/>
        <v>Medium (30-60%)</v>
      </c>
      <c r="L519">
        <f>_xlfn.RANK.EQ(G519, G$2:G$1466, 0) + COUNTIF(G$2:G519, G519) - 1</f>
        <v>518</v>
      </c>
      <c r="M519" s="12">
        <f>_xlfn.RANK.EQ(H519, H$2:H$1466, 0) + COUNTIF(H$2:H519, H519) - 1</f>
        <v>225</v>
      </c>
      <c r="N519" s="12">
        <f t="shared" si="26"/>
        <v>743</v>
      </c>
    </row>
    <row r="520" spans="1:14" x14ac:dyDescent="0.25">
      <c r="A520" t="s">
        <v>6005</v>
      </c>
      <c r="B520" t="s">
        <v>6006</v>
      </c>
      <c r="C520" t="s">
        <v>13076</v>
      </c>
      <c r="D520" s="14">
        <v>1679.5800000000002</v>
      </c>
      <c r="E520" s="14">
        <v>3999</v>
      </c>
      <c r="F520" s="1">
        <v>0.57999999999999996</v>
      </c>
      <c r="G520">
        <v>4.2</v>
      </c>
      <c r="H520" s="5">
        <v>25488</v>
      </c>
      <c r="I520" s="6">
        <f t="shared" si="24"/>
        <v>101926512</v>
      </c>
      <c r="J520" t="str" cm="1">
        <f t="array" ref="J520">_xlfn.IFS(
   D520&lt;1000, "&lt; ₹1,000",
   D520&lt;=5000, "₹1,000 - ₹5,000",
   D520&lt;=10000, "₹5,001 - ₹10,000",
   D520&lt;=20000, "₹10,001 - ₹20,000",
   D520&lt;=50000, "₹20,001 - ₹50,000",
   D520&lt;=100000, "₹50,001 - ₹100,000",
   TRUE, "&gt; ₹100,000"
)</f>
        <v>₹1,000 - ₹5,000</v>
      </c>
      <c r="K520" t="str">
        <f t="shared" si="25"/>
        <v>Medium (30-60%)</v>
      </c>
      <c r="L520">
        <f>_xlfn.RANK.EQ(G520, G$2:G$1466, 0) + COUNTIF(G$2:G520, G520) - 1</f>
        <v>519</v>
      </c>
      <c r="M520" s="12">
        <f>_xlfn.RANK.EQ(H520, H$2:H$1466, 0) + COUNTIF(H$2:H520, H520) - 1</f>
        <v>247</v>
      </c>
      <c r="N520" s="12">
        <f t="shared" si="26"/>
        <v>766</v>
      </c>
    </row>
    <row r="521" spans="1:14" x14ac:dyDescent="0.25">
      <c r="A521" t="s">
        <v>5881</v>
      </c>
      <c r="B521" t="s">
        <v>5882</v>
      </c>
      <c r="C521" t="s">
        <v>13077</v>
      </c>
      <c r="D521" s="14">
        <v>299.39999999999998</v>
      </c>
      <c r="E521" s="14">
        <v>499</v>
      </c>
      <c r="F521" s="1">
        <v>0.4</v>
      </c>
      <c r="G521">
        <v>4.2</v>
      </c>
      <c r="H521" s="5">
        <v>24432</v>
      </c>
      <c r="I521" s="6">
        <f t="shared" si="24"/>
        <v>12191568</v>
      </c>
      <c r="J521" t="str" cm="1">
        <f t="array" ref="J521">_xlfn.IFS(
   D521&lt;1000, "&lt; ₹1,000",
   D521&lt;=5000, "₹1,000 - ₹5,000",
   D521&lt;=10000, "₹5,001 - ₹10,000",
   D521&lt;=20000, "₹10,001 - ₹20,000",
   D521&lt;=50000, "₹20,001 - ₹50,000",
   D521&lt;=100000, "₹50,001 - ₹100,000",
   TRUE, "&gt; ₹100,000"
)</f>
        <v>&lt; ₹1,000</v>
      </c>
      <c r="K521" t="str">
        <f t="shared" si="25"/>
        <v>Medium (30-60%)</v>
      </c>
      <c r="L521">
        <f>_xlfn.RANK.EQ(G521, G$2:G$1466, 0) + COUNTIF(G$2:G521, G521) - 1</f>
        <v>520</v>
      </c>
      <c r="M521" s="12">
        <f>_xlfn.RANK.EQ(H521, H$2:H$1466, 0) + COUNTIF(H$2:H521, H521) - 1</f>
        <v>262</v>
      </c>
      <c r="N521" s="12">
        <f t="shared" si="26"/>
        <v>782</v>
      </c>
    </row>
    <row r="522" spans="1:14" x14ac:dyDescent="0.25">
      <c r="A522" t="s">
        <v>16</v>
      </c>
      <c r="B522" t="s">
        <v>17</v>
      </c>
      <c r="C522" t="s">
        <v>13076</v>
      </c>
      <c r="D522" s="14">
        <v>395.64</v>
      </c>
      <c r="E522" s="14">
        <v>1099</v>
      </c>
      <c r="F522" s="1">
        <v>0.64</v>
      </c>
      <c r="G522">
        <v>4.2</v>
      </c>
      <c r="H522" s="5">
        <v>24270</v>
      </c>
      <c r="I522" s="6">
        <f t="shared" si="24"/>
        <v>26672730</v>
      </c>
      <c r="J522" t="str" cm="1">
        <f t="array" ref="J522">_xlfn.IFS(
   D522&lt;1000, "&lt; ₹1,000",
   D522&lt;=5000, "₹1,000 - ₹5,000",
   D522&lt;=10000, "₹5,001 - ₹10,000",
   D522&lt;=20000, "₹10,001 - ₹20,000",
   D522&lt;=50000, "₹20,001 - ₹50,000",
   D522&lt;=100000, "₹50,001 - ₹100,000",
   TRUE, "&gt; ₹100,000"
)</f>
        <v>&lt; ₹1,000</v>
      </c>
      <c r="K522" t="str">
        <f t="shared" si="25"/>
        <v>High (&gt;60%)</v>
      </c>
      <c r="L522">
        <f>_xlfn.RANK.EQ(G522, G$2:G$1466, 0) + COUNTIF(G$2:G522, G522) - 1</f>
        <v>521</v>
      </c>
      <c r="M522" s="12">
        <f>_xlfn.RANK.EQ(H522, H$2:H$1466, 0) + COUNTIF(H$2:H522, H522) - 1</f>
        <v>263</v>
      </c>
      <c r="N522" s="12">
        <f t="shared" si="26"/>
        <v>784</v>
      </c>
    </row>
    <row r="523" spans="1:14" x14ac:dyDescent="0.25">
      <c r="A523" t="s">
        <v>16</v>
      </c>
      <c r="B523" t="s">
        <v>17</v>
      </c>
      <c r="C523" t="s">
        <v>13076</v>
      </c>
      <c r="D523" s="14">
        <v>395.64</v>
      </c>
      <c r="E523" s="14">
        <v>1099</v>
      </c>
      <c r="F523" s="1">
        <v>0.64</v>
      </c>
      <c r="G523">
        <v>4.2</v>
      </c>
      <c r="H523" s="5">
        <v>24269</v>
      </c>
      <c r="I523" s="6">
        <f t="shared" si="24"/>
        <v>26671631</v>
      </c>
      <c r="J523" t="str" cm="1">
        <f t="array" ref="J523">_xlfn.IFS(
   D523&lt;1000, "&lt; ₹1,000",
   D523&lt;=5000, "₹1,000 - ₹5,000",
   D523&lt;=10000, "₹5,001 - ₹10,000",
   D523&lt;=20000, "₹10,001 - ₹20,000",
   D523&lt;=50000, "₹20,001 - ₹50,000",
   D523&lt;=100000, "₹50,001 - ₹100,000",
   TRUE, "&gt; ₹100,000"
)</f>
        <v>&lt; ₹1,000</v>
      </c>
      <c r="K523" t="str">
        <f t="shared" si="25"/>
        <v>High (&gt;60%)</v>
      </c>
      <c r="L523">
        <f>_xlfn.RANK.EQ(G523, G$2:G$1466, 0) + COUNTIF(G$2:G523, G523) - 1</f>
        <v>522</v>
      </c>
      <c r="M523" s="12">
        <f>_xlfn.RANK.EQ(H523, H$2:H$1466, 0) + COUNTIF(H$2:H523, H523) - 1</f>
        <v>264</v>
      </c>
      <c r="N523" s="12">
        <f t="shared" si="26"/>
        <v>786</v>
      </c>
    </row>
    <row r="524" spans="1:14" x14ac:dyDescent="0.25">
      <c r="A524" t="s">
        <v>756</v>
      </c>
      <c r="B524" t="s">
        <v>757</v>
      </c>
      <c r="C524" t="s">
        <v>13076</v>
      </c>
      <c r="D524" s="14">
        <v>395.64</v>
      </c>
      <c r="E524" s="14">
        <v>1099</v>
      </c>
      <c r="F524" s="1">
        <v>0.64</v>
      </c>
      <c r="G524">
        <v>4.2</v>
      </c>
      <c r="H524" s="5">
        <v>24269</v>
      </c>
      <c r="I524" s="6">
        <f t="shared" si="24"/>
        <v>26671631</v>
      </c>
      <c r="J524" t="str" cm="1">
        <f t="array" ref="J524">_xlfn.IFS(
   D524&lt;1000, "&lt; ₹1,000",
   D524&lt;=5000, "₹1,000 - ₹5,000",
   D524&lt;=10000, "₹5,001 - ₹10,000",
   D524&lt;=20000, "₹10,001 - ₹20,000",
   D524&lt;=50000, "₹20,001 - ₹50,000",
   D524&lt;=100000, "₹50,001 - ₹100,000",
   TRUE, "&gt; ₹100,000"
)</f>
        <v>&lt; ₹1,000</v>
      </c>
      <c r="K524" t="str">
        <f t="shared" si="25"/>
        <v>High (&gt;60%)</v>
      </c>
      <c r="L524">
        <f>_xlfn.RANK.EQ(G524, G$2:G$1466, 0) + COUNTIF(G$2:G524, G524) - 1</f>
        <v>523</v>
      </c>
      <c r="M524" s="12">
        <f>_xlfn.RANK.EQ(H524, H$2:H$1466, 0) + COUNTIF(H$2:H524, H524) - 1</f>
        <v>265</v>
      </c>
      <c r="N524" s="12">
        <f t="shared" si="26"/>
        <v>788</v>
      </c>
    </row>
    <row r="525" spans="1:14" x14ac:dyDescent="0.25">
      <c r="A525" t="s">
        <v>415</v>
      </c>
      <c r="B525" t="s">
        <v>416</v>
      </c>
      <c r="C525" t="s">
        <v>13076</v>
      </c>
      <c r="D525" s="14">
        <v>395.64</v>
      </c>
      <c r="E525" s="14">
        <v>1099</v>
      </c>
      <c r="F525" s="1">
        <v>0.64</v>
      </c>
      <c r="G525">
        <v>4.2</v>
      </c>
      <c r="H525" s="5">
        <v>24269</v>
      </c>
      <c r="I525" s="6">
        <f t="shared" si="24"/>
        <v>26671631</v>
      </c>
      <c r="J525" t="str" cm="1">
        <f t="array" ref="J525">_xlfn.IFS(
   D525&lt;1000, "&lt; ₹1,000",
   D525&lt;=5000, "₹1,000 - ₹5,000",
   D525&lt;=10000, "₹5,001 - ₹10,000",
   D525&lt;=20000, "₹10,001 - ₹20,000",
   D525&lt;=50000, "₹20,001 - ₹50,000",
   D525&lt;=100000, "₹50,001 - ₹100,000",
   TRUE, "&gt; ₹100,000"
)</f>
        <v>&lt; ₹1,000</v>
      </c>
      <c r="K525" t="str">
        <f t="shared" si="25"/>
        <v>High (&gt;60%)</v>
      </c>
      <c r="L525">
        <f>_xlfn.RANK.EQ(G525, G$2:G$1466, 0) + COUNTIF(G$2:G525, G525) - 1</f>
        <v>524</v>
      </c>
      <c r="M525" s="12">
        <f>_xlfn.RANK.EQ(H525, H$2:H$1466, 0) + COUNTIF(H$2:H525, H525) - 1</f>
        <v>266</v>
      </c>
      <c r="N525" s="12">
        <f t="shared" si="26"/>
        <v>790</v>
      </c>
    </row>
    <row r="526" spans="1:14" x14ac:dyDescent="0.25">
      <c r="A526" t="s">
        <v>16</v>
      </c>
      <c r="B526" t="s">
        <v>17</v>
      </c>
      <c r="C526" t="s">
        <v>13076</v>
      </c>
      <c r="D526" s="14">
        <v>395.64</v>
      </c>
      <c r="E526" s="14">
        <v>1099</v>
      </c>
      <c r="F526" s="1">
        <v>0.64</v>
      </c>
      <c r="G526">
        <v>4.2</v>
      </c>
      <c r="H526" s="5">
        <v>24269</v>
      </c>
      <c r="I526" s="6">
        <f t="shared" si="24"/>
        <v>26671631</v>
      </c>
      <c r="J526" t="str" cm="1">
        <f t="array" ref="J526">_xlfn.IFS(
   D526&lt;1000, "&lt; ₹1,000",
   D526&lt;=5000, "₹1,000 - ₹5,000",
   D526&lt;=10000, "₹5,001 - ₹10,000",
   D526&lt;=20000, "₹10,001 - ₹20,000",
   D526&lt;=50000, "₹20,001 - ₹50,000",
   D526&lt;=100000, "₹50,001 - ₹100,000",
   TRUE, "&gt; ₹100,000"
)</f>
        <v>&lt; ₹1,000</v>
      </c>
      <c r="K526" t="str">
        <f t="shared" si="25"/>
        <v>High (&gt;60%)</v>
      </c>
      <c r="L526">
        <f>_xlfn.RANK.EQ(G526, G$2:G$1466, 0) + COUNTIF(G$2:G526, G526) - 1</f>
        <v>525</v>
      </c>
      <c r="M526" s="12">
        <f>_xlfn.RANK.EQ(H526, H$2:H$1466, 0) + COUNTIF(H$2:H526, H526) - 1</f>
        <v>267</v>
      </c>
      <c r="N526" s="12">
        <f t="shared" si="26"/>
        <v>792</v>
      </c>
    </row>
    <row r="527" spans="1:14" x14ac:dyDescent="0.25">
      <c r="A527" t="s">
        <v>971</v>
      </c>
      <c r="B527" t="s">
        <v>972</v>
      </c>
      <c r="C527" t="s">
        <v>13076</v>
      </c>
      <c r="D527" s="14">
        <v>454.65</v>
      </c>
      <c r="E527" s="14">
        <v>1299</v>
      </c>
      <c r="F527" s="1">
        <v>0.65</v>
      </c>
      <c r="G527">
        <v>4.2</v>
      </c>
      <c r="H527" s="5">
        <v>24269</v>
      </c>
      <c r="I527" s="6">
        <f t="shared" si="24"/>
        <v>31525431</v>
      </c>
      <c r="J527" t="str" cm="1">
        <f t="array" ref="J527">_xlfn.IFS(
   D527&lt;1000, "&lt; ₹1,000",
   D527&lt;=5000, "₹1,000 - ₹5,000",
   D527&lt;=10000, "₹5,001 - ₹10,000",
   D527&lt;=20000, "₹10,001 - ₹20,000",
   D527&lt;=50000, "₹20,001 - ₹50,000",
   D527&lt;=100000, "₹50,001 - ₹100,000",
   TRUE, "&gt; ₹100,000"
)</f>
        <v>&lt; ₹1,000</v>
      </c>
      <c r="K527" t="str">
        <f t="shared" si="25"/>
        <v>High (&gt;60%)</v>
      </c>
      <c r="L527">
        <f>_xlfn.RANK.EQ(G527, G$2:G$1466, 0) + COUNTIF(G$2:G527, G527) - 1</f>
        <v>526</v>
      </c>
      <c r="M527" s="12">
        <f>_xlfn.RANK.EQ(H527, H$2:H$1466, 0) + COUNTIF(H$2:H527, H527) - 1</f>
        <v>268</v>
      </c>
      <c r="N527" s="12">
        <f t="shared" si="26"/>
        <v>794</v>
      </c>
    </row>
    <row r="528" spans="1:14" x14ac:dyDescent="0.25">
      <c r="A528" t="s">
        <v>1949</v>
      </c>
      <c r="B528" t="s">
        <v>1950</v>
      </c>
      <c r="C528" t="s">
        <v>13076</v>
      </c>
      <c r="D528" s="14">
        <v>639.67999999999995</v>
      </c>
      <c r="E528" s="14">
        <v>1999</v>
      </c>
      <c r="F528" s="1">
        <v>0.68</v>
      </c>
      <c r="G528">
        <v>4.2</v>
      </c>
      <c r="H528" s="5">
        <v>24269</v>
      </c>
      <c r="I528" s="6">
        <f t="shared" si="24"/>
        <v>48513731</v>
      </c>
      <c r="J528" t="str" cm="1">
        <f t="array" ref="J528">_xlfn.IFS(
   D528&lt;1000, "&lt; ₹1,000",
   D528&lt;=5000, "₹1,000 - ₹5,000",
   D528&lt;=10000, "₹5,001 - ₹10,000",
   D528&lt;=20000, "₹10,001 - ₹20,000",
   D528&lt;=50000, "₹20,001 - ₹50,000",
   D528&lt;=100000, "₹50,001 - ₹100,000",
   TRUE, "&gt; ₹100,000"
)</f>
        <v>&lt; ₹1,000</v>
      </c>
      <c r="K528" t="str">
        <f t="shared" si="25"/>
        <v>High (&gt;60%)</v>
      </c>
      <c r="L528">
        <f>_xlfn.RANK.EQ(G528, G$2:G$1466, 0) + COUNTIF(G$2:G528, G528) - 1</f>
        <v>527</v>
      </c>
      <c r="M528" s="12">
        <f>_xlfn.RANK.EQ(H528, H$2:H$1466, 0) + COUNTIF(H$2:H528, H528) - 1</f>
        <v>269</v>
      </c>
      <c r="N528" s="12">
        <f t="shared" si="26"/>
        <v>796</v>
      </c>
    </row>
    <row r="529" spans="1:14" x14ac:dyDescent="0.25">
      <c r="A529" t="s">
        <v>823</v>
      </c>
      <c r="B529" t="s">
        <v>824</v>
      </c>
      <c r="C529" t="s">
        <v>13076</v>
      </c>
      <c r="D529" s="14">
        <v>639.67999999999995</v>
      </c>
      <c r="E529" s="14">
        <v>1999</v>
      </c>
      <c r="F529" s="1">
        <v>0.68</v>
      </c>
      <c r="G529">
        <v>4.2</v>
      </c>
      <c r="H529" s="5">
        <v>24269</v>
      </c>
      <c r="I529" s="6">
        <f t="shared" si="24"/>
        <v>48513731</v>
      </c>
      <c r="J529" t="str" cm="1">
        <f t="array" ref="J529">_xlfn.IFS(
   D529&lt;1000, "&lt; ₹1,000",
   D529&lt;=5000, "₹1,000 - ₹5,000",
   D529&lt;=10000, "₹5,001 - ₹10,000",
   D529&lt;=20000, "₹10,001 - ₹20,000",
   D529&lt;=50000, "₹20,001 - ₹50,000",
   D529&lt;=100000, "₹50,001 - ₹100,000",
   TRUE, "&gt; ₹100,000"
)</f>
        <v>&lt; ₹1,000</v>
      </c>
      <c r="K529" t="str">
        <f t="shared" si="25"/>
        <v>High (&gt;60%)</v>
      </c>
      <c r="L529">
        <f>_xlfn.RANK.EQ(G529, G$2:G$1466, 0) + COUNTIF(G$2:G529, G529) - 1</f>
        <v>528</v>
      </c>
      <c r="M529" s="12">
        <f>_xlfn.RANK.EQ(H529, H$2:H$1466, 0) + COUNTIF(H$2:H529, H529) - 1</f>
        <v>270</v>
      </c>
      <c r="N529" s="12">
        <f t="shared" si="26"/>
        <v>798</v>
      </c>
    </row>
    <row r="530" spans="1:14" x14ac:dyDescent="0.25">
      <c r="A530" t="s">
        <v>8792</v>
      </c>
      <c r="B530" t="s">
        <v>8793</v>
      </c>
      <c r="C530" t="s">
        <v>13080</v>
      </c>
      <c r="D530" s="14">
        <v>596.6</v>
      </c>
      <c r="E530" s="14">
        <v>785</v>
      </c>
      <c r="F530" s="1">
        <v>0.24</v>
      </c>
      <c r="G530">
        <v>4.2</v>
      </c>
      <c r="H530" s="5">
        <v>24247</v>
      </c>
      <c r="I530" s="6">
        <f t="shared" si="24"/>
        <v>19033895</v>
      </c>
      <c r="J530" t="str" cm="1">
        <f t="array" ref="J530">_xlfn.IFS(
   D530&lt;1000, "&lt; ₹1,000",
   D530&lt;=5000, "₹1,000 - ₹5,000",
   D530&lt;=10000, "₹5,001 - ₹10,000",
   D530&lt;=20000, "₹10,001 - ₹20,000",
   D530&lt;=50000, "₹20,001 - ₹50,000",
   D530&lt;=100000, "₹50,001 - ₹100,000",
   TRUE, "&gt; ₹100,000"
)</f>
        <v>&lt; ₹1,000</v>
      </c>
      <c r="K530" t="str">
        <f t="shared" si="25"/>
        <v>Low (&lt;30%)</v>
      </c>
      <c r="L530">
        <f>_xlfn.RANK.EQ(G530, G$2:G$1466, 0) + COUNTIF(G$2:G530, G530) - 1</f>
        <v>529</v>
      </c>
      <c r="M530" s="12">
        <f>_xlfn.RANK.EQ(H530, H$2:H$1466, 0) + COUNTIF(H$2:H530, H530) - 1</f>
        <v>271</v>
      </c>
      <c r="N530" s="12">
        <f t="shared" si="26"/>
        <v>800</v>
      </c>
    </row>
    <row r="531" spans="1:14" x14ac:dyDescent="0.25">
      <c r="A531" t="s">
        <v>8697</v>
      </c>
      <c r="B531" t="s">
        <v>8698</v>
      </c>
      <c r="C531" t="s">
        <v>13080</v>
      </c>
      <c r="D531" s="14">
        <v>629.99999999999989</v>
      </c>
      <c r="E531" s="14">
        <v>1400</v>
      </c>
      <c r="F531" s="1">
        <v>0.55000000000000004</v>
      </c>
      <c r="G531">
        <v>4.2</v>
      </c>
      <c r="H531" s="5">
        <v>23316</v>
      </c>
      <c r="I531" s="6">
        <f t="shared" si="24"/>
        <v>32642400</v>
      </c>
      <c r="J531" t="str" cm="1">
        <f t="array" ref="J531">_xlfn.IFS(
   D531&lt;1000, "&lt; ₹1,000",
   D531&lt;=5000, "₹1,000 - ₹5,000",
   D531&lt;=10000, "₹5,001 - ₹10,000",
   D531&lt;=20000, "₹10,001 - ₹20,000",
   D531&lt;=50000, "₹20,001 - ₹50,000",
   D531&lt;=100000, "₹50,001 - ₹100,000",
   TRUE, "&gt; ₹100,000"
)</f>
        <v>&lt; ₹1,000</v>
      </c>
      <c r="K531" t="str">
        <f t="shared" si="25"/>
        <v>Medium (30-60%)</v>
      </c>
      <c r="L531">
        <f>_xlfn.RANK.EQ(G531, G$2:G$1466, 0) + COUNTIF(G$2:G531, G531) - 1</f>
        <v>530</v>
      </c>
      <c r="M531" s="12">
        <f>_xlfn.RANK.EQ(H531, H$2:H$1466, 0) + COUNTIF(H$2:H531, H531) - 1</f>
        <v>273</v>
      </c>
      <c r="N531" s="12">
        <f t="shared" si="26"/>
        <v>803</v>
      </c>
    </row>
    <row r="532" spans="1:14" x14ac:dyDescent="0.25">
      <c r="A532" t="s">
        <v>6625</v>
      </c>
      <c r="B532" t="s">
        <v>6626</v>
      </c>
      <c r="C532" t="s">
        <v>13076</v>
      </c>
      <c r="D532" s="14">
        <v>899.4</v>
      </c>
      <c r="E532" s="14">
        <v>1499</v>
      </c>
      <c r="F532" s="1">
        <v>0.4</v>
      </c>
      <c r="G532">
        <v>4.2</v>
      </c>
      <c r="H532" s="5">
        <v>23174</v>
      </c>
      <c r="I532" s="6">
        <f t="shared" si="24"/>
        <v>34737826</v>
      </c>
      <c r="J532" t="str" cm="1">
        <f t="array" ref="J532">_xlfn.IFS(
   D532&lt;1000, "&lt; ₹1,000",
   D532&lt;=5000, "₹1,000 - ₹5,000",
   D532&lt;=10000, "₹5,001 - ₹10,000",
   D532&lt;=20000, "₹10,001 - ₹20,000",
   D532&lt;=50000, "₹20,001 - ₹50,000",
   D532&lt;=100000, "₹50,001 - ₹100,000",
   TRUE, "&gt; ₹100,000"
)</f>
        <v>&lt; ₹1,000</v>
      </c>
      <c r="K532" t="str">
        <f t="shared" si="25"/>
        <v>Medium (30-60%)</v>
      </c>
      <c r="L532">
        <f>_xlfn.RANK.EQ(G532, G$2:G$1466, 0) + COUNTIF(G$2:G532, G532) - 1</f>
        <v>531</v>
      </c>
      <c r="M532" s="12">
        <f>_xlfn.RANK.EQ(H532, H$2:H$1466, 0) + COUNTIF(H$2:H532, H532) - 1</f>
        <v>274</v>
      </c>
      <c r="N532" s="12">
        <f t="shared" si="26"/>
        <v>805</v>
      </c>
    </row>
    <row r="533" spans="1:14" x14ac:dyDescent="0.25">
      <c r="A533" t="s">
        <v>8327</v>
      </c>
      <c r="B533" t="s">
        <v>8328</v>
      </c>
      <c r="C533" t="s">
        <v>13076</v>
      </c>
      <c r="D533" s="14">
        <v>249.5</v>
      </c>
      <c r="E533" s="14">
        <v>499</v>
      </c>
      <c r="F533" s="1">
        <v>0.5</v>
      </c>
      <c r="G533">
        <v>4.2</v>
      </c>
      <c r="H533" s="5">
        <v>22860</v>
      </c>
      <c r="I533" s="6">
        <f t="shared" si="24"/>
        <v>11407140</v>
      </c>
      <c r="J533" t="str" cm="1">
        <f t="array" ref="J533">_xlfn.IFS(
   D533&lt;1000, "&lt; ₹1,000",
   D533&lt;=5000, "₹1,000 - ₹5,000",
   D533&lt;=10000, "₹5,001 - ₹10,000",
   D533&lt;=20000, "₹10,001 - ₹20,000",
   D533&lt;=50000, "₹20,001 - ₹50,000",
   D533&lt;=100000, "₹50,001 - ₹100,000",
   TRUE, "&gt; ₹100,000"
)</f>
        <v>&lt; ₹1,000</v>
      </c>
      <c r="K533" t="str">
        <f t="shared" si="25"/>
        <v>Medium (30-60%)</v>
      </c>
      <c r="L533">
        <f>_xlfn.RANK.EQ(G533, G$2:G$1466, 0) + COUNTIF(G$2:G533, G533) - 1</f>
        <v>532</v>
      </c>
      <c r="M533" s="12">
        <f>_xlfn.RANK.EQ(H533, H$2:H$1466, 0) + COUNTIF(H$2:H533, H533) - 1</f>
        <v>277</v>
      </c>
      <c r="N533" s="12">
        <f t="shared" si="26"/>
        <v>809</v>
      </c>
    </row>
    <row r="534" spans="1:14" x14ac:dyDescent="0.25">
      <c r="A534" t="s">
        <v>4266</v>
      </c>
      <c r="B534" t="s">
        <v>4267</v>
      </c>
      <c r="C534" t="s">
        <v>13077</v>
      </c>
      <c r="D534" s="14">
        <v>1499.8500000000001</v>
      </c>
      <c r="E534" s="14">
        <v>9999</v>
      </c>
      <c r="F534" s="1">
        <v>0.85</v>
      </c>
      <c r="G534">
        <v>4.2</v>
      </c>
      <c r="H534" s="5">
        <v>22638</v>
      </c>
      <c r="I534" s="6">
        <f t="shared" si="24"/>
        <v>226357362</v>
      </c>
      <c r="J534" t="str" cm="1">
        <f t="array" ref="J534">_xlfn.IFS(
   D534&lt;1000, "&lt; ₹1,000",
   D534&lt;=5000, "₹1,000 - ₹5,000",
   D534&lt;=10000, "₹5,001 - ₹10,000",
   D534&lt;=20000, "₹10,001 - ₹20,000",
   D534&lt;=50000, "₹20,001 - ₹50,000",
   D534&lt;=100000, "₹50,001 - ₹100,000",
   TRUE, "&gt; ₹100,000"
)</f>
        <v>₹1,000 - ₹5,000</v>
      </c>
      <c r="K534" t="str">
        <f t="shared" si="25"/>
        <v>High (&gt;60%)</v>
      </c>
      <c r="L534">
        <f>_xlfn.RANK.EQ(G534, G$2:G$1466, 0) + COUNTIF(G$2:G534, G534) - 1</f>
        <v>533</v>
      </c>
      <c r="M534" s="12">
        <f>_xlfn.RANK.EQ(H534, H$2:H$1466, 0) + COUNTIF(H$2:H534, H534) - 1</f>
        <v>278</v>
      </c>
      <c r="N534" s="12">
        <f t="shared" si="26"/>
        <v>811</v>
      </c>
    </row>
    <row r="535" spans="1:14" x14ac:dyDescent="0.25">
      <c r="A535" t="s">
        <v>3181</v>
      </c>
      <c r="B535" t="s">
        <v>3182</v>
      </c>
      <c r="C535" t="s">
        <v>13077</v>
      </c>
      <c r="D535" s="14">
        <v>1519.8099999999995</v>
      </c>
      <c r="E535" s="14">
        <v>7999</v>
      </c>
      <c r="F535" s="1">
        <v>0.81</v>
      </c>
      <c r="G535">
        <v>4.2</v>
      </c>
      <c r="H535" s="5">
        <v>22638</v>
      </c>
      <c r="I535" s="6">
        <f t="shared" si="24"/>
        <v>181081362</v>
      </c>
      <c r="J535" t="str" cm="1">
        <f t="array" ref="J535">_xlfn.IFS(
   D535&lt;1000, "&lt; ₹1,000",
   D535&lt;=5000, "₹1,000 - ₹5,000",
   D535&lt;=10000, "₹5,001 - ₹10,000",
   D535&lt;=20000, "₹10,001 - ₹20,000",
   D535&lt;=50000, "₹20,001 - ₹50,000",
   D535&lt;=100000, "₹50,001 - ₹100,000",
   TRUE, "&gt; ₹100,000"
)</f>
        <v>₹1,000 - ₹5,000</v>
      </c>
      <c r="K535" t="str">
        <f t="shared" si="25"/>
        <v>High (&gt;60%)</v>
      </c>
      <c r="L535">
        <f>_xlfn.RANK.EQ(G535, G$2:G$1466, 0) + COUNTIF(G$2:G535, G535) - 1</f>
        <v>534</v>
      </c>
      <c r="M535" s="12">
        <f>_xlfn.RANK.EQ(H535, H$2:H$1466, 0) + COUNTIF(H$2:H535, H535) - 1</f>
        <v>279</v>
      </c>
      <c r="N535" s="12">
        <f t="shared" si="26"/>
        <v>813</v>
      </c>
    </row>
    <row r="536" spans="1:14" x14ac:dyDescent="0.25">
      <c r="A536" t="s">
        <v>4630</v>
      </c>
      <c r="B536" t="s">
        <v>4631</v>
      </c>
      <c r="C536" t="s">
        <v>13077</v>
      </c>
      <c r="D536" s="14">
        <v>1519.8099999999995</v>
      </c>
      <c r="E536" s="14">
        <v>7999</v>
      </c>
      <c r="F536" s="1">
        <v>0.81</v>
      </c>
      <c r="G536">
        <v>4.2</v>
      </c>
      <c r="H536" s="5">
        <v>22638</v>
      </c>
      <c r="I536" s="6">
        <f t="shared" si="24"/>
        <v>181081362</v>
      </c>
      <c r="J536" t="str" cm="1">
        <f t="array" ref="J536">_xlfn.IFS(
   D536&lt;1000, "&lt; ₹1,000",
   D536&lt;=5000, "₹1,000 - ₹5,000",
   D536&lt;=10000, "₹5,001 - ₹10,000",
   D536&lt;=20000, "₹10,001 - ₹20,000",
   D536&lt;=50000, "₹20,001 - ₹50,000",
   D536&lt;=100000, "₹50,001 - ₹100,000",
   TRUE, "&gt; ₹100,000"
)</f>
        <v>₹1,000 - ₹5,000</v>
      </c>
      <c r="K536" t="str">
        <f t="shared" si="25"/>
        <v>High (&gt;60%)</v>
      </c>
      <c r="L536">
        <f>_xlfn.RANK.EQ(G536, G$2:G$1466, 0) + COUNTIF(G$2:G536, G536) - 1</f>
        <v>535</v>
      </c>
      <c r="M536" s="12">
        <f>_xlfn.RANK.EQ(H536, H$2:H$1466, 0) + COUNTIF(H$2:H536, H536) - 1</f>
        <v>280</v>
      </c>
      <c r="N536" s="12">
        <f t="shared" si="26"/>
        <v>815</v>
      </c>
    </row>
    <row r="537" spans="1:14" x14ac:dyDescent="0.25">
      <c r="A537" t="s">
        <v>3181</v>
      </c>
      <c r="B537" t="s">
        <v>3182</v>
      </c>
      <c r="C537" t="s">
        <v>13077</v>
      </c>
      <c r="D537" s="14">
        <v>1519.8099999999995</v>
      </c>
      <c r="E537" s="14">
        <v>7999</v>
      </c>
      <c r="F537" s="1">
        <v>0.81</v>
      </c>
      <c r="G537">
        <v>4.2</v>
      </c>
      <c r="H537" s="5">
        <v>22636</v>
      </c>
      <c r="I537" s="6">
        <f t="shared" si="24"/>
        <v>181065364</v>
      </c>
      <c r="J537" t="str" cm="1">
        <f t="array" ref="J537">_xlfn.IFS(
   D537&lt;1000, "&lt; ₹1,000",
   D537&lt;=5000, "₹1,000 - ₹5,000",
   D537&lt;=10000, "₹5,001 - ₹10,000",
   D537&lt;=20000, "₹10,001 - ₹20,000",
   D537&lt;=50000, "₹20,001 - ₹50,000",
   D537&lt;=100000, "₹50,001 - ₹100,000",
   TRUE, "&gt; ₹100,000"
)</f>
        <v>₹1,000 - ₹5,000</v>
      </c>
      <c r="K537" t="str">
        <f t="shared" si="25"/>
        <v>High (&gt;60%)</v>
      </c>
      <c r="L537">
        <f>_xlfn.RANK.EQ(G537, G$2:G$1466, 0) + COUNTIF(G$2:G537, G537) - 1</f>
        <v>536</v>
      </c>
      <c r="M537" s="12">
        <f>_xlfn.RANK.EQ(H537, H$2:H$1466, 0) + COUNTIF(H$2:H537, H537) - 1</f>
        <v>281</v>
      </c>
      <c r="N537" s="12">
        <f t="shared" si="26"/>
        <v>817</v>
      </c>
    </row>
    <row r="538" spans="1:14" x14ac:dyDescent="0.25">
      <c r="A538" t="s">
        <v>4026</v>
      </c>
      <c r="B538" t="s">
        <v>4027</v>
      </c>
      <c r="C538" t="s">
        <v>13077</v>
      </c>
      <c r="D538" s="14">
        <v>497.16999999999996</v>
      </c>
      <c r="E538" s="14">
        <v>599</v>
      </c>
      <c r="F538" s="1">
        <v>0.17</v>
      </c>
      <c r="G538">
        <v>4.2</v>
      </c>
      <c r="H538" s="5">
        <v>21916</v>
      </c>
      <c r="I538" s="6">
        <f t="shared" si="24"/>
        <v>13127684</v>
      </c>
      <c r="J538" t="str" cm="1">
        <f t="array" ref="J538">_xlfn.IFS(
   D538&lt;1000, "&lt; ₹1,000",
   D538&lt;=5000, "₹1,000 - ₹5,000",
   D538&lt;=10000, "₹5,001 - ₹10,000",
   D538&lt;=20000, "₹10,001 - ₹20,000",
   D538&lt;=50000, "₹20,001 - ₹50,000",
   D538&lt;=100000, "₹50,001 - ₹100,000",
   TRUE, "&gt; ₹100,000"
)</f>
        <v>&lt; ₹1,000</v>
      </c>
      <c r="K538" t="str">
        <f t="shared" si="25"/>
        <v>Low (&lt;30%)</v>
      </c>
      <c r="L538">
        <f>_xlfn.RANK.EQ(G538, G$2:G$1466, 0) + COUNTIF(G$2:G538, G538) - 1</f>
        <v>537</v>
      </c>
      <c r="M538" s="12">
        <f>_xlfn.RANK.EQ(H538, H$2:H$1466, 0) + COUNTIF(H$2:H538, H538) - 1</f>
        <v>289</v>
      </c>
      <c r="N538" s="12">
        <f t="shared" si="26"/>
        <v>826</v>
      </c>
    </row>
    <row r="539" spans="1:14" x14ac:dyDescent="0.25">
      <c r="A539" t="s">
        <v>3961</v>
      </c>
      <c r="B539" t="s">
        <v>3962</v>
      </c>
      <c r="C539" t="s">
        <v>13077</v>
      </c>
      <c r="D539" s="14">
        <v>2999.7000000000003</v>
      </c>
      <c r="E539" s="14">
        <v>9999</v>
      </c>
      <c r="F539" s="1">
        <v>0.7</v>
      </c>
      <c r="G539">
        <v>4.2</v>
      </c>
      <c r="H539" s="5">
        <v>20881</v>
      </c>
      <c r="I539" s="6">
        <f t="shared" si="24"/>
        <v>208789119</v>
      </c>
      <c r="J539" t="str" cm="1">
        <f t="array" ref="J539">_xlfn.IFS(
   D539&lt;1000, "&lt; ₹1,000",
   D539&lt;=5000, "₹1,000 - ₹5,000",
   D539&lt;=10000, "₹5,001 - ₹10,000",
   D539&lt;=20000, "₹10,001 - ₹20,000",
   D539&lt;=50000, "₹20,001 - ₹50,000",
   D539&lt;=100000, "₹50,001 - ₹100,000",
   TRUE, "&gt; ₹100,000"
)</f>
        <v>₹1,000 - ₹5,000</v>
      </c>
      <c r="K539" t="str">
        <f t="shared" si="25"/>
        <v>High (&gt;60%)</v>
      </c>
      <c r="L539">
        <f>_xlfn.RANK.EQ(G539, G$2:G$1466, 0) + COUNTIF(G$2:G539, G539) - 1</f>
        <v>538</v>
      </c>
      <c r="M539" s="12">
        <f>_xlfn.RANK.EQ(H539, H$2:H$1466, 0) + COUNTIF(H$2:H539, H539) - 1</f>
        <v>304</v>
      </c>
      <c r="N539" s="12">
        <f t="shared" si="26"/>
        <v>842</v>
      </c>
    </row>
    <row r="540" spans="1:14" x14ac:dyDescent="0.25">
      <c r="A540" t="s">
        <v>3961</v>
      </c>
      <c r="B540" t="s">
        <v>3962</v>
      </c>
      <c r="C540" t="s">
        <v>13077</v>
      </c>
      <c r="D540" s="14">
        <v>2999.7000000000003</v>
      </c>
      <c r="E540" s="14">
        <v>9999</v>
      </c>
      <c r="F540" s="1">
        <v>0.7</v>
      </c>
      <c r="G540">
        <v>4.2</v>
      </c>
      <c r="H540" s="5">
        <v>20879</v>
      </c>
      <c r="I540" s="6">
        <f t="shared" si="24"/>
        <v>208769121</v>
      </c>
      <c r="J540" t="str" cm="1">
        <f t="array" ref="J540">_xlfn.IFS(
   D540&lt;1000, "&lt; ₹1,000",
   D540&lt;=5000, "₹1,000 - ₹5,000",
   D540&lt;=10000, "₹5,001 - ₹10,000",
   D540&lt;=20000, "₹10,001 - ₹20,000",
   D540&lt;=50000, "₹20,001 - ₹50,000",
   D540&lt;=100000, "₹50,001 - ₹100,000",
   TRUE, "&gt; ₹100,000"
)</f>
        <v>₹1,000 - ₹5,000</v>
      </c>
      <c r="K540" t="str">
        <f t="shared" si="25"/>
        <v>High (&gt;60%)</v>
      </c>
      <c r="L540">
        <f>_xlfn.RANK.EQ(G540, G$2:G$1466, 0) + COUNTIF(G$2:G540, G540) - 1</f>
        <v>539</v>
      </c>
      <c r="M540" s="12">
        <f>_xlfn.RANK.EQ(H540, H$2:H$1466, 0) + COUNTIF(H$2:H540, H540) - 1</f>
        <v>305</v>
      </c>
      <c r="N540" s="12">
        <f t="shared" si="26"/>
        <v>844</v>
      </c>
    </row>
    <row r="541" spans="1:14" x14ac:dyDescent="0.25">
      <c r="A541" t="s">
        <v>9282</v>
      </c>
      <c r="B541" t="s">
        <v>9283</v>
      </c>
      <c r="C541" t="s">
        <v>13080</v>
      </c>
      <c r="D541" s="14">
        <v>89</v>
      </c>
      <c r="E541" s="14">
        <v>89</v>
      </c>
      <c r="F541" s="1">
        <v>0</v>
      </c>
      <c r="G541">
        <v>4.2</v>
      </c>
      <c r="H541" s="5">
        <v>19621</v>
      </c>
      <c r="I541" s="6">
        <f t="shared" si="24"/>
        <v>1746269</v>
      </c>
      <c r="J541" t="str" cm="1">
        <f t="array" ref="J541">_xlfn.IFS(
   D541&lt;1000, "&lt; ₹1,000",
   D541&lt;=5000, "₹1,000 - ₹5,000",
   D541&lt;=10000, "₹5,001 - ₹10,000",
   D541&lt;=20000, "₹10,001 - ₹20,000",
   D541&lt;=50000, "₹20,001 - ₹50,000",
   D541&lt;=100000, "₹50,001 - ₹100,000",
   TRUE, "&gt; ₹100,000"
)</f>
        <v>&lt; ₹1,000</v>
      </c>
      <c r="K541" t="str">
        <f t="shared" si="25"/>
        <v>Low (&lt;30%)</v>
      </c>
      <c r="L541">
        <f>_xlfn.RANK.EQ(G541, G$2:G$1466, 0) + COUNTIF(G$2:G541, G541) - 1</f>
        <v>540</v>
      </c>
      <c r="M541" s="12">
        <f>_xlfn.RANK.EQ(H541, H$2:H$1466, 0) + COUNTIF(H$2:H541, H541) - 1</f>
        <v>324</v>
      </c>
      <c r="N541" s="12">
        <f t="shared" si="26"/>
        <v>864</v>
      </c>
    </row>
    <row r="542" spans="1:14" x14ac:dyDescent="0.25">
      <c r="A542" t="s">
        <v>9406</v>
      </c>
      <c r="B542" t="s">
        <v>9407</v>
      </c>
      <c r="C542" t="s">
        <v>13080</v>
      </c>
      <c r="D542" s="14">
        <v>755.16</v>
      </c>
      <c r="E542" s="14">
        <v>899</v>
      </c>
      <c r="F542" s="1">
        <v>0.16</v>
      </c>
      <c r="G542">
        <v>4.2</v>
      </c>
      <c r="H542" s="5">
        <v>18462</v>
      </c>
      <c r="I542" s="6">
        <f t="shared" si="24"/>
        <v>16597338</v>
      </c>
      <c r="J542" t="str" cm="1">
        <f t="array" ref="J542">_xlfn.IFS(
   D542&lt;1000, "&lt; ₹1,000",
   D542&lt;=5000, "₹1,000 - ₹5,000",
   D542&lt;=10000, "₹5,001 - ₹10,000",
   D542&lt;=20000, "₹10,001 - ₹20,000",
   D542&lt;=50000, "₹20,001 - ₹50,000",
   D542&lt;=100000, "₹50,001 - ₹100,000",
   TRUE, "&gt; ₹100,000"
)</f>
        <v>&lt; ₹1,000</v>
      </c>
      <c r="K542" t="str">
        <f t="shared" si="25"/>
        <v>Low (&lt;30%)</v>
      </c>
      <c r="L542">
        <f>_xlfn.RANK.EQ(G542, G$2:G$1466, 0) + COUNTIF(G$2:G542, G542) - 1</f>
        <v>541</v>
      </c>
      <c r="M542" s="12">
        <f>_xlfn.RANK.EQ(H542, H$2:H$1466, 0) + COUNTIF(H$2:H542, H542) - 1</f>
        <v>349</v>
      </c>
      <c r="N542" s="12">
        <f t="shared" si="26"/>
        <v>890</v>
      </c>
    </row>
    <row r="543" spans="1:14" x14ac:dyDescent="0.25">
      <c r="A543" t="s">
        <v>6917</v>
      </c>
      <c r="B543" t="s">
        <v>6918</v>
      </c>
      <c r="C543" t="s">
        <v>13076</v>
      </c>
      <c r="D543" s="14">
        <v>1354.0500000000002</v>
      </c>
      <c r="E543" s="14">
        <v>2295</v>
      </c>
      <c r="F543" s="1">
        <v>0.41</v>
      </c>
      <c r="G543">
        <v>4.2</v>
      </c>
      <c r="H543" s="5">
        <v>17413</v>
      </c>
      <c r="I543" s="6">
        <f t="shared" si="24"/>
        <v>39962835</v>
      </c>
      <c r="J543" t="str" cm="1">
        <f t="array" ref="J543">_xlfn.IFS(
   D543&lt;1000, "&lt; ₹1,000",
   D543&lt;=5000, "₹1,000 - ₹5,000",
   D543&lt;=10000, "₹5,001 - ₹10,000",
   D543&lt;=20000, "₹10,001 - ₹20,000",
   D543&lt;=50000, "₹20,001 - ₹50,000",
   D543&lt;=100000, "₹50,001 - ₹100,000",
   TRUE, "&gt; ₹100,000"
)</f>
        <v>₹1,000 - ₹5,000</v>
      </c>
      <c r="K543" t="str">
        <f t="shared" si="25"/>
        <v>Medium (30-60%)</v>
      </c>
      <c r="L543">
        <f>_xlfn.RANK.EQ(G543, G$2:G$1466, 0) + COUNTIF(G$2:G543, G543) - 1</f>
        <v>542</v>
      </c>
      <c r="M543" s="12">
        <f>_xlfn.RANK.EQ(H543, H$2:H$1466, 0) + COUNTIF(H$2:H543, H543) - 1</f>
        <v>364</v>
      </c>
      <c r="N543" s="12">
        <f t="shared" si="26"/>
        <v>906</v>
      </c>
    </row>
    <row r="544" spans="1:14" x14ac:dyDescent="0.25">
      <c r="A544" t="s">
        <v>8906</v>
      </c>
      <c r="B544" t="s">
        <v>8907</v>
      </c>
      <c r="C544" t="s">
        <v>13080</v>
      </c>
      <c r="D544" s="14">
        <v>725.2</v>
      </c>
      <c r="E544" s="14">
        <v>1295</v>
      </c>
      <c r="F544" s="1">
        <v>0.44</v>
      </c>
      <c r="G544">
        <v>4.2</v>
      </c>
      <c r="H544" s="5">
        <v>17218</v>
      </c>
      <c r="I544" s="6">
        <f t="shared" si="24"/>
        <v>22297310</v>
      </c>
      <c r="J544" t="str" cm="1">
        <f t="array" ref="J544">_xlfn.IFS(
   D544&lt;1000, "&lt; ₹1,000",
   D544&lt;=5000, "₹1,000 - ₹5,000",
   D544&lt;=10000, "₹5,001 - ₹10,000",
   D544&lt;=20000, "₹10,001 - ₹20,000",
   D544&lt;=50000, "₹20,001 - ₹50,000",
   D544&lt;=100000, "₹50,001 - ₹100,000",
   TRUE, "&gt; ₹100,000"
)</f>
        <v>&lt; ₹1,000</v>
      </c>
      <c r="K544" t="str">
        <f t="shared" si="25"/>
        <v>Medium (30-60%)</v>
      </c>
      <c r="L544">
        <f>_xlfn.RANK.EQ(G544, G$2:G$1466, 0) + COUNTIF(G$2:G544, G544) - 1</f>
        <v>543</v>
      </c>
      <c r="M544" s="12">
        <f>_xlfn.RANK.EQ(H544, H$2:H$1466, 0) + COUNTIF(H$2:H544, H544) - 1</f>
        <v>368</v>
      </c>
      <c r="N544" s="12">
        <f t="shared" si="26"/>
        <v>911</v>
      </c>
    </row>
    <row r="545" spans="1:14" x14ac:dyDescent="0.25">
      <c r="A545" t="s">
        <v>57</v>
      </c>
      <c r="B545" t="s">
        <v>58</v>
      </c>
      <c r="C545" t="s">
        <v>13076</v>
      </c>
      <c r="D545" s="14">
        <v>155.61000000000001</v>
      </c>
      <c r="E545" s="14">
        <v>399</v>
      </c>
      <c r="F545" s="1">
        <v>0.61</v>
      </c>
      <c r="G545">
        <v>4.2</v>
      </c>
      <c r="H545" s="5">
        <v>16905</v>
      </c>
      <c r="I545" s="6">
        <f t="shared" si="24"/>
        <v>6745095</v>
      </c>
      <c r="J545" t="str" cm="1">
        <f t="array" ref="J545">_xlfn.IFS(
   D545&lt;1000, "&lt; ₹1,000",
   D545&lt;=5000, "₹1,000 - ₹5,000",
   D545&lt;=10000, "₹5,001 - ₹10,000",
   D545&lt;=20000, "₹10,001 - ₹20,000",
   D545&lt;=50000, "₹20,001 - ₹50,000",
   D545&lt;=100000, "₹50,001 - ₹100,000",
   TRUE, "&gt; ₹100,000"
)</f>
        <v>&lt; ₹1,000</v>
      </c>
      <c r="K545" t="str">
        <f t="shared" si="25"/>
        <v>High (&gt;60%)</v>
      </c>
      <c r="L545">
        <f>_xlfn.RANK.EQ(G545, G$2:G$1466, 0) + COUNTIF(G$2:G545, G545) - 1</f>
        <v>544</v>
      </c>
      <c r="M545" s="12">
        <f>_xlfn.RANK.EQ(H545, H$2:H$1466, 0) + COUNTIF(H$2:H545, H545) - 1</f>
        <v>374</v>
      </c>
      <c r="N545" s="12">
        <f t="shared" si="26"/>
        <v>918</v>
      </c>
    </row>
    <row r="546" spans="1:14" x14ac:dyDescent="0.25">
      <c r="A546" t="s">
        <v>57</v>
      </c>
      <c r="B546" t="s">
        <v>58</v>
      </c>
      <c r="C546" t="s">
        <v>13076</v>
      </c>
      <c r="D546" s="14">
        <v>155.61000000000001</v>
      </c>
      <c r="E546" s="14">
        <v>399</v>
      </c>
      <c r="F546" s="1">
        <v>0.61</v>
      </c>
      <c r="G546">
        <v>4.2</v>
      </c>
      <c r="H546" s="5">
        <v>16905</v>
      </c>
      <c r="I546" s="6">
        <f t="shared" si="24"/>
        <v>6745095</v>
      </c>
      <c r="J546" t="str" cm="1">
        <f t="array" ref="J546">_xlfn.IFS(
   D546&lt;1000, "&lt; ₹1,000",
   D546&lt;=5000, "₹1,000 - ₹5,000",
   D546&lt;=10000, "₹5,001 - ₹10,000",
   D546&lt;=20000, "₹10,001 - ₹20,000",
   D546&lt;=50000, "₹20,001 - ₹50,000",
   D546&lt;=100000, "₹50,001 - ₹100,000",
   TRUE, "&gt; ₹100,000"
)</f>
        <v>&lt; ₹1,000</v>
      </c>
      <c r="K546" t="str">
        <f t="shared" si="25"/>
        <v>High (&gt;60%)</v>
      </c>
      <c r="L546">
        <f>_xlfn.RANK.EQ(G546, G$2:G$1466, 0) + COUNTIF(G$2:G546, G546) - 1</f>
        <v>545</v>
      </c>
      <c r="M546" s="12">
        <f>_xlfn.RANK.EQ(H546, H$2:H$1466, 0) + COUNTIF(H$2:H546, H546) - 1</f>
        <v>375</v>
      </c>
      <c r="N546" s="12">
        <f t="shared" si="26"/>
        <v>920</v>
      </c>
    </row>
    <row r="547" spans="1:14" x14ac:dyDescent="0.25">
      <c r="A547" t="s">
        <v>57</v>
      </c>
      <c r="B547" t="s">
        <v>58</v>
      </c>
      <c r="C547" t="s">
        <v>13076</v>
      </c>
      <c r="D547" s="14">
        <v>155.61000000000001</v>
      </c>
      <c r="E547" s="14">
        <v>399</v>
      </c>
      <c r="F547" s="1">
        <v>0.61</v>
      </c>
      <c r="G547">
        <v>4.2</v>
      </c>
      <c r="H547" s="5">
        <v>16905</v>
      </c>
      <c r="I547" s="6">
        <f t="shared" si="24"/>
        <v>6745095</v>
      </c>
      <c r="J547" t="str" cm="1">
        <f t="array" ref="J547">_xlfn.IFS(
   D547&lt;1000, "&lt; ₹1,000",
   D547&lt;=5000, "₹1,000 - ₹5,000",
   D547&lt;=10000, "₹5,001 - ₹10,000",
   D547&lt;=20000, "₹10,001 - ₹20,000",
   D547&lt;=50000, "₹20,001 - ₹50,000",
   D547&lt;=100000, "₹50,001 - ₹100,000",
   TRUE, "&gt; ₹100,000"
)</f>
        <v>&lt; ₹1,000</v>
      </c>
      <c r="K547" t="str">
        <f t="shared" si="25"/>
        <v>High (&gt;60%)</v>
      </c>
      <c r="L547">
        <f>_xlfn.RANK.EQ(G547, G$2:G$1466, 0) + COUNTIF(G$2:G547, G547) - 1</f>
        <v>546</v>
      </c>
      <c r="M547" s="12">
        <f>_xlfn.RANK.EQ(H547, H$2:H$1466, 0) + COUNTIF(H$2:H547, H547) - 1</f>
        <v>376</v>
      </c>
      <c r="N547" s="12">
        <f t="shared" si="26"/>
        <v>922</v>
      </c>
    </row>
    <row r="548" spans="1:14" x14ac:dyDescent="0.25">
      <c r="A548" t="s">
        <v>8346</v>
      </c>
      <c r="B548" t="s">
        <v>8347</v>
      </c>
      <c r="C548" t="s">
        <v>13076</v>
      </c>
      <c r="D548" s="14">
        <v>1583.5599999999997</v>
      </c>
      <c r="E548" s="14">
        <v>3599</v>
      </c>
      <c r="F548" s="1">
        <v>0.56000000000000005</v>
      </c>
      <c r="G548">
        <v>4.2</v>
      </c>
      <c r="H548" s="5">
        <v>16182</v>
      </c>
      <c r="I548" s="6">
        <f t="shared" si="24"/>
        <v>58239018</v>
      </c>
      <c r="J548" t="str" cm="1">
        <f t="array" ref="J548">_xlfn.IFS(
   D548&lt;1000, "&lt; ₹1,000",
   D548&lt;=5000, "₹1,000 - ₹5,000",
   D548&lt;=10000, "₹5,001 - ₹10,000",
   D548&lt;=20000, "₹10,001 - ₹20,000",
   D548&lt;=50000, "₹20,001 - ₹50,000",
   D548&lt;=100000, "₹50,001 - ₹100,000",
   TRUE, "&gt; ₹100,000"
)</f>
        <v>₹1,000 - ₹5,000</v>
      </c>
      <c r="K548" t="str">
        <f t="shared" si="25"/>
        <v>Medium (30-60%)</v>
      </c>
      <c r="L548">
        <f>_xlfn.RANK.EQ(G548, G$2:G$1466, 0) + COUNTIF(G$2:G548, G548) - 1</f>
        <v>547</v>
      </c>
      <c r="M548" s="12">
        <f>_xlfn.RANK.EQ(H548, H$2:H$1466, 0) + COUNTIF(H$2:H548, H548) - 1</f>
        <v>385</v>
      </c>
      <c r="N548" s="12">
        <f t="shared" si="26"/>
        <v>932</v>
      </c>
    </row>
    <row r="549" spans="1:14" x14ac:dyDescent="0.25">
      <c r="A549" t="s">
        <v>11796</v>
      </c>
      <c r="B549" t="s">
        <v>11797</v>
      </c>
      <c r="C549" t="s">
        <v>13080</v>
      </c>
      <c r="D549" s="14">
        <v>976.49999999999989</v>
      </c>
      <c r="E549" s="14">
        <v>1395</v>
      </c>
      <c r="F549" s="1">
        <v>0.3</v>
      </c>
      <c r="G549">
        <v>4.2</v>
      </c>
      <c r="H549" s="5">
        <v>15252</v>
      </c>
      <c r="I549" s="6">
        <f t="shared" si="24"/>
        <v>21276540</v>
      </c>
      <c r="J549" t="str" cm="1">
        <f t="array" ref="J549">_xlfn.IFS(
   D549&lt;1000, "&lt; ₹1,000",
   D549&lt;=5000, "₹1,000 - ₹5,000",
   D549&lt;=10000, "₹5,001 - ₹10,000",
   D549&lt;=20000, "₹10,001 - ₹20,000",
   D549&lt;=50000, "₹20,001 - ₹50,000",
   D549&lt;=100000, "₹50,001 - ₹100,000",
   TRUE, "&gt; ₹100,000"
)</f>
        <v>&lt; ₹1,000</v>
      </c>
      <c r="K549" t="str">
        <f t="shared" si="25"/>
        <v>Medium (30-60%)</v>
      </c>
      <c r="L549">
        <f>_xlfn.RANK.EQ(G549, G$2:G$1466, 0) + COUNTIF(G$2:G549, G549) - 1</f>
        <v>548</v>
      </c>
      <c r="M549" s="12">
        <f>_xlfn.RANK.EQ(H549, H$2:H$1466, 0) + COUNTIF(H$2:H549, H549) - 1</f>
        <v>399</v>
      </c>
      <c r="N549" s="12">
        <f t="shared" si="26"/>
        <v>947</v>
      </c>
    </row>
    <row r="550" spans="1:14" x14ac:dyDescent="0.25">
      <c r="A550" t="s">
        <v>9963</v>
      </c>
      <c r="B550" t="s">
        <v>9964</v>
      </c>
      <c r="C550" t="s">
        <v>13080</v>
      </c>
      <c r="D550" s="14">
        <v>1695</v>
      </c>
      <c r="E550" s="14">
        <v>1695</v>
      </c>
      <c r="F550" s="1">
        <v>0</v>
      </c>
      <c r="G550">
        <v>4.2</v>
      </c>
      <c r="H550" s="5">
        <v>14290</v>
      </c>
      <c r="I550" s="6">
        <f t="shared" si="24"/>
        <v>24221550</v>
      </c>
      <c r="J550" t="str" cm="1">
        <f t="array" ref="J550">_xlfn.IFS(
   D550&lt;1000, "&lt; ₹1,000",
   D550&lt;=5000, "₹1,000 - ₹5,000",
   D550&lt;=10000, "₹5,001 - ₹10,000",
   D550&lt;=20000, "₹10,001 - ₹20,000",
   D550&lt;=50000, "₹20,001 - ₹50,000",
   D550&lt;=100000, "₹50,001 - ₹100,000",
   TRUE, "&gt; ₹100,000"
)</f>
        <v>₹1,000 - ₹5,000</v>
      </c>
      <c r="K550" t="str">
        <f t="shared" si="25"/>
        <v>Low (&lt;30%)</v>
      </c>
      <c r="L550">
        <f>_xlfn.RANK.EQ(G550, G$2:G$1466, 0) + COUNTIF(G$2:G550, G550) - 1</f>
        <v>549</v>
      </c>
      <c r="M550" s="12">
        <f>_xlfn.RANK.EQ(H550, H$2:H$1466, 0) + COUNTIF(H$2:H550, H550) - 1</f>
        <v>422</v>
      </c>
      <c r="N550" s="12">
        <f t="shared" si="26"/>
        <v>971</v>
      </c>
    </row>
    <row r="551" spans="1:14" x14ac:dyDescent="0.25">
      <c r="A551" t="s">
        <v>12512</v>
      </c>
      <c r="B551" t="s">
        <v>12513</v>
      </c>
      <c r="C551" t="s">
        <v>13080</v>
      </c>
      <c r="D551" s="14">
        <v>1752</v>
      </c>
      <c r="E551" s="14">
        <v>2400</v>
      </c>
      <c r="F551" s="1">
        <v>0.27</v>
      </c>
      <c r="G551">
        <v>4.2</v>
      </c>
      <c r="H551" s="5">
        <v>14160</v>
      </c>
      <c r="I551" s="6">
        <f t="shared" si="24"/>
        <v>33984000</v>
      </c>
      <c r="J551" t="str" cm="1">
        <f t="array" ref="J551">_xlfn.IFS(
   D551&lt;1000, "&lt; ₹1,000",
   D551&lt;=5000, "₹1,000 - ₹5,000",
   D551&lt;=10000, "₹5,001 - ₹10,000",
   D551&lt;=20000, "₹10,001 - ₹20,000",
   D551&lt;=50000, "₹20,001 - ₹50,000",
   D551&lt;=100000, "₹50,001 - ₹100,000",
   TRUE, "&gt; ₹100,000"
)</f>
        <v>₹1,000 - ₹5,000</v>
      </c>
      <c r="K551" t="str">
        <f t="shared" si="25"/>
        <v>Low (&lt;30%)</v>
      </c>
      <c r="L551">
        <f>_xlfn.RANK.EQ(G551, G$2:G$1466, 0) + COUNTIF(G$2:G551, G551) - 1</f>
        <v>550</v>
      </c>
      <c r="M551" s="12">
        <f>_xlfn.RANK.EQ(H551, H$2:H$1466, 0) + COUNTIF(H$2:H551, H551) - 1</f>
        <v>429</v>
      </c>
      <c r="N551" s="12">
        <f t="shared" si="26"/>
        <v>979</v>
      </c>
    </row>
    <row r="552" spans="1:14" x14ac:dyDescent="0.25">
      <c r="A552" t="s">
        <v>3316</v>
      </c>
      <c r="B552" t="s">
        <v>2947</v>
      </c>
      <c r="C552" t="s">
        <v>13077</v>
      </c>
      <c r="D552" s="14">
        <v>1799.9099999999994</v>
      </c>
      <c r="E552" s="14">
        <v>19999</v>
      </c>
      <c r="F552" s="1">
        <v>0.91</v>
      </c>
      <c r="G552">
        <v>4.2</v>
      </c>
      <c r="H552" s="5">
        <v>13937</v>
      </c>
      <c r="I552" s="6">
        <f t="shared" si="24"/>
        <v>278726063</v>
      </c>
      <c r="J552" t="str" cm="1">
        <f t="array" ref="J552">_xlfn.IFS(
   D552&lt;1000, "&lt; ₹1,000",
   D552&lt;=5000, "₹1,000 - ₹5,000",
   D552&lt;=10000, "₹5,001 - ₹10,000",
   D552&lt;=20000, "₹10,001 - ₹20,000",
   D552&lt;=50000, "₹20,001 - ₹50,000",
   D552&lt;=100000, "₹50,001 - ₹100,000",
   TRUE, "&gt; ₹100,000"
)</f>
        <v>₹1,000 - ₹5,000</v>
      </c>
      <c r="K552" t="str">
        <f t="shared" si="25"/>
        <v>High (&gt;60%)</v>
      </c>
      <c r="L552">
        <f>_xlfn.RANK.EQ(G552, G$2:G$1466, 0) + COUNTIF(G$2:G552, G552) - 1</f>
        <v>551</v>
      </c>
      <c r="M552" s="12">
        <f>_xlfn.RANK.EQ(H552, H$2:H$1466, 0) + COUNTIF(H$2:H552, H552) - 1</f>
        <v>435</v>
      </c>
      <c r="N552" s="12">
        <f t="shared" si="26"/>
        <v>986</v>
      </c>
    </row>
    <row r="553" spans="1:14" x14ac:dyDescent="0.25">
      <c r="A553" t="s">
        <v>3265</v>
      </c>
      <c r="B553" t="s">
        <v>2947</v>
      </c>
      <c r="C553" t="s">
        <v>13077</v>
      </c>
      <c r="D553" s="14">
        <v>1799.9099999999994</v>
      </c>
      <c r="E553" s="14">
        <v>19999</v>
      </c>
      <c r="F553" s="1">
        <v>0.91</v>
      </c>
      <c r="G553">
        <v>4.2</v>
      </c>
      <c r="H553" s="5">
        <v>13937</v>
      </c>
      <c r="I553" s="6">
        <f t="shared" si="24"/>
        <v>278726063</v>
      </c>
      <c r="J553" t="str" cm="1">
        <f t="array" ref="J553">_xlfn.IFS(
   D553&lt;1000, "&lt; ₹1,000",
   D553&lt;=5000, "₹1,000 - ₹5,000",
   D553&lt;=10000, "₹5,001 - ₹10,000",
   D553&lt;=20000, "₹10,001 - ₹20,000",
   D553&lt;=50000, "₹20,001 - ₹50,000",
   D553&lt;=100000, "₹50,001 - ₹100,000",
   TRUE, "&gt; ₹100,000"
)</f>
        <v>₹1,000 - ₹5,000</v>
      </c>
      <c r="K553" t="str">
        <f t="shared" si="25"/>
        <v>High (&gt;60%)</v>
      </c>
      <c r="L553">
        <f>_xlfn.RANK.EQ(G553, G$2:G$1466, 0) + COUNTIF(G$2:G553, G553) - 1</f>
        <v>552</v>
      </c>
      <c r="M553" s="12">
        <f>_xlfn.RANK.EQ(H553, H$2:H$1466, 0) + COUNTIF(H$2:H553, H553) - 1</f>
        <v>436</v>
      </c>
      <c r="N553" s="12">
        <f t="shared" si="26"/>
        <v>988</v>
      </c>
    </row>
    <row r="554" spans="1:14" x14ac:dyDescent="0.25">
      <c r="A554" t="s">
        <v>3245</v>
      </c>
      <c r="B554" t="s">
        <v>2947</v>
      </c>
      <c r="C554" t="s">
        <v>13077</v>
      </c>
      <c r="D554" s="14">
        <v>1799.9099999999994</v>
      </c>
      <c r="E554" s="14">
        <v>19999</v>
      </c>
      <c r="F554" s="1">
        <v>0.91</v>
      </c>
      <c r="G554">
        <v>4.2</v>
      </c>
      <c r="H554" s="5">
        <v>13937</v>
      </c>
      <c r="I554" s="6">
        <f t="shared" si="24"/>
        <v>278726063</v>
      </c>
      <c r="J554" t="str" cm="1">
        <f t="array" ref="J554">_xlfn.IFS(
   D554&lt;1000, "&lt; ₹1,000",
   D554&lt;=5000, "₹1,000 - ₹5,000",
   D554&lt;=10000, "₹5,001 - ₹10,000",
   D554&lt;=20000, "₹10,001 - ₹20,000",
   D554&lt;=50000, "₹20,001 - ₹50,000",
   D554&lt;=100000, "₹50,001 - ₹100,000",
   TRUE, "&gt; ₹100,000"
)</f>
        <v>₹1,000 - ₹5,000</v>
      </c>
      <c r="K554" t="str">
        <f t="shared" si="25"/>
        <v>High (&gt;60%)</v>
      </c>
      <c r="L554">
        <f>_xlfn.RANK.EQ(G554, G$2:G$1466, 0) + COUNTIF(G$2:G554, G554) - 1</f>
        <v>553</v>
      </c>
      <c r="M554" s="12">
        <f>_xlfn.RANK.EQ(H554, H$2:H$1466, 0) + COUNTIF(H$2:H554, H554) - 1</f>
        <v>437</v>
      </c>
      <c r="N554" s="12">
        <f t="shared" si="26"/>
        <v>990</v>
      </c>
    </row>
    <row r="555" spans="1:14" x14ac:dyDescent="0.25">
      <c r="A555" t="s">
        <v>3216</v>
      </c>
      <c r="B555" t="s">
        <v>2947</v>
      </c>
      <c r="C555" t="s">
        <v>13077</v>
      </c>
      <c r="D555" s="14">
        <v>1799.9099999999994</v>
      </c>
      <c r="E555" s="14">
        <v>19999</v>
      </c>
      <c r="F555" s="1">
        <v>0.91</v>
      </c>
      <c r="G555">
        <v>4.2</v>
      </c>
      <c r="H555" s="5">
        <v>13937</v>
      </c>
      <c r="I555" s="6">
        <f t="shared" si="24"/>
        <v>278726063</v>
      </c>
      <c r="J555" t="str" cm="1">
        <f t="array" ref="J555">_xlfn.IFS(
   D555&lt;1000, "&lt; ₹1,000",
   D555&lt;=5000, "₹1,000 - ₹5,000",
   D555&lt;=10000, "₹5,001 - ₹10,000",
   D555&lt;=20000, "₹10,001 - ₹20,000",
   D555&lt;=50000, "₹20,001 - ₹50,000",
   D555&lt;=100000, "₹50,001 - ₹100,000",
   TRUE, "&gt; ₹100,000"
)</f>
        <v>₹1,000 - ₹5,000</v>
      </c>
      <c r="K555" t="str">
        <f t="shared" si="25"/>
        <v>High (&gt;60%)</v>
      </c>
      <c r="L555">
        <f>_xlfn.RANK.EQ(G555, G$2:G$1466, 0) + COUNTIF(G$2:G555, G555) - 1</f>
        <v>554</v>
      </c>
      <c r="M555" s="12">
        <f>_xlfn.RANK.EQ(H555, H$2:H$1466, 0) + COUNTIF(H$2:H555, H555) - 1</f>
        <v>438</v>
      </c>
      <c r="N555" s="12">
        <f t="shared" si="26"/>
        <v>992</v>
      </c>
    </row>
    <row r="556" spans="1:14" x14ac:dyDescent="0.25">
      <c r="A556" t="s">
        <v>2946</v>
      </c>
      <c r="B556" t="s">
        <v>2947</v>
      </c>
      <c r="C556" t="s">
        <v>13077</v>
      </c>
      <c r="D556" s="14">
        <v>1799.9099999999994</v>
      </c>
      <c r="E556" s="14">
        <v>19999</v>
      </c>
      <c r="F556" s="1">
        <v>0.91</v>
      </c>
      <c r="G556">
        <v>4.2</v>
      </c>
      <c r="H556" s="5">
        <v>13937</v>
      </c>
      <c r="I556" s="6">
        <f t="shared" si="24"/>
        <v>278726063</v>
      </c>
      <c r="J556" t="str" cm="1">
        <f t="array" ref="J556">_xlfn.IFS(
   D556&lt;1000, "&lt; ₹1,000",
   D556&lt;=5000, "₹1,000 - ₹5,000",
   D556&lt;=10000, "₹5,001 - ₹10,000",
   D556&lt;=20000, "₹10,001 - ₹20,000",
   D556&lt;=50000, "₹20,001 - ₹50,000",
   D556&lt;=100000, "₹50,001 - ₹100,000",
   TRUE, "&gt; ₹100,000"
)</f>
        <v>₹1,000 - ₹5,000</v>
      </c>
      <c r="K556" t="str">
        <f t="shared" si="25"/>
        <v>High (&gt;60%)</v>
      </c>
      <c r="L556">
        <f>_xlfn.RANK.EQ(G556, G$2:G$1466, 0) + COUNTIF(G$2:G556, G556) - 1</f>
        <v>555</v>
      </c>
      <c r="M556" s="12">
        <f>_xlfn.RANK.EQ(H556, H$2:H$1466, 0) + COUNTIF(H$2:H556, H556) - 1</f>
        <v>439</v>
      </c>
      <c r="N556" s="12">
        <f t="shared" si="26"/>
        <v>994</v>
      </c>
    </row>
    <row r="557" spans="1:14" x14ac:dyDescent="0.25">
      <c r="A557" t="s">
        <v>9642</v>
      </c>
      <c r="B557" t="s">
        <v>9643</v>
      </c>
      <c r="C557" t="s">
        <v>13080</v>
      </c>
      <c r="D557" s="14">
        <v>1130</v>
      </c>
      <c r="E557" s="14">
        <v>1130</v>
      </c>
      <c r="F557" s="1">
        <v>0</v>
      </c>
      <c r="G557">
        <v>4.2</v>
      </c>
      <c r="H557" s="5">
        <v>13250</v>
      </c>
      <c r="I557" s="6">
        <f t="shared" si="24"/>
        <v>14972500</v>
      </c>
      <c r="J557" t="str" cm="1">
        <f t="array" ref="J557">_xlfn.IFS(
   D557&lt;1000, "&lt; ₹1,000",
   D557&lt;=5000, "₹1,000 - ₹5,000",
   D557&lt;=10000, "₹5,001 - ₹10,000",
   D557&lt;=20000, "₹10,001 - ₹20,000",
   D557&lt;=50000, "₹20,001 - ₹50,000",
   D557&lt;=100000, "₹50,001 - ₹100,000",
   TRUE, "&gt; ₹100,000"
)</f>
        <v>₹1,000 - ₹5,000</v>
      </c>
      <c r="K557" t="str">
        <f t="shared" si="25"/>
        <v>Low (&lt;30%)</v>
      </c>
      <c r="L557">
        <f>_xlfn.RANK.EQ(G557, G$2:G$1466, 0) + COUNTIF(G$2:G557, G557) - 1</f>
        <v>556</v>
      </c>
      <c r="M557" s="12">
        <f>_xlfn.RANK.EQ(H557, H$2:H$1466, 0) + COUNTIF(H$2:H557, H557) - 1</f>
        <v>455</v>
      </c>
      <c r="N557" s="12">
        <f t="shared" si="26"/>
        <v>1011</v>
      </c>
    </row>
    <row r="558" spans="1:14" x14ac:dyDescent="0.25">
      <c r="A558" t="s">
        <v>3333</v>
      </c>
      <c r="B558" t="s">
        <v>3334</v>
      </c>
      <c r="C558" t="s">
        <v>13077</v>
      </c>
      <c r="D558" s="14">
        <v>12959.19</v>
      </c>
      <c r="E558" s="14">
        <v>15999</v>
      </c>
      <c r="F558" s="1">
        <v>0.19</v>
      </c>
      <c r="G558">
        <v>4.2</v>
      </c>
      <c r="H558" s="5">
        <v>13246</v>
      </c>
      <c r="I558" s="6">
        <f t="shared" si="24"/>
        <v>211922754</v>
      </c>
      <c r="J558" t="str" cm="1">
        <f t="array" ref="J558">_xlfn.IFS(
   D558&lt;1000, "&lt; ₹1,000",
   D558&lt;=5000, "₹1,000 - ₹5,000",
   D558&lt;=10000, "₹5,001 - ₹10,000",
   D558&lt;=20000, "₹10,001 - ₹20,000",
   D558&lt;=50000, "₹20,001 - ₹50,000",
   D558&lt;=100000, "₹50,001 - ₹100,000",
   TRUE, "&gt; ₹100,000"
)</f>
        <v>₹10,001 - ₹20,000</v>
      </c>
      <c r="K558" t="str">
        <f t="shared" si="25"/>
        <v>Low (&lt;30%)</v>
      </c>
      <c r="L558">
        <f>_xlfn.RANK.EQ(G558, G$2:G$1466, 0) + COUNTIF(G$2:G558, G558) - 1</f>
        <v>557</v>
      </c>
      <c r="M558" s="12">
        <f>_xlfn.RANK.EQ(H558, H$2:H$1466, 0) + COUNTIF(H$2:H558, H558) - 1</f>
        <v>456</v>
      </c>
      <c r="N558" s="12">
        <f t="shared" si="26"/>
        <v>1013</v>
      </c>
    </row>
    <row r="559" spans="1:14" x14ac:dyDescent="0.25">
      <c r="A559" t="s">
        <v>951</v>
      </c>
      <c r="B559" t="s">
        <v>952</v>
      </c>
      <c r="C559" t="s">
        <v>13076</v>
      </c>
      <c r="D559" s="14">
        <v>349.65</v>
      </c>
      <c r="E559" s="14">
        <v>999</v>
      </c>
      <c r="F559" s="1">
        <v>0.65</v>
      </c>
      <c r="G559">
        <v>4.2</v>
      </c>
      <c r="H559" s="5">
        <v>13120</v>
      </c>
      <c r="I559" s="6">
        <f t="shared" si="24"/>
        <v>13106880</v>
      </c>
      <c r="J559" t="str" cm="1">
        <f t="array" ref="J559">_xlfn.IFS(
   D559&lt;1000, "&lt; ₹1,000",
   D559&lt;=5000, "₹1,000 - ₹5,000",
   D559&lt;=10000, "₹5,001 - ₹10,000",
   D559&lt;=20000, "₹10,001 - ₹20,000",
   D559&lt;=50000, "₹20,001 - ₹50,000",
   D559&lt;=100000, "₹50,001 - ₹100,000",
   TRUE, "&gt; ₹100,000"
)</f>
        <v>&lt; ₹1,000</v>
      </c>
      <c r="K559" t="str">
        <f t="shared" si="25"/>
        <v>High (&gt;60%)</v>
      </c>
      <c r="L559">
        <f>_xlfn.RANK.EQ(G559, G$2:G$1466, 0) + COUNTIF(G$2:G559, G559) - 1</f>
        <v>558</v>
      </c>
      <c r="M559" s="12">
        <f>_xlfn.RANK.EQ(H559, H$2:H$1466, 0) + COUNTIF(H$2:H559, H559) - 1</f>
        <v>460</v>
      </c>
      <c r="N559" s="12">
        <f t="shared" si="26"/>
        <v>1018</v>
      </c>
    </row>
    <row r="560" spans="1:14" x14ac:dyDescent="0.25">
      <c r="A560" t="s">
        <v>1486</v>
      </c>
      <c r="B560" t="s">
        <v>1487</v>
      </c>
      <c r="C560" t="s">
        <v>13076</v>
      </c>
      <c r="D560" s="14">
        <v>402.69000000000005</v>
      </c>
      <c r="E560" s="14">
        <v>1299</v>
      </c>
      <c r="F560" s="1">
        <v>0.69</v>
      </c>
      <c r="G560">
        <v>4.2</v>
      </c>
      <c r="H560" s="5">
        <v>13120</v>
      </c>
      <c r="I560" s="6">
        <f t="shared" si="24"/>
        <v>17042880</v>
      </c>
      <c r="J560" t="str" cm="1">
        <f t="array" ref="J560">_xlfn.IFS(
   D560&lt;1000, "&lt; ₹1,000",
   D560&lt;=5000, "₹1,000 - ₹5,000",
   D560&lt;=10000, "₹5,001 - ₹10,000",
   D560&lt;=20000, "₹10,001 - ₹20,000",
   D560&lt;=50000, "₹20,001 - ₹50,000",
   D560&lt;=100000, "₹50,001 - ₹100,000",
   TRUE, "&gt; ₹100,000"
)</f>
        <v>&lt; ₹1,000</v>
      </c>
      <c r="K560" t="str">
        <f t="shared" si="25"/>
        <v>High (&gt;60%)</v>
      </c>
      <c r="L560">
        <f>_xlfn.RANK.EQ(G560, G$2:G$1466, 0) + COUNTIF(G$2:G560, G560) - 1</f>
        <v>559</v>
      </c>
      <c r="M560" s="12">
        <f>_xlfn.RANK.EQ(H560, H$2:H$1466, 0) + COUNTIF(H$2:H560, H560) - 1</f>
        <v>461</v>
      </c>
      <c r="N560" s="12">
        <f t="shared" si="26"/>
        <v>1020</v>
      </c>
    </row>
    <row r="561" spans="1:14" x14ac:dyDescent="0.25">
      <c r="A561" t="s">
        <v>9070</v>
      </c>
      <c r="B561" t="s">
        <v>9071</v>
      </c>
      <c r="C561" t="s">
        <v>13080</v>
      </c>
      <c r="D561" s="14">
        <v>545</v>
      </c>
      <c r="E561" s="14">
        <v>1090</v>
      </c>
      <c r="F561" s="1">
        <v>0.5</v>
      </c>
      <c r="G561">
        <v>4.2</v>
      </c>
      <c r="H561" s="5">
        <v>13029</v>
      </c>
      <c r="I561" s="6">
        <f t="shared" si="24"/>
        <v>14201610</v>
      </c>
      <c r="J561" t="str" cm="1">
        <f t="array" ref="J561">_xlfn.IFS(
   D561&lt;1000, "&lt; ₹1,000",
   D561&lt;=5000, "₹1,000 - ₹5,000",
   D561&lt;=10000, "₹5,001 - ₹10,000",
   D561&lt;=20000, "₹10,001 - ₹20,000",
   D561&lt;=50000, "₹20,001 - ₹50,000",
   D561&lt;=100000, "₹50,001 - ₹100,000",
   TRUE, "&gt; ₹100,000"
)</f>
        <v>&lt; ₹1,000</v>
      </c>
      <c r="K561" t="str">
        <f t="shared" si="25"/>
        <v>Medium (30-60%)</v>
      </c>
      <c r="L561">
        <f>_xlfn.RANK.EQ(G561, G$2:G$1466, 0) + COUNTIF(G$2:G561, G561) - 1</f>
        <v>560</v>
      </c>
      <c r="M561" s="12">
        <f>_xlfn.RANK.EQ(H561, H$2:H$1466, 0) + COUNTIF(H$2:H561, H561) - 1</f>
        <v>465</v>
      </c>
      <c r="N561" s="12">
        <f t="shared" si="26"/>
        <v>1025</v>
      </c>
    </row>
    <row r="562" spans="1:14" x14ac:dyDescent="0.25">
      <c r="A562" t="s">
        <v>252</v>
      </c>
      <c r="B562" t="s">
        <v>253</v>
      </c>
      <c r="C562" t="s">
        <v>13077</v>
      </c>
      <c r="D562" s="14">
        <v>195.72000000000003</v>
      </c>
      <c r="E562" s="14">
        <v>699</v>
      </c>
      <c r="F562" s="1">
        <v>0.72</v>
      </c>
      <c r="G562">
        <v>4.2</v>
      </c>
      <c r="H562" s="5">
        <v>12153</v>
      </c>
      <c r="I562" s="6">
        <f t="shared" si="24"/>
        <v>8494947</v>
      </c>
      <c r="J562" t="str" cm="1">
        <f t="array" ref="J562">_xlfn.IFS(
   D562&lt;1000, "&lt; ₹1,000",
   D562&lt;=5000, "₹1,000 - ₹5,000",
   D562&lt;=10000, "₹5,001 - ₹10,000",
   D562&lt;=20000, "₹10,001 - ₹20,000",
   D562&lt;=50000, "₹20,001 - ₹50,000",
   D562&lt;=100000, "₹50,001 - ₹100,000",
   TRUE, "&gt; ₹100,000"
)</f>
        <v>&lt; ₹1,000</v>
      </c>
      <c r="K562" t="str">
        <f t="shared" si="25"/>
        <v>High (&gt;60%)</v>
      </c>
      <c r="L562">
        <f>_xlfn.RANK.EQ(G562, G$2:G$1466, 0) + COUNTIF(G$2:G562, G562) - 1</f>
        <v>561</v>
      </c>
      <c r="M562" s="12">
        <f>_xlfn.RANK.EQ(H562, H$2:H$1466, 0) + COUNTIF(H$2:H562, H562) - 1</f>
        <v>479</v>
      </c>
      <c r="N562" s="12">
        <f t="shared" si="26"/>
        <v>1040</v>
      </c>
    </row>
    <row r="563" spans="1:14" x14ac:dyDescent="0.25">
      <c r="A563" t="s">
        <v>252</v>
      </c>
      <c r="B563" t="s">
        <v>253</v>
      </c>
      <c r="C563" t="s">
        <v>13077</v>
      </c>
      <c r="D563" s="14">
        <v>195.72000000000003</v>
      </c>
      <c r="E563" s="14">
        <v>699</v>
      </c>
      <c r="F563" s="1">
        <v>0.72</v>
      </c>
      <c r="G563">
        <v>4.2</v>
      </c>
      <c r="H563" s="5">
        <v>12153</v>
      </c>
      <c r="I563" s="6">
        <f t="shared" si="24"/>
        <v>8494947</v>
      </c>
      <c r="J563" t="str" cm="1">
        <f t="array" ref="J563">_xlfn.IFS(
   D563&lt;1000, "&lt; ₹1,000",
   D563&lt;=5000, "₹1,000 - ₹5,000",
   D563&lt;=10000, "₹5,001 - ₹10,000",
   D563&lt;=20000, "₹10,001 - ₹20,000",
   D563&lt;=50000, "₹20,001 - ₹50,000",
   D563&lt;=100000, "₹50,001 - ₹100,000",
   TRUE, "&gt; ₹100,000"
)</f>
        <v>&lt; ₹1,000</v>
      </c>
      <c r="K563" t="str">
        <f t="shared" si="25"/>
        <v>High (&gt;60%)</v>
      </c>
      <c r="L563">
        <f>_xlfn.RANK.EQ(G563, G$2:G$1466, 0) + COUNTIF(G$2:G563, G563) - 1</f>
        <v>562</v>
      </c>
      <c r="M563" s="12">
        <f>_xlfn.RANK.EQ(H563, H$2:H$1466, 0) + COUNTIF(H$2:H563, H563) - 1</f>
        <v>480</v>
      </c>
      <c r="N563" s="12">
        <f t="shared" si="26"/>
        <v>1042</v>
      </c>
    </row>
    <row r="564" spans="1:14" x14ac:dyDescent="0.25">
      <c r="A564" t="s">
        <v>2642</v>
      </c>
      <c r="B564" t="s">
        <v>2643</v>
      </c>
      <c r="C564" t="s">
        <v>13077</v>
      </c>
      <c r="D564" s="14">
        <v>379.62</v>
      </c>
      <c r="E564" s="14">
        <v>999</v>
      </c>
      <c r="F564" s="1">
        <v>0.62</v>
      </c>
      <c r="G564">
        <v>4.2</v>
      </c>
      <c r="H564" s="5">
        <v>12153</v>
      </c>
      <c r="I564" s="6">
        <f t="shared" si="24"/>
        <v>12140847</v>
      </c>
      <c r="J564" t="str" cm="1">
        <f t="array" ref="J564">_xlfn.IFS(
   D564&lt;1000, "&lt; ₹1,000",
   D564&lt;=5000, "₹1,000 - ₹5,000",
   D564&lt;=10000, "₹5,001 - ₹10,000",
   D564&lt;=20000, "₹10,001 - ₹20,000",
   D564&lt;=50000, "₹20,001 - ₹50,000",
   D564&lt;=100000, "₹50,001 - ₹100,000",
   TRUE, "&gt; ₹100,000"
)</f>
        <v>&lt; ₹1,000</v>
      </c>
      <c r="K564" t="str">
        <f t="shared" si="25"/>
        <v>High (&gt;60%)</v>
      </c>
      <c r="L564">
        <f>_xlfn.RANK.EQ(G564, G$2:G$1466, 0) + COUNTIF(G$2:G564, G564) - 1</f>
        <v>563</v>
      </c>
      <c r="M564" s="12">
        <f>_xlfn.RANK.EQ(H564, H$2:H$1466, 0) + COUNTIF(H$2:H564, H564) - 1</f>
        <v>481</v>
      </c>
      <c r="N564" s="12">
        <f t="shared" si="26"/>
        <v>1044</v>
      </c>
    </row>
    <row r="565" spans="1:14" x14ac:dyDescent="0.25">
      <c r="A565" t="s">
        <v>11576</v>
      </c>
      <c r="B565" t="s">
        <v>11577</v>
      </c>
      <c r="C565" t="s">
        <v>13080</v>
      </c>
      <c r="D565" s="14">
        <v>7302.9999999999991</v>
      </c>
      <c r="E565" s="14">
        <v>10900</v>
      </c>
      <c r="F565" s="1">
        <v>0.33</v>
      </c>
      <c r="G565">
        <v>4.2</v>
      </c>
      <c r="H565" s="5">
        <v>11957</v>
      </c>
      <c r="I565" s="6">
        <f t="shared" si="24"/>
        <v>130331300</v>
      </c>
      <c r="J565" t="str" cm="1">
        <f t="array" ref="J565">_xlfn.IFS(
   D565&lt;1000, "&lt; ₹1,000",
   D565&lt;=5000, "₹1,000 - ₹5,000",
   D565&lt;=10000, "₹5,001 - ₹10,000",
   D565&lt;=20000, "₹10,001 - ₹20,000",
   D565&lt;=50000, "₹20,001 - ₹50,000",
   D565&lt;=100000, "₹50,001 - ₹100,000",
   TRUE, "&gt; ₹100,000"
)</f>
        <v>₹5,001 - ₹10,000</v>
      </c>
      <c r="K565" t="str">
        <f t="shared" si="25"/>
        <v>Medium (30-60%)</v>
      </c>
      <c r="L565">
        <f>_xlfn.RANK.EQ(G565, G$2:G$1466, 0) + COUNTIF(G$2:G565, G565) - 1</f>
        <v>564</v>
      </c>
      <c r="M565" s="12">
        <f>_xlfn.RANK.EQ(H565, H$2:H$1466, 0) + COUNTIF(H$2:H565, H565) - 1</f>
        <v>487</v>
      </c>
      <c r="N565" s="12">
        <f t="shared" si="26"/>
        <v>1051</v>
      </c>
    </row>
    <row r="566" spans="1:14" x14ac:dyDescent="0.25">
      <c r="A566" t="s">
        <v>11746</v>
      </c>
      <c r="B566" t="s">
        <v>11747</v>
      </c>
      <c r="C566" t="s">
        <v>13080</v>
      </c>
      <c r="D566" s="14">
        <v>3780</v>
      </c>
      <c r="E566" s="14">
        <v>6000</v>
      </c>
      <c r="F566" s="1">
        <v>0.37</v>
      </c>
      <c r="G566">
        <v>4.2</v>
      </c>
      <c r="H566" s="5">
        <v>11935</v>
      </c>
      <c r="I566" s="6">
        <f t="shared" si="24"/>
        <v>71610000</v>
      </c>
      <c r="J566" t="str" cm="1">
        <f t="array" ref="J566">_xlfn.IFS(
   D566&lt;1000, "&lt; ₹1,000",
   D566&lt;=5000, "₹1,000 - ₹5,000",
   D566&lt;=10000, "₹5,001 - ₹10,000",
   D566&lt;=20000, "₹10,001 - ₹20,000",
   D566&lt;=50000, "₹20,001 - ₹50,000",
   D566&lt;=100000, "₹50,001 - ₹100,000",
   TRUE, "&gt; ₹100,000"
)</f>
        <v>₹1,000 - ₹5,000</v>
      </c>
      <c r="K566" t="str">
        <f t="shared" si="25"/>
        <v>Medium (30-60%)</v>
      </c>
      <c r="L566">
        <f>_xlfn.RANK.EQ(G566, G$2:G$1466, 0) + COUNTIF(G$2:G566, G566) - 1</f>
        <v>565</v>
      </c>
      <c r="M566" s="12">
        <f>_xlfn.RANK.EQ(H566, H$2:H$1466, 0) + COUNTIF(H$2:H566, H566) - 1</f>
        <v>488</v>
      </c>
      <c r="N566" s="12">
        <f t="shared" si="26"/>
        <v>1053</v>
      </c>
    </row>
    <row r="567" spans="1:14" x14ac:dyDescent="0.25">
      <c r="A567" t="s">
        <v>9911</v>
      </c>
      <c r="B567" t="s">
        <v>9912</v>
      </c>
      <c r="C567" t="s">
        <v>13080</v>
      </c>
      <c r="D567" s="14">
        <v>2080</v>
      </c>
      <c r="E567" s="14">
        <v>4000</v>
      </c>
      <c r="F567" s="1">
        <v>0.48</v>
      </c>
      <c r="G567">
        <v>4.2</v>
      </c>
      <c r="H567" s="5">
        <v>11199</v>
      </c>
      <c r="I567" s="6">
        <f t="shared" si="24"/>
        <v>44796000</v>
      </c>
      <c r="J567" t="str" cm="1">
        <f t="array" ref="J567">_xlfn.IFS(
   D567&lt;1000, "&lt; ₹1,000",
   D567&lt;=5000, "₹1,000 - ₹5,000",
   D567&lt;=10000, "₹5,001 - ₹10,000",
   D567&lt;=20000, "₹10,001 - ₹20,000",
   D567&lt;=50000, "₹20,001 - ₹50,000",
   D567&lt;=100000, "₹50,001 - ₹100,000",
   TRUE, "&gt; ₹100,000"
)</f>
        <v>₹1,000 - ₹5,000</v>
      </c>
      <c r="K567" t="str">
        <f t="shared" si="25"/>
        <v>Medium (30-60%)</v>
      </c>
      <c r="L567">
        <f>_xlfn.RANK.EQ(G567, G$2:G$1466, 0) + COUNTIF(G$2:G567, G567) - 1</f>
        <v>566</v>
      </c>
      <c r="M567" s="12">
        <f>_xlfn.RANK.EQ(H567, H$2:H$1466, 0) + COUNTIF(H$2:H567, H567) - 1</f>
        <v>501</v>
      </c>
      <c r="N567" s="12">
        <f t="shared" si="26"/>
        <v>1067</v>
      </c>
    </row>
    <row r="568" spans="1:14" x14ac:dyDescent="0.25">
      <c r="A568" t="s">
        <v>3542</v>
      </c>
      <c r="B568" t="s">
        <v>3543</v>
      </c>
      <c r="C568" t="s">
        <v>13077</v>
      </c>
      <c r="D568" s="14">
        <v>35099.1</v>
      </c>
      <c r="E568" s="14">
        <v>38999</v>
      </c>
      <c r="F568" s="1">
        <v>0.1</v>
      </c>
      <c r="G568">
        <v>4.2</v>
      </c>
      <c r="H568" s="5">
        <v>11029</v>
      </c>
      <c r="I568" s="6">
        <f t="shared" si="24"/>
        <v>430119971</v>
      </c>
      <c r="J568" t="str" cm="1">
        <f t="array" ref="J568">_xlfn.IFS(
   D568&lt;1000, "&lt; ₹1,000",
   D568&lt;=5000, "₹1,000 - ₹5,000",
   D568&lt;=10000, "₹5,001 - ₹10,000",
   D568&lt;=20000, "₹10,001 - ₹20,000",
   D568&lt;=50000, "₹20,001 - ₹50,000",
   D568&lt;=100000, "₹50,001 - ₹100,000",
   TRUE, "&gt; ₹100,000"
)</f>
        <v>₹20,001 - ₹50,000</v>
      </c>
      <c r="K568" t="str">
        <f t="shared" si="25"/>
        <v>Low (&lt;30%)</v>
      </c>
      <c r="L568">
        <f>_xlfn.RANK.EQ(G568, G$2:G$1466, 0) + COUNTIF(G$2:G568, G568) - 1</f>
        <v>567</v>
      </c>
      <c r="M568" s="12">
        <f>_xlfn.RANK.EQ(H568, H$2:H$1466, 0) + COUNTIF(H$2:H568, H568) - 1</f>
        <v>505</v>
      </c>
      <c r="N568" s="12">
        <f t="shared" si="26"/>
        <v>1072</v>
      </c>
    </row>
    <row r="569" spans="1:14" x14ac:dyDescent="0.25">
      <c r="A569" t="s">
        <v>788</v>
      </c>
      <c r="B569" t="s">
        <v>789</v>
      </c>
      <c r="C569" t="s">
        <v>13076</v>
      </c>
      <c r="D569" s="14">
        <v>324.75</v>
      </c>
      <c r="E569" s="14">
        <v>1299</v>
      </c>
      <c r="F569" s="1">
        <v>0.75</v>
      </c>
      <c r="G569">
        <v>4.2</v>
      </c>
      <c r="H569" s="5">
        <v>10576</v>
      </c>
      <c r="I569" s="6">
        <f t="shared" si="24"/>
        <v>13738224</v>
      </c>
      <c r="J569" t="str" cm="1">
        <f t="array" ref="J569">_xlfn.IFS(
   D569&lt;1000, "&lt; ₹1,000",
   D569&lt;=5000, "₹1,000 - ₹5,000",
   D569&lt;=10000, "₹5,001 - ₹10,000",
   D569&lt;=20000, "₹10,001 - ₹20,000",
   D569&lt;=50000, "₹20,001 - ₹50,000",
   D569&lt;=100000, "₹50,001 - ₹100,000",
   TRUE, "&gt; ₹100,000"
)</f>
        <v>&lt; ₹1,000</v>
      </c>
      <c r="K569" t="str">
        <f t="shared" si="25"/>
        <v>High (&gt;60%)</v>
      </c>
      <c r="L569">
        <f>_xlfn.RANK.EQ(G569, G$2:G$1466, 0) + COUNTIF(G$2:G569, G569) - 1</f>
        <v>568</v>
      </c>
      <c r="M569" s="12">
        <f>_xlfn.RANK.EQ(H569, H$2:H$1466, 0) + COUNTIF(H$2:H569, H569) - 1</f>
        <v>524</v>
      </c>
      <c r="N569" s="12">
        <f t="shared" si="26"/>
        <v>1092</v>
      </c>
    </row>
    <row r="570" spans="1:14" x14ac:dyDescent="0.25">
      <c r="A570" t="s">
        <v>788</v>
      </c>
      <c r="B570" t="s">
        <v>789</v>
      </c>
      <c r="C570" t="s">
        <v>13076</v>
      </c>
      <c r="D570" s="14">
        <v>324.75</v>
      </c>
      <c r="E570" s="14">
        <v>1299</v>
      </c>
      <c r="F570" s="1">
        <v>0.75</v>
      </c>
      <c r="G570">
        <v>4.2</v>
      </c>
      <c r="H570" s="5">
        <v>10576</v>
      </c>
      <c r="I570" s="6">
        <f t="shared" si="24"/>
        <v>13738224</v>
      </c>
      <c r="J570" t="str" cm="1">
        <f t="array" ref="J570">_xlfn.IFS(
   D570&lt;1000, "&lt; ₹1,000",
   D570&lt;=5000, "₹1,000 - ₹5,000",
   D570&lt;=10000, "₹5,001 - ₹10,000",
   D570&lt;=20000, "₹10,001 - ₹20,000",
   D570&lt;=50000, "₹20,001 - ₹50,000",
   D570&lt;=100000, "₹50,001 - ₹100,000",
   TRUE, "&gt; ₹100,000"
)</f>
        <v>&lt; ₹1,000</v>
      </c>
      <c r="K570" t="str">
        <f t="shared" si="25"/>
        <v>High (&gt;60%)</v>
      </c>
      <c r="L570">
        <f>_xlfn.RANK.EQ(G570, G$2:G$1466, 0) + COUNTIF(G$2:G570, G570) - 1</f>
        <v>569</v>
      </c>
      <c r="M570" s="12">
        <f>_xlfn.RANK.EQ(H570, H$2:H$1466, 0) + COUNTIF(H$2:H570, H570) - 1</f>
        <v>525</v>
      </c>
      <c r="N570" s="12">
        <f t="shared" si="26"/>
        <v>1094</v>
      </c>
    </row>
    <row r="571" spans="1:14" x14ac:dyDescent="0.25">
      <c r="A571" t="s">
        <v>2299</v>
      </c>
      <c r="B571" t="s">
        <v>2300</v>
      </c>
      <c r="C571" t="s">
        <v>13076</v>
      </c>
      <c r="D571" s="14">
        <v>329.70000000000005</v>
      </c>
      <c r="E571" s="14">
        <v>1099</v>
      </c>
      <c r="F571" s="1">
        <v>0.7</v>
      </c>
      <c r="G571">
        <v>4.2</v>
      </c>
      <c r="H571" s="5">
        <v>10576</v>
      </c>
      <c r="I571" s="6">
        <f t="shared" si="24"/>
        <v>11623024</v>
      </c>
      <c r="J571" t="str" cm="1">
        <f t="array" ref="J571">_xlfn.IFS(
   D571&lt;1000, "&lt; ₹1,000",
   D571&lt;=5000, "₹1,000 - ₹5,000",
   D571&lt;=10000, "₹5,001 - ₹10,000",
   D571&lt;=20000, "₹10,001 - ₹20,000",
   D571&lt;=50000, "₹20,001 - ₹50,000",
   D571&lt;=100000, "₹50,001 - ₹100,000",
   TRUE, "&gt; ₹100,000"
)</f>
        <v>&lt; ₹1,000</v>
      </c>
      <c r="K571" t="str">
        <f t="shared" si="25"/>
        <v>High (&gt;60%)</v>
      </c>
      <c r="L571">
        <f>_xlfn.RANK.EQ(G571, G$2:G$1466, 0) + COUNTIF(G$2:G571, G571) - 1</f>
        <v>570</v>
      </c>
      <c r="M571" s="12">
        <f>_xlfn.RANK.EQ(H571, H$2:H$1466, 0) + COUNTIF(H$2:H571, H571) - 1</f>
        <v>526</v>
      </c>
      <c r="N571" s="12">
        <f t="shared" si="26"/>
        <v>1096</v>
      </c>
    </row>
    <row r="572" spans="1:14" x14ac:dyDescent="0.25">
      <c r="A572" t="s">
        <v>12742</v>
      </c>
      <c r="B572" t="s">
        <v>12743</v>
      </c>
      <c r="C572" t="s">
        <v>13080</v>
      </c>
      <c r="D572" s="14">
        <v>6159.4400000000005</v>
      </c>
      <c r="E572" s="14">
        <v>10999</v>
      </c>
      <c r="F572" s="1">
        <v>0.44</v>
      </c>
      <c r="G572">
        <v>4.2</v>
      </c>
      <c r="H572" s="5">
        <v>10429</v>
      </c>
      <c r="I572" s="6">
        <f t="shared" si="24"/>
        <v>114708571</v>
      </c>
      <c r="J572" t="str" cm="1">
        <f t="array" ref="J572">_xlfn.IFS(
   D572&lt;1000, "&lt; ₹1,000",
   D572&lt;=5000, "₹1,000 - ₹5,000",
   D572&lt;=10000, "₹5,001 - ₹10,000",
   D572&lt;=20000, "₹10,001 - ₹20,000",
   D572&lt;=50000, "₹20,001 - ₹50,000",
   D572&lt;=100000, "₹50,001 - ₹100,000",
   TRUE, "&gt; ₹100,000"
)</f>
        <v>₹5,001 - ₹10,000</v>
      </c>
      <c r="K572" t="str">
        <f t="shared" si="25"/>
        <v>Medium (30-60%)</v>
      </c>
      <c r="L572">
        <f>_xlfn.RANK.EQ(G572, G$2:G$1466, 0) + COUNTIF(G$2:G572, G572) - 1</f>
        <v>571</v>
      </c>
      <c r="M572" s="12">
        <f>_xlfn.RANK.EQ(H572, H$2:H$1466, 0) + COUNTIF(H$2:H572, H572) - 1</f>
        <v>530</v>
      </c>
      <c r="N572" s="12">
        <f t="shared" si="26"/>
        <v>1101</v>
      </c>
    </row>
    <row r="573" spans="1:14" x14ac:dyDescent="0.25">
      <c r="A573" t="s">
        <v>10449</v>
      </c>
      <c r="B573" t="s">
        <v>10450</v>
      </c>
      <c r="C573" t="s">
        <v>13080</v>
      </c>
      <c r="D573" s="14">
        <v>1094.4000000000001</v>
      </c>
      <c r="E573" s="14">
        <v>1920</v>
      </c>
      <c r="F573" s="1">
        <v>0.43</v>
      </c>
      <c r="G573">
        <v>4.2</v>
      </c>
      <c r="H573" s="5">
        <v>9772</v>
      </c>
      <c r="I573" s="6">
        <f t="shared" si="24"/>
        <v>18762240</v>
      </c>
      <c r="J573" t="str" cm="1">
        <f t="array" ref="J573">_xlfn.IFS(
   D573&lt;1000, "&lt; ₹1,000",
   D573&lt;=5000, "₹1,000 - ₹5,000",
   D573&lt;=10000, "₹5,001 - ₹10,000",
   D573&lt;=20000, "₹10,001 - ₹20,000",
   D573&lt;=50000, "₹20,001 - ₹50,000",
   D573&lt;=100000, "₹50,001 - ₹100,000",
   TRUE, "&gt; ₹100,000"
)</f>
        <v>₹1,000 - ₹5,000</v>
      </c>
      <c r="K573" t="str">
        <f t="shared" si="25"/>
        <v>Medium (30-60%)</v>
      </c>
      <c r="L573">
        <f>_xlfn.RANK.EQ(G573, G$2:G$1466, 0) + COUNTIF(G$2:G573, G573) - 1</f>
        <v>572</v>
      </c>
      <c r="M573" s="12">
        <f>_xlfn.RANK.EQ(H573, H$2:H$1466, 0) + COUNTIF(H$2:H573, H573) - 1</f>
        <v>544</v>
      </c>
      <c r="N573" s="12">
        <f t="shared" si="26"/>
        <v>1116</v>
      </c>
    </row>
    <row r="574" spans="1:14" x14ac:dyDescent="0.25">
      <c r="A574" t="s">
        <v>7077</v>
      </c>
      <c r="B574" t="s">
        <v>7078</v>
      </c>
      <c r="C574" t="s">
        <v>13079</v>
      </c>
      <c r="D574" s="14">
        <v>114</v>
      </c>
      <c r="E574" s="14">
        <v>120</v>
      </c>
      <c r="F574" s="1">
        <v>0.05</v>
      </c>
      <c r="G574">
        <v>4.2</v>
      </c>
      <c r="H574" s="5">
        <v>8938</v>
      </c>
      <c r="I574" s="6">
        <f t="shared" si="24"/>
        <v>1072560</v>
      </c>
      <c r="J574" t="str" cm="1">
        <f t="array" ref="J574">_xlfn.IFS(
   D574&lt;1000, "&lt; ₹1,000",
   D574&lt;=5000, "₹1,000 - ₹5,000",
   D574&lt;=10000, "₹5,001 - ₹10,000",
   D574&lt;=20000, "₹10,001 - ₹20,000",
   D574&lt;=50000, "₹20,001 - ₹50,000",
   D574&lt;=100000, "₹50,001 - ₹100,000",
   TRUE, "&gt; ₹100,000"
)</f>
        <v>&lt; ₹1,000</v>
      </c>
      <c r="K574" t="str">
        <f t="shared" si="25"/>
        <v>Low (&lt;30%)</v>
      </c>
      <c r="L574">
        <f>_xlfn.RANK.EQ(G574, G$2:G$1466, 0) + COUNTIF(G$2:G574, G574) - 1</f>
        <v>573</v>
      </c>
      <c r="M574" s="12">
        <f>_xlfn.RANK.EQ(H574, H$2:H$1466, 0) + COUNTIF(H$2:H574, H574) - 1</f>
        <v>579</v>
      </c>
      <c r="N574" s="12">
        <f t="shared" si="26"/>
        <v>1152</v>
      </c>
    </row>
    <row r="575" spans="1:14" x14ac:dyDescent="0.25">
      <c r="A575" t="s">
        <v>1878</v>
      </c>
      <c r="B575" t="s">
        <v>1879</v>
      </c>
      <c r="C575" t="s">
        <v>13076</v>
      </c>
      <c r="D575" s="14">
        <v>799.6</v>
      </c>
      <c r="E575" s="14">
        <v>1999</v>
      </c>
      <c r="F575" s="1">
        <v>0.6</v>
      </c>
      <c r="G575">
        <v>4.2</v>
      </c>
      <c r="H575" s="5">
        <v>8583</v>
      </c>
      <c r="I575" s="6">
        <f t="shared" si="24"/>
        <v>17157417</v>
      </c>
      <c r="J575" t="str" cm="1">
        <f t="array" ref="J575">_xlfn.IFS(
   D575&lt;1000, "&lt; ₹1,000",
   D575&lt;=5000, "₹1,000 - ₹5,000",
   D575&lt;=10000, "₹5,001 - ₹10,000",
   D575&lt;=20000, "₹10,001 - ₹20,000",
   D575&lt;=50000, "₹20,001 - ₹50,000",
   D575&lt;=100000, "₹50,001 - ₹100,000",
   TRUE, "&gt; ₹100,000"
)</f>
        <v>&lt; ₹1,000</v>
      </c>
      <c r="K575" t="str">
        <f t="shared" si="25"/>
        <v>Medium (30-60%)</v>
      </c>
      <c r="L575">
        <f>_xlfn.RANK.EQ(G575, G$2:G$1466, 0) + COUNTIF(G$2:G575, G575) - 1</f>
        <v>574</v>
      </c>
      <c r="M575" s="12">
        <f>_xlfn.RANK.EQ(H575, H$2:H$1466, 0) + COUNTIF(H$2:H575, H575) - 1</f>
        <v>592</v>
      </c>
      <c r="N575" s="12">
        <f t="shared" si="26"/>
        <v>1166</v>
      </c>
    </row>
    <row r="576" spans="1:14" x14ac:dyDescent="0.25">
      <c r="A576" t="s">
        <v>7132</v>
      </c>
      <c r="B576" t="s">
        <v>7133</v>
      </c>
      <c r="C576" t="s">
        <v>13076</v>
      </c>
      <c r="D576" s="14">
        <v>587.78999999999985</v>
      </c>
      <c r="E576" s="14">
        <v>2799</v>
      </c>
      <c r="F576" s="1">
        <v>0.79</v>
      </c>
      <c r="G576">
        <v>4.2</v>
      </c>
      <c r="H576" s="5">
        <v>8537</v>
      </c>
      <c r="I576" s="6">
        <f t="shared" si="24"/>
        <v>23895063</v>
      </c>
      <c r="J576" t="str" cm="1">
        <f t="array" ref="J576">_xlfn.IFS(
   D576&lt;1000, "&lt; ₹1,000",
   D576&lt;=5000, "₹1,000 - ₹5,000",
   D576&lt;=10000, "₹5,001 - ₹10,000",
   D576&lt;=20000, "₹10,001 - ₹20,000",
   D576&lt;=50000, "₹20,001 - ₹50,000",
   D576&lt;=100000, "₹50,001 - ₹100,000",
   TRUE, "&gt; ₹100,000"
)</f>
        <v>&lt; ₹1,000</v>
      </c>
      <c r="K576" t="str">
        <f t="shared" si="25"/>
        <v>High (&gt;60%)</v>
      </c>
      <c r="L576">
        <f>_xlfn.RANK.EQ(G576, G$2:G$1466, 0) + COUNTIF(G$2:G576, G576) - 1</f>
        <v>575</v>
      </c>
      <c r="M576" s="12">
        <f>_xlfn.RANK.EQ(H576, H$2:H$1466, 0) + COUNTIF(H$2:H576, H576) - 1</f>
        <v>594</v>
      </c>
      <c r="N576" s="12">
        <f t="shared" si="26"/>
        <v>1169</v>
      </c>
    </row>
    <row r="577" spans="1:14" x14ac:dyDescent="0.25">
      <c r="A577" t="s">
        <v>5421</v>
      </c>
      <c r="B577" t="s">
        <v>5422</v>
      </c>
      <c r="C577" t="s">
        <v>13076</v>
      </c>
      <c r="D577" s="14">
        <v>683.43000000000006</v>
      </c>
      <c r="E577" s="14">
        <v>1199</v>
      </c>
      <c r="F577" s="1">
        <v>0.43</v>
      </c>
      <c r="G577">
        <v>4.2</v>
      </c>
      <c r="H577" s="5">
        <v>8258</v>
      </c>
      <c r="I577" s="6">
        <f t="shared" si="24"/>
        <v>9901342</v>
      </c>
      <c r="J577" t="str" cm="1">
        <f t="array" ref="J577">_xlfn.IFS(
   D577&lt;1000, "&lt; ₹1,000",
   D577&lt;=5000, "₹1,000 - ₹5,000",
   D577&lt;=10000, "₹5,001 - ₹10,000",
   D577&lt;=20000, "₹10,001 - ₹20,000",
   D577&lt;=50000, "₹20,001 - ₹50,000",
   D577&lt;=100000, "₹50,001 - ₹100,000",
   TRUE, "&gt; ₹100,000"
)</f>
        <v>&lt; ₹1,000</v>
      </c>
      <c r="K577" t="str">
        <f t="shared" si="25"/>
        <v>Medium (30-60%)</v>
      </c>
      <c r="L577">
        <f>_xlfn.RANK.EQ(G577, G$2:G$1466, 0) + COUNTIF(G$2:G577, G577) - 1</f>
        <v>576</v>
      </c>
      <c r="M577" s="12">
        <f>_xlfn.RANK.EQ(H577, H$2:H$1466, 0) + COUNTIF(H$2:H577, H577) - 1</f>
        <v>602</v>
      </c>
      <c r="N577" s="12">
        <f t="shared" si="26"/>
        <v>1178</v>
      </c>
    </row>
    <row r="578" spans="1:14" x14ac:dyDescent="0.25">
      <c r="A578" t="s">
        <v>12029</v>
      </c>
      <c r="B578" t="s">
        <v>12030</v>
      </c>
      <c r="C578" t="s">
        <v>13080</v>
      </c>
      <c r="D578" s="14">
        <v>2957.89</v>
      </c>
      <c r="E578" s="14">
        <v>4849</v>
      </c>
      <c r="F578" s="1">
        <v>0.39</v>
      </c>
      <c r="G578">
        <v>4.2</v>
      </c>
      <c r="H578" s="5">
        <v>7968</v>
      </c>
      <c r="I578" s="6">
        <f t="shared" ref="I578:I641" si="27">H578*E578</f>
        <v>38636832</v>
      </c>
      <c r="J578" t="str" cm="1">
        <f t="array" ref="J578">_xlfn.IFS(
   D578&lt;1000, "&lt; ₹1,000",
   D578&lt;=5000, "₹1,000 - ₹5,000",
   D578&lt;=10000, "₹5,001 - ₹10,000",
   D578&lt;=20000, "₹10,001 - ₹20,000",
   D578&lt;=50000, "₹20,001 - ₹50,000",
   D578&lt;=100000, "₹50,001 - ₹100,000",
   TRUE, "&gt; ₹100,000"
)</f>
        <v>₹1,000 - ₹5,000</v>
      </c>
      <c r="K578" t="str">
        <f t="shared" ref="K578:K641" si="28">IF(F578&lt;0.3, "Low (&lt;30%)", IF(F578&lt;=0.6, "Medium (30-60%)", "High (&gt;60%)"))</f>
        <v>Medium (30-60%)</v>
      </c>
      <c r="L578">
        <f>_xlfn.RANK.EQ(G578, G$2:G$1466, 0) + COUNTIF(G$2:G578, G578) - 1</f>
        <v>577</v>
      </c>
      <c r="M578" s="12">
        <f>_xlfn.RANK.EQ(H578, H$2:H$1466, 0) + COUNTIF(H$2:H578, H578) - 1</f>
        <v>614</v>
      </c>
      <c r="N578" s="12">
        <f t="shared" ref="N578:N641" si="29">L578+M578</f>
        <v>1191</v>
      </c>
    </row>
    <row r="579" spans="1:14" x14ac:dyDescent="0.25">
      <c r="A579" t="s">
        <v>12683</v>
      </c>
      <c r="B579" t="s">
        <v>12684</v>
      </c>
      <c r="C579" t="s">
        <v>13080</v>
      </c>
      <c r="D579" s="14">
        <v>2006</v>
      </c>
      <c r="E579" s="14">
        <v>2360</v>
      </c>
      <c r="F579" s="1">
        <v>0.15</v>
      </c>
      <c r="G579">
        <v>4.2</v>
      </c>
      <c r="H579" s="5">
        <v>7801</v>
      </c>
      <c r="I579" s="6">
        <f t="shared" si="27"/>
        <v>18410360</v>
      </c>
      <c r="J579" t="str" cm="1">
        <f t="array" ref="J579">_xlfn.IFS(
   D579&lt;1000, "&lt; ₹1,000",
   D579&lt;=5000, "₹1,000 - ₹5,000",
   D579&lt;=10000, "₹5,001 - ₹10,000",
   D579&lt;=20000, "₹10,001 - ₹20,000",
   D579&lt;=50000, "₹20,001 - ₹50,000",
   D579&lt;=100000, "₹50,001 - ₹100,000",
   TRUE, "&gt; ₹100,000"
)</f>
        <v>₹1,000 - ₹5,000</v>
      </c>
      <c r="K579" t="str">
        <f t="shared" si="28"/>
        <v>Low (&lt;30%)</v>
      </c>
      <c r="L579">
        <f>_xlfn.RANK.EQ(G579, G$2:G$1466, 0) + COUNTIF(G$2:G579, G579) - 1</f>
        <v>578</v>
      </c>
      <c r="M579" s="12">
        <f>_xlfn.RANK.EQ(H579, H$2:H$1466, 0) + COUNTIF(H$2:H579, H579) - 1</f>
        <v>624</v>
      </c>
      <c r="N579" s="12">
        <f t="shared" si="29"/>
        <v>1202</v>
      </c>
    </row>
    <row r="580" spans="1:14" x14ac:dyDescent="0.25">
      <c r="A580" t="s">
        <v>798</v>
      </c>
      <c r="B580" t="s">
        <v>799</v>
      </c>
      <c r="C580" t="s">
        <v>13077</v>
      </c>
      <c r="D580" s="14">
        <v>29999.25</v>
      </c>
      <c r="E580" s="14">
        <v>39999</v>
      </c>
      <c r="F580" s="1">
        <v>0.25</v>
      </c>
      <c r="G580">
        <v>4.2</v>
      </c>
      <c r="H580" s="5">
        <v>7298</v>
      </c>
      <c r="I580" s="6">
        <f t="shared" si="27"/>
        <v>291912702</v>
      </c>
      <c r="J580" t="str" cm="1">
        <f t="array" ref="J580">_xlfn.IFS(
   D580&lt;1000, "&lt; ₹1,000",
   D580&lt;=5000, "₹1,000 - ₹5,000",
   D580&lt;=10000, "₹5,001 - ₹10,000",
   D580&lt;=20000, "₹10,001 - ₹20,000",
   D580&lt;=50000, "₹20,001 - ₹50,000",
   D580&lt;=100000, "₹50,001 - ₹100,000",
   TRUE, "&gt; ₹100,000"
)</f>
        <v>₹20,001 - ₹50,000</v>
      </c>
      <c r="K580" t="str">
        <f t="shared" si="28"/>
        <v>Low (&lt;30%)</v>
      </c>
      <c r="L580">
        <f>_xlfn.RANK.EQ(G580, G$2:G$1466, 0) + COUNTIF(G$2:G580, G580) - 1</f>
        <v>579</v>
      </c>
      <c r="M580" s="12">
        <f>_xlfn.RANK.EQ(H580, H$2:H$1466, 0) + COUNTIF(H$2:H580, H580) - 1</f>
        <v>647</v>
      </c>
      <c r="N580" s="12">
        <f t="shared" si="29"/>
        <v>1226</v>
      </c>
    </row>
    <row r="581" spans="1:14" x14ac:dyDescent="0.25">
      <c r="A581" t="s">
        <v>376</v>
      </c>
      <c r="B581" t="s">
        <v>377</v>
      </c>
      <c r="C581" t="s">
        <v>13077</v>
      </c>
      <c r="D581" s="14">
        <v>33119.279999999999</v>
      </c>
      <c r="E581" s="14">
        <v>45999</v>
      </c>
      <c r="F581" s="1">
        <v>0.28000000000000003</v>
      </c>
      <c r="G581">
        <v>4.2</v>
      </c>
      <c r="H581" s="5">
        <v>7298</v>
      </c>
      <c r="I581" s="6">
        <f t="shared" si="27"/>
        <v>335700702</v>
      </c>
      <c r="J581" t="str" cm="1">
        <f t="array" ref="J581">_xlfn.IFS(
   D581&lt;1000, "&lt; ₹1,000",
   D581&lt;=5000, "₹1,000 - ₹5,000",
   D581&lt;=10000, "₹5,001 - ₹10,000",
   D581&lt;=20000, "₹10,001 - ₹20,000",
   D581&lt;=50000, "₹20,001 - ₹50,000",
   D581&lt;=100000, "₹50,001 - ₹100,000",
   TRUE, "&gt; ₹100,000"
)</f>
        <v>₹20,001 - ₹50,000</v>
      </c>
      <c r="K581" t="str">
        <f t="shared" si="28"/>
        <v>Low (&lt;30%)</v>
      </c>
      <c r="L581">
        <f>_xlfn.RANK.EQ(G581, G$2:G$1466, 0) + COUNTIF(G$2:G581, G581) - 1</f>
        <v>580</v>
      </c>
      <c r="M581" s="12">
        <f>_xlfn.RANK.EQ(H581, H$2:H$1466, 0) + COUNTIF(H$2:H581, H581) - 1</f>
        <v>648</v>
      </c>
      <c r="N581" s="12">
        <f t="shared" si="29"/>
        <v>1228</v>
      </c>
    </row>
    <row r="582" spans="1:14" x14ac:dyDescent="0.25">
      <c r="A582" t="s">
        <v>11305</v>
      </c>
      <c r="B582" t="s">
        <v>11306</v>
      </c>
      <c r="C582" t="s">
        <v>13080</v>
      </c>
      <c r="D582" s="14">
        <v>999.96</v>
      </c>
      <c r="E582" s="14">
        <v>1282</v>
      </c>
      <c r="F582" s="1">
        <v>0.22</v>
      </c>
      <c r="G582">
        <v>4.2</v>
      </c>
      <c r="H582" s="5">
        <v>7274</v>
      </c>
      <c r="I582" s="6">
        <f t="shared" si="27"/>
        <v>9325268</v>
      </c>
      <c r="J582" t="str" cm="1">
        <f t="array" ref="J582">_xlfn.IFS(
   D582&lt;1000, "&lt; ₹1,000",
   D582&lt;=5000, "₹1,000 - ₹5,000",
   D582&lt;=10000, "₹5,001 - ₹10,000",
   D582&lt;=20000, "₹10,001 - ₹20,000",
   D582&lt;=50000, "₹20,001 - ₹50,000",
   D582&lt;=100000, "₹50,001 - ₹100,000",
   TRUE, "&gt; ₹100,000"
)</f>
        <v>&lt; ₹1,000</v>
      </c>
      <c r="K582" t="str">
        <f t="shared" si="28"/>
        <v>Low (&lt;30%)</v>
      </c>
      <c r="L582">
        <f>_xlfn.RANK.EQ(G582, G$2:G$1466, 0) + COUNTIF(G$2:G582, G582) - 1</f>
        <v>581</v>
      </c>
      <c r="M582" s="12">
        <f>_xlfn.RANK.EQ(H582, H$2:H$1466, 0) + COUNTIF(H$2:H582, H582) - 1</f>
        <v>649</v>
      </c>
      <c r="N582" s="12">
        <f t="shared" si="29"/>
        <v>1230</v>
      </c>
    </row>
    <row r="583" spans="1:14" x14ac:dyDescent="0.25">
      <c r="A583" t="s">
        <v>12522</v>
      </c>
      <c r="B583" t="s">
        <v>12523</v>
      </c>
      <c r="C583" t="s">
        <v>13080</v>
      </c>
      <c r="D583" s="14">
        <v>3177</v>
      </c>
      <c r="E583" s="14">
        <v>5295</v>
      </c>
      <c r="F583" s="1">
        <v>0.4</v>
      </c>
      <c r="G583">
        <v>4.2</v>
      </c>
      <c r="H583" s="5">
        <v>6919</v>
      </c>
      <c r="I583" s="6">
        <f t="shared" si="27"/>
        <v>36636105</v>
      </c>
      <c r="J583" t="str" cm="1">
        <f t="array" ref="J583">_xlfn.IFS(
   D583&lt;1000, "&lt; ₹1,000",
   D583&lt;=5000, "₹1,000 - ₹5,000",
   D583&lt;=10000, "₹5,001 - ₹10,000",
   D583&lt;=20000, "₹10,001 - ₹20,000",
   D583&lt;=50000, "₹20,001 - ₹50,000",
   D583&lt;=100000, "₹50,001 - ₹100,000",
   TRUE, "&gt; ₹100,000"
)</f>
        <v>₹1,000 - ₹5,000</v>
      </c>
      <c r="K583" t="str">
        <f t="shared" si="28"/>
        <v>Medium (30-60%)</v>
      </c>
      <c r="L583">
        <f>_xlfn.RANK.EQ(G583, G$2:G$1466, 0) + COUNTIF(G$2:G583, G583) - 1</f>
        <v>582</v>
      </c>
      <c r="M583" s="12">
        <f>_xlfn.RANK.EQ(H583, H$2:H$1466, 0) + COUNTIF(H$2:H583, H583) - 1</f>
        <v>669</v>
      </c>
      <c r="N583" s="12">
        <f t="shared" si="29"/>
        <v>1251</v>
      </c>
    </row>
    <row r="584" spans="1:14" x14ac:dyDescent="0.25">
      <c r="A584" t="s">
        <v>6927</v>
      </c>
      <c r="B584" t="s">
        <v>6928</v>
      </c>
      <c r="C584" t="s">
        <v>13077</v>
      </c>
      <c r="D584" s="14">
        <v>348.25</v>
      </c>
      <c r="E584" s="14">
        <v>995</v>
      </c>
      <c r="F584" s="1">
        <v>0.65</v>
      </c>
      <c r="G584">
        <v>4.2</v>
      </c>
      <c r="H584" s="5">
        <v>6676</v>
      </c>
      <c r="I584" s="6">
        <f t="shared" si="27"/>
        <v>6642620</v>
      </c>
      <c r="J584" t="str" cm="1">
        <f t="array" ref="J584">_xlfn.IFS(
   D584&lt;1000, "&lt; ₹1,000",
   D584&lt;=5000, "₹1,000 - ₹5,000",
   D584&lt;=10000, "₹5,001 - ₹10,000",
   D584&lt;=20000, "₹10,001 - ₹20,000",
   D584&lt;=50000, "₹20,001 - ₹50,000",
   D584&lt;=100000, "₹50,001 - ₹100,000",
   TRUE, "&gt; ₹100,000"
)</f>
        <v>&lt; ₹1,000</v>
      </c>
      <c r="K584" t="str">
        <f t="shared" si="28"/>
        <v>High (&gt;60%)</v>
      </c>
      <c r="L584">
        <f>_xlfn.RANK.EQ(G584, G$2:G$1466, 0) + COUNTIF(G$2:G584, G584) - 1</f>
        <v>583</v>
      </c>
      <c r="M584" s="12">
        <f>_xlfn.RANK.EQ(H584, H$2:H$1466, 0) + COUNTIF(H$2:H584, H584) - 1</f>
        <v>674</v>
      </c>
      <c r="N584" s="12">
        <f t="shared" si="29"/>
        <v>1257</v>
      </c>
    </row>
    <row r="585" spans="1:14" x14ac:dyDescent="0.25">
      <c r="A585" t="s">
        <v>857</v>
      </c>
      <c r="B585" t="s">
        <v>858</v>
      </c>
      <c r="C585" t="s">
        <v>13077</v>
      </c>
      <c r="D585" s="14">
        <v>18855.399999999998</v>
      </c>
      <c r="E585" s="14">
        <v>40990</v>
      </c>
      <c r="F585" s="1">
        <v>0.54</v>
      </c>
      <c r="G585">
        <v>4.2</v>
      </c>
      <c r="H585" s="5">
        <v>6659</v>
      </c>
      <c r="I585" s="6">
        <f t="shared" si="27"/>
        <v>272952410</v>
      </c>
      <c r="J585" t="str" cm="1">
        <f t="array" ref="J585">_xlfn.IFS(
   D585&lt;1000, "&lt; ₹1,000",
   D585&lt;=5000, "₹1,000 - ₹5,000",
   D585&lt;=10000, "₹5,001 - ₹10,000",
   D585&lt;=20000, "₹10,001 - ₹20,000",
   D585&lt;=50000, "₹20,001 - ₹50,000",
   D585&lt;=100000, "₹50,001 - ₹100,000",
   TRUE, "&gt; ₹100,000"
)</f>
        <v>₹10,001 - ₹20,000</v>
      </c>
      <c r="K585" t="str">
        <f t="shared" si="28"/>
        <v>Medium (30-60%)</v>
      </c>
      <c r="L585">
        <f>_xlfn.RANK.EQ(G585, G$2:G$1466, 0) + COUNTIF(G$2:G585, G585) - 1</f>
        <v>584</v>
      </c>
      <c r="M585" s="12">
        <f>_xlfn.RANK.EQ(H585, H$2:H$1466, 0) + COUNTIF(H$2:H585, H585) - 1</f>
        <v>676</v>
      </c>
      <c r="N585" s="12">
        <f t="shared" si="29"/>
        <v>1260</v>
      </c>
    </row>
    <row r="586" spans="1:14" x14ac:dyDescent="0.25">
      <c r="A586" t="s">
        <v>8771</v>
      </c>
      <c r="B586" t="s">
        <v>8772</v>
      </c>
      <c r="C586" t="s">
        <v>13080</v>
      </c>
      <c r="D586" s="14">
        <v>5523.0000000000009</v>
      </c>
      <c r="E586" s="14">
        <v>13150</v>
      </c>
      <c r="F586" s="1">
        <v>0.57999999999999996</v>
      </c>
      <c r="G586">
        <v>4.2</v>
      </c>
      <c r="H586" s="5">
        <v>6398</v>
      </c>
      <c r="I586" s="6">
        <f t="shared" si="27"/>
        <v>84133700</v>
      </c>
      <c r="J586" t="str" cm="1">
        <f t="array" ref="J586">_xlfn.IFS(
   D586&lt;1000, "&lt; ₹1,000",
   D586&lt;=5000, "₹1,000 - ₹5,000",
   D586&lt;=10000, "₹5,001 - ₹10,000",
   D586&lt;=20000, "₹10,001 - ₹20,000",
   D586&lt;=50000, "₹20,001 - ₹50,000",
   D586&lt;=100000, "₹50,001 - ₹100,000",
   TRUE, "&gt; ₹100,000"
)</f>
        <v>₹5,001 - ₹10,000</v>
      </c>
      <c r="K586" t="str">
        <f t="shared" si="28"/>
        <v>Medium (30-60%)</v>
      </c>
      <c r="L586">
        <f>_xlfn.RANK.EQ(G586, G$2:G$1466, 0) + COUNTIF(G$2:G586, G586) - 1</f>
        <v>585</v>
      </c>
      <c r="M586" s="12">
        <f>_xlfn.RANK.EQ(H586, H$2:H$1466, 0) + COUNTIF(H$2:H586, H586) - 1</f>
        <v>687</v>
      </c>
      <c r="N586" s="12">
        <f t="shared" si="29"/>
        <v>1272</v>
      </c>
    </row>
    <row r="587" spans="1:14" x14ac:dyDescent="0.25">
      <c r="A587" t="s">
        <v>7481</v>
      </c>
      <c r="B587" t="s">
        <v>7482</v>
      </c>
      <c r="C587" t="s">
        <v>13077</v>
      </c>
      <c r="D587" s="14">
        <v>2039.6599999999999</v>
      </c>
      <c r="E587" s="14">
        <v>5999</v>
      </c>
      <c r="F587" s="1">
        <v>0.66</v>
      </c>
      <c r="G587">
        <v>4.2</v>
      </c>
      <c r="H587" s="5">
        <v>6233</v>
      </c>
      <c r="I587" s="6">
        <f t="shared" si="27"/>
        <v>37391767</v>
      </c>
      <c r="J587" t="str" cm="1">
        <f t="array" ref="J587">_xlfn.IFS(
   D587&lt;1000, "&lt; ₹1,000",
   D587&lt;=5000, "₹1,000 - ₹5,000",
   D587&lt;=10000, "₹5,001 - ₹10,000",
   D587&lt;=20000, "₹10,001 - ₹20,000",
   D587&lt;=50000, "₹20,001 - ₹50,000",
   D587&lt;=100000, "₹50,001 - ₹100,000",
   TRUE, "&gt; ₹100,000"
)</f>
        <v>₹1,000 - ₹5,000</v>
      </c>
      <c r="K587" t="str">
        <f t="shared" si="28"/>
        <v>High (&gt;60%)</v>
      </c>
      <c r="L587">
        <f>_xlfn.RANK.EQ(G587, G$2:G$1466, 0) + COUNTIF(G$2:G587, G587) - 1</f>
        <v>586</v>
      </c>
      <c r="M587" s="12">
        <f>_xlfn.RANK.EQ(H587, H$2:H$1466, 0) + COUNTIF(H$2:H587, H587) - 1</f>
        <v>693</v>
      </c>
      <c r="N587" s="12">
        <f t="shared" si="29"/>
        <v>1279</v>
      </c>
    </row>
    <row r="588" spans="1:14" x14ac:dyDescent="0.25">
      <c r="A588" t="s">
        <v>1292</v>
      </c>
      <c r="B588" t="s">
        <v>1293</v>
      </c>
      <c r="C588" t="s">
        <v>13077</v>
      </c>
      <c r="D588" s="14">
        <v>10009.23</v>
      </c>
      <c r="E588" s="14">
        <v>12999</v>
      </c>
      <c r="F588" s="1">
        <v>0.23</v>
      </c>
      <c r="G588">
        <v>4.2</v>
      </c>
      <c r="H588" s="5">
        <v>6088</v>
      </c>
      <c r="I588" s="6">
        <f t="shared" si="27"/>
        <v>79137912</v>
      </c>
      <c r="J588" t="str" cm="1">
        <f t="array" ref="J588">_xlfn.IFS(
   D588&lt;1000, "&lt; ₹1,000",
   D588&lt;=5000, "₹1,000 - ₹5,000",
   D588&lt;=10000, "₹5,001 - ₹10,000",
   D588&lt;=20000, "₹10,001 - ₹20,000",
   D588&lt;=50000, "₹20,001 - ₹50,000",
   D588&lt;=100000, "₹50,001 - ₹100,000",
   TRUE, "&gt; ₹100,000"
)</f>
        <v>₹10,001 - ₹20,000</v>
      </c>
      <c r="K588" t="str">
        <f t="shared" si="28"/>
        <v>Low (&lt;30%)</v>
      </c>
      <c r="L588">
        <f>_xlfn.RANK.EQ(G588, G$2:G$1466, 0) + COUNTIF(G$2:G588, G588) - 1</f>
        <v>587</v>
      </c>
      <c r="M588" s="12">
        <f>_xlfn.RANK.EQ(H588, H$2:H$1466, 0) + COUNTIF(H$2:H588, H588) - 1</f>
        <v>697</v>
      </c>
      <c r="N588" s="12">
        <f t="shared" si="29"/>
        <v>1284</v>
      </c>
    </row>
    <row r="589" spans="1:14" x14ac:dyDescent="0.25">
      <c r="A589" t="s">
        <v>11696</v>
      </c>
      <c r="B589" t="s">
        <v>11697</v>
      </c>
      <c r="C589" t="s">
        <v>13080</v>
      </c>
      <c r="D589" s="14">
        <v>766.30000000000007</v>
      </c>
      <c r="E589" s="14">
        <v>970</v>
      </c>
      <c r="F589" s="1">
        <v>0.21</v>
      </c>
      <c r="G589">
        <v>4.2</v>
      </c>
      <c r="H589" s="5">
        <v>6055</v>
      </c>
      <c r="I589" s="6">
        <f t="shared" si="27"/>
        <v>5873350</v>
      </c>
      <c r="J589" t="str" cm="1">
        <f t="array" ref="J589">_xlfn.IFS(
   D589&lt;1000, "&lt; ₹1,000",
   D589&lt;=5000, "₹1,000 - ₹5,000",
   D589&lt;=10000, "₹5,001 - ₹10,000",
   D589&lt;=20000, "₹10,001 - ₹20,000",
   D589&lt;=50000, "₹20,001 - ₹50,000",
   D589&lt;=100000, "₹50,001 - ₹100,000",
   TRUE, "&gt; ₹100,000"
)</f>
        <v>&lt; ₹1,000</v>
      </c>
      <c r="K589" t="str">
        <f t="shared" si="28"/>
        <v>Low (&lt;30%)</v>
      </c>
      <c r="L589">
        <f>_xlfn.RANK.EQ(G589, G$2:G$1466, 0) + COUNTIF(G$2:G589, G589) - 1</f>
        <v>588</v>
      </c>
      <c r="M589" s="12">
        <f>_xlfn.RANK.EQ(H589, H$2:H$1466, 0) + COUNTIF(H$2:H589, H589) - 1</f>
        <v>698</v>
      </c>
      <c r="N589" s="12">
        <f t="shared" si="29"/>
        <v>1286</v>
      </c>
    </row>
    <row r="590" spans="1:14" x14ac:dyDescent="0.25">
      <c r="A590" t="s">
        <v>12392</v>
      </c>
      <c r="B590" t="s">
        <v>12393</v>
      </c>
      <c r="C590" t="s">
        <v>13080</v>
      </c>
      <c r="D590" s="14">
        <v>1202.6499999999999</v>
      </c>
      <c r="E590" s="14">
        <v>1795</v>
      </c>
      <c r="F590" s="1">
        <v>0.33</v>
      </c>
      <c r="G590">
        <v>4.2</v>
      </c>
      <c r="H590" s="5">
        <v>5967</v>
      </c>
      <c r="I590" s="6">
        <f t="shared" si="27"/>
        <v>10710765</v>
      </c>
      <c r="J590" t="str" cm="1">
        <f t="array" ref="J590">_xlfn.IFS(
   D590&lt;1000, "&lt; ₹1,000",
   D590&lt;=5000, "₹1,000 - ₹5,000",
   D590&lt;=10000, "₹5,001 - ₹10,000",
   D590&lt;=20000, "₹10,001 - ₹20,000",
   D590&lt;=50000, "₹20,001 - ₹50,000",
   D590&lt;=100000, "₹50,001 - ₹100,000",
   TRUE, "&gt; ₹100,000"
)</f>
        <v>₹1,000 - ₹5,000</v>
      </c>
      <c r="K590" t="str">
        <f t="shared" si="28"/>
        <v>Medium (30-60%)</v>
      </c>
      <c r="L590">
        <f>_xlfn.RANK.EQ(G590, G$2:G$1466, 0) + COUNTIF(G$2:G590, G590) - 1</f>
        <v>589</v>
      </c>
      <c r="M590" s="12">
        <f>_xlfn.RANK.EQ(H590, H$2:H$1466, 0) + COUNTIF(H$2:H590, H590) - 1</f>
        <v>703</v>
      </c>
      <c r="N590" s="12">
        <f t="shared" si="29"/>
        <v>1292</v>
      </c>
    </row>
    <row r="591" spans="1:14" x14ac:dyDescent="0.25">
      <c r="A591" t="s">
        <v>9365</v>
      </c>
      <c r="B591" t="s">
        <v>9366</v>
      </c>
      <c r="C591" t="s">
        <v>13080</v>
      </c>
      <c r="D591" s="14">
        <v>500</v>
      </c>
      <c r="E591" s="14">
        <v>625</v>
      </c>
      <c r="F591" s="1">
        <v>0.2</v>
      </c>
      <c r="G591">
        <v>4.2</v>
      </c>
      <c r="H591" s="5">
        <v>5355</v>
      </c>
      <c r="I591" s="6">
        <f t="shared" si="27"/>
        <v>3346875</v>
      </c>
      <c r="J591" t="str" cm="1">
        <f t="array" ref="J591">_xlfn.IFS(
   D591&lt;1000, "&lt; ₹1,000",
   D591&lt;=5000, "₹1,000 - ₹5,000",
   D591&lt;=10000, "₹5,001 - ₹10,000",
   D591&lt;=20000, "₹10,001 - ₹20,000",
   D591&lt;=50000, "₹20,001 - ₹50,000",
   D591&lt;=100000, "₹50,001 - ₹100,000",
   TRUE, "&gt; ₹100,000"
)</f>
        <v>&lt; ₹1,000</v>
      </c>
      <c r="K591" t="str">
        <f t="shared" si="28"/>
        <v>Low (&lt;30%)</v>
      </c>
      <c r="L591">
        <f>_xlfn.RANK.EQ(G591, G$2:G$1466, 0) + COUNTIF(G$2:G591, G591) - 1</f>
        <v>590</v>
      </c>
      <c r="M591" s="12">
        <f>_xlfn.RANK.EQ(H591, H$2:H$1466, 0) + COUNTIF(H$2:H591, H591) - 1</f>
        <v>726</v>
      </c>
      <c r="N591" s="12">
        <f t="shared" si="29"/>
        <v>1316</v>
      </c>
    </row>
    <row r="592" spans="1:14" x14ac:dyDescent="0.25">
      <c r="A592" t="s">
        <v>10509</v>
      </c>
      <c r="B592" t="s">
        <v>10510</v>
      </c>
      <c r="C592" t="s">
        <v>13080</v>
      </c>
      <c r="D592" s="14">
        <v>1168.05</v>
      </c>
      <c r="E592" s="14">
        <v>2995</v>
      </c>
      <c r="F592" s="1">
        <v>0.61</v>
      </c>
      <c r="G592">
        <v>4.2</v>
      </c>
      <c r="H592" s="5">
        <v>5178</v>
      </c>
      <c r="I592" s="6">
        <f t="shared" si="27"/>
        <v>15508110</v>
      </c>
      <c r="J592" t="str" cm="1">
        <f t="array" ref="J592">_xlfn.IFS(
   D592&lt;1000, "&lt; ₹1,000",
   D592&lt;=5000, "₹1,000 - ₹5,000",
   D592&lt;=10000, "₹5,001 - ₹10,000",
   D592&lt;=20000, "₹10,001 - ₹20,000",
   D592&lt;=50000, "₹20,001 - ₹50,000",
   D592&lt;=100000, "₹50,001 - ₹100,000",
   TRUE, "&gt; ₹100,000"
)</f>
        <v>₹1,000 - ₹5,000</v>
      </c>
      <c r="K592" t="str">
        <f t="shared" si="28"/>
        <v>High (&gt;60%)</v>
      </c>
      <c r="L592">
        <f>_xlfn.RANK.EQ(G592, G$2:G$1466, 0) + COUNTIF(G$2:G592, G592) - 1</f>
        <v>591</v>
      </c>
      <c r="M592" s="12">
        <f>_xlfn.RANK.EQ(H592, H$2:H$1466, 0) + COUNTIF(H$2:H592, H592) - 1</f>
        <v>733</v>
      </c>
      <c r="N592" s="12">
        <f t="shared" si="29"/>
        <v>1324</v>
      </c>
    </row>
    <row r="593" spans="1:14" x14ac:dyDescent="0.25">
      <c r="A593" t="s">
        <v>4794</v>
      </c>
      <c r="B593" t="s">
        <v>4795</v>
      </c>
      <c r="C593" t="s">
        <v>13077</v>
      </c>
      <c r="D593" s="14">
        <v>139.72000000000003</v>
      </c>
      <c r="E593" s="14">
        <v>499</v>
      </c>
      <c r="F593" s="1">
        <v>0.72</v>
      </c>
      <c r="G593">
        <v>4.2</v>
      </c>
      <c r="H593" s="5">
        <v>4971</v>
      </c>
      <c r="I593" s="6">
        <f t="shared" si="27"/>
        <v>2480529</v>
      </c>
      <c r="J593" t="str" cm="1">
        <f t="array" ref="J593">_xlfn.IFS(
   D593&lt;1000, "&lt; ₹1,000",
   D593&lt;=5000, "₹1,000 - ₹5,000",
   D593&lt;=10000, "₹5,001 - ₹10,000",
   D593&lt;=20000, "₹10,001 - ₹20,000",
   D593&lt;=50000, "₹20,001 - ₹50,000",
   D593&lt;=100000, "₹50,001 - ₹100,000",
   TRUE, "&gt; ₹100,000"
)</f>
        <v>&lt; ₹1,000</v>
      </c>
      <c r="K593" t="str">
        <f t="shared" si="28"/>
        <v>High (&gt;60%)</v>
      </c>
      <c r="L593">
        <f>_xlfn.RANK.EQ(G593, G$2:G$1466, 0) + COUNTIF(G$2:G593, G593) - 1</f>
        <v>592</v>
      </c>
      <c r="M593" s="12">
        <f>_xlfn.RANK.EQ(H593, H$2:H$1466, 0) + COUNTIF(H$2:H593, H593) - 1</f>
        <v>742</v>
      </c>
      <c r="N593" s="12">
        <f t="shared" si="29"/>
        <v>1334</v>
      </c>
    </row>
    <row r="594" spans="1:14" x14ac:dyDescent="0.25">
      <c r="A594" t="s">
        <v>12573</v>
      </c>
      <c r="B594" t="s">
        <v>12574</v>
      </c>
      <c r="C594" t="s">
        <v>13080</v>
      </c>
      <c r="D594" s="14">
        <v>184.5</v>
      </c>
      <c r="E594" s="14">
        <v>450</v>
      </c>
      <c r="F594" s="1">
        <v>0.59</v>
      </c>
      <c r="G594">
        <v>4.2</v>
      </c>
      <c r="H594" s="5">
        <v>4971</v>
      </c>
      <c r="I594" s="6">
        <f t="shared" si="27"/>
        <v>2236950</v>
      </c>
      <c r="J594" t="str" cm="1">
        <f t="array" ref="J594">_xlfn.IFS(
   D594&lt;1000, "&lt; ₹1,000",
   D594&lt;=5000, "₹1,000 - ₹5,000",
   D594&lt;=10000, "₹5,001 - ₹10,000",
   D594&lt;=20000, "₹10,001 - ₹20,000",
   D594&lt;=50000, "₹20,001 - ₹50,000",
   D594&lt;=100000, "₹50,001 - ₹100,000",
   TRUE, "&gt; ₹100,000"
)</f>
        <v>&lt; ₹1,000</v>
      </c>
      <c r="K594" t="str">
        <f t="shared" si="28"/>
        <v>Medium (30-60%)</v>
      </c>
      <c r="L594">
        <f>_xlfn.RANK.EQ(G594, G$2:G$1466, 0) + COUNTIF(G$2:G594, G594) - 1</f>
        <v>593</v>
      </c>
      <c r="M594" s="12">
        <f>_xlfn.RANK.EQ(H594, H$2:H$1466, 0) + COUNTIF(H$2:H594, H594) - 1</f>
        <v>743</v>
      </c>
      <c r="N594" s="12">
        <f t="shared" si="29"/>
        <v>1336</v>
      </c>
    </row>
    <row r="595" spans="1:14" x14ac:dyDescent="0.25">
      <c r="A595" t="s">
        <v>3876</v>
      </c>
      <c r="B595" t="s">
        <v>3877</v>
      </c>
      <c r="C595" t="s">
        <v>13077</v>
      </c>
      <c r="D595" s="14">
        <v>335.52</v>
      </c>
      <c r="E595" s="14">
        <v>699</v>
      </c>
      <c r="F595" s="1">
        <v>0.52</v>
      </c>
      <c r="G595">
        <v>4.2</v>
      </c>
      <c r="H595" s="5">
        <v>4969</v>
      </c>
      <c r="I595" s="6">
        <f t="shared" si="27"/>
        <v>3473331</v>
      </c>
      <c r="J595" t="str" cm="1">
        <f t="array" ref="J595">_xlfn.IFS(
   D595&lt;1000, "&lt; ₹1,000",
   D595&lt;=5000, "₹1,000 - ₹5,000",
   D595&lt;=10000, "₹5,001 - ₹10,000",
   D595&lt;=20000, "₹10,001 - ₹20,000",
   D595&lt;=50000, "₹20,001 - ₹50,000",
   D595&lt;=100000, "₹50,001 - ₹100,000",
   TRUE, "&gt; ₹100,000"
)</f>
        <v>&lt; ₹1,000</v>
      </c>
      <c r="K595" t="str">
        <f t="shared" si="28"/>
        <v>Medium (30-60%)</v>
      </c>
      <c r="L595">
        <f>_xlfn.RANK.EQ(G595, G$2:G$1466, 0) + COUNTIF(G$2:G595, G595) - 1</f>
        <v>594</v>
      </c>
      <c r="M595" s="12">
        <f>_xlfn.RANK.EQ(H595, H$2:H$1466, 0) + COUNTIF(H$2:H595, H595) - 1</f>
        <v>744</v>
      </c>
      <c r="N595" s="12">
        <f t="shared" si="29"/>
        <v>1338</v>
      </c>
    </row>
    <row r="596" spans="1:14" x14ac:dyDescent="0.25">
      <c r="A596" t="s">
        <v>8453</v>
      </c>
      <c r="B596" t="s">
        <v>8454</v>
      </c>
      <c r="C596" t="s">
        <v>13076</v>
      </c>
      <c r="D596" s="14">
        <v>454.99999999999994</v>
      </c>
      <c r="E596" s="14">
        <v>1300</v>
      </c>
      <c r="F596" s="1">
        <v>0.65</v>
      </c>
      <c r="G596">
        <v>4.2</v>
      </c>
      <c r="H596" s="5">
        <v>4959</v>
      </c>
      <c r="I596" s="6">
        <f t="shared" si="27"/>
        <v>6446700</v>
      </c>
      <c r="J596" t="str" cm="1">
        <f t="array" ref="J596">_xlfn.IFS(
   D596&lt;1000, "&lt; ₹1,000",
   D596&lt;=5000, "₹1,000 - ₹5,000",
   D596&lt;=10000, "₹5,001 - ₹10,000",
   D596&lt;=20000, "₹10,001 - ₹20,000",
   D596&lt;=50000, "₹20,001 - ₹50,000",
   D596&lt;=100000, "₹50,001 - ₹100,000",
   TRUE, "&gt; ₹100,000"
)</f>
        <v>&lt; ₹1,000</v>
      </c>
      <c r="K596" t="str">
        <f t="shared" si="28"/>
        <v>High (&gt;60%)</v>
      </c>
      <c r="L596">
        <f>_xlfn.RANK.EQ(G596, G$2:G$1466, 0) + COUNTIF(G$2:G596, G596) - 1</f>
        <v>595</v>
      </c>
      <c r="M596" s="12">
        <f>_xlfn.RANK.EQ(H596, H$2:H$1466, 0) + COUNTIF(H$2:H596, H596) - 1</f>
        <v>745</v>
      </c>
      <c r="N596" s="12">
        <f t="shared" si="29"/>
        <v>1340</v>
      </c>
    </row>
    <row r="597" spans="1:14" x14ac:dyDescent="0.25">
      <c r="A597" t="s">
        <v>11042</v>
      </c>
      <c r="B597" t="s">
        <v>11043</v>
      </c>
      <c r="C597" t="s">
        <v>13080</v>
      </c>
      <c r="D597" s="14">
        <v>980</v>
      </c>
      <c r="E597" s="14">
        <v>980</v>
      </c>
      <c r="F597" s="1">
        <v>0</v>
      </c>
      <c r="G597">
        <v>4.2</v>
      </c>
      <c r="H597" s="5">
        <v>4740</v>
      </c>
      <c r="I597" s="6">
        <f t="shared" si="27"/>
        <v>4645200</v>
      </c>
      <c r="J597" t="str" cm="1">
        <f t="array" ref="J597">_xlfn.IFS(
   D597&lt;1000, "&lt; ₹1,000",
   D597&lt;=5000, "₹1,000 - ₹5,000",
   D597&lt;=10000, "₹5,001 - ₹10,000",
   D597&lt;=20000, "₹10,001 - ₹20,000",
   D597&lt;=50000, "₹20,001 - ₹50,000",
   D597&lt;=100000, "₹50,001 - ₹100,000",
   TRUE, "&gt; ₹100,000"
)</f>
        <v>&lt; ₹1,000</v>
      </c>
      <c r="K597" t="str">
        <f t="shared" si="28"/>
        <v>Low (&lt;30%)</v>
      </c>
      <c r="L597">
        <f>_xlfn.RANK.EQ(G597, G$2:G$1466, 0) + COUNTIF(G$2:G597, G597) - 1</f>
        <v>596</v>
      </c>
      <c r="M597" s="12">
        <f>_xlfn.RANK.EQ(H597, H$2:H$1466, 0) + COUNTIF(H$2:H597, H597) - 1</f>
        <v>757</v>
      </c>
      <c r="N597" s="12">
        <f t="shared" si="29"/>
        <v>1353</v>
      </c>
    </row>
    <row r="598" spans="1:14" x14ac:dyDescent="0.25">
      <c r="A598" t="s">
        <v>10305</v>
      </c>
      <c r="B598" t="s">
        <v>10306</v>
      </c>
      <c r="C598" t="s">
        <v>13080</v>
      </c>
      <c r="D598" s="14">
        <v>3273.9</v>
      </c>
      <c r="E598" s="14">
        <v>7795</v>
      </c>
      <c r="F598" s="1">
        <v>0.57999999999999996</v>
      </c>
      <c r="G598">
        <v>4.2</v>
      </c>
      <c r="H598" s="5">
        <v>4664</v>
      </c>
      <c r="I598" s="6">
        <f t="shared" si="27"/>
        <v>36355880</v>
      </c>
      <c r="J598" t="str" cm="1">
        <f t="array" ref="J598">_xlfn.IFS(
   D598&lt;1000, "&lt; ₹1,000",
   D598&lt;=5000, "₹1,000 - ₹5,000",
   D598&lt;=10000, "₹5,001 - ₹10,000",
   D598&lt;=20000, "₹10,001 - ₹20,000",
   D598&lt;=50000, "₹20,001 - ₹50,000",
   D598&lt;=100000, "₹50,001 - ₹100,000",
   TRUE, "&gt; ₹100,000"
)</f>
        <v>₹1,000 - ₹5,000</v>
      </c>
      <c r="K598" t="str">
        <f t="shared" si="28"/>
        <v>Medium (30-60%)</v>
      </c>
      <c r="L598">
        <f>_xlfn.RANK.EQ(G598, G$2:G$1466, 0) + COUNTIF(G$2:G598, G598) - 1</f>
        <v>597</v>
      </c>
      <c r="M598" s="12">
        <f>_xlfn.RANK.EQ(H598, H$2:H$1466, 0) + COUNTIF(H$2:H598, H598) - 1</f>
        <v>768</v>
      </c>
      <c r="N598" s="12">
        <f t="shared" si="29"/>
        <v>1365</v>
      </c>
    </row>
    <row r="599" spans="1:14" x14ac:dyDescent="0.25">
      <c r="A599" t="s">
        <v>10549</v>
      </c>
      <c r="B599" t="s">
        <v>10550</v>
      </c>
      <c r="C599" t="s">
        <v>13080</v>
      </c>
      <c r="D599" s="14">
        <v>1199.8999999999999</v>
      </c>
      <c r="E599" s="14">
        <v>1690</v>
      </c>
      <c r="F599" s="1">
        <v>0.28999999999999998</v>
      </c>
      <c r="G599">
        <v>4.2</v>
      </c>
      <c r="H599" s="5">
        <v>4580</v>
      </c>
      <c r="I599" s="6">
        <f t="shared" si="27"/>
        <v>7740200</v>
      </c>
      <c r="J599" t="str" cm="1">
        <f t="array" ref="J599">_xlfn.IFS(
   D599&lt;1000, "&lt; ₹1,000",
   D599&lt;=5000, "₹1,000 - ₹5,000",
   D599&lt;=10000, "₹5,001 - ₹10,000",
   D599&lt;=20000, "₹10,001 - ₹20,000",
   D599&lt;=50000, "₹20,001 - ₹50,000",
   D599&lt;=100000, "₹50,001 - ₹100,000",
   TRUE, "&gt; ₹100,000"
)</f>
        <v>₹1,000 - ₹5,000</v>
      </c>
      <c r="K599" t="str">
        <f t="shared" si="28"/>
        <v>Low (&lt;30%)</v>
      </c>
      <c r="L599">
        <f>_xlfn.RANK.EQ(G599, G$2:G$1466, 0) + COUNTIF(G$2:G599, G599) - 1</f>
        <v>598</v>
      </c>
      <c r="M599" s="12">
        <f>_xlfn.RANK.EQ(H599, H$2:H$1466, 0) + COUNTIF(H$2:H599, H599) - 1</f>
        <v>772</v>
      </c>
      <c r="N599" s="12">
        <f t="shared" si="29"/>
        <v>1370</v>
      </c>
    </row>
    <row r="600" spans="1:14" x14ac:dyDescent="0.25">
      <c r="A600" t="s">
        <v>5707</v>
      </c>
      <c r="B600" t="s">
        <v>5708</v>
      </c>
      <c r="C600" t="s">
        <v>13076</v>
      </c>
      <c r="D600" s="14">
        <v>826.56</v>
      </c>
      <c r="E600" s="14">
        <v>861</v>
      </c>
      <c r="F600" s="1">
        <v>0.04</v>
      </c>
      <c r="G600">
        <v>4.2</v>
      </c>
      <c r="H600" s="5">
        <v>4567</v>
      </c>
      <c r="I600" s="6">
        <f t="shared" si="27"/>
        <v>3932187</v>
      </c>
      <c r="J600" t="str" cm="1">
        <f t="array" ref="J600">_xlfn.IFS(
   D600&lt;1000, "&lt; ₹1,000",
   D600&lt;=5000, "₹1,000 - ₹5,000",
   D600&lt;=10000, "₹5,001 - ₹10,000",
   D600&lt;=20000, "₹10,001 - ₹20,000",
   D600&lt;=50000, "₹20,001 - ₹50,000",
   D600&lt;=100000, "₹50,001 - ₹100,000",
   TRUE, "&gt; ₹100,000"
)</f>
        <v>&lt; ₹1,000</v>
      </c>
      <c r="K600" t="str">
        <f t="shared" si="28"/>
        <v>Low (&lt;30%)</v>
      </c>
      <c r="L600">
        <f>_xlfn.RANK.EQ(G600, G$2:G$1466, 0) + COUNTIF(G$2:G600, G600) - 1</f>
        <v>599</v>
      </c>
      <c r="M600" s="12">
        <f>_xlfn.RANK.EQ(H600, H$2:H$1466, 0) + COUNTIF(H$2:H600, H600) - 1</f>
        <v>774</v>
      </c>
      <c r="N600" s="12">
        <f t="shared" si="29"/>
        <v>1373</v>
      </c>
    </row>
    <row r="601" spans="1:14" x14ac:dyDescent="0.25">
      <c r="A601" t="s">
        <v>7608</v>
      </c>
      <c r="B601" t="s">
        <v>7609</v>
      </c>
      <c r="C601" t="s">
        <v>13077</v>
      </c>
      <c r="D601" s="14">
        <v>4999.6000000000004</v>
      </c>
      <c r="E601" s="14">
        <v>12499</v>
      </c>
      <c r="F601" s="1">
        <v>0.6</v>
      </c>
      <c r="G601">
        <v>4.2</v>
      </c>
      <c r="H601" s="5">
        <v>4541</v>
      </c>
      <c r="I601" s="6">
        <f t="shared" si="27"/>
        <v>56757959</v>
      </c>
      <c r="J601" t="str" cm="1">
        <f t="array" ref="J601">_xlfn.IFS(
   D601&lt;1000, "&lt; ₹1,000",
   D601&lt;=5000, "₹1,000 - ₹5,000",
   D601&lt;=10000, "₹5,001 - ₹10,000",
   D601&lt;=20000, "₹10,001 - ₹20,000",
   D601&lt;=50000, "₹20,001 - ₹50,000",
   D601&lt;=100000, "₹50,001 - ₹100,000",
   TRUE, "&gt; ₹100,000"
)</f>
        <v>₹1,000 - ₹5,000</v>
      </c>
      <c r="K601" t="str">
        <f t="shared" si="28"/>
        <v>Medium (30-60%)</v>
      </c>
      <c r="L601">
        <f>_xlfn.RANK.EQ(G601, G$2:G$1466, 0) + COUNTIF(G$2:G601, G601) - 1</f>
        <v>600</v>
      </c>
      <c r="M601" s="12">
        <f>_xlfn.RANK.EQ(H601, H$2:H$1466, 0) + COUNTIF(H$2:H601, H601) - 1</f>
        <v>775</v>
      </c>
      <c r="N601" s="12">
        <f t="shared" si="29"/>
        <v>1375</v>
      </c>
    </row>
    <row r="602" spans="1:14" x14ac:dyDescent="0.25">
      <c r="A602" t="s">
        <v>2260</v>
      </c>
      <c r="B602" t="s">
        <v>2261</v>
      </c>
      <c r="C602" t="s">
        <v>13077</v>
      </c>
      <c r="D602" s="14">
        <v>439.64000000000004</v>
      </c>
      <c r="E602" s="14">
        <v>758</v>
      </c>
      <c r="F602" s="1">
        <v>0.42</v>
      </c>
      <c r="G602">
        <v>4.2</v>
      </c>
      <c r="H602" s="5">
        <v>4296</v>
      </c>
      <c r="I602" s="6">
        <f t="shared" si="27"/>
        <v>3256368</v>
      </c>
      <c r="J602" t="str" cm="1">
        <f t="array" ref="J602">_xlfn.IFS(
   D602&lt;1000, "&lt; ₹1,000",
   D602&lt;=5000, "₹1,000 - ₹5,000",
   D602&lt;=10000, "₹5,001 - ₹10,000",
   D602&lt;=20000, "₹10,001 - ₹20,000",
   D602&lt;=50000, "₹20,001 - ₹50,000",
   D602&lt;=100000, "₹50,001 - ₹100,000",
   TRUE, "&gt; ₹100,000"
)</f>
        <v>&lt; ₹1,000</v>
      </c>
      <c r="K602" t="str">
        <f t="shared" si="28"/>
        <v>Medium (30-60%)</v>
      </c>
      <c r="L602">
        <f>_xlfn.RANK.EQ(G602, G$2:G$1466, 0) + COUNTIF(G$2:G602, G602) - 1</f>
        <v>601</v>
      </c>
      <c r="M602" s="12">
        <f>_xlfn.RANK.EQ(H602, H$2:H$1466, 0) + COUNTIF(H$2:H602, H602) - 1</f>
        <v>788</v>
      </c>
      <c r="N602" s="12">
        <f t="shared" si="29"/>
        <v>1389</v>
      </c>
    </row>
    <row r="603" spans="1:14" x14ac:dyDescent="0.25">
      <c r="A603" t="s">
        <v>9569</v>
      </c>
      <c r="B603" t="s">
        <v>9570</v>
      </c>
      <c r="C603" t="s">
        <v>13080</v>
      </c>
      <c r="D603" s="14">
        <v>1094.95</v>
      </c>
      <c r="E603" s="14">
        <v>1795</v>
      </c>
      <c r="F603" s="1">
        <v>0.39</v>
      </c>
      <c r="G603">
        <v>4.2</v>
      </c>
      <c r="H603" s="5">
        <v>4244</v>
      </c>
      <c r="I603" s="6">
        <f t="shared" si="27"/>
        <v>7617980</v>
      </c>
      <c r="J603" t="str" cm="1">
        <f t="array" ref="J603">_xlfn.IFS(
   D603&lt;1000, "&lt; ₹1,000",
   D603&lt;=5000, "₹1,000 - ₹5,000",
   D603&lt;=10000, "₹5,001 - ₹10,000",
   D603&lt;=20000, "₹10,001 - ₹20,000",
   D603&lt;=50000, "₹20,001 - ₹50,000",
   D603&lt;=100000, "₹50,001 - ₹100,000",
   TRUE, "&gt; ₹100,000"
)</f>
        <v>₹1,000 - ₹5,000</v>
      </c>
      <c r="K603" t="str">
        <f t="shared" si="28"/>
        <v>Medium (30-60%)</v>
      </c>
      <c r="L603">
        <f>_xlfn.RANK.EQ(G603, G$2:G$1466, 0) + COUNTIF(G$2:G603, G603) - 1</f>
        <v>602</v>
      </c>
      <c r="M603" s="12">
        <f>_xlfn.RANK.EQ(H603, H$2:H$1466, 0) + COUNTIF(H$2:H603, H603) - 1</f>
        <v>789</v>
      </c>
      <c r="N603" s="12">
        <f t="shared" si="29"/>
        <v>1391</v>
      </c>
    </row>
    <row r="604" spans="1:14" x14ac:dyDescent="0.25">
      <c r="A604" t="s">
        <v>12080</v>
      </c>
      <c r="B604" t="s">
        <v>12081</v>
      </c>
      <c r="C604" t="s">
        <v>13080</v>
      </c>
      <c r="D604" s="14">
        <v>844.9</v>
      </c>
      <c r="E604" s="14">
        <v>1190</v>
      </c>
      <c r="F604" s="1">
        <v>0.28999999999999998</v>
      </c>
      <c r="G604">
        <v>4.2</v>
      </c>
      <c r="H604" s="5">
        <v>4184</v>
      </c>
      <c r="I604" s="6">
        <f t="shared" si="27"/>
        <v>4978960</v>
      </c>
      <c r="J604" t="str" cm="1">
        <f t="array" ref="J604">_xlfn.IFS(
   D604&lt;1000, "&lt; ₹1,000",
   D604&lt;=5000, "₹1,000 - ₹5,000",
   D604&lt;=10000, "₹5,001 - ₹10,000",
   D604&lt;=20000, "₹10,001 - ₹20,000",
   D604&lt;=50000, "₹20,001 - ₹50,000",
   D604&lt;=100000, "₹50,001 - ₹100,000",
   TRUE, "&gt; ₹100,000"
)</f>
        <v>&lt; ₹1,000</v>
      </c>
      <c r="K604" t="str">
        <f t="shared" si="28"/>
        <v>Low (&lt;30%)</v>
      </c>
      <c r="L604">
        <f>_xlfn.RANK.EQ(G604, G$2:G$1466, 0) + COUNTIF(G$2:G604, G604) - 1</f>
        <v>603</v>
      </c>
      <c r="M604" s="12">
        <f>_xlfn.RANK.EQ(H604, H$2:H$1466, 0) + COUNTIF(H$2:H604, H604) - 1</f>
        <v>794</v>
      </c>
      <c r="N604" s="12">
        <f t="shared" si="29"/>
        <v>1397</v>
      </c>
    </row>
    <row r="605" spans="1:14" x14ac:dyDescent="0.25">
      <c r="A605" t="s">
        <v>7805</v>
      </c>
      <c r="B605" t="s">
        <v>7806</v>
      </c>
      <c r="C605" t="s">
        <v>13076</v>
      </c>
      <c r="D605" s="14">
        <v>374.75</v>
      </c>
      <c r="E605" s="14">
        <v>1499</v>
      </c>
      <c r="F605" s="1">
        <v>0.75</v>
      </c>
      <c r="G605">
        <v>4.2</v>
      </c>
      <c r="H605" s="5">
        <v>4149</v>
      </c>
      <c r="I605" s="6">
        <f t="shared" si="27"/>
        <v>6219351</v>
      </c>
      <c r="J605" t="str" cm="1">
        <f t="array" ref="J605">_xlfn.IFS(
   D605&lt;1000, "&lt; ₹1,000",
   D605&lt;=5000, "₹1,000 - ₹5,000",
   D605&lt;=10000, "₹5,001 - ₹10,000",
   D605&lt;=20000, "₹10,001 - ₹20,000",
   D605&lt;=50000, "₹20,001 - ₹50,000",
   D605&lt;=100000, "₹50,001 - ₹100,000",
   TRUE, "&gt; ₹100,000"
)</f>
        <v>&lt; ₹1,000</v>
      </c>
      <c r="K605" t="str">
        <f t="shared" si="28"/>
        <v>High (&gt;60%)</v>
      </c>
      <c r="L605">
        <f>_xlfn.RANK.EQ(G605, G$2:G$1466, 0) + COUNTIF(G$2:G605, G605) - 1</f>
        <v>604</v>
      </c>
      <c r="M605" s="12">
        <f>_xlfn.RANK.EQ(H605, H$2:H$1466, 0) + COUNTIF(H$2:H605, H605) - 1</f>
        <v>796</v>
      </c>
      <c r="N605" s="12">
        <f t="shared" si="29"/>
        <v>1400</v>
      </c>
    </row>
    <row r="606" spans="1:14" x14ac:dyDescent="0.25">
      <c r="A606" t="s">
        <v>1676</v>
      </c>
      <c r="B606" t="s">
        <v>1677</v>
      </c>
      <c r="C606" t="s">
        <v>13077</v>
      </c>
      <c r="D606" s="14">
        <v>5720</v>
      </c>
      <c r="E606" s="14">
        <v>11000</v>
      </c>
      <c r="F606" s="1">
        <v>0.48</v>
      </c>
      <c r="G606">
        <v>4.2</v>
      </c>
      <c r="H606" s="5">
        <v>4003</v>
      </c>
      <c r="I606" s="6">
        <f t="shared" si="27"/>
        <v>44033000</v>
      </c>
      <c r="J606" t="str" cm="1">
        <f t="array" ref="J606">_xlfn.IFS(
   D606&lt;1000, "&lt; ₹1,000",
   D606&lt;=5000, "₹1,000 - ₹5,000",
   D606&lt;=10000, "₹5,001 - ₹10,000",
   D606&lt;=20000, "₹10,001 - ₹20,000",
   D606&lt;=50000, "₹20,001 - ₹50,000",
   D606&lt;=100000, "₹50,001 - ₹100,000",
   TRUE, "&gt; ₹100,000"
)</f>
        <v>₹5,001 - ₹10,000</v>
      </c>
      <c r="K606" t="str">
        <f t="shared" si="28"/>
        <v>Medium (30-60%)</v>
      </c>
      <c r="L606">
        <f>_xlfn.RANK.EQ(G606, G$2:G$1466, 0) + COUNTIF(G$2:G606, G606) - 1</f>
        <v>605</v>
      </c>
      <c r="M606" s="12">
        <f>_xlfn.RANK.EQ(H606, H$2:H$1466, 0) + COUNTIF(H$2:H606, H606) - 1</f>
        <v>804</v>
      </c>
      <c r="N606" s="12">
        <f t="shared" si="29"/>
        <v>1409</v>
      </c>
    </row>
    <row r="607" spans="1:14" x14ac:dyDescent="0.25">
      <c r="A607" t="s">
        <v>506</v>
      </c>
      <c r="B607" t="s">
        <v>507</v>
      </c>
      <c r="C607" t="s">
        <v>13077</v>
      </c>
      <c r="D607" s="14">
        <v>7019.46</v>
      </c>
      <c r="E607" s="14">
        <v>12999</v>
      </c>
      <c r="F607" s="1">
        <v>0.46</v>
      </c>
      <c r="G607">
        <v>4.2</v>
      </c>
      <c r="H607" s="5">
        <v>4003</v>
      </c>
      <c r="I607" s="6">
        <f t="shared" si="27"/>
        <v>52034997</v>
      </c>
      <c r="J607" t="str" cm="1">
        <f t="array" ref="J607">_xlfn.IFS(
   D607&lt;1000, "&lt; ₹1,000",
   D607&lt;=5000, "₹1,000 - ₹5,000",
   D607&lt;=10000, "₹5,001 - ₹10,000",
   D607&lt;=20000, "₹10,001 - ₹20,000",
   D607&lt;=50000, "₹20,001 - ₹50,000",
   D607&lt;=100000, "₹50,001 - ₹100,000",
   TRUE, "&gt; ₹100,000"
)</f>
        <v>₹5,001 - ₹10,000</v>
      </c>
      <c r="K607" t="str">
        <f t="shared" si="28"/>
        <v>Medium (30-60%)</v>
      </c>
      <c r="L607">
        <f>_xlfn.RANK.EQ(G607, G$2:G$1466, 0) + COUNTIF(G$2:G607, G607) - 1</f>
        <v>606</v>
      </c>
      <c r="M607" s="12">
        <f>_xlfn.RANK.EQ(H607, H$2:H$1466, 0) + COUNTIF(H$2:H607, H607) - 1</f>
        <v>805</v>
      </c>
      <c r="N607" s="12">
        <f t="shared" si="29"/>
        <v>1411</v>
      </c>
    </row>
    <row r="608" spans="1:14" x14ac:dyDescent="0.25">
      <c r="A608" t="s">
        <v>12432</v>
      </c>
      <c r="B608" t="s">
        <v>12433</v>
      </c>
      <c r="C608" t="s">
        <v>13080</v>
      </c>
      <c r="D608" s="14">
        <v>1196.3700000000001</v>
      </c>
      <c r="E608" s="14">
        <v>1899</v>
      </c>
      <c r="F608" s="1">
        <v>0.37</v>
      </c>
      <c r="G608">
        <v>4.2</v>
      </c>
      <c r="H608" s="5">
        <v>3858</v>
      </c>
      <c r="I608" s="6">
        <f t="shared" si="27"/>
        <v>7326342</v>
      </c>
      <c r="J608" t="str" cm="1">
        <f t="array" ref="J608">_xlfn.IFS(
   D608&lt;1000, "&lt; ₹1,000",
   D608&lt;=5000, "₹1,000 - ₹5,000",
   D608&lt;=10000, "₹5,001 - ₹10,000",
   D608&lt;=20000, "₹10,001 - ₹20,000",
   D608&lt;=50000, "₹20,001 - ₹50,000",
   D608&lt;=100000, "₹50,001 - ₹100,000",
   TRUE, "&gt; ₹100,000"
)</f>
        <v>₹1,000 - ₹5,000</v>
      </c>
      <c r="K608" t="str">
        <f t="shared" si="28"/>
        <v>Medium (30-60%)</v>
      </c>
      <c r="L608">
        <f>_xlfn.RANK.EQ(G608, G$2:G$1466, 0) + COUNTIF(G$2:G608, G608) - 1</f>
        <v>607</v>
      </c>
      <c r="M608" s="12">
        <f>_xlfn.RANK.EQ(H608, H$2:H$1466, 0) + COUNTIF(H$2:H608, H608) - 1</f>
        <v>808</v>
      </c>
      <c r="N608" s="12">
        <f t="shared" si="29"/>
        <v>1415</v>
      </c>
    </row>
    <row r="609" spans="1:14" x14ac:dyDescent="0.25">
      <c r="A609" t="s">
        <v>10113</v>
      </c>
      <c r="B609" t="s">
        <v>10114</v>
      </c>
      <c r="C609" t="s">
        <v>13080</v>
      </c>
      <c r="D609" s="14">
        <v>319.60000000000002</v>
      </c>
      <c r="E609" s="14">
        <v>799</v>
      </c>
      <c r="F609" s="1">
        <v>0.6</v>
      </c>
      <c r="G609">
        <v>4.2</v>
      </c>
      <c r="H609" s="5">
        <v>3846</v>
      </c>
      <c r="I609" s="6">
        <f t="shared" si="27"/>
        <v>3072954</v>
      </c>
      <c r="J609" t="str" cm="1">
        <f t="array" ref="J609">_xlfn.IFS(
   D609&lt;1000, "&lt; ₹1,000",
   D609&lt;=5000, "₹1,000 - ₹5,000",
   D609&lt;=10000, "₹5,001 - ₹10,000",
   D609&lt;=20000, "₹10,001 - ₹20,000",
   D609&lt;=50000, "₹20,001 - ₹50,000",
   D609&lt;=100000, "₹50,001 - ₹100,000",
   TRUE, "&gt; ₹100,000"
)</f>
        <v>&lt; ₹1,000</v>
      </c>
      <c r="K609" t="str">
        <f t="shared" si="28"/>
        <v>Medium (30-60%)</v>
      </c>
      <c r="L609">
        <f>_xlfn.RANK.EQ(G609, G$2:G$1466, 0) + COUNTIF(G$2:G609, G609) - 1</f>
        <v>608</v>
      </c>
      <c r="M609" s="12">
        <f>_xlfn.RANK.EQ(H609, H$2:H$1466, 0) + COUNTIF(H$2:H609, H609) - 1</f>
        <v>809</v>
      </c>
      <c r="N609" s="12">
        <f t="shared" si="29"/>
        <v>1417</v>
      </c>
    </row>
    <row r="610" spans="1:14" x14ac:dyDescent="0.25">
      <c r="A610" t="s">
        <v>11646</v>
      </c>
      <c r="B610" t="s">
        <v>11647</v>
      </c>
      <c r="C610" t="s">
        <v>13080</v>
      </c>
      <c r="D610" s="14">
        <v>2958.75</v>
      </c>
      <c r="E610" s="14">
        <v>3945</v>
      </c>
      <c r="F610" s="1">
        <v>0.25</v>
      </c>
      <c r="G610">
        <v>4.2</v>
      </c>
      <c r="H610" s="5">
        <v>3740</v>
      </c>
      <c r="I610" s="6">
        <f t="shared" si="27"/>
        <v>14754300</v>
      </c>
      <c r="J610" t="str" cm="1">
        <f t="array" ref="J610">_xlfn.IFS(
   D610&lt;1000, "&lt; ₹1,000",
   D610&lt;=5000, "₹1,000 - ₹5,000",
   D610&lt;=10000, "₹5,001 - ₹10,000",
   D610&lt;=20000, "₹10,001 - ₹20,000",
   D610&lt;=50000, "₹20,001 - ₹50,000",
   D610&lt;=100000, "₹50,001 - ₹100,000",
   TRUE, "&gt; ₹100,000"
)</f>
        <v>₹1,000 - ₹5,000</v>
      </c>
      <c r="K610" t="str">
        <f t="shared" si="28"/>
        <v>Low (&lt;30%)</v>
      </c>
      <c r="L610">
        <f>_xlfn.RANK.EQ(G610, G$2:G$1466, 0) + COUNTIF(G$2:G610, G610) - 1</f>
        <v>609</v>
      </c>
      <c r="M610" s="12">
        <f>_xlfn.RANK.EQ(H610, H$2:H$1466, 0) + COUNTIF(H$2:H610, H610) - 1</f>
        <v>814</v>
      </c>
      <c r="N610" s="12">
        <f t="shared" si="29"/>
        <v>1423</v>
      </c>
    </row>
    <row r="611" spans="1:14" x14ac:dyDescent="0.25">
      <c r="A611" t="s">
        <v>12482</v>
      </c>
      <c r="B611" t="s">
        <v>12483</v>
      </c>
      <c r="C611" t="s">
        <v>13080</v>
      </c>
      <c r="D611" s="14">
        <v>377.33</v>
      </c>
      <c r="E611" s="14">
        <v>389</v>
      </c>
      <c r="F611" s="1">
        <v>0.03</v>
      </c>
      <c r="G611">
        <v>4.2</v>
      </c>
      <c r="H611" s="5">
        <v>3739</v>
      </c>
      <c r="I611" s="6">
        <f t="shared" si="27"/>
        <v>1454471</v>
      </c>
      <c r="J611" t="str" cm="1">
        <f t="array" ref="J611">_xlfn.IFS(
   D611&lt;1000, "&lt; ₹1,000",
   D611&lt;=5000, "₹1,000 - ₹5,000",
   D611&lt;=10000, "₹5,001 - ₹10,000",
   D611&lt;=20000, "₹10,001 - ₹20,000",
   D611&lt;=50000, "₹20,001 - ₹50,000",
   D611&lt;=100000, "₹50,001 - ₹100,000",
   TRUE, "&gt; ₹100,000"
)</f>
        <v>&lt; ₹1,000</v>
      </c>
      <c r="K611" t="str">
        <f t="shared" si="28"/>
        <v>Low (&lt;30%)</v>
      </c>
      <c r="L611">
        <f>_xlfn.RANK.EQ(G611, G$2:G$1466, 0) + COUNTIF(G$2:G611, G611) - 1</f>
        <v>610</v>
      </c>
      <c r="M611" s="12">
        <f>_xlfn.RANK.EQ(H611, H$2:H$1466, 0) + COUNTIF(H$2:H611, H611) - 1</f>
        <v>815</v>
      </c>
      <c r="N611" s="12">
        <f t="shared" si="29"/>
        <v>1425</v>
      </c>
    </row>
    <row r="612" spans="1:14" x14ac:dyDescent="0.25">
      <c r="A612" t="s">
        <v>4188</v>
      </c>
      <c r="B612" t="s">
        <v>4189</v>
      </c>
      <c r="C612" t="s">
        <v>13077</v>
      </c>
      <c r="D612" s="14">
        <v>329.66999999999996</v>
      </c>
      <c r="E612" s="14">
        <v>999</v>
      </c>
      <c r="F612" s="1">
        <v>0.67</v>
      </c>
      <c r="G612">
        <v>4.2</v>
      </c>
      <c r="H612" s="5">
        <v>3492</v>
      </c>
      <c r="I612" s="6">
        <f t="shared" si="27"/>
        <v>3488508</v>
      </c>
      <c r="J612" t="str" cm="1">
        <f t="array" ref="J612">_xlfn.IFS(
   D612&lt;1000, "&lt; ₹1,000",
   D612&lt;=5000, "₹1,000 - ₹5,000",
   D612&lt;=10000, "₹5,001 - ₹10,000",
   D612&lt;=20000, "₹10,001 - ₹20,000",
   D612&lt;=50000, "₹20,001 - ₹50,000",
   D612&lt;=100000, "₹50,001 - ₹100,000",
   TRUE, "&gt; ₹100,000"
)</f>
        <v>&lt; ₹1,000</v>
      </c>
      <c r="K612" t="str">
        <f t="shared" si="28"/>
        <v>High (&gt;60%)</v>
      </c>
      <c r="L612">
        <f>_xlfn.RANK.EQ(G612, G$2:G$1466, 0) + COUNTIF(G$2:G612, G612) - 1</f>
        <v>611</v>
      </c>
      <c r="M612" s="12">
        <f>_xlfn.RANK.EQ(H612, H$2:H$1466, 0) + COUNTIF(H$2:H612, H612) - 1</f>
        <v>835</v>
      </c>
      <c r="N612" s="12">
        <f t="shared" si="29"/>
        <v>1446</v>
      </c>
    </row>
    <row r="613" spans="1:14" x14ac:dyDescent="0.25">
      <c r="A613" t="s">
        <v>2407</v>
      </c>
      <c r="B613" t="s">
        <v>2408</v>
      </c>
      <c r="C613" t="s">
        <v>13077</v>
      </c>
      <c r="D613" s="14">
        <v>919.6</v>
      </c>
      <c r="E613" s="14">
        <v>2299</v>
      </c>
      <c r="F613" s="1">
        <v>0.6</v>
      </c>
      <c r="G613">
        <v>4.2</v>
      </c>
      <c r="H613" s="5">
        <v>3300</v>
      </c>
      <c r="I613" s="6">
        <f t="shared" si="27"/>
        <v>7586700</v>
      </c>
      <c r="J613" t="str" cm="1">
        <f t="array" ref="J613">_xlfn.IFS(
   D613&lt;1000, "&lt; ₹1,000",
   D613&lt;=5000, "₹1,000 - ₹5,000",
   D613&lt;=10000, "₹5,001 - ₹10,000",
   D613&lt;=20000, "₹10,001 - ₹20,000",
   D613&lt;=50000, "₹20,001 - ₹50,000",
   D613&lt;=100000, "₹50,001 - ₹100,000",
   TRUE, "&gt; ₹100,000"
)</f>
        <v>&lt; ₹1,000</v>
      </c>
      <c r="K613" t="str">
        <f t="shared" si="28"/>
        <v>Medium (30-60%)</v>
      </c>
      <c r="L613">
        <f>_xlfn.RANK.EQ(G613, G$2:G$1466, 0) + COUNTIF(G$2:G613, G613) - 1</f>
        <v>612</v>
      </c>
      <c r="M613" s="12">
        <f>_xlfn.RANK.EQ(H613, H$2:H$1466, 0) + COUNTIF(H$2:H613, H613) - 1</f>
        <v>845</v>
      </c>
      <c r="N613" s="12">
        <f t="shared" si="29"/>
        <v>1457</v>
      </c>
    </row>
    <row r="614" spans="1:14" x14ac:dyDescent="0.25">
      <c r="A614" t="s">
        <v>6178</v>
      </c>
      <c r="B614" t="s">
        <v>6179</v>
      </c>
      <c r="C614" t="s">
        <v>13076</v>
      </c>
      <c r="D614" s="14">
        <v>569.43000000000006</v>
      </c>
      <c r="E614" s="14">
        <v>999</v>
      </c>
      <c r="F614" s="1">
        <v>0.43</v>
      </c>
      <c r="G614">
        <v>4.2</v>
      </c>
      <c r="H614" s="5">
        <v>3201</v>
      </c>
      <c r="I614" s="6">
        <f t="shared" si="27"/>
        <v>3197799</v>
      </c>
      <c r="J614" t="str" cm="1">
        <f t="array" ref="J614">_xlfn.IFS(
   D614&lt;1000, "&lt; ₹1,000",
   D614&lt;=5000, "₹1,000 - ₹5,000",
   D614&lt;=10000, "₹5,001 - ₹10,000",
   D614&lt;=20000, "₹10,001 - ₹20,000",
   D614&lt;=50000, "₹20,001 - ₹50,000",
   D614&lt;=100000, "₹50,001 - ₹100,000",
   TRUE, "&gt; ₹100,000"
)</f>
        <v>&lt; ₹1,000</v>
      </c>
      <c r="K614" t="str">
        <f t="shared" si="28"/>
        <v>Medium (30-60%)</v>
      </c>
      <c r="L614">
        <f>_xlfn.RANK.EQ(G614, G$2:G$1466, 0) + COUNTIF(G$2:G614, G614) - 1</f>
        <v>613</v>
      </c>
      <c r="M614" s="12">
        <f>_xlfn.RANK.EQ(H614, H$2:H$1466, 0) + COUNTIF(H$2:H614, H614) - 1</f>
        <v>855</v>
      </c>
      <c r="N614" s="12">
        <f t="shared" si="29"/>
        <v>1468</v>
      </c>
    </row>
    <row r="615" spans="1:14" x14ac:dyDescent="0.25">
      <c r="A615" t="s">
        <v>11896</v>
      </c>
      <c r="B615" t="s">
        <v>11897</v>
      </c>
      <c r="C615" t="s">
        <v>13080</v>
      </c>
      <c r="D615" s="14">
        <v>8618.49</v>
      </c>
      <c r="E615" s="14">
        <v>16899</v>
      </c>
      <c r="F615" s="1">
        <v>0.49</v>
      </c>
      <c r="G615">
        <v>4.2</v>
      </c>
      <c r="H615" s="5">
        <v>3195</v>
      </c>
      <c r="I615" s="6">
        <f t="shared" si="27"/>
        <v>53992305</v>
      </c>
      <c r="J615" t="str" cm="1">
        <f t="array" ref="J615">_xlfn.IFS(
   D615&lt;1000, "&lt; ₹1,000",
   D615&lt;=5000, "₹1,000 - ₹5,000",
   D615&lt;=10000, "₹5,001 - ₹10,000",
   D615&lt;=20000, "₹10,001 - ₹20,000",
   D615&lt;=50000, "₹20,001 - ₹50,000",
   D615&lt;=100000, "₹50,001 - ₹100,000",
   TRUE, "&gt; ₹100,000"
)</f>
        <v>₹5,001 - ₹10,000</v>
      </c>
      <c r="K615" t="str">
        <f t="shared" si="28"/>
        <v>Medium (30-60%)</v>
      </c>
      <c r="L615">
        <f>_xlfn.RANK.EQ(G615, G$2:G$1466, 0) + COUNTIF(G$2:G615, G615) - 1</f>
        <v>614</v>
      </c>
      <c r="M615" s="12">
        <f>_xlfn.RANK.EQ(H615, H$2:H$1466, 0) + COUNTIF(H$2:H615, H615) - 1</f>
        <v>857</v>
      </c>
      <c r="N615" s="12">
        <f t="shared" si="29"/>
        <v>1471</v>
      </c>
    </row>
    <row r="616" spans="1:14" x14ac:dyDescent="0.25">
      <c r="A616" t="s">
        <v>10092</v>
      </c>
      <c r="B616" t="s">
        <v>10093</v>
      </c>
      <c r="C616" t="s">
        <v>13080</v>
      </c>
      <c r="D616" s="14">
        <v>699</v>
      </c>
      <c r="E616" s="14">
        <v>699</v>
      </c>
      <c r="F616" s="1">
        <v>0</v>
      </c>
      <c r="G616">
        <v>4.2</v>
      </c>
      <c r="H616" s="5">
        <v>3160</v>
      </c>
      <c r="I616" s="6">
        <f t="shared" si="27"/>
        <v>2208840</v>
      </c>
      <c r="J616" t="str" cm="1">
        <f t="array" ref="J616">_xlfn.IFS(
   D616&lt;1000, "&lt; ₹1,000",
   D616&lt;=5000, "₹1,000 - ₹5,000",
   D616&lt;=10000, "₹5,001 - ₹10,000",
   D616&lt;=20000, "₹10,001 - ₹20,000",
   D616&lt;=50000, "₹20,001 - ₹50,000",
   D616&lt;=100000, "₹50,001 - ₹100,000",
   TRUE, "&gt; ₹100,000"
)</f>
        <v>&lt; ₹1,000</v>
      </c>
      <c r="K616" t="str">
        <f t="shared" si="28"/>
        <v>Low (&lt;30%)</v>
      </c>
      <c r="L616">
        <f>_xlfn.RANK.EQ(G616, G$2:G$1466, 0) + COUNTIF(G$2:G616, G616) - 1</f>
        <v>615</v>
      </c>
      <c r="M616" s="12">
        <f>_xlfn.RANK.EQ(H616, H$2:H$1466, 0) + COUNTIF(H$2:H616, H616) - 1</f>
        <v>861</v>
      </c>
      <c r="N616" s="12">
        <f t="shared" si="29"/>
        <v>1476</v>
      </c>
    </row>
    <row r="617" spans="1:14" x14ac:dyDescent="0.25">
      <c r="A617" t="s">
        <v>11335</v>
      </c>
      <c r="B617" t="s">
        <v>11336</v>
      </c>
      <c r="C617" t="s">
        <v>13080</v>
      </c>
      <c r="D617" s="14">
        <v>8887.5</v>
      </c>
      <c r="E617" s="14">
        <v>11850</v>
      </c>
      <c r="F617" s="1">
        <v>0.25</v>
      </c>
      <c r="G617">
        <v>4.2</v>
      </c>
      <c r="H617" s="5">
        <v>3065</v>
      </c>
      <c r="I617" s="6">
        <f t="shared" si="27"/>
        <v>36320250</v>
      </c>
      <c r="J617" t="str" cm="1">
        <f t="array" ref="J617">_xlfn.IFS(
   D617&lt;1000, "&lt; ₹1,000",
   D617&lt;=5000, "₹1,000 - ₹5,000",
   D617&lt;=10000, "₹5,001 - ₹10,000",
   D617&lt;=20000, "₹10,001 - ₹20,000",
   D617&lt;=50000, "₹20,001 - ₹50,000",
   D617&lt;=100000, "₹50,001 - ₹100,000",
   TRUE, "&gt; ₹100,000"
)</f>
        <v>₹5,001 - ₹10,000</v>
      </c>
      <c r="K617" t="str">
        <f t="shared" si="28"/>
        <v>Low (&lt;30%)</v>
      </c>
      <c r="L617">
        <f>_xlfn.RANK.EQ(G617, G$2:G$1466, 0) + COUNTIF(G$2:G617, G617) - 1</f>
        <v>616</v>
      </c>
      <c r="M617" s="12">
        <f>_xlfn.RANK.EQ(H617, H$2:H$1466, 0) + COUNTIF(H$2:H617, H617) - 1</f>
        <v>869</v>
      </c>
      <c r="N617" s="12">
        <f t="shared" si="29"/>
        <v>1485</v>
      </c>
    </row>
    <row r="618" spans="1:14" x14ac:dyDescent="0.25">
      <c r="A618" t="s">
        <v>2851</v>
      </c>
      <c r="B618" t="s">
        <v>2852</v>
      </c>
      <c r="C618" t="s">
        <v>13077</v>
      </c>
      <c r="D618" s="14">
        <v>24955.200000000001</v>
      </c>
      <c r="E618" s="14">
        <v>51990</v>
      </c>
      <c r="F618" s="1">
        <v>0.52</v>
      </c>
      <c r="G618">
        <v>4.2</v>
      </c>
      <c r="H618" s="5">
        <v>2951</v>
      </c>
      <c r="I618" s="6">
        <f t="shared" si="27"/>
        <v>153422490</v>
      </c>
      <c r="J618" t="str" cm="1">
        <f t="array" ref="J618">_xlfn.IFS(
   D618&lt;1000, "&lt; ₹1,000",
   D618&lt;=5000, "₹1,000 - ₹5,000",
   D618&lt;=10000, "₹5,001 - ₹10,000",
   D618&lt;=20000, "₹10,001 - ₹20,000",
   D618&lt;=50000, "₹20,001 - ₹50,000",
   D618&lt;=100000, "₹50,001 - ₹100,000",
   TRUE, "&gt; ₹100,000"
)</f>
        <v>₹20,001 - ₹50,000</v>
      </c>
      <c r="K618" t="str">
        <f t="shared" si="28"/>
        <v>Medium (30-60%)</v>
      </c>
      <c r="L618">
        <f>_xlfn.RANK.EQ(G618, G$2:G$1466, 0) + COUNTIF(G$2:G618, G618) - 1</f>
        <v>617</v>
      </c>
      <c r="M618" s="12">
        <f>_xlfn.RANK.EQ(H618, H$2:H$1466, 0) + COUNTIF(H$2:H618, H618) - 1</f>
        <v>881</v>
      </c>
      <c r="N618" s="12">
        <f t="shared" si="29"/>
        <v>1498</v>
      </c>
    </row>
    <row r="619" spans="1:14" x14ac:dyDescent="0.25">
      <c r="A619" t="s">
        <v>8356</v>
      </c>
      <c r="B619" t="s">
        <v>8357</v>
      </c>
      <c r="C619" t="s">
        <v>13077</v>
      </c>
      <c r="D619" s="14">
        <v>1197.0000000000002</v>
      </c>
      <c r="E619" s="14">
        <v>3990</v>
      </c>
      <c r="F619" s="1">
        <v>0.7</v>
      </c>
      <c r="G619">
        <v>4.2</v>
      </c>
      <c r="H619" s="5">
        <v>2908</v>
      </c>
      <c r="I619" s="6">
        <f t="shared" si="27"/>
        <v>11602920</v>
      </c>
      <c r="J619" t="str" cm="1">
        <f t="array" ref="J619">_xlfn.IFS(
   D619&lt;1000, "&lt; ₹1,000",
   D619&lt;=5000, "₹1,000 - ₹5,000",
   D619&lt;=10000, "₹5,001 - ₹10,000",
   D619&lt;=20000, "₹10,001 - ₹20,000",
   D619&lt;=50000, "₹20,001 - ₹50,000",
   D619&lt;=100000, "₹50,001 - ₹100,000",
   TRUE, "&gt; ₹100,000"
)</f>
        <v>₹1,000 - ₹5,000</v>
      </c>
      <c r="K619" t="str">
        <f t="shared" si="28"/>
        <v>High (&gt;60%)</v>
      </c>
      <c r="L619">
        <f>_xlfn.RANK.EQ(G619, G$2:G$1466, 0) + COUNTIF(G$2:G619, G619) - 1</f>
        <v>618</v>
      </c>
      <c r="M619" s="12">
        <f>_xlfn.RANK.EQ(H619, H$2:H$1466, 0) + COUNTIF(H$2:H619, H619) - 1</f>
        <v>882</v>
      </c>
      <c r="N619" s="12">
        <f t="shared" si="29"/>
        <v>1500</v>
      </c>
    </row>
    <row r="620" spans="1:14" x14ac:dyDescent="0.25">
      <c r="A620" t="s">
        <v>8998</v>
      </c>
      <c r="B620" t="s">
        <v>8999</v>
      </c>
      <c r="C620" t="s">
        <v>13080</v>
      </c>
      <c r="D620" s="14">
        <v>1257.26</v>
      </c>
      <c r="E620" s="14">
        <v>1699</v>
      </c>
      <c r="F620" s="1">
        <v>0.26</v>
      </c>
      <c r="G620">
        <v>4.2</v>
      </c>
      <c r="H620" s="5">
        <v>2891</v>
      </c>
      <c r="I620" s="6">
        <f t="shared" si="27"/>
        <v>4911809</v>
      </c>
      <c r="J620" t="str" cm="1">
        <f t="array" ref="J620">_xlfn.IFS(
   D620&lt;1000, "&lt; ₹1,000",
   D620&lt;=5000, "₹1,000 - ₹5,000",
   D620&lt;=10000, "₹5,001 - ₹10,000",
   D620&lt;=20000, "₹10,001 - ₹20,000",
   D620&lt;=50000, "₹20,001 - ₹50,000",
   D620&lt;=100000, "₹50,001 - ₹100,000",
   TRUE, "&gt; ₹100,000"
)</f>
        <v>₹1,000 - ₹5,000</v>
      </c>
      <c r="K620" t="str">
        <f t="shared" si="28"/>
        <v>Low (&lt;30%)</v>
      </c>
      <c r="L620">
        <f>_xlfn.RANK.EQ(G620, G$2:G$1466, 0) + COUNTIF(G$2:G620, G620) - 1</f>
        <v>619</v>
      </c>
      <c r="M620" s="12">
        <f>_xlfn.RANK.EQ(H620, H$2:H$1466, 0) + COUNTIF(H$2:H620, H620) - 1</f>
        <v>884</v>
      </c>
      <c r="N620" s="12">
        <f t="shared" si="29"/>
        <v>1503</v>
      </c>
    </row>
    <row r="621" spans="1:14" x14ac:dyDescent="0.25">
      <c r="A621" t="s">
        <v>7910</v>
      </c>
      <c r="B621" t="s">
        <v>7911</v>
      </c>
      <c r="C621" t="s">
        <v>13076</v>
      </c>
      <c r="D621" s="14">
        <v>299.79999999999995</v>
      </c>
      <c r="E621" s="14">
        <v>1499</v>
      </c>
      <c r="F621" s="1">
        <v>0.8</v>
      </c>
      <c r="G621">
        <v>4.2</v>
      </c>
      <c r="H621" s="5">
        <v>2868</v>
      </c>
      <c r="I621" s="6">
        <f t="shared" si="27"/>
        <v>4299132</v>
      </c>
      <c r="J621" t="str" cm="1">
        <f t="array" ref="J621">_xlfn.IFS(
   D621&lt;1000, "&lt; ₹1,000",
   D621&lt;=5000, "₹1,000 - ₹5,000",
   D621&lt;=10000, "₹5,001 - ₹10,000",
   D621&lt;=20000, "₹10,001 - ₹20,000",
   D621&lt;=50000, "₹20,001 - ₹50,000",
   D621&lt;=100000, "₹50,001 - ₹100,000",
   TRUE, "&gt; ₹100,000"
)</f>
        <v>&lt; ₹1,000</v>
      </c>
      <c r="K621" t="str">
        <f t="shared" si="28"/>
        <v>High (&gt;60%)</v>
      </c>
      <c r="L621">
        <f>_xlfn.RANK.EQ(G621, G$2:G$1466, 0) + COUNTIF(G$2:G621, G621) - 1</f>
        <v>620</v>
      </c>
      <c r="M621" s="12">
        <f>_xlfn.RANK.EQ(H621, H$2:H$1466, 0) + COUNTIF(H$2:H621, H621) - 1</f>
        <v>887</v>
      </c>
      <c r="N621" s="12">
        <f t="shared" si="29"/>
        <v>1507</v>
      </c>
    </row>
    <row r="622" spans="1:14" x14ac:dyDescent="0.25">
      <c r="A622" t="s">
        <v>10325</v>
      </c>
      <c r="B622" t="s">
        <v>10326</v>
      </c>
      <c r="C622" t="s">
        <v>13080</v>
      </c>
      <c r="D622" s="14">
        <v>188.37</v>
      </c>
      <c r="E622" s="14">
        <v>299</v>
      </c>
      <c r="F622" s="1">
        <v>0.37</v>
      </c>
      <c r="G622">
        <v>4.2</v>
      </c>
      <c r="H622" s="5">
        <v>2737</v>
      </c>
      <c r="I622" s="6">
        <f t="shared" si="27"/>
        <v>818363</v>
      </c>
      <c r="J622" t="str" cm="1">
        <f t="array" ref="J622">_xlfn.IFS(
   D622&lt;1000, "&lt; ₹1,000",
   D622&lt;=5000, "₹1,000 - ₹5,000",
   D622&lt;=10000, "₹5,001 - ₹10,000",
   D622&lt;=20000, "₹10,001 - ₹20,000",
   D622&lt;=50000, "₹20,001 - ₹50,000",
   D622&lt;=100000, "₹50,001 - ₹100,000",
   TRUE, "&gt; ₹100,000"
)</f>
        <v>&lt; ₹1,000</v>
      </c>
      <c r="K622" t="str">
        <f t="shared" si="28"/>
        <v>Medium (30-60%)</v>
      </c>
      <c r="L622">
        <f>_xlfn.RANK.EQ(G622, G$2:G$1466, 0) + COUNTIF(G$2:G622, G622) - 1</f>
        <v>621</v>
      </c>
      <c r="M622" s="12">
        <f>_xlfn.RANK.EQ(H622, H$2:H$1466, 0) + COUNTIF(H$2:H622, H622) - 1</f>
        <v>903</v>
      </c>
      <c r="N622" s="12">
        <f t="shared" si="29"/>
        <v>1524</v>
      </c>
    </row>
    <row r="623" spans="1:14" x14ac:dyDescent="0.25">
      <c r="A623" t="s">
        <v>641</v>
      </c>
      <c r="B623" t="s">
        <v>642</v>
      </c>
      <c r="C623" t="s">
        <v>13077</v>
      </c>
      <c r="D623" s="14">
        <v>1589.47</v>
      </c>
      <c r="E623" s="14">
        <v>2999</v>
      </c>
      <c r="F623" s="1">
        <v>0.47</v>
      </c>
      <c r="G623">
        <v>4.2</v>
      </c>
      <c r="H623" s="5">
        <v>2727</v>
      </c>
      <c r="I623" s="6">
        <f t="shared" si="27"/>
        <v>8178273</v>
      </c>
      <c r="J623" t="str" cm="1">
        <f t="array" ref="J623">_xlfn.IFS(
   D623&lt;1000, "&lt; ₹1,000",
   D623&lt;=5000, "₹1,000 - ₹5,000",
   D623&lt;=10000, "₹5,001 - ₹10,000",
   D623&lt;=20000, "₹10,001 - ₹20,000",
   D623&lt;=50000, "₹20,001 - ₹50,000",
   D623&lt;=100000, "₹50,001 - ₹100,000",
   TRUE, "&gt; ₹100,000"
)</f>
        <v>₹1,000 - ₹5,000</v>
      </c>
      <c r="K623" t="str">
        <f t="shared" si="28"/>
        <v>Medium (30-60%)</v>
      </c>
      <c r="L623">
        <f>_xlfn.RANK.EQ(G623, G$2:G$1466, 0) + COUNTIF(G$2:G623, G623) - 1</f>
        <v>622</v>
      </c>
      <c r="M623" s="12">
        <f>_xlfn.RANK.EQ(H623, H$2:H$1466, 0) + COUNTIF(H$2:H623, H623) - 1</f>
        <v>905</v>
      </c>
      <c r="N623" s="12">
        <f t="shared" si="29"/>
        <v>1527</v>
      </c>
    </row>
    <row r="624" spans="1:14" x14ac:dyDescent="0.25">
      <c r="A624" t="s">
        <v>12793</v>
      </c>
      <c r="B624" t="s">
        <v>12794</v>
      </c>
      <c r="C624" t="s">
        <v>13080</v>
      </c>
      <c r="D624" s="14">
        <v>2192.4</v>
      </c>
      <c r="E624" s="14">
        <v>3045</v>
      </c>
      <c r="F624" s="1">
        <v>0.28000000000000003</v>
      </c>
      <c r="G624">
        <v>4.2</v>
      </c>
      <c r="H624" s="5">
        <v>2686</v>
      </c>
      <c r="I624" s="6">
        <f t="shared" si="27"/>
        <v>8178870</v>
      </c>
      <c r="J624" t="str" cm="1">
        <f t="array" ref="J624">_xlfn.IFS(
   D624&lt;1000, "&lt; ₹1,000",
   D624&lt;=5000, "₹1,000 - ₹5,000",
   D624&lt;=10000, "₹5,001 - ₹10,000",
   D624&lt;=20000, "₹10,001 - ₹20,000",
   D624&lt;=50000, "₹20,001 - ₹50,000",
   D624&lt;=100000, "₹50,001 - ₹100,000",
   TRUE, "&gt; ₹100,000"
)</f>
        <v>₹1,000 - ₹5,000</v>
      </c>
      <c r="K624" t="str">
        <f t="shared" si="28"/>
        <v>Low (&lt;30%)</v>
      </c>
      <c r="L624">
        <f>_xlfn.RANK.EQ(G624, G$2:G$1466, 0) + COUNTIF(G$2:G624, G624) - 1</f>
        <v>623</v>
      </c>
      <c r="M624" s="12">
        <f>_xlfn.RANK.EQ(H624, H$2:H$1466, 0) + COUNTIF(H$2:H624, H624) - 1</f>
        <v>906</v>
      </c>
      <c r="N624" s="12">
        <f t="shared" si="29"/>
        <v>1529</v>
      </c>
    </row>
    <row r="625" spans="1:14" x14ac:dyDescent="0.25">
      <c r="A625" t="s">
        <v>3971</v>
      </c>
      <c r="B625" t="s">
        <v>3972</v>
      </c>
      <c r="C625" t="s">
        <v>13077</v>
      </c>
      <c r="D625" s="14">
        <v>284.80999999999995</v>
      </c>
      <c r="E625" s="14">
        <v>1499</v>
      </c>
      <c r="F625" s="1">
        <v>0.81</v>
      </c>
      <c r="G625">
        <v>4.2</v>
      </c>
      <c r="H625" s="5">
        <v>2646</v>
      </c>
      <c r="I625" s="6">
        <f t="shared" si="27"/>
        <v>3966354</v>
      </c>
      <c r="J625" t="str" cm="1">
        <f t="array" ref="J625">_xlfn.IFS(
   D625&lt;1000, "&lt; ₹1,000",
   D625&lt;=5000, "₹1,000 - ₹5,000",
   D625&lt;=10000, "₹5,001 - ₹10,000",
   D625&lt;=20000, "₹10,001 - ₹20,000",
   D625&lt;=50000, "₹20,001 - ₹50,000",
   D625&lt;=100000, "₹50,001 - ₹100,000",
   TRUE, "&gt; ₹100,000"
)</f>
        <v>&lt; ₹1,000</v>
      </c>
      <c r="K625" t="str">
        <f t="shared" si="28"/>
        <v>High (&gt;60%)</v>
      </c>
      <c r="L625">
        <f>_xlfn.RANK.EQ(G625, G$2:G$1466, 0) + COUNTIF(G$2:G625, G625) - 1</f>
        <v>624</v>
      </c>
      <c r="M625" s="12">
        <f>_xlfn.RANK.EQ(H625, H$2:H$1466, 0) + COUNTIF(H$2:H625, H625) - 1</f>
        <v>912</v>
      </c>
      <c r="N625" s="12">
        <f t="shared" si="29"/>
        <v>1536</v>
      </c>
    </row>
    <row r="626" spans="1:14" x14ac:dyDescent="0.25">
      <c r="A626" t="s">
        <v>7459</v>
      </c>
      <c r="B626" t="s">
        <v>7460</v>
      </c>
      <c r="C626" t="s">
        <v>13079</v>
      </c>
      <c r="D626" s="14">
        <v>250</v>
      </c>
      <c r="E626" s="14">
        <v>250</v>
      </c>
      <c r="F626" s="1">
        <v>0</v>
      </c>
      <c r="G626">
        <v>4.2</v>
      </c>
      <c r="H626" s="5">
        <v>2628</v>
      </c>
      <c r="I626" s="6">
        <f t="shared" si="27"/>
        <v>657000</v>
      </c>
      <c r="J626" t="str" cm="1">
        <f t="array" ref="J626">_xlfn.IFS(
   D626&lt;1000, "&lt; ₹1,000",
   D626&lt;=5000, "₹1,000 - ₹5,000",
   D626&lt;=10000, "₹5,001 - ₹10,000",
   D626&lt;=20000, "₹10,001 - ₹20,000",
   D626&lt;=50000, "₹20,001 - ₹50,000",
   D626&lt;=100000, "₹50,001 - ₹100,000",
   TRUE, "&gt; ₹100,000"
)</f>
        <v>&lt; ₹1,000</v>
      </c>
      <c r="K626" t="str">
        <f t="shared" si="28"/>
        <v>Low (&lt;30%)</v>
      </c>
      <c r="L626">
        <f>_xlfn.RANK.EQ(G626, G$2:G$1466, 0) + COUNTIF(G$2:G626, G626) - 1</f>
        <v>625</v>
      </c>
      <c r="M626" s="12">
        <f>_xlfn.RANK.EQ(H626, H$2:H$1466, 0) + COUNTIF(H$2:H626, H626) - 1</f>
        <v>914</v>
      </c>
      <c r="N626" s="12">
        <f t="shared" si="29"/>
        <v>1539</v>
      </c>
    </row>
    <row r="627" spans="1:14" x14ac:dyDescent="0.25">
      <c r="A627" t="s">
        <v>8367</v>
      </c>
      <c r="B627" t="s">
        <v>8368</v>
      </c>
      <c r="C627" t="s">
        <v>13076</v>
      </c>
      <c r="D627" s="14">
        <v>1094.27</v>
      </c>
      <c r="E627" s="14">
        <v>1499</v>
      </c>
      <c r="F627" s="1">
        <v>0.27</v>
      </c>
      <c r="G627">
        <v>4.2</v>
      </c>
      <c r="H627" s="5">
        <v>2375</v>
      </c>
      <c r="I627" s="6">
        <f t="shared" si="27"/>
        <v>3560125</v>
      </c>
      <c r="J627" t="str" cm="1">
        <f t="array" ref="J627">_xlfn.IFS(
   D627&lt;1000, "&lt; ₹1,000",
   D627&lt;=5000, "₹1,000 - ₹5,000",
   D627&lt;=10000, "₹5,001 - ₹10,000",
   D627&lt;=20000, "₹10,001 - ₹20,000",
   D627&lt;=50000, "₹20,001 - ₹50,000",
   D627&lt;=100000, "₹50,001 - ₹100,000",
   TRUE, "&gt; ₹100,000"
)</f>
        <v>₹1,000 - ₹5,000</v>
      </c>
      <c r="K627" t="str">
        <f t="shared" si="28"/>
        <v>Low (&lt;30%)</v>
      </c>
      <c r="L627">
        <f>_xlfn.RANK.EQ(G627, G$2:G$1466, 0) + COUNTIF(G$2:G627, G627) - 1</f>
        <v>626</v>
      </c>
      <c r="M627" s="12">
        <f>_xlfn.RANK.EQ(H627, H$2:H$1466, 0) + COUNTIF(H$2:H627, H627) - 1</f>
        <v>939</v>
      </c>
      <c r="N627" s="12">
        <f t="shared" si="29"/>
        <v>1565</v>
      </c>
    </row>
    <row r="628" spans="1:14" x14ac:dyDescent="0.25">
      <c r="A628" t="s">
        <v>7853</v>
      </c>
      <c r="B628" t="s">
        <v>7854</v>
      </c>
      <c r="C628" t="s">
        <v>13077</v>
      </c>
      <c r="D628" s="14">
        <v>879.56</v>
      </c>
      <c r="E628" s="14">
        <v>1999</v>
      </c>
      <c r="F628" s="1">
        <v>0.56000000000000005</v>
      </c>
      <c r="G628">
        <v>4.2</v>
      </c>
      <c r="H628" s="5">
        <v>2284</v>
      </c>
      <c r="I628" s="6">
        <f t="shared" si="27"/>
        <v>4565716</v>
      </c>
      <c r="J628" t="str" cm="1">
        <f t="array" ref="J628">_xlfn.IFS(
   D628&lt;1000, "&lt; ₹1,000",
   D628&lt;=5000, "₹1,000 - ₹5,000",
   D628&lt;=10000, "₹5,001 - ₹10,000",
   D628&lt;=20000, "₹10,001 - ₹20,000",
   D628&lt;=50000, "₹20,001 - ₹50,000",
   D628&lt;=100000, "₹50,001 - ₹100,000",
   TRUE, "&gt; ₹100,000"
)</f>
        <v>&lt; ₹1,000</v>
      </c>
      <c r="K628" t="str">
        <f t="shared" si="28"/>
        <v>Medium (30-60%)</v>
      </c>
      <c r="L628">
        <f>_xlfn.RANK.EQ(G628, G$2:G$1466, 0) + COUNTIF(G$2:G628, G628) - 1</f>
        <v>627</v>
      </c>
      <c r="M628" s="12">
        <f>_xlfn.RANK.EQ(H628, H$2:H$1466, 0) + COUNTIF(H$2:H628, H628) - 1</f>
        <v>948</v>
      </c>
      <c r="N628" s="12">
        <f t="shared" si="29"/>
        <v>1575</v>
      </c>
    </row>
    <row r="629" spans="1:14" x14ac:dyDescent="0.25">
      <c r="A629" t="s">
        <v>138</v>
      </c>
      <c r="B629" t="s">
        <v>139</v>
      </c>
      <c r="C629" t="s">
        <v>13076</v>
      </c>
      <c r="D629" s="14">
        <v>350.61</v>
      </c>
      <c r="E629" s="14">
        <v>899</v>
      </c>
      <c r="F629" s="1">
        <v>0.61</v>
      </c>
      <c r="G629">
        <v>4.2</v>
      </c>
      <c r="H629" s="5">
        <v>2263</v>
      </c>
      <c r="I629" s="6">
        <f t="shared" si="27"/>
        <v>2034437</v>
      </c>
      <c r="J629" t="str" cm="1">
        <f t="array" ref="J629">_xlfn.IFS(
   D629&lt;1000, "&lt; ₹1,000",
   D629&lt;=5000, "₹1,000 - ₹5,000",
   D629&lt;=10000, "₹5,001 - ₹10,000",
   D629&lt;=20000, "₹10,001 - ₹20,000",
   D629&lt;=50000, "₹20,001 - ₹50,000",
   D629&lt;=100000, "₹50,001 - ₹100,000",
   TRUE, "&gt; ₹100,000"
)</f>
        <v>&lt; ₹1,000</v>
      </c>
      <c r="K629" t="str">
        <f t="shared" si="28"/>
        <v>High (&gt;60%)</v>
      </c>
      <c r="L629">
        <f>_xlfn.RANK.EQ(G629, G$2:G$1466, 0) + COUNTIF(G$2:G629, G629) - 1</f>
        <v>628</v>
      </c>
      <c r="M629" s="12">
        <f>_xlfn.RANK.EQ(H629, H$2:H$1466, 0) + COUNTIF(H$2:H629, H629) - 1</f>
        <v>952</v>
      </c>
      <c r="N629" s="12">
        <f t="shared" si="29"/>
        <v>1580</v>
      </c>
    </row>
    <row r="630" spans="1:14" x14ac:dyDescent="0.25">
      <c r="A630" t="s">
        <v>138</v>
      </c>
      <c r="B630" t="s">
        <v>139</v>
      </c>
      <c r="C630" t="s">
        <v>13076</v>
      </c>
      <c r="D630" s="14">
        <v>350.61</v>
      </c>
      <c r="E630" s="14">
        <v>899</v>
      </c>
      <c r="F630" s="1">
        <v>0.61</v>
      </c>
      <c r="G630">
        <v>4.2</v>
      </c>
      <c r="H630" s="5">
        <v>2262</v>
      </c>
      <c r="I630" s="6">
        <f t="shared" si="27"/>
        <v>2033538</v>
      </c>
      <c r="J630" t="str" cm="1">
        <f t="array" ref="J630">_xlfn.IFS(
   D630&lt;1000, "&lt; ₹1,000",
   D630&lt;=5000, "₹1,000 - ₹5,000",
   D630&lt;=10000, "₹5,001 - ₹10,000",
   D630&lt;=20000, "₹10,001 - ₹20,000",
   D630&lt;=50000, "₹20,001 - ₹50,000",
   D630&lt;=100000, "₹50,001 - ₹100,000",
   TRUE, "&gt; ₹100,000"
)</f>
        <v>&lt; ₹1,000</v>
      </c>
      <c r="K630" t="str">
        <f t="shared" si="28"/>
        <v>High (&gt;60%)</v>
      </c>
      <c r="L630">
        <f>_xlfn.RANK.EQ(G630, G$2:G$1466, 0) + COUNTIF(G$2:G630, G630) - 1</f>
        <v>629</v>
      </c>
      <c r="M630" s="12">
        <f>_xlfn.RANK.EQ(H630, H$2:H$1466, 0) + COUNTIF(H$2:H630, H630) - 1</f>
        <v>953</v>
      </c>
      <c r="N630" s="12">
        <f t="shared" si="29"/>
        <v>1582</v>
      </c>
    </row>
    <row r="631" spans="1:14" x14ac:dyDescent="0.25">
      <c r="A631" t="s">
        <v>138</v>
      </c>
      <c r="B631" t="s">
        <v>139</v>
      </c>
      <c r="C631" t="s">
        <v>13076</v>
      </c>
      <c r="D631" s="14">
        <v>350.61</v>
      </c>
      <c r="E631" s="14">
        <v>899</v>
      </c>
      <c r="F631" s="1">
        <v>0.61</v>
      </c>
      <c r="G631">
        <v>4.2</v>
      </c>
      <c r="H631" s="5">
        <v>2262</v>
      </c>
      <c r="I631" s="6">
        <f t="shared" si="27"/>
        <v>2033538</v>
      </c>
      <c r="J631" t="str" cm="1">
        <f t="array" ref="J631">_xlfn.IFS(
   D631&lt;1000, "&lt; ₹1,000",
   D631&lt;=5000, "₹1,000 - ₹5,000",
   D631&lt;=10000, "₹5,001 - ₹10,000",
   D631&lt;=20000, "₹10,001 - ₹20,000",
   D631&lt;=50000, "₹20,001 - ₹50,000",
   D631&lt;=100000, "₹50,001 - ₹100,000",
   TRUE, "&gt; ₹100,000"
)</f>
        <v>&lt; ₹1,000</v>
      </c>
      <c r="K631" t="str">
        <f t="shared" si="28"/>
        <v>High (&gt;60%)</v>
      </c>
      <c r="L631">
        <f>_xlfn.RANK.EQ(G631, G$2:G$1466, 0) + COUNTIF(G$2:G631, G631) - 1</f>
        <v>630</v>
      </c>
      <c r="M631" s="12">
        <f>_xlfn.RANK.EQ(H631, H$2:H$1466, 0) + COUNTIF(H$2:H631, H631) - 1</f>
        <v>954</v>
      </c>
      <c r="N631" s="12">
        <f t="shared" si="29"/>
        <v>1584</v>
      </c>
    </row>
    <row r="632" spans="1:14" x14ac:dyDescent="0.25">
      <c r="A632" t="s">
        <v>2231</v>
      </c>
      <c r="B632" t="s">
        <v>2232</v>
      </c>
      <c r="C632" t="s">
        <v>13076</v>
      </c>
      <c r="D632" s="14">
        <v>295.63</v>
      </c>
      <c r="E632" s="14">
        <v>799</v>
      </c>
      <c r="F632" s="1">
        <v>0.63</v>
      </c>
      <c r="G632">
        <v>4.2</v>
      </c>
      <c r="H632" s="5">
        <v>2117</v>
      </c>
      <c r="I632" s="6">
        <f t="shared" si="27"/>
        <v>1691483</v>
      </c>
      <c r="J632" t="str" cm="1">
        <f t="array" ref="J632">_xlfn.IFS(
   D632&lt;1000, "&lt; ₹1,000",
   D632&lt;=5000, "₹1,000 - ₹5,000",
   D632&lt;=10000, "₹5,001 - ₹10,000",
   D632&lt;=20000, "₹10,001 - ₹20,000",
   D632&lt;=50000, "₹20,001 - ₹50,000",
   D632&lt;=100000, "₹50,001 - ₹100,000",
   TRUE, "&gt; ₹100,000"
)</f>
        <v>&lt; ₹1,000</v>
      </c>
      <c r="K632" t="str">
        <f t="shared" si="28"/>
        <v>High (&gt;60%)</v>
      </c>
      <c r="L632">
        <f>_xlfn.RANK.EQ(G632, G$2:G$1466, 0) + COUNTIF(G$2:G632, G632) - 1</f>
        <v>631</v>
      </c>
      <c r="M632" s="12">
        <f>_xlfn.RANK.EQ(H632, H$2:H$1466, 0) + COUNTIF(H$2:H632, H632) - 1</f>
        <v>968</v>
      </c>
      <c r="N632" s="12">
        <f t="shared" si="29"/>
        <v>1599</v>
      </c>
    </row>
    <row r="633" spans="1:14" x14ac:dyDescent="0.25">
      <c r="A633" t="s">
        <v>5816</v>
      </c>
      <c r="B633" t="s">
        <v>5817</v>
      </c>
      <c r="C633" t="s">
        <v>13076</v>
      </c>
      <c r="D633" s="14">
        <v>6324.9999999999991</v>
      </c>
      <c r="E633" s="14">
        <v>13750</v>
      </c>
      <c r="F633" s="1">
        <v>0.54</v>
      </c>
      <c r="G633">
        <v>4.2</v>
      </c>
      <c r="H633" s="5">
        <v>2014</v>
      </c>
      <c r="I633" s="6">
        <f t="shared" si="27"/>
        <v>27692500</v>
      </c>
      <c r="J633" t="str" cm="1">
        <f t="array" ref="J633">_xlfn.IFS(
   D633&lt;1000, "&lt; ₹1,000",
   D633&lt;=5000, "₹1,000 - ₹5,000",
   D633&lt;=10000, "₹5,001 - ₹10,000",
   D633&lt;=20000, "₹10,001 - ₹20,000",
   D633&lt;=50000, "₹20,001 - ₹50,000",
   D633&lt;=100000, "₹50,001 - ₹100,000",
   TRUE, "&gt; ₹100,000"
)</f>
        <v>₹5,001 - ₹10,000</v>
      </c>
      <c r="K633" t="str">
        <f t="shared" si="28"/>
        <v>Medium (30-60%)</v>
      </c>
      <c r="L633">
        <f>_xlfn.RANK.EQ(G633, G$2:G$1466, 0) + COUNTIF(G$2:G633, G633) - 1</f>
        <v>632</v>
      </c>
      <c r="M633" s="12">
        <f>_xlfn.RANK.EQ(H633, H$2:H$1466, 0) + COUNTIF(H$2:H633, H633) - 1</f>
        <v>976</v>
      </c>
      <c r="N633" s="12">
        <f t="shared" si="29"/>
        <v>1608</v>
      </c>
    </row>
    <row r="634" spans="1:14" x14ac:dyDescent="0.25">
      <c r="A634" t="s">
        <v>4293</v>
      </c>
      <c r="B634" t="s">
        <v>4294</v>
      </c>
      <c r="C634" t="s">
        <v>13077</v>
      </c>
      <c r="D634" s="14">
        <v>79.840000000000018</v>
      </c>
      <c r="E634" s="14">
        <v>499</v>
      </c>
      <c r="F634" s="1">
        <v>0.84</v>
      </c>
      <c r="G634">
        <v>4.2</v>
      </c>
      <c r="H634" s="5">
        <v>1949</v>
      </c>
      <c r="I634" s="6">
        <f t="shared" si="27"/>
        <v>972551</v>
      </c>
      <c r="J634" t="str" cm="1">
        <f t="array" ref="J634">_xlfn.IFS(
   D634&lt;1000, "&lt; ₹1,000",
   D634&lt;=5000, "₹1,000 - ₹5,000",
   D634&lt;=10000, "₹5,001 - ₹10,000",
   D634&lt;=20000, "₹10,001 - ₹20,000",
   D634&lt;=50000, "₹20,001 - ₹50,000",
   D634&lt;=100000, "₹50,001 - ₹100,000",
   TRUE, "&gt; ₹100,000"
)</f>
        <v>&lt; ₹1,000</v>
      </c>
      <c r="K634" t="str">
        <f t="shared" si="28"/>
        <v>High (&gt;60%)</v>
      </c>
      <c r="L634">
        <f>_xlfn.RANK.EQ(G634, G$2:G$1466, 0) + COUNTIF(G$2:G634, G634) - 1</f>
        <v>633</v>
      </c>
      <c r="M634" s="12">
        <f>_xlfn.RANK.EQ(H634, H$2:H$1466, 0) + COUNTIF(H$2:H634, H634) - 1</f>
        <v>986</v>
      </c>
      <c r="N634" s="12">
        <f t="shared" si="29"/>
        <v>1619</v>
      </c>
    </row>
    <row r="635" spans="1:14" x14ac:dyDescent="0.25">
      <c r="A635" t="s">
        <v>4040</v>
      </c>
      <c r="B635" t="s">
        <v>4041</v>
      </c>
      <c r="C635" t="s">
        <v>13077</v>
      </c>
      <c r="D635" s="14">
        <v>94.809999999999974</v>
      </c>
      <c r="E635" s="14">
        <v>499</v>
      </c>
      <c r="F635" s="1">
        <v>0.81</v>
      </c>
      <c r="G635">
        <v>4.2</v>
      </c>
      <c r="H635" s="5">
        <v>1949</v>
      </c>
      <c r="I635" s="6">
        <f t="shared" si="27"/>
        <v>972551</v>
      </c>
      <c r="J635" t="str" cm="1">
        <f t="array" ref="J635">_xlfn.IFS(
   D635&lt;1000, "&lt; ₹1,000",
   D635&lt;=5000, "₹1,000 - ₹5,000",
   D635&lt;=10000, "₹5,001 - ₹10,000",
   D635&lt;=20000, "₹10,001 - ₹20,000",
   D635&lt;=50000, "₹20,001 - ₹50,000",
   D635&lt;=100000, "₹50,001 - ₹100,000",
   TRUE, "&gt; ₹100,000"
)</f>
        <v>&lt; ₹1,000</v>
      </c>
      <c r="K635" t="str">
        <f t="shared" si="28"/>
        <v>High (&gt;60%)</v>
      </c>
      <c r="L635">
        <f>_xlfn.RANK.EQ(G635, G$2:G$1466, 0) + COUNTIF(G$2:G635, G635) - 1</f>
        <v>634</v>
      </c>
      <c r="M635" s="12">
        <f>_xlfn.RANK.EQ(H635, H$2:H$1466, 0) + COUNTIF(H$2:H635, H635) - 1</f>
        <v>987</v>
      </c>
      <c r="N635" s="12">
        <f t="shared" si="29"/>
        <v>1621</v>
      </c>
    </row>
    <row r="636" spans="1:14" x14ac:dyDescent="0.25">
      <c r="A636" t="s">
        <v>4040</v>
      </c>
      <c r="B636" t="s">
        <v>4041</v>
      </c>
      <c r="C636" t="s">
        <v>13077</v>
      </c>
      <c r="D636" s="14">
        <v>94.809999999999974</v>
      </c>
      <c r="E636" s="14">
        <v>499</v>
      </c>
      <c r="F636" s="1">
        <v>0.81</v>
      </c>
      <c r="G636">
        <v>4.2</v>
      </c>
      <c r="H636" s="5">
        <v>1949</v>
      </c>
      <c r="I636" s="6">
        <f t="shared" si="27"/>
        <v>972551</v>
      </c>
      <c r="J636" t="str" cm="1">
        <f t="array" ref="J636">_xlfn.IFS(
   D636&lt;1000, "&lt; ₹1,000",
   D636&lt;=5000, "₹1,000 - ₹5,000",
   D636&lt;=10000, "₹5,001 - ₹10,000",
   D636&lt;=20000, "₹10,001 - ₹20,000",
   D636&lt;=50000, "₹20,001 - ₹50,000",
   D636&lt;=100000, "₹50,001 - ₹100,000",
   TRUE, "&gt; ₹100,000"
)</f>
        <v>&lt; ₹1,000</v>
      </c>
      <c r="K636" t="str">
        <f t="shared" si="28"/>
        <v>High (&gt;60%)</v>
      </c>
      <c r="L636">
        <f>_xlfn.RANK.EQ(G636, G$2:G$1466, 0) + COUNTIF(G$2:G636, G636) - 1</f>
        <v>635</v>
      </c>
      <c r="M636" s="12">
        <f>_xlfn.RANK.EQ(H636, H$2:H$1466, 0) + COUNTIF(H$2:H636, H636) - 1</f>
        <v>988</v>
      </c>
      <c r="N636" s="12">
        <f t="shared" si="29"/>
        <v>1623</v>
      </c>
    </row>
    <row r="637" spans="1:14" x14ac:dyDescent="0.25">
      <c r="A637" t="s">
        <v>8397</v>
      </c>
      <c r="B637" t="s">
        <v>8398</v>
      </c>
      <c r="C637" t="s">
        <v>13079</v>
      </c>
      <c r="D637" s="14">
        <v>420</v>
      </c>
      <c r="E637" s="14">
        <v>420</v>
      </c>
      <c r="F637" s="1">
        <v>0</v>
      </c>
      <c r="G637">
        <v>4.2</v>
      </c>
      <c r="H637" s="5">
        <v>1926</v>
      </c>
      <c r="I637" s="6">
        <f t="shared" si="27"/>
        <v>808920</v>
      </c>
      <c r="J637" t="str" cm="1">
        <f t="array" ref="J637">_xlfn.IFS(
   D637&lt;1000, "&lt; ₹1,000",
   D637&lt;=5000, "₹1,000 - ₹5,000",
   D637&lt;=10000, "₹5,001 - ₹10,000",
   D637&lt;=20000, "₹10,001 - ₹20,000",
   D637&lt;=50000, "₹20,001 - ₹50,000",
   D637&lt;=100000, "₹50,001 - ₹100,000",
   TRUE, "&gt; ₹100,000"
)</f>
        <v>&lt; ₹1,000</v>
      </c>
      <c r="K637" t="str">
        <f t="shared" si="28"/>
        <v>Low (&lt;30%)</v>
      </c>
      <c r="L637">
        <f>_xlfn.RANK.EQ(G637, G$2:G$1466, 0) + COUNTIF(G$2:G637, G637) - 1</f>
        <v>636</v>
      </c>
      <c r="M637" s="12">
        <f>_xlfn.RANK.EQ(H637, H$2:H$1466, 0) + COUNTIF(H$2:H637, H637) - 1</f>
        <v>991</v>
      </c>
      <c r="N637" s="12">
        <f t="shared" si="29"/>
        <v>1627</v>
      </c>
    </row>
    <row r="638" spans="1:14" x14ac:dyDescent="0.25">
      <c r="A638" t="s">
        <v>11786</v>
      </c>
      <c r="B638" t="s">
        <v>11787</v>
      </c>
      <c r="C638" t="s">
        <v>13080</v>
      </c>
      <c r="D638" s="14">
        <v>3185</v>
      </c>
      <c r="E638" s="14">
        <v>3500</v>
      </c>
      <c r="F638" s="1">
        <v>0.09</v>
      </c>
      <c r="G638">
        <v>4.2</v>
      </c>
      <c r="H638" s="5">
        <v>1899</v>
      </c>
      <c r="I638" s="6">
        <f t="shared" si="27"/>
        <v>6646500</v>
      </c>
      <c r="J638" t="str" cm="1">
        <f t="array" ref="J638">_xlfn.IFS(
   D638&lt;1000, "&lt; ₹1,000",
   D638&lt;=5000, "₹1,000 - ₹5,000",
   D638&lt;=10000, "₹5,001 - ₹10,000",
   D638&lt;=20000, "₹10,001 - ₹20,000",
   D638&lt;=50000, "₹20,001 - ₹50,000",
   D638&lt;=100000, "₹50,001 - ₹100,000",
   TRUE, "&gt; ₹100,000"
)</f>
        <v>₹1,000 - ₹5,000</v>
      </c>
      <c r="K638" t="str">
        <f t="shared" si="28"/>
        <v>Low (&lt;30%)</v>
      </c>
      <c r="L638">
        <f>_xlfn.RANK.EQ(G638, G$2:G$1466, 0) + COUNTIF(G$2:G638, G638) - 1</f>
        <v>637</v>
      </c>
      <c r="M638" s="12">
        <f>_xlfn.RANK.EQ(H638, H$2:H$1466, 0) + COUNTIF(H$2:H638, H638) - 1</f>
        <v>994</v>
      </c>
      <c r="N638" s="12">
        <f t="shared" si="29"/>
        <v>1631</v>
      </c>
    </row>
    <row r="639" spans="1:14" x14ac:dyDescent="0.25">
      <c r="A639" t="s">
        <v>9252</v>
      </c>
      <c r="B639" t="s">
        <v>9253</v>
      </c>
      <c r="C639" t="s">
        <v>13080</v>
      </c>
      <c r="D639" s="14">
        <v>5018</v>
      </c>
      <c r="E639" s="14">
        <v>9650</v>
      </c>
      <c r="F639" s="1">
        <v>0.48</v>
      </c>
      <c r="G639">
        <v>4.2</v>
      </c>
      <c r="H639" s="5">
        <v>1772</v>
      </c>
      <c r="I639" s="6">
        <f t="shared" si="27"/>
        <v>17099800</v>
      </c>
      <c r="J639" t="str" cm="1">
        <f t="array" ref="J639">_xlfn.IFS(
   D639&lt;1000, "&lt; ₹1,000",
   D639&lt;=5000, "₹1,000 - ₹5,000",
   D639&lt;=10000, "₹5,001 - ₹10,000",
   D639&lt;=20000, "₹10,001 - ₹20,000",
   D639&lt;=50000, "₹20,001 - ₹50,000",
   D639&lt;=100000, "₹50,001 - ₹100,000",
   TRUE, "&gt; ₹100,000"
)</f>
        <v>₹5,001 - ₹10,000</v>
      </c>
      <c r="K639" t="str">
        <f t="shared" si="28"/>
        <v>Medium (30-60%)</v>
      </c>
      <c r="L639">
        <f>_xlfn.RANK.EQ(G639, G$2:G$1466, 0) + COUNTIF(G$2:G639, G639) - 1</f>
        <v>638</v>
      </c>
      <c r="M639" s="12">
        <f>_xlfn.RANK.EQ(H639, H$2:H$1466, 0) + COUNTIF(H$2:H639, H639) - 1</f>
        <v>1012</v>
      </c>
      <c r="N639" s="12">
        <f t="shared" si="29"/>
        <v>1650</v>
      </c>
    </row>
    <row r="640" spans="1:14" x14ac:dyDescent="0.25">
      <c r="A640" t="s">
        <v>9863</v>
      </c>
      <c r="B640" t="s">
        <v>9864</v>
      </c>
      <c r="C640" t="s">
        <v>13080</v>
      </c>
      <c r="D640" s="14">
        <v>480</v>
      </c>
      <c r="E640" s="14">
        <v>1000</v>
      </c>
      <c r="F640" s="1">
        <v>0.52</v>
      </c>
      <c r="G640">
        <v>4.2</v>
      </c>
      <c r="H640" s="5">
        <v>1559</v>
      </c>
      <c r="I640" s="6">
        <f t="shared" si="27"/>
        <v>1559000</v>
      </c>
      <c r="J640" t="str" cm="1">
        <f t="array" ref="J640">_xlfn.IFS(
   D640&lt;1000, "&lt; ₹1,000",
   D640&lt;=5000, "₹1,000 - ₹5,000",
   D640&lt;=10000, "₹5,001 - ₹10,000",
   D640&lt;=20000, "₹10,001 - ₹20,000",
   D640&lt;=50000, "₹20,001 - ₹50,000",
   D640&lt;=100000, "₹50,001 - ₹100,000",
   TRUE, "&gt; ₹100,000"
)</f>
        <v>&lt; ₹1,000</v>
      </c>
      <c r="K640" t="str">
        <f t="shared" si="28"/>
        <v>Medium (30-60%)</v>
      </c>
      <c r="L640">
        <f>_xlfn.RANK.EQ(G640, G$2:G$1466, 0) + COUNTIF(G$2:G640, G640) - 1</f>
        <v>639</v>
      </c>
      <c r="M640" s="12">
        <f>_xlfn.RANK.EQ(H640, H$2:H$1466, 0) + COUNTIF(H$2:H640, H640) - 1</f>
        <v>1037</v>
      </c>
      <c r="N640" s="12">
        <f t="shared" si="29"/>
        <v>1676</v>
      </c>
    </row>
    <row r="641" spans="1:14" x14ac:dyDescent="0.25">
      <c r="A641" t="s">
        <v>6492</v>
      </c>
      <c r="B641" t="s">
        <v>6493</v>
      </c>
      <c r="C641" t="s">
        <v>13076</v>
      </c>
      <c r="D641" s="14">
        <v>229.76999999999998</v>
      </c>
      <c r="E641" s="14">
        <v>999</v>
      </c>
      <c r="F641" s="1">
        <v>0.77</v>
      </c>
      <c r="G641">
        <v>4.2</v>
      </c>
      <c r="H641" s="5">
        <v>1528</v>
      </c>
      <c r="I641" s="6">
        <f t="shared" si="27"/>
        <v>1526472</v>
      </c>
      <c r="J641" t="str" cm="1">
        <f t="array" ref="J641">_xlfn.IFS(
   D641&lt;1000, "&lt; ₹1,000",
   D641&lt;=5000, "₹1,000 - ₹5,000",
   D641&lt;=10000, "₹5,001 - ₹10,000",
   D641&lt;=20000, "₹10,001 - ₹20,000",
   D641&lt;=50000, "₹20,001 - ₹50,000",
   D641&lt;=100000, "₹50,001 - ₹100,000",
   TRUE, "&gt; ₹100,000"
)</f>
        <v>&lt; ₹1,000</v>
      </c>
      <c r="K641" t="str">
        <f t="shared" si="28"/>
        <v>High (&gt;60%)</v>
      </c>
      <c r="L641">
        <f>_xlfn.RANK.EQ(G641, G$2:G$1466, 0) + COUNTIF(G$2:G641, G641) - 1</f>
        <v>640</v>
      </c>
      <c r="M641" s="12">
        <f>_xlfn.RANK.EQ(H641, H$2:H$1466, 0) + COUNTIF(H$2:H641, H641) - 1</f>
        <v>1043</v>
      </c>
      <c r="N641" s="12">
        <f t="shared" si="29"/>
        <v>1683</v>
      </c>
    </row>
    <row r="642" spans="1:14" x14ac:dyDescent="0.25">
      <c r="A642" t="s">
        <v>12783</v>
      </c>
      <c r="B642" t="s">
        <v>12784</v>
      </c>
      <c r="C642" t="s">
        <v>13080</v>
      </c>
      <c r="D642" s="14">
        <v>1180.8000000000002</v>
      </c>
      <c r="E642" s="14">
        <v>1440</v>
      </c>
      <c r="F642" s="1">
        <v>0.18</v>
      </c>
      <c r="G642">
        <v>4.2</v>
      </c>
      <c r="H642" s="5">
        <v>1527</v>
      </c>
      <c r="I642" s="6">
        <f t="shared" ref="I642:I705" si="30">H642*E642</f>
        <v>2198880</v>
      </c>
      <c r="J642" t="str" cm="1">
        <f t="array" ref="J642">_xlfn.IFS(
   D642&lt;1000, "&lt; ₹1,000",
   D642&lt;=5000, "₹1,000 - ₹5,000",
   D642&lt;=10000, "₹5,001 - ₹10,000",
   D642&lt;=20000, "₹10,001 - ₹20,000",
   D642&lt;=50000, "₹20,001 - ₹50,000",
   D642&lt;=100000, "₹50,001 - ₹100,000",
   TRUE, "&gt; ₹100,000"
)</f>
        <v>₹1,000 - ₹5,000</v>
      </c>
      <c r="K642" t="str">
        <f t="shared" ref="K642:K705" si="31">IF(F642&lt;0.3, "Low (&lt;30%)", IF(F642&lt;=0.6, "Medium (30-60%)", "High (&gt;60%)"))</f>
        <v>Low (&lt;30%)</v>
      </c>
      <c r="L642">
        <f>_xlfn.RANK.EQ(G642, G$2:G$1466, 0) + COUNTIF(G$2:G642, G642) - 1</f>
        <v>641</v>
      </c>
      <c r="M642" s="12">
        <f>_xlfn.RANK.EQ(H642, H$2:H$1466, 0) + COUNTIF(H$2:H642, H642) - 1</f>
        <v>1044</v>
      </c>
      <c r="N642" s="12">
        <f t="shared" ref="N642:N705" si="32">L642+M642</f>
        <v>1685</v>
      </c>
    </row>
    <row r="643" spans="1:14" x14ac:dyDescent="0.25">
      <c r="A643" t="s">
        <v>2886</v>
      </c>
      <c r="B643" t="s">
        <v>2887</v>
      </c>
      <c r="C643" t="s">
        <v>13077</v>
      </c>
      <c r="D643" s="14">
        <v>10529.460000000001</v>
      </c>
      <c r="E643" s="14">
        <v>19499</v>
      </c>
      <c r="F643" s="1">
        <v>0.46</v>
      </c>
      <c r="G643">
        <v>4.2</v>
      </c>
      <c r="H643" s="5">
        <v>1510</v>
      </c>
      <c r="I643" s="6">
        <f t="shared" si="30"/>
        <v>29443490</v>
      </c>
      <c r="J643" t="str" cm="1">
        <f t="array" ref="J643">_xlfn.IFS(
   D643&lt;1000, "&lt; ₹1,000",
   D643&lt;=5000, "₹1,000 - ₹5,000",
   D643&lt;=10000, "₹5,001 - ₹10,000",
   D643&lt;=20000, "₹10,001 - ₹20,000",
   D643&lt;=50000, "₹20,001 - ₹50,000",
   D643&lt;=100000, "₹50,001 - ₹100,000",
   TRUE, "&gt; ₹100,000"
)</f>
        <v>₹10,001 - ₹20,000</v>
      </c>
      <c r="K643" t="str">
        <f t="shared" si="31"/>
        <v>Medium (30-60%)</v>
      </c>
      <c r="L643">
        <f>_xlfn.RANK.EQ(G643, G$2:G$1466, 0) + COUNTIF(G$2:G643, G643) - 1</f>
        <v>642</v>
      </c>
      <c r="M643" s="12">
        <f>_xlfn.RANK.EQ(H643, H$2:H$1466, 0) + COUNTIF(H$2:H643, H643) - 1</f>
        <v>1047</v>
      </c>
      <c r="N643" s="12">
        <f t="shared" si="32"/>
        <v>1689</v>
      </c>
    </row>
    <row r="644" spans="1:14" x14ac:dyDescent="0.25">
      <c r="A644" t="s">
        <v>2686</v>
      </c>
      <c r="B644" t="s">
        <v>2687</v>
      </c>
      <c r="C644" t="s">
        <v>13077</v>
      </c>
      <c r="D644" s="14">
        <v>27089.37</v>
      </c>
      <c r="E644" s="14">
        <v>42999</v>
      </c>
      <c r="F644" s="1">
        <v>0.37</v>
      </c>
      <c r="G644">
        <v>4.2</v>
      </c>
      <c r="H644" s="5">
        <v>1510</v>
      </c>
      <c r="I644" s="6">
        <f t="shared" si="30"/>
        <v>64928490</v>
      </c>
      <c r="J644" t="str" cm="1">
        <f t="array" ref="J644">_xlfn.IFS(
   D644&lt;1000, "&lt; ₹1,000",
   D644&lt;=5000, "₹1,000 - ₹5,000",
   D644&lt;=10000, "₹5,001 - ₹10,000",
   D644&lt;=20000, "₹10,001 - ₹20,000",
   D644&lt;=50000, "₹20,001 - ₹50,000",
   D644&lt;=100000, "₹50,001 - ₹100,000",
   TRUE, "&gt; ₹100,000"
)</f>
        <v>₹20,001 - ₹50,000</v>
      </c>
      <c r="K644" t="str">
        <f t="shared" si="31"/>
        <v>Medium (30-60%)</v>
      </c>
      <c r="L644">
        <f>_xlfn.RANK.EQ(G644, G$2:G$1466, 0) + COUNTIF(G$2:G644, G644) - 1</f>
        <v>643</v>
      </c>
      <c r="M644" s="12">
        <f>_xlfn.RANK.EQ(H644, H$2:H$1466, 0) + COUNTIF(H$2:H644, H644) - 1</f>
        <v>1048</v>
      </c>
      <c r="N644" s="12">
        <f t="shared" si="32"/>
        <v>1691</v>
      </c>
    </row>
    <row r="645" spans="1:14" x14ac:dyDescent="0.25">
      <c r="A645" t="s">
        <v>10377</v>
      </c>
      <c r="B645" t="s">
        <v>10378</v>
      </c>
      <c r="C645" t="s">
        <v>13080</v>
      </c>
      <c r="D645" s="14">
        <v>2005.5000000000002</v>
      </c>
      <c r="E645" s="14">
        <v>4775</v>
      </c>
      <c r="F645" s="1">
        <v>0.57999999999999996</v>
      </c>
      <c r="G645">
        <v>4.2</v>
      </c>
      <c r="H645" s="5">
        <v>1353</v>
      </c>
      <c r="I645" s="6">
        <f t="shared" si="30"/>
        <v>6460575</v>
      </c>
      <c r="J645" t="str" cm="1">
        <f t="array" ref="J645">_xlfn.IFS(
   D645&lt;1000, "&lt; ₹1,000",
   D645&lt;=5000, "₹1,000 - ₹5,000",
   D645&lt;=10000, "₹5,001 - ₹10,000",
   D645&lt;=20000, "₹10,001 - ₹20,000",
   D645&lt;=50000, "₹20,001 - ₹50,000",
   D645&lt;=100000, "₹50,001 - ₹100,000",
   TRUE, "&gt; ₹100,000"
)</f>
        <v>₹1,000 - ₹5,000</v>
      </c>
      <c r="K645" t="str">
        <f t="shared" si="31"/>
        <v>Medium (30-60%)</v>
      </c>
      <c r="L645">
        <f>_xlfn.RANK.EQ(G645, G$2:G$1466, 0) + COUNTIF(G$2:G645, G645) - 1</f>
        <v>644</v>
      </c>
      <c r="M645" s="12">
        <f>_xlfn.RANK.EQ(H645, H$2:H$1466, 0) + COUNTIF(H$2:H645, H645) - 1</f>
        <v>1075</v>
      </c>
      <c r="N645" s="12">
        <f t="shared" si="32"/>
        <v>1719</v>
      </c>
    </row>
    <row r="646" spans="1:14" x14ac:dyDescent="0.25">
      <c r="A646" t="s">
        <v>2600</v>
      </c>
      <c r="B646" t="s">
        <v>2158</v>
      </c>
      <c r="C646" t="s">
        <v>13077</v>
      </c>
      <c r="D646" s="14">
        <v>199.5</v>
      </c>
      <c r="E646" s="14">
        <v>399</v>
      </c>
      <c r="F646" s="1">
        <v>0.5</v>
      </c>
      <c r="G646">
        <v>4.2</v>
      </c>
      <c r="H646" s="5">
        <v>1335</v>
      </c>
      <c r="I646" s="6">
        <f t="shared" si="30"/>
        <v>532665</v>
      </c>
      <c r="J646" t="str" cm="1">
        <f t="array" ref="J646">_xlfn.IFS(
   D646&lt;1000, "&lt; ₹1,000",
   D646&lt;=5000, "₹1,000 - ₹5,000",
   D646&lt;=10000, "₹5,001 - ₹10,000",
   D646&lt;=20000, "₹10,001 - ₹20,000",
   D646&lt;=50000, "₹20,001 - ₹50,000",
   D646&lt;=100000, "₹50,001 - ₹100,000",
   TRUE, "&gt; ₹100,000"
)</f>
        <v>&lt; ₹1,000</v>
      </c>
      <c r="K646" t="str">
        <f t="shared" si="31"/>
        <v>Medium (30-60%)</v>
      </c>
      <c r="L646">
        <f>_xlfn.RANK.EQ(G646, G$2:G$1466, 0) + COUNTIF(G$2:G646, G646) - 1</f>
        <v>645</v>
      </c>
      <c r="M646" s="12">
        <f>_xlfn.RANK.EQ(H646, H$2:H$1466, 0) + COUNTIF(H$2:H646, H646) - 1</f>
        <v>1076</v>
      </c>
      <c r="N646" s="12">
        <f t="shared" si="32"/>
        <v>1721</v>
      </c>
    </row>
    <row r="647" spans="1:14" x14ac:dyDescent="0.25">
      <c r="A647" t="s">
        <v>2157</v>
      </c>
      <c r="B647" t="s">
        <v>2158</v>
      </c>
      <c r="C647" t="s">
        <v>13077</v>
      </c>
      <c r="D647" s="14">
        <v>199.5</v>
      </c>
      <c r="E647" s="14">
        <v>399</v>
      </c>
      <c r="F647" s="1">
        <v>0.5</v>
      </c>
      <c r="G647">
        <v>4.2</v>
      </c>
      <c r="H647" s="5">
        <v>1335</v>
      </c>
      <c r="I647" s="6">
        <f t="shared" si="30"/>
        <v>532665</v>
      </c>
      <c r="J647" t="str" cm="1">
        <f t="array" ref="J647">_xlfn.IFS(
   D647&lt;1000, "&lt; ₹1,000",
   D647&lt;=5000, "₹1,000 - ₹5,000",
   D647&lt;=10000, "₹5,001 - ₹10,000",
   D647&lt;=20000, "₹10,001 - ₹20,000",
   D647&lt;=50000, "₹20,001 - ₹50,000",
   D647&lt;=100000, "₹50,001 - ₹100,000",
   TRUE, "&gt; ₹100,000"
)</f>
        <v>&lt; ₹1,000</v>
      </c>
      <c r="K647" t="str">
        <f t="shared" si="31"/>
        <v>Medium (30-60%)</v>
      </c>
      <c r="L647">
        <f>_xlfn.RANK.EQ(G647, G$2:G$1466, 0) + COUNTIF(G$2:G647, G647) - 1</f>
        <v>646</v>
      </c>
      <c r="M647" s="12">
        <f>_xlfn.RANK.EQ(H647, H$2:H$1466, 0) + COUNTIF(H$2:H647, H647) - 1</f>
        <v>1077</v>
      </c>
      <c r="N647" s="12">
        <f t="shared" si="32"/>
        <v>1723</v>
      </c>
    </row>
    <row r="648" spans="1:14" x14ac:dyDescent="0.25">
      <c r="A648" t="s">
        <v>3624</v>
      </c>
      <c r="B648" t="s">
        <v>3625</v>
      </c>
      <c r="C648" t="s">
        <v>13077</v>
      </c>
      <c r="D648" s="14">
        <v>649.35</v>
      </c>
      <c r="E648" s="14">
        <v>999</v>
      </c>
      <c r="F648" s="1">
        <v>0.35</v>
      </c>
      <c r="G648">
        <v>4.2</v>
      </c>
      <c r="H648" s="5">
        <v>1315</v>
      </c>
      <c r="I648" s="6">
        <f t="shared" si="30"/>
        <v>1313685</v>
      </c>
      <c r="J648" t="str" cm="1">
        <f t="array" ref="J648">_xlfn.IFS(
   D648&lt;1000, "&lt; ₹1,000",
   D648&lt;=5000, "₹1,000 - ₹5,000",
   D648&lt;=10000, "₹5,001 - ₹10,000",
   D648&lt;=20000, "₹10,001 - ₹20,000",
   D648&lt;=50000, "₹20,001 - ₹50,000",
   D648&lt;=100000, "₹50,001 - ₹100,000",
   TRUE, "&gt; ₹100,000"
)</f>
        <v>&lt; ₹1,000</v>
      </c>
      <c r="K648" t="str">
        <f t="shared" si="31"/>
        <v>Medium (30-60%)</v>
      </c>
      <c r="L648">
        <f>_xlfn.RANK.EQ(G648, G$2:G$1466, 0) + COUNTIF(G$2:G648, G648) - 1</f>
        <v>647</v>
      </c>
      <c r="M648" s="12">
        <f>_xlfn.RANK.EQ(H648, H$2:H$1466, 0) + COUNTIF(H$2:H648, H648) - 1</f>
        <v>1078</v>
      </c>
      <c r="N648" s="12">
        <f t="shared" si="32"/>
        <v>1725</v>
      </c>
    </row>
    <row r="649" spans="1:14" x14ac:dyDescent="0.25">
      <c r="A649" t="s">
        <v>9982</v>
      </c>
      <c r="B649" t="s">
        <v>9983</v>
      </c>
      <c r="C649" t="s">
        <v>13080</v>
      </c>
      <c r="D649" s="14">
        <v>2679.0000000000005</v>
      </c>
      <c r="E649" s="14">
        <v>4700</v>
      </c>
      <c r="F649" s="1">
        <v>0.43</v>
      </c>
      <c r="G649">
        <v>4.2</v>
      </c>
      <c r="H649" s="5">
        <v>1296</v>
      </c>
      <c r="I649" s="6">
        <f t="shared" si="30"/>
        <v>6091200</v>
      </c>
      <c r="J649" t="str" cm="1">
        <f t="array" ref="J649">_xlfn.IFS(
   D649&lt;1000, "&lt; ₹1,000",
   D649&lt;=5000, "₹1,000 - ₹5,000",
   D649&lt;=10000, "₹5,001 - ₹10,000",
   D649&lt;=20000, "₹10,001 - ₹20,000",
   D649&lt;=50000, "₹20,001 - ₹50,000",
   D649&lt;=100000, "₹50,001 - ₹100,000",
   TRUE, "&gt; ₹100,000"
)</f>
        <v>₹1,000 - ₹5,000</v>
      </c>
      <c r="K649" t="str">
        <f t="shared" si="31"/>
        <v>Medium (30-60%)</v>
      </c>
      <c r="L649">
        <f>_xlfn.RANK.EQ(G649, G$2:G$1466, 0) + COUNTIF(G$2:G649, G649) - 1</f>
        <v>648</v>
      </c>
      <c r="M649" s="12">
        <f>_xlfn.RANK.EQ(H649, H$2:H$1466, 0) + COUNTIF(H$2:H649, H649) - 1</f>
        <v>1084</v>
      </c>
      <c r="N649" s="12">
        <f t="shared" si="32"/>
        <v>1732</v>
      </c>
    </row>
    <row r="650" spans="1:14" x14ac:dyDescent="0.25">
      <c r="A650" t="s">
        <v>1151</v>
      </c>
      <c r="B650" t="s">
        <v>1152</v>
      </c>
      <c r="C650" t="s">
        <v>13077</v>
      </c>
      <c r="D650" s="14">
        <v>10076.4</v>
      </c>
      <c r="E650" s="14">
        <v>27990</v>
      </c>
      <c r="F650" s="1">
        <v>0.64</v>
      </c>
      <c r="G650">
        <v>4.2</v>
      </c>
      <c r="H650" s="5">
        <v>1269</v>
      </c>
      <c r="I650" s="6">
        <f t="shared" si="30"/>
        <v>35519310</v>
      </c>
      <c r="J650" t="str" cm="1">
        <f t="array" ref="J650">_xlfn.IFS(
   D650&lt;1000, "&lt; ₹1,000",
   D650&lt;=5000, "₹1,000 - ₹5,000",
   D650&lt;=10000, "₹5,001 - ₹10,000",
   D650&lt;=20000, "₹10,001 - ₹20,000",
   D650&lt;=50000, "₹20,001 - ₹50,000",
   D650&lt;=100000, "₹50,001 - ₹100,000",
   TRUE, "&gt; ₹100,000"
)</f>
        <v>₹10,001 - ₹20,000</v>
      </c>
      <c r="K650" t="str">
        <f t="shared" si="31"/>
        <v>High (&gt;60%)</v>
      </c>
      <c r="L650">
        <f>_xlfn.RANK.EQ(G650, G$2:G$1466, 0) + COUNTIF(G$2:G650, G650) - 1</f>
        <v>649</v>
      </c>
      <c r="M650" s="12">
        <f>_xlfn.RANK.EQ(H650, H$2:H$1466, 0) + COUNTIF(H$2:H650, H650) - 1</f>
        <v>1087</v>
      </c>
      <c r="N650" s="12">
        <f t="shared" si="32"/>
        <v>1736</v>
      </c>
    </row>
    <row r="651" spans="1:14" x14ac:dyDescent="0.25">
      <c r="A651" t="s">
        <v>10071</v>
      </c>
      <c r="B651" t="s">
        <v>10072</v>
      </c>
      <c r="C651" t="s">
        <v>13080</v>
      </c>
      <c r="D651" s="14">
        <v>5999.4</v>
      </c>
      <c r="E651" s="14">
        <v>9999</v>
      </c>
      <c r="F651" s="1">
        <v>0.4</v>
      </c>
      <c r="G651">
        <v>4.2</v>
      </c>
      <c r="H651" s="5">
        <v>1191</v>
      </c>
      <c r="I651" s="6">
        <f t="shared" si="30"/>
        <v>11908809</v>
      </c>
      <c r="J651" t="str" cm="1">
        <f t="array" ref="J651">_xlfn.IFS(
   D651&lt;1000, "&lt; ₹1,000",
   D651&lt;=5000, "₹1,000 - ₹5,000",
   D651&lt;=10000, "₹5,001 - ₹10,000",
   D651&lt;=20000, "₹10,001 - ₹20,000",
   D651&lt;=50000, "₹20,001 - ₹50,000",
   D651&lt;=100000, "₹50,001 - ₹100,000",
   TRUE, "&gt; ₹100,000"
)</f>
        <v>₹5,001 - ₹10,000</v>
      </c>
      <c r="K651" t="str">
        <f t="shared" si="31"/>
        <v>Medium (30-60%)</v>
      </c>
      <c r="L651">
        <f>_xlfn.RANK.EQ(G651, G$2:G$1466, 0) + COUNTIF(G$2:G651, G651) - 1</f>
        <v>650</v>
      </c>
      <c r="M651" s="12">
        <f>_xlfn.RANK.EQ(H651, H$2:H$1466, 0) + COUNTIF(H$2:H651, H651) - 1</f>
        <v>1097</v>
      </c>
      <c r="N651" s="12">
        <f t="shared" si="32"/>
        <v>1747</v>
      </c>
    </row>
    <row r="652" spans="1:14" x14ac:dyDescent="0.25">
      <c r="A652" t="s">
        <v>1321</v>
      </c>
      <c r="B652" t="s">
        <v>1322</v>
      </c>
      <c r="C652" t="s">
        <v>13076</v>
      </c>
      <c r="D652" s="14">
        <v>503.44000000000005</v>
      </c>
      <c r="E652" s="14">
        <v>899</v>
      </c>
      <c r="F652" s="1">
        <v>0.44</v>
      </c>
      <c r="G652">
        <v>4.2</v>
      </c>
      <c r="H652" s="5">
        <v>919</v>
      </c>
      <c r="I652" s="6">
        <f t="shared" si="30"/>
        <v>826181</v>
      </c>
      <c r="J652" t="str" cm="1">
        <f t="array" ref="J652">_xlfn.IFS(
   D652&lt;1000, "&lt; ₹1,000",
   D652&lt;=5000, "₹1,000 - ₹5,000",
   D652&lt;=10000, "₹5,001 - ₹10,000",
   D652&lt;=20000, "₹10,001 - ₹20,000",
   D652&lt;=50000, "₹20,001 - ₹50,000",
   D652&lt;=100000, "₹50,001 - ₹100,000",
   TRUE, "&gt; ₹100,000"
)</f>
        <v>&lt; ₹1,000</v>
      </c>
      <c r="K652" t="str">
        <f t="shared" si="31"/>
        <v>Medium (30-60%)</v>
      </c>
      <c r="L652">
        <f>_xlfn.RANK.EQ(G652, G$2:G$1466, 0) + COUNTIF(G$2:G652, G652) - 1</f>
        <v>651</v>
      </c>
      <c r="M652" s="12">
        <f>_xlfn.RANK.EQ(H652, H$2:H$1466, 0) + COUNTIF(H$2:H652, H652) - 1</f>
        <v>1148</v>
      </c>
      <c r="N652" s="12">
        <f t="shared" si="32"/>
        <v>1799</v>
      </c>
    </row>
    <row r="653" spans="1:14" x14ac:dyDescent="0.25">
      <c r="A653" t="s">
        <v>2014</v>
      </c>
      <c r="B653" t="s">
        <v>2015</v>
      </c>
      <c r="C653" t="s">
        <v>13077</v>
      </c>
      <c r="D653" s="14">
        <v>599.88</v>
      </c>
      <c r="E653" s="14">
        <v>4999</v>
      </c>
      <c r="F653" s="1">
        <v>0.88</v>
      </c>
      <c r="G653">
        <v>4.2</v>
      </c>
      <c r="H653" s="5">
        <v>910</v>
      </c>
      <c r="I653" s="6">
        <f t="shared" si="30"/>
        <v>4549090</v>
      </c>
      <c r="J653" t="str" cm="1">
        <f t="array" ref="J653">_xlfn.IFS(
   D653&lt;1000, "&lt; ₹1,000",
   D653&lt;=5000, "₹1,000 - ₹5,000",
   D653&lt;=10000, "₹5,001 - ₹10,000",
   D653&lt;=20000, "₹10,001 - ₹20,000",
   D653&lt;=50000, "₹20,001 - ₹50,000",
   D653&lt;=100000, "₹50,001 - ₹100,000",
   TRUE, "&gt; ₹100,000"
)</f>
        <v>&lt; ₹1,000</v>
      </c>
      <c r="K653" t="str">
        <f t="shared" si="31"/>
        <v>High (&gt;60%)</v>
      </c>
      <c r="L653">
        <f>_xlfn.RANK.EQ(G653, G$2:G$1466, 0) + COUNTIF(G$2:G653, G653) - 1</f>
        <v>652</v>
      </c>
      <c r="M653" s="12">
        <f>_xlfn.RANK.EQ(H653, H$2:H$1466, 0) + COUNTIF(H$2:H653, H653) - 1</f>
        <v>1149</v>
      </c>
      <c r="N653" s="12">
        <f t="shared" si="32"/>
        <v>1801</v>
      </c>
    </row>
    <row r="654" spans="1:14" x14ac:dyDescent="0.25">
      <c r="A654" t="s">
        <v>6241</v>
      </c>
      <c r="B654" t="s">
        <v>6242</v>
      </c>
      <c r="C654" t="s">
        <v>13076</v>
      </c>
      <c r="D654" s="14">
        <v>299.79999999999995</v>
      </c>
      <c r="E654" s="14">
        <v>1499</v>
      </c>
      <c r="F654" s="1">
        <v>0.8</v>
      </c>
      <c r="G654">
        <v>4.2</v>
      </c>
      <c r="H654" s="5">
        <v>903</v>
      </c>
      <c r="I654" s="6">
        <f t="shared" si="30"/>
        <v>1353597</v>
      </c>
      <c r="J654" t="str" cm="1">
        <f t="array" ref="J654">_xlfn.IFS(
   D654&lt;1000, "&lt; ₹1,000",
   D654&lt;=5000, "₹1,000 - ₹5,000",
   D654&lt;=10000, "₹5,001 - ₹10,000",
   D654&lt;=20000, "₹10,001 - ₹20,000",
   D654&lt;=50000, "₹20,001 - ₹50,000",
   D654&lt;=100000, "₹50,001 - ₹100,000",
   TRUE, "&gt; ₹100,000"
)</f>
        <v>&lt; ₹1,000</v>
      </c>
      <c r="K654" t="str">
        <f t="shared" si="31"/>
        <v>High (&gt;60%)</v>
      </c>
      <c r="L654">
        <f>_xlfn.RANK.EQ(G654, G$2:G$1466, 0) + COUNTIF(G$2:G654, G654) - 1</f>
        <v>653</v>
      </c>
      <c r="M654" s="12">
        <f>_xlfn.RANK.EQ(H654, H$2:H$1466, 0) + COUNTIF(H$2:H654, H654) - 1</f>
        <v>1150</v>
      </c>
      <c r="N654" s="12">
        <f t="shared" si="32"/>
        <v>1803</v>
      </c>
    </row>
    <row r="655" spans="1:14" x14ac:dyDescent="0.25">
      <c r="A655" t="s">
        <v>8916</v>
      </c>
      <c r="B655" t="s">
        <v>8917</v>
      </c>
      <c r="C655" t="s">
        <v>13080</v>
      </c>
      <c r="D655" s="14">
        <v>674.55</v>
      </c>
      <c r="E655" s="14">
        <v>1499</v>
      </c>
      <c r="F655" s="1">
        <v>0.55000000000000004</v>
      </c>
      <c r="G655">
        <v>4.2</v>
      </c>
      <c r="H655" s="5">
        <v>900</v>
      </c>
      <c r="I655" s="6">
        <f t="shared" si="30"/>
        <v>1349100</v>
      </c>
      <c r="J655" t="str" cm="1">
        <f t="array" ref="J655">_xlfn.IFS(
   D655&lt;1000, "&lt; ₹1,000",
   D655&lt;=5000, "₹1,000 - ₹5,000",
   D655&lt;=10000, "₹5,001 - ₹10,000",
   D655&lt;=20000, "₹10,001 - ₹20,000",
   D655&lt;=50000, "₹20,001 - ₹50,000",
   D655&lt;=100000, "₹50,001 - ₹100,000",
   TRUE, "&gt; ₹100,000"
)</f>
        <v>&lt; ₹1,000</v>
      </c>
      <c r="K655" t="str">
        <f t="shared" si="31"/>
        <v>Medium (30-60%)</v>
      </c>
      <c r="L655">
        <f>_xlfn.RANK.EQ(G655, G$2:G$1466, 0) + COUNTIF(G$2:G655, G655) - 1</f>
        <v>654</v>
      </c>
      <c r="M655" s="12">
        <f>_xlfn.RANK.EQ(H655, H$2:H$1466, 0) + COUNTIF(H$2:H655, H655) - 1</f>
        <v>1152</v>
      </c>
      <c r="N655" s="12">
        <f t="shared" si="32"/>
        <v>1806</v>
      </c>
    </row>
    <row r="656" spans="1:14" x14ac:dyDescent="0.25">
      <c r="A656" t="s">
        <v>10680</v>
      </c>
      <c r="B656" t="s">
        <v>10681</v>
      </c>
      <c r="C656" t="s">
        <v>13080</v>
      </c>
      <c r="D656" s="14">
        <v>2013</v>
      </c>
      <c r="E656" s="14">
        <v>3300</v>
      </c>
      <c r="F656" s="1">
        <v>0.39</v>
      </c>
      <c r="G656">
        <v>4.2</v>
      </c>
      <c r="H656" s="5">
        <v>780</v>
      </c>
      <c r="I656" s="6">
        <f t="shared" si="30"/>
        <v>2574000</v>
      </c>
      <c r="J656" t="str" cm="1">
        <f t="array" ref="J656">_xlfn.IFS(
   D656&lt;1000, "&lt; ₹1,000",
   D656&lt;=5000, "₹1,000 - ₹5,000",
   D656&lt;=10000, "₹5,001 - ₹10,000",
   D656&lt;=20000, "₹10,001 - ₹20,000",
   D656&lt;=50000, "₹20,001 - ₹50,000",
   D656&lt;=100000, "₹50,001 - ₹100,000",
   TRUE, "&gt; ₹100,000"
)</f>
        <v>₹1,000 - ₹5,000</v>
      </c>
      <c r="K656" t="str">
        <f t="shared" si="31"/>
        <v>Medium (30-60%)</v>
      </c>
      <c r="L656">
        <f>_xlfn.RANK.EQ(G656, G$2:G$1466, 0) + COUNTIF(G$2:G656, G656) - 1</f>
        <v>655</v>
      </c>
      <c r="M656" s="12">
        <f>_xlfn.RANK.EQ(H656, H$2:H$1466, 0) + COUNTIF(H$2:H656, H656) - 1</f>
        <v>1167</v>
      </c>
      <c r="N656" s="12">
        <f t="shared" si="32"/>
        <v>1822</v>
      </c>
    </row>
    <row r="657" spans="1:14" x14ac:dyDescent="0.25">
      <c r="A657" t="s">
        <v>546</v>
      </c>
      <c r="B657" t="s">
        <v>547</v>
      </c>
      <c r="C657" t="s">
        <v>13076</v>
      </c>
      <c r="D657" s="14">
        <v>344.77</v>
      </c>
      <c r="E657" s="14">
        <v>1499</v>
      </c>
      <c r="F657" s="1">
        <v>0.77</v>
      </c>
      <c r="G657">
        <v>4.2</v>
      </c>
      <c r="H657" s="5">
        <v>656</v>
      </c>
      <c r="I657" s="6">
        <f t="shared" si="30"/>
        <v>983344</v>
      </c>
      <c r="J657" t="str" cm="1">
        <f t="array" ref="J657">_xlfn.IFS(
   D657&lt;1000, "&lt; ₹1,000",
   D657&lt;=5000, "₹1,000 - ₹5,000",
   D657&lt;=10000, "₹5,001 - ₹10,000",
   D657&lt;=20000, "₹10,001 - ₹20,000",
   D657&lt;=50000, "₹20,001 - ₹50,000",
   D657&lt;=100000, "₹50,001 - ₹100,000",
   TRUE, "&gt; ₹100,000"
)</f>
        <v>&lt; ₹1,000</v>
      </c>
      <c r="K657" t="str">
        <f t="shared" si="31"/>
        <v>High (&gt;60%)</v>
      </c>
      <c r="L657">
        <f>_xlfn.RANK.EQ(G657, G$2:G$1466, 0) + COUNTIF(G$2:G657, G657) - 1</f>
        <v>656</v>
      </c>
      <c r="M657" s="12">
        <f>_xlfn.RANK.EQ(H657, H$2:H$1466, 0) + COUNTIF(H$2:H657, H657) - 1</f>
        <v>1185</v>
      </c>
      <c r="N657" s="12">
        <f t="shared" si="32"/>
        <v>1841</v>
      </c>
    </row>
    <row r="658" spans="1:14" x14ac:dyDescent="0.25">
      <c r="A658" t="s">
        <v>546</v>
      </c>
      <c r="B658" t="s">
        <v>547</v>
      </c>
      <c r="C658" t="s">
        <v>13076</v>
      </c>
      <c r="D658" s="14">
        <v>344.77</v>
      </c>
      <c r="E658" s="14">
        <v>1499</v>
      </c>
      <c r="F658" s="1">
        <v>0.77</v>
      </c>
      <c r="G658">
        <v>4.2</v>
      </c>
      <c r="H658" s="5">
        <v>656</v>
      </c>
      <c r="I658" s="6">
        <f t="shared" si="30"/>
        <v>983344</v>
      </c>
      <c r="J658" t="str" cm="1">
        <f t="array" ref="J658">_xlfn.IFS(
   D658&lt;1000, "&lt; ₹1,000",
   D658&lt;=5000, "₹1,000 - ₹5,000",
   D658&lt;=10000, "₹5,001 - ₹10,000",
   D658&lt;=20000, "₹10,001 - ₹20,000",
   D658&lt;=50000, "₹20,001 - ₹50,000",
   D658&lt;=100000, "₹50,001 - ₹100,000",
   TRUE, "&gt; ₹100,000"
)</f>
        <v>&lt; ₹1,000</v>
      </c>
      <c r="K658" t="str">
        <f t="shared" si="31"/>
        <v>High (&gt;60%)</v>
      </c>
      <c r="L658">
        <f>_xlfn.RANK.EQ(G658, G$2:G$1466, 0) + COUNTIF(G$2:G658, G658) - 1</f>
        <v>657</v>
      </c>
      <c r="M658" s="12">
        <f>_xlfn.RANK.EQ(H658, H$2:H$1466, 0) + COUNTIF(H$2:H658, H658) - 1</f>
        <v>1186</v>
      </c>
      <c r="N658" s="12">
        <f t="shared" si="32"/>
        <v>1843</v>
      </c>
    </row>
    <row r="659" spans="1:14" x14ac:dyDescent="0.25">
      <c r="A659" t="s">
        <v>11666</v>
      </c>
      <c r="B659" t="s">
        <v>11667</v>
      </c>
      <c r="C659" t="s">
        <v>13080</v>
      </c>
      <c r="D659" s="14">
        <v>2546</v>
      </c>
      <c r="E659" s="14">
        <v>6700</v>
      </c>
      <c r="F659" s="1">
        <v>0.62</v>
      </c>
      <c r="G659">
        <v>4.2</v>
      </c>
      <c r="H659" s="5">
        <v>611</v>
      </c>
      <c r="I659" s="6">
        <f t="shared" si="30"/>
        <v>4093700</v>
      </c>
      <c r="J659" t="str" cm="1">
        <f t="array" ref="J659">_xlfn.IFS(
   D659&lt;1000, "&lt; ₹1,000",
   D659&lt;=5000, "₹1,000 - ₹5,000",
   D659&lt;=10000, "₹5,001 - ₹10,000",
   D659&lt;=20000, "₹10,001 - ₹20,000",
   D659&lt;=50000, "₹20,001 - ₹50,000",
   D659&lt;=100000, "₹50,001 - ₹100,000",
   TRUE, "&gt; ₹100,000"
)</f>
        <v>₹1,000 - ₹5,000</v>
      </c>
      <c r="K659" t="str">
        <f t="shared" si="31"/>
        <v>High (&gt;60%)</v>
      </c>
      <c r="L659">
        <f>_xlfn.RANK.EQ(G659, G$2:G$1466, 0) + COUNTIF(G$2:G659, G659) - 1</f>
        <v>658</v>
      </c>
      <c r="M659" s="12">
        <f>_xlfn.RANK.EQ(H659, H$2:H$1466, 0) + COUNTIF(H$2:H659, H659) - 1</f>
        <v>1196</v>
      </c>
      <c r="N659" s="12">
        <f t="shared" si="32"/>
        <v>1854</v>
      </c>
    </row>
    <row r="660" spans="1:14" x14ac:dyDescent="0.25">
      <c r="A660" t="s">
        <v>12059</v>
      </c>
      <c r="B660" t="s">
        <v>12060</v>
      </c>
      <c r="C660" t="s">
        <v>13080</v>
      </c>
      <c r="D660" s="14">
        <v>597.54</v>
      </c>
      <c r="E660" s="14">
        <v>1299</v>
      </c>
      <c r="F660" s="1">
        <v>0.54</v>
      </c>
      <c r="G660">
        <v>4.2</v>
      </c>
      <c r="H660" s="5">
        <v>590</v>
      </c>
      <c r="I660" s="6">
        <f t="shared" si="30"/>
        <v>766410</v>
      </c>
      <c r="J660" t="str" cm="1">
        <f t="array" ref="J660">_xlfn.IFS(
   D660&lt;1000, "&lt; ₹1,000",
   D660&lt;=5000, "₹1,000 - ₹5,000",
   D660&lt;=10000, "₹5,001 - ₹10,000",
   D660&lt;=20000, "₹10,001 - ₹20,000",
   D660&lt;=50000, "₹20,001 - ₹50,000",
   D660&lt;=100000, "₹50,001 - ₹100,000",
   TRUE, "&gt; ₹100,000"
)</f>
        <v>&lt; ₹1,000</v>
      </c>
      <c r="K660" t="str">
        <f t="shared" si="31"/>
        <v>Medium (30-60%)</v>
      </c>
      <c r="L660">
        <f>_xlfn.RANK.EQ(G660, G$2:G$1466, 0) + COUNTIF(G$2:G660, G660) - 1</f>
        <v>659</v>
      </c>
      <c r="M660" s="12">
        <f>_xlfn.RANK.EQ(H660, H$2:H$1466, 0) + COUNTIF(H$2:H660, H660) - 1</f>
        <v>1205</v>
      </c>
      <c r="N660" s="12">
        <f t="shared" si="32"/>
        <v>1864</v>
      </c>
    </row>
    <row r="661" spans="1:14" x14ac:dyDescent="0.25">
      <c r="A661" t="s">
        <v>11626</v>
      </c>
      <c r="B661" t="s">
        <v>11627</v>
      </c>
      <c r="C661" t="s">
        <v>13080</v>
      </c>
      <c r="D661" s="14">
        <v>3642</v>
      </c>
      <c r="E661" s="14">
        <v>6070</v>
      </c>
      <c r="F661" s="1">
        <v>0.4</v>
      </c>
      <c r="G661">
        <v>4.2</v>
      </c>
      <c r="H661" s="5">
        <v>561</v>
      </c>
      <c r="I661" s="6">
        <f t="shared" si="30"/>
        <v>3405270</v>
      </c>
      <c r="J661" t="str" cm="1">
        <f t="array" ref="J661">_xlfn.IFS(
   D661&lt;1000, "&lt; ₹1,000",
   D661&lt;=5000, "₹1,000 - ₹5,000",
   D661&lt;=10000, "₹5,001 - ₹10,000",
   D661&lt;=20000, "₹10,001 - ₹20,000",
   D661&lt;=50000, "₹20,001 - ₹50,000",
   D661&lt;=100000, "₹50,001 - ₹100,000",
   TRUE, "&gt; ₹100,000"
)</f>
        <v>₹1,000 - ₹5,000</v>
      </c>
      <c r="K661" t="str">
        <f t="shared" si="31"/>
        <v>Medium (30-60%)</v>
      </c>
      <c r="L661">
        <f>_xlfn.RANK.EQ(G661, G$2:G$1466, 0) + COUNTIF(G$2:G661, G661) - 1</f>
        <v>660</v>
      </c>
      <c r="M661" s="12">
        <f>_xlfn.RANK.EQ(H661, H$2:H$1466, 0) + COUNTIF(H$2:H661, H661) - 1</f>
        <v>1215</v>
      </c>
      <c r="N661" s="12">
        <f t="shared" si="32"/>
        <v>1875</v>
      </c>
    </row>
    <row r="662" spans="1:14" x14ac:dyDescent="0.25">
      <c r="A662" t="s">
        <v>2382</v>
      </c>
      <c r="B662" t="s">
        <v>2383</v>
      </c>
      <c r="C662" t="s">
        <v>13077</v>
      </c>
      <c r="D662" s="14">
        <v>349.65</v>
      </c>
      <c r="E662" s="14">
        <v>999</v>
      </c>
      <c r="F662" s="1">
        <v>0.65</v>
      </c>
      <c r="G662">
        <v>4.2</v>
      </c>
      <c r="H662" s="5">
        <v>513</v>
      </c>
      <c r="I662" s="6">
        <f t="shared" si="30"/>
        <v>512487</v>
      </c>
      <c r="J662" t="str" cm="1">
        <f t="array" ref="J662">_xlfn.IFS(
   D662&lt;1000, "&lt; ₹1,000",
   D662&lt;=5000, "₹1,000 - ₹5,000",
   D662&lt;=10000, "₹5,001 - ₹10,000",
   D662&lt;=20000, "₹10,001 - ₹20,000",
   D662&lt;=50000, "₹20,001 - ₹50,000",
   D662&lt;=100000, "₹50,001 - ₹100,000",
   TRUE, "&gt; ₹100,000"
)</f>
        <v>&lt; ₹1,000</v>
      </c>
      <c r="K662" t="str">
        <f t="shared" si="31"/>
        <v>High (&gt;60%)</v>
      </c>
      <c r="L662">
        <f>_xlfn.RANK.EQ(G662, G$2:G$1466, 0) + COUNTIF(G$2:G662, G662) - 1</f>
        <v>661</v>
      </c>
      <c r="M662" s="12">
        <f>_xlfn.RANK.EQ(H662, H$2:H$1466, 0) + COUNTIF(H$2:H662, H662) - 1</f>
        <v>1227</v>
      </c>
      <c r="N662" s="12">
        <f t="shared" si="32"/>
        <v>1888</v>
      </c>
    </row>
    <row r="663" spans="1:14" x14ac:dyDescent="0.25">
      <c r="A663" t="s">
        <v>5356</v>
      </c>
      <c r="B663" t="s">
        <v>5357</v>
      </c>
      <c r="C663" t="s">
        <v>13076</v>
      </c>
      <c r="D663" s="14">
        <v>129.87</v>
      </c>
      <c r="E663" s="14">
        <v>999</v>
      </c>
      <c r="F663" s="1">
        <v>0.87</v>
      </c>
      <c r="G663">
        <v>4.2</v>
      </c>
      <c r="H663" s="5">
        <v>491</v>
      </c>
      <c r="I663" s="6">
        <f t="shared" si="30"/>
        <v>490509</v>
      </c>
      <c r="J663" t="str" cm="1">
        <f t="array" ref="J663">_xlfn.IFS(
   D663&lt;1000, "&lt; ₹1,000",
   D663&lt;=5000, "₹1,000 - ₹5,000",
   D663&lt;=10000, "₹5,001 - ₹10,000",
   D663&lt;=20000, "₹10,001 - ₹20,000",
   D663&lt;=50000, "₹20,001 - ₹50,000",
   D663&lt;=100000, "₹50,001 - ₹100,000",
   TRUE, "&gt; ₹100,000"
)</f>
        <v>&lt; ₹1,000</v>
      </c>
      <c r="K663" t="str">
        <f t="shared" si="31"/>
        <v>High (&gt;60%)</v>
      </c>
      <c r="L663">
        <f>_xlfn.RANK.EQ(G663, G$2:G$1466, 0) + COUNTIF(G$2:G663, G663) - 1</f>
        <v>662</v>
      </c>
      <c r="M663" s="12">
        <f>_xlfn.RANK.EQ(H663, H$2:H$1466, 0) + COUNTIF(H$2:H663, H663) - 1</f>
        <v>1230</v>
      </c>
      <c r="N663" s="12">
        <f t="shared" si="32"/>
        <v>1892</v>
      </c>
    </row>
    <row r="664" spans="1:14" x14ac:dyDescent="0.25">
      <c r="A664" t="s">
        <v>386</v>
      </c>
      <c r="B664" t="s">
        <v>387</v>
      </c>
      <c r="C664" t="s">
        <v>13076</v>
      </c>
      <c r="D664" s="14">
        <v>979.51</v>
      </c>
      <c r="E664" s="14">
        <v>1999</v>
      </c>
      <c r="F664" s="1">
        <v>0.51</v>
      </c>
      <c r="G664">
        <v>4.2</v>
      </c>
      <c r="H664" s="5">
        <v>462</v>
      </c>
      <c r="I664" s="6">
        <f t="shared" si="30"/>
        <v>923538</v>
      </c>
      <c r="J664" t="str" cm="1">
        <f t="array" ref="J664">_xlfn.IFS(
   D664&lt;1000, "&lt; ₹1,000",
   D664&lt;=5000, "₹1,000 - ₹5,000",
   D664&lt;=10000, "₹5,001 - ₹10,000",
   D664&lt;=20000, "₹10,001 - ₹20,000",
   D664&lt;=50000, "₹20,001 - ₹50,000",
   D664&lt;=100000, "₹50,001 - ₹100,000",
   TRUE, "&gt; ₹100,000"
)</f>
        <v>&lt; ₹1,000</v>
      </c>
      <c r="K664" t="str">
        <f t="shared" si="31"/>
        <v>Medium (30-60%)</v>
      </c>
      <c r="L664">
        <f>_xlfn.RANK.EQ(G664, G$2:G$1466, 0) + COUNTIF(G$2:G664, G664) - 1</f>
        <v>663</v>
      </c>
      <c r="M664" s="12">
        <f>_xlfn.RANK.EQ(H664, H$2:H$1466, 0) + COUNTIF(H$2:H664, H664) - 1</f>
        <v>1242</v>
      </c>
      <c r="N664" s="12">
        <f t="shared" si="32"/>
        <v>1905</v>
      </c>
    </row>
    <row r="665" spans="1:14" x14ac:dyDescent="0.25">
      <c r="A665" t="s">
        <v>386</v>
      </c>
      <c r="B665" t="s">
        <v>387</v>
      </c>
      <c r="C665" t="s">
        <v>13076</v>
      </c>
      <c r="D665" s="14">
        <v>979.51</v>
      </c>
      <c r="E665" s="14">
        <v>1999</v>
      </c>
      <c r="F665" s="1">
        <v>0.51</v>
      </c>
      <c r="G665">
        <v>4.2</v>
      </c>
      <c r="H665" s="5">
        <v>462</v>
      </c>
      <c r="I665" s="6">
        <f t="shared" si="30"/>
        <v>923538</v>
      </c>
      <c r="J665" t="str" cm="1">
        <f t="array" ref="J665">_xlfn.IFS(
   D665&lt;1000, "&lt; ₹1,000",
   D665&lt;=5000, "₹1,000 - ₹5,000",
   D665&lt;=10000, "₹5,001 - ₹10,000",
   D665&lt;=20000, "₹10,001 - ₹20,000",
   D665&lt;=50000, "₹20,001 - ₹50,000",
   D665&lt;=100000, "₹50,001 - ₹100,000",
   TRUE, "&gt; ₹100,000"
)</f>
        <v>&lt; ₹1,000</v>
      </c>
      <c r="K665" t="str">
        <f t="shared" si="31"/>
        <v>Medium (30-60%)</v>
      </c>
      <c r="L665">
        <f>_xlfn.RANK.EQ(G665, G$2:G$1466, 0) + COUNTIF(G$2:G665, G665) - 1</f>
        <v>664</v>
      </c>
      <c r="M665" s="12">
        <f>_xlfn.RANK.EQ(H665, H$2:H$1466, 0) + COUNTIF(H$2:H665, H665) - 1</f>
        <v>1243</v>
      </c>
      <c r="N665" s="12">
        <f t="shared" si="32"/>
        <v>1907</v>
      </c>
    </row>
    <row r="666" spans="1:14" x14ac:dyDescent="0.25">
      <c r="A666" t="s">
        <v>7952</v>
      </c>
      <c r="B666" t="s">
        <v>7953</v>
      </c>
      <c r="C666" t="s">
        <v>13079</v>
      </c>
      <c r="D666" s="14">
        <v>300</v>
      </c>
      <c r="E666" s="14">
        <v>300</v>
      </c>
      <c r="F666" s="1">
        <v>0</v>
      </c>
      <c r="G666">
        <v>4.2</v>
      </c>
      <c r="H666" s="5">
        <v>419</v>
      </c>
      <c r="I666" s="6">
        <f t="shared" si="30"/>
        <v>125700</v>
      </c>
      <c r="J666" t="str" cm="1">
        <f t="array" ref="J666">_xlfn.IFS(
   D666&lt;1000, "&lt; ₹1,000",
   D666&lt;=5000, "₹1,000 - ₹5,000",
   D666&lt;=10000, "₹5,001 - ₹10,000",
   D666&lt;=20000, "₹10,001 - ₹20,000",
   D666&lt;=50000, "₹20,001 - ₹50,000",
   D666&lt;=100000, "₹50,001 - ₹100,000",
   TRUE, "&gt; ₹100,000"
)</f>
        <v>&lt; ₹1,000</v>
      </c>
      <c r="K666" t="str">
        <f t="shared" si="31"/>
        <v>Low (&lt;30%)</v>
      </c>
      <c r="L666">
        <f>_xlfn.RANK.EQ(G666, G$2:G$1466, 0) + COUNTIF(G$2:G666, G666) - 1</f>
        <v>665</v>
      </c>
      <c r="M666" s="12">
        <f>_xlfn.RANK.EQ(H666, H$2:H$1466, 0) + COUNTIF(H$2:H666, H666) - 1</f>
        <v>1258</v>
      </c>
      <c r="N666" s="12">
        <f t="shared" si="32"/>
        <v>1923</v>
      </c>
    </row>
    <row r="667" spans="1:14" x14ac:dyDescent="0.25">
      <c r="A667" t="s">
        <v>1342</v>
      </c>
      <c r="B667" t="s">
        <v>1343</v>
      </c>
      <c r="C667" t="s">
        <v>13076</v>
      </c>
      <c r="D667" s="14">
        <v>370.47</v>
      </c>
      <c r="E667" s="14">
        <v>699</v>
      </c>
      <c r="F667" s="1">
        <v>0.47</v>
      </c>
      <c r="G667">
        <v>4.2</v>
      </c>
      <c r="H667" s="5">
        <v>387</v>
      </c>
      <c r="I667" s="6">
        <f t="shared" si="30"/>
        <v>270513</v>
      </c>
      <c r="J667" t="str" cm="1">
        <f t="array" ref="J667">_xlfn.IFS(
   D667&lt;1000, "&lt; ₹1,000",
   D667&lt;=5000, "₹1,000 - ₹5,000",
   D667&lt;=10000, "₹5,001 - ₹10,000",
   D667&lt;=20000, "₹10,001 - ₹20,000",
   D667&lt;=50000, "₹20,001 - ₹50,000",
   D667&lt;=100000, "₹50,001 - ₹100,000",
   TRUE, "&gt; ₹100,000"
)</f>
        <v>&lt; ₹1,000</v>
      </c>
      <c r="K667" t="str">
        <f t="shared" si="31"/>
        <v>Medium (30-60%)</v>
      </c>
      <c r="L667">
        <f>_xlfn.RANK.EQ(G667, G$2:G$1466, 0) + COUNTIF(G$2:G667, G667) - 1</f>
        <v>666</v>
      </c>
      <c r="M667" s="12">
        <f>_xlfn.RANK.EQ(H667, H$2:H$1466, 0) + COUNTIF(H$2:H667, H667) - 1</f>
        <v>1269</v>
      </c>
      <c r="N667" s="12">
        <f t="shared" si="32"/>
        <v>1935</v>
      </c>
    </row>
    <row r="668" spans="1:14" x14ac:dyDescent="0.25">
      <c r="A668" t="s">
        <v>11706</v>
      </c>
      <c r="B668" t="s">
        <v>11707</v>
      </c>
      <c r="C668" t="s">
        <v>13080</v>
      </c>
      <c r="D668" s="14">
        <v>1004.9999999999999</v>
      </c>
      <c r="E668" s="14">
        <v>1500</v>
      </c>
      <c r="F668" s="1">
        <v>0.33</v>
      </c>
      <c r="G668">
        <v>4.2</v>
      </c>
      <c r="H668" s="5">
        <v>386</v>
      </c>
      <c r="I668" s="6">
        <f t="shared" si="30"/>
        <v>579000</v>
      </c>
      <c r="J668" t="str" cm="1">
        <f t="array" ref="J668">_xlfn.IFS(
   D668&lt;1000, "&lt; ₹1,000",
   D668&lt;=5000, "₹1,000 - ₹5,000",
   D668&lt;=10000, "₹5,001 - ₹10,000",
   D668&lt;=20000, "₹10,001 - ₹20,000",
   D668&lt;=50000, "₹20,001 - ₹50,000",
   D668&lt;=100000, "₹50,001 - ₹100,000",
   TRUE, "&gt; ₹100,000"
)</f>
        <v>₹1,000 - ₹5,000</v>
      </c>
      <c r="K668" t="str">
        <f t="shared" si="31"/>
        <v>Medium (30-60%)</v>
      </c>
      <c r="L668">
        <f>_xlfn.RANK.EQ(G668, G$2:G$1466, 0) + COUNTIF(G$2:G668, G668) - 1</f>
        <v>667</v>
      </c>
      <c r="M668" s="12">
        <f>_xlfn.RANK.EQ(H668, H$2:H$1466, 0) + COUNTIF(H$2:H668, H668) - 1</f>
        <v>1270</v>
      </c>
      <c r="N668" s="12">
        <f t="shared" si="32"/>
        <v>1937</v>
      </c>
    </row>
    <row r="669" spans="1:14" x14ac:dyDescent="0.25">
      <c r="A669" t="s">
        <v>7192</v>
      </c>
      <c r="B669" t="s">
        <v>7193</v>
      </c>
      <c r="C669" t="s">
        <v>13076</v>
      </c>
      <c r="D669" s="14">
        <v>199.79999999999995</v>
      </c>
      <c r="E669" s="14">
        <v>999</v>
      </c>
      <c r="F669" s="1">
        <v>0.8</v>
      </c>
      <c r="G669">
        <v>4.2</v>
      </c>
      <c r="H669" s="5">
        <v>362</v>
      </c>
      <c r="I669" s="6">
        <f t="shared" si="30"/>
        <v>361638</v>
      </c>
      <c r="J669" t="str" cm="1">
        <f t="array" ref="J669">_xlfn.IFS(
   D669&lt;1000, "&lt; ₹1,000",
   D669&lt;=5000, "₹1,000 - ₹5,000",
   D669&lt;=10000, "₹5,001 - ₹10,000",
   D669&lt;=20000, "₹10,001 - ₹20,000",
   D669&lt;=50000, "₹20,001 - ₹50,000",
   D669&lt;=100000, "₹50,001 - ₹100,000",
   TRUE, "&gt; ₹100,000"
)</f>
        <v>&lt; ₹1,000</v>
      </c>
      <c r="K669" t="str">
        <f t="shared" si="31"/>
        <v>High (&gt;60%)</v>
      </c>
      <c r="L669">
        <f>_xlfn.RANK.EQ(G669, G$2:G$1466, 0) + COUNTIF(G$2:G669, G669) - 1</f>
        <v>668</v>
      </c>
      <c r="M669" s="12">
        <f>_xlfn.RANK.EQ(H669, H$2:H$1466, 0) + COUNTIF(H$2:H669, H669) - 1</f>
        <v>1271</v>
      </c>
      <c r="N669" s="12">
        <f t="shared" si="32"/>
        <v>1939</v>
      </c>
    </row>
    <row r="670" spans="1:14" x14ac:dyDescent="0.25">
      <c r="A670" t="s">
        <v>1161</v>
      </c>
      <c r="B670" t="s">
        <v>1162</v>
      </c>
      <c r="C670" t="s">
        <v>13077</v>
      </c>
      <c r="D670" s="14">
        <v>347.42</v>
      </c>
      <c r="E670" s="14">
        <v>599</v>
      </c>
      <c r="F670" s="1">
        <v>0.42</v>
      </c>
      <c r="G670">
        <v>4.2</v>
      </c>
      <c r="H670" s="5">
        <v>284</v>
      </c>
      <c r="I670" s="6">
        <f t="shared" si="30"/>
        <v>170116</v>
      </c>
      <c r="J670" t="str" cm="1">
        <f t="array" ref="J670">_xlfn.IFS(
   D670&lt;1000, "&lt; ₹1,000",
   D670&lt;=5000, "₹1,000 - ₹5,000",
   D670&lt;=10000, "₹5,001 - ₹10,000",
   D670&lt;=20000, "₹10,001 - ₹20,000",
   D670&lt;=50000, "₹20,001 - ₹50,000",
   D670&lt;=100000, "₹50,001 - ₹100,000",
   TRUE, "&gt; ₹100,000"
)</f>
        <v>&lt; ₹1,000</v>
      </c>
      <c r="K670" t="str">
        <f t="shared" si="31"/>
        <v>Medium (30-60%)</v>
      </c>
      <c r="L670">
        <f>_xlfn.RANK.EQ(G670, G$2:G$1466, 0) + COUNTIF(G$2:G670, G670) - 1</f>
        <v>669</v>
      </c>
      <c r="M670" s="12">
        <f>_xlfn.RANK.EQ(H670, H$2:H$1466, 0) + COUNTIF(H$2:H670, H670) - 1</f>
        <v>1307</v>
      </c>
      <c r="N670" s="12">
        <f t="shared" si="32"/>
        <v>1976</v>
      </c>
    </row>
    <row r="671" spans="1:14" x14ac:dyDescent="0.25">
      <c r="A671" t="s">
        <v>3130</v>
      </c>
      <c r="B671" t="s">
        <v>3131</v>
      </c>
      <c r="C671" t="s">
        <v>13077</v>
      </c>
      <c r="D671" s="14">
        <v>9479.2100000000009</v>
      </c>
      <c r="E671" s="14">
        <v>11999</v>
      </c>
      <c r="F671" s="1">
        <v>0.21</v>
      </c>
      <c r="G671">
        <v>4.2</v>
      </c>
      <c r="H671" s="5">
        <v>284</v>
      </c>
      <c r="I671" s="6">
        <f t="shared" si="30"/>
        <v>3407716</v>
      </c>
      <c r="J671" t="str" cm="1">
        <f t="array" ref="J671">_xlfn.IFS(
   D671&lt;1000, "&lt; ₹1,000",
   D671&lt;=5000, "₹1,000 - ₹5,000",
   D671&lt;=10000, "₹5,001 - ₹10,000",
   D671&lt;=20000, "₹10,001 - ₹20,000",
   D671&lt;=50000, "₹20,001 - ₹50,000",
   D671&lt;=100000, "₹50,001 - ₹100,000",
   TRUE, "&gt; ₹100,000"
)</f>
        <v>₹5,001 - ₹10,000</v>
      </c>
      <c r="K671" t="str">
        <f t="shared" si="31"/>
        <v>Low (&lt;30%)</v>
      </c>
      <c r="L671">
        <f>_xlfn.RANK.EQ(G671, G$2:G$1466, 0) + COUNTIF(G$2:G671, G671) - 1</f>
        <v>670</v>
      </c>
      <c r="M671" s="12">
        <f>_xlfn.RANK.EQ(H671, H$2:H$1466, 0) + COUNTIF(H$2:H671, H671) - 1</f>
        <v>1308</v>
      </c>
      <c r="N671" s="12">
        <f t="shared" si="32"/>
        <v>1978</v>
      </c>
    </row>
    <row r="672" spans="1:14" x14ac:dyDescent="0.25">
      <c r="A672" t="s">
        <v>3075</v>
      </c>
      <c r="B672" t="s">
        <v>3076</v>
      </c>
      <c r="C672" t="s">
        <v>13077</v>
      </c>
      <c r="D672" s="14">
        <v>9479.2100000000009</v>
      </c>
      <c r="E672" s="14">
        <v>11999</v>
      </c>
      <c r="F672" s="1">
        <v>0.21</v>
      </c>
      <c r="G672">
        <v>4.2</v>
      </c>
      <c r="H672" s="5">
        <v>284</v>
      </c>
      <c r="I672" s="6">
        <f t="shared" si="30"/>
        <v>3407716</v>
      </c>
      <c r="J672" t="str" cm="1">
        <f t="array" ref="J672">_xlfn.IFS(
   D672&lt;1000, "&lt; ₹1,000",
   D672&lt;=5000, "₹1,000 - ₹5,000",
   D672&lt;=10000, "₹5,001 - ₹10,000",
   D672&lt;=20000, "₹10,001 - ₹20,000",
   D672&lt;=50000, "₹20,001 - ₹50,000",
   D672&lt;=100000, "₹50,001 - ₹100,000",
   TRUE, "&gt; ₹100,000"
)</f>
        <v>₹5,001 - ₹10,000</v>
      </c>
      <c r="K672" t="str">
        <f t="shared" si="31"/>
        <v>Low (&lt;30%)</v>
      </c>
      <c r="L672">
        <f>_xlfn.RANK.EQ(G672, G$2:G$1466, 0) + COUNTIF(G$2:G672, G672) - 1</f>
        <v>671</v>
      </c>
      <c r="M672" s="12">
        <f>_xlfn.RANK.EQ(H672, H$2:H$1466, 0) + COUNTIF(H$2:H672, H672) - 1</f>
        <v>1309</v>
      </c>
      <c r="N672" s="12">
        <f t="shared" si="32"/>
        <v>1980</v>
      </c>
    </row>
    <row r="673" spans="1:14" x14ac:dyDescent="0.25">
      <c r="A673" t="s">
        <v>3933</v>
      </c>
      <c r="B673" t="s">
        <v>3934</v>
      </c>
      <c r="C673" t="s">
        <v>13077</v>
      </c>
      <c r="D673" s="14">
        <v>10529.220000000001</v>
      </c>
      <c r="E673" s="14">
        <v>13499</v>
      </c>
      <c r="F673" s="1">
        <v>0.22</v>
      </c>
      <c r="G673">
        <v>4.2</v>
      </c>
      <c r="H673" s="5">
        <v>284</v>
      </c>
      <c r="I673" s="6">
        <f t="shared" si="30"/>
        <v>3833716</v>
      </c>
      <c r="J673" t="str" cm="1">
        <f t="array" ref="J673">_xlfn.IFS(
   D673&lt;1000, "&lt; ₹1,000",
   D673&lt;=5000, "₹1,000 - ₹5,000",
   D673&lt;=10000, "₹5,001 - ₹10,000",
   D673&lt;=20000, "₹10,001 - ₹20,000",
   D673&lt;=50000, "₹20,001 - ₹50,000",
   D673&lt;=100000, "₹50,001 - ₹100,000",
   TRUE, "&gt; ₹100,000"
)</f>
        <v>₹10,001 - ₹20,000</v>
      </c>
      <c r="K673" t="str">
        <f t="shared" si="31"/>
        <v>Low (&lt;30%)</v>
      </c>
      <c r="L673">
        <f>_xlfn.RANK.EQ(G673, G$2:G$1466, 0) + COUNTIF(G$2:G673, G673) - 1</f>
        <v>672</v>
      </c>
      <c r="M673" s="12">
        <f>_xlfn.RANK.EQ(H673, H$2:H$1466, 0) + COUNTIF(H$2:H673, H673) - 1</f>
        <v>1310</v>
      </c>
      <c r="N673" s="12">
        <f t="shared" si="32"/>
        <v>1982</v>
      </c>
    </row>
    <row r="674" spans="1:14" x14ac:dyDescent="0.25">
      <c r="A674" t="s">
        <v>6470</v>
      </c>
      <c r="B674" t="s">
        <v>6471</v>
      </c>
      <c r="C674" t="s">
        <v>13076</v>
      </c>
      <c r="D674" s="14">
        <v>89.100000000000009</v>
      </c>
      <c r="E674" s="14">
        <v>99</v>
      </c>
      <c r="F674" s="1">
        <v>0.1</v>
      </c>
      <c r="G674">
        <v>4.2</v>
      </c>
      <c r="H674" s="5">
        <v>241</v>
      </c>
      <c r="I674" s="6">
        <f t="shared" si="30"/>
        <v>23859</v>
      </c>
      <c r="J674" t="str" cm="1">
        <f t="array" ref="J674">_xlfn.IFS(
   D674&lt;1000, "&lt; ₹1,000",
   D674&lt;=5000, "₹1,000 - ₹5,000",
   D674&lt;=10000, "₹5,001 - ₹10,000",
   D674&lt;=20000, "₹10,001 - ₹20,000",
   D674&lt;=50000, "₹20,001 - ₹50,000",
   D674&lt;=100000, "₹50,001 - ₹100,000",
   TRUE, "&gt; ₹100,000"
)</f>
        <v>&lt; ₹1,000</v>
      </c>
      <c r="K674" t="str">
        <f t="shared" si="31"/>
        <v>Low (&lt;30%)</v>
      </c>
      <c r="L674">
        <f>_xlfn.RANK.EQ(G674, G$2:G$1466, 0) + COUNTIF(G$2:G674, G674) - 1</f>
        <v>673</v>
      </c>
      <c r="M674" s="12">
        <f>_xlfn.RANK.EQ(H674, H$2:H$1466, 0) + COUNTIF(H$2:H674, H674) - 1</f>
        <v>1325</v>
      </c>
      <c r="N674" s="12">
        <f t="shared" si="32"/>
        <v>1998</v>
      </c>
    </row>
    <row r="675" spans="1:14" x14ac:dyDescent="0.25">
      <c r="A675" t="s">
        <v>5090</v>
      </c>
      <c r="B675" t="s">
        <v>5091</v>
      </c>
      <c r="C675" t="s">
        <v>13077</v>
      </c>
      <c r="D675" s="14">
        <v>399.90000000000009</v>
      </c>
      <c r="E675" s="14">
        <v>1290</v>
      </c>
      <c r="F675" s="1">
        <v>0.69</v>
      </c>
      <c r="G675">
        <v>4.2</v>
      </c>
      <c r="H675" s="5">
        <v>206</v>
      </c>
      <c r="I675" s="6">
        <f t="shared" si="30"/>
        <v>265740</v>
      </c>
      <c r="J675" t="str" cm="1">
        <f t="array" ref="J675">_xlfn.IFS(
   D675&lt;1000, "&lt; ₹1,000",
   D675&lt;=5000, "₹1,000 - ₹5,000",
   D675&lt;=10000, "₹5,001 - ₹10,000",
   D675&lt;=20000, "₹10,001 - ₹20,000",
   D675&lt;=50000, "₹20,001 - ₹50,000",
   D675&lt;=100000, "₹50,001 - ₹100,000",
   TRUE, "&gt; ₹100,000"
)</f>
        <v>&lt; ₹1,000</v>
      </c>
      <c r="K675" t="str">
        <f t="shared" si="31"/>
        <v>High (&gt;60%)</v>
      </c>
      <c r="L675">
        <f>_xlfn.RANK.EQ(G675, G$2:G$1466, 0) + COUNTIF(G$2:G675, G675) - 1</f>
        <v>674</v>
      </c>
      <c r="M675" s="12">
        <f>_xlfn.RANK.EQ(H675, H$2:H$1466, 0) + COUNTIF(H$2:H675, H675) - 1</f>
        <v>1339</v>
      </c>
      <c r="N675" s="12">
        <f t="shared" si="32"/>
        <v>2013</v>
      </c>
    </row>
    <row r="676" spans="1:14" x14ac:dyDescent="0.25">
      <c r="A676" t="s">
        <v>11325</v>
      </c>
      <c r="B676" t="s">
        <v>11326</v>
      </c>
      <c r="C676" t="s">
        <v>13080</v>
      </c>
      <c r="D676" s="14">
        <v>5999.4</v>
      </c>
      <c r="E676" s="14">
        <v>9999</v>
      </c>
      <c r="F676" s="1">
        <v>0.4</v>
      </c>
      <c r="G676">
        <v>4.2</v>
      </c>
      <c r="H676" s="5">
        <v>170</v>
      </c>
      <c r="I676" s="6">
        <f t="shared" si="30"/>
        <v>1699830</v>
      </c>
      <c r="J676" t="str" cm="1">
        <f t="array" ref="J676">_xlfn.IFS(
   D676&lt;1000, "&lt; ₹1,000",
   D676&lt;=5000, "₹1,000 - ₹5,000",
   D676&lt;=10000, "₹5,001 - ₹10,000",
   D676&lt;=20000, "₹10,001 - ₹20,000",
   D676&lt;=50000, "₹20,001 - ₹50,000",
   D676&lt;=100000, "₹50,001 - ₹100,000",
   TRUE, "&gt; ₹100,000"
)</f>
        <v>₹5,001 - ₹10,000</v>
      </c>
      <c r="K676" t="str">
        <f t="shared" si="31"/>
        <v>Medium (30-60%)</v>
      </c>
      <c r="L676">
        <f>_xlfn.RANK.EQ(G676, G$2:G$1466, 0) + COUNTIF(G$2:G676, G676) - 1</f>
        <v>675</v>
      </c>
      <c r="M676" s="12">
        <f>_xlfn.RANK.EQ(H676, H$2:H$1466, 0) + COUNTIF(H$2:H676, H676) - 1</f>
        <v>1354</v>
      </c>
      <c r="N676" s="12">
        <f t="shared" si="32"/>
        <v>2029</v>
      </c>
    </row>
    <row r="677" spans="1:14" x14ac:dyDescent="0.25">
      <c r="A677" t="s">
        <v>2657</v>
      </c>
      <c r="B677" t="s">
        <v>2658</v>
      </c>
      <c r="C677" t="s">
        <v>13076</v>
      </c>
      <c r="D677" s="14">
        <v>219.77999999999997</v>
      </c>
      <c r="E677" s="14">
        <v>999</v>
      </c>
      <c r="F677" s="1">
        <v>0.78</v>
      </c>
      <c r="G677">
        <v>4.2</v>
      </c>
      <c r="H677" s="5">
        <v>163</v>
      </c>
      <c r="I677" s="6">
        <f t="shared" si="30"/>
        <v>162837</v>
      </c>
      <c r="J677" t="str" cm="1">
        <f t="array" ref="J677">_xlfn.IFS(
   D677&lt;1000, "&lt; ₹1,000",
   D677&lt;=5000, "₹1,000 - ₹5,000",
   D677&lt;=10000, "₹5,001 - ₹10,000",
   D677&lt;=20000, "₹10,001 - ₹20,000",
   D677&lt;=50000, "₹20,001 - ₹50,000",
   D677&lt;=100000, "₹50,001 - ₹100,000",
   TRUE, "&gt; ₹100,000"
)</f>
        <v>&lt; ₹1,000</v>
      </c>
      <c r="K677" t="str">
        <f t="shared" si="31"/>
        <v>High (&gt;60%)</v>
      </c>
      <c r="L677">
        <f>_xlfn.RANK.EQ(G677, G$2:G$1466, 0) + COUNTIF(G$2:G677, G677) - 1</f>
        <v>676</v>
      </c>
      <c r="M677" s="12">
        <f>_xlfn.RANK.EQ(H677, H$2:H$1466, 0) + COUNTIF(H$2:H677, H677) - 1</f>
        <v>1357</v>
      </c>
      <c r="N677" s="12">
        <f t="shared" si="32"/>
        <v>2033</v>
      </c>
    </row>
    <row r="678" spans="1:14" x14ac:dyDescent="0.25">
      <c r="A678" t="s">
        <v>12604</v>
      </c>
      <c r="B678" t="s">
        <v>12605</v>
      </c>
      <c r="C678" t="s">
        <v>13080</v>
      </c>
      <c r="D678" s="14">
        <v>1594.9</v>
      </c>
      <c r="E678" s="14">
        <v>3890</v>
      </c>
      <c r="F678" s="1">
        <v>0.59</v>
      </c>
      <c r="G678">
        <v>4.2</v>
      </c>
      <c r="H678" s="5">
        <v>156</v>
      </c>
      <c r="I678" s="6">
        <f t="shared" si="30"/>
        <v>606840</v>
      </c>
      <c r="J678" t="str" cm="1">
        <f t="array" ref="J678">_xlfn.IFS(
   D678&lt;1000, "&lt; ₹1,000",
   D678&lt;=5000, "₹1,000 - ₹5,000",
   D678&lt;=10000, "₹5,001 - ₹10,000",
   D678&lt;=20000, "₹10,001 - ₹20,000",
   D678&lt;=50000, "₹20,001 - ₹50,000",
   D678&lt;=100000, "₹50,001 - ₹100,000",
   TRUE, "&gt; ₹100,000"
)</f>
        <v>₹1,000 - ₹5,000</v>
      </c>
      <c r="K678" t="str">
        <f t="shared" si="31"/>
        <v>Medium (30-60%)</v>
      </c>
      <c r="L678">
        <f>_xlfn.RANK.EQ(G678, G$2:G$1466, 0) + COUNTIF(G$2:G678, G678) - 1</f>
        <v>677</v>
      </c>
      <c r="M678" s="12">
        <f>_xlfn.RANK.EQ(H678, H$2:H$1466, 0) + COUNTIF(H$2:H678, H678) - 1</f>
        <v>1360</v>
      </c>
      <c r="N678" s="12">
        <f t="shared" si="32"/>
        <v>2037</v>
      </c>
    </row>
    <row r="679" spans="1:14" x14ac:dyDescent="0.25">
      <c r="A679" t="s">
        <v>2772</v>
      </c>
      <c r="B679" t="s">
        <v>2773</v>
      </c>
      <c r="C679" t="s">
        <v>13077</v>
      </c>
      <c r="D679" s="14">
        <v>246.00000000000003</v>
      </c>
      <c r="E679" s="14">
        <v>600</v>
      </c>
      <c r="F679" s="1">
        <v>0.59</v>
      </c>
      <c r="G679">
        <v>4.2</v>
      </c>
      <c r="H679" s="5">
        <v>143</v>
      </c>
      <c r="I679" s="6">
        <f t="shared" si="30"/>
        <v>85800</v>
      </c>
      <c r="J679" t="str" cm="1">
        <f t="array" ref="J679">_xlfn.IFS(
   D679&lt;1000, "&lt; ₹1,000",
   D679&lt;=5000, "₹1,000 - ₹5,000",
   D679&lt;=10000, "₹5,001 - ₹10,000",
   D679&lt;=20000, "₹10,001 - ₹20,000",
   D679&lt;=50000, "₹20,001 - ₹50,000",
   D679&lt;=100000, "₹50,001 - ₹100,000",
   TRUE, "&gt; ₹100,000"
)</f>
        <v>&lt; ₹1,000</v>
      </c>
      <c r="K679" t="str">
        <f t="shared" si="31"/>
        <v>Medium (30-60%)</v>
      </c>
      <c r="L679">
        <f>_xlfn.RANK.EQ(G679, G$2:G$1466, 0) + COUNTIF(G$2:G679, G679) - 1</f>
        <v>678</v>
      </c>
      <c r="M679" s="12">
        <f>_xlfn.RANK.EQ(H679, H$2:H$1466, 0) + COUNTIF(H$2:H679, H679) - 1</f>
        <v>1368</v>
      </c>
      <c r="N679" s="12">
        <f t="shared" si="32"/>
        <v>2046</v>
      </c>
    </row>
    <row r="680" spans="1:14" x14ac:dyDescent="0.25">
      <c r="A680" t="s">
        <v>8873</v>
      </c>
      <c r="B680" t="s">
        <v>8874</v>
      </c>
      <c r="C680" t="s">
        <v>13080</v>
      </c>
      <c r="D680" s="14">
        <v>3577.4999999999995</v>
      </c>
      <c r="E680" s="14">
        <v>7950</v>
      </c>
      <c r="F680" s="1">
        <v>0.55000000000000004</v>
      </c>
      <c r="G680">
        <v>4.2</v>
      </c>
      <c r="H680" s="5">
        <v>136</v>
      </c>
      <c r="I680" s="6">
        <f t="shared" si="30"/>
        <v>1081200</v>
      </c>
      <c r="J680" t="str" cm="1">
        <f t="array" ref="J680">_xlfn.IFS(
   D680&lt;1000, "&lt; ₹1,000",
   D680&lt;=5000, "₹1,000 - ₹5,000",
   D680&lt;=10000, "₹5,001 - ₹10,000",
   D680&lt;=20000, "₹10,001 - ₹20,000",
   D680&lt;=50000, "₹20,001 - ₹50,000",
   D680&lt;=100000, "₹50,001 - ₹100,000",
   TRUE, "&gt; ₹100,000"
)</f>
        <v>₹1,000 - ₹5,000</v>
      </c>
      <c r="K680" t="str">
        <f t="shared" si="31"/>
        <v>Medium (30-60%)</v>
      </c>
      <c r="L680">
        <f>_xlfn.RANK.EQ(G680, G$2:G$1466, 0) + COUNTIF(G$2:G680, G680) - 1</f>
        <v>679</v>
      </c>
      <c r="M680" s="12">
        <f>_xlfn.RANK.EQ(H680, H$2:H$1466, 0) + COUNTIF(H$2:H680, H680) - 1</f>
        <v>1369</v>
      </c>
      <c r="N680" s="12">
        <f t="shared" si="32"/>
        <v>2048</v>
      </c>
    </row>
    <row r="681" spans="1:14" x14ac:dyDescent="0.25">
      <c r="A681" t="s">
        <v>2335</v>
      </c>
      <c r="B681" t="s">
        <v>2336</v>
      </c>
      <c r="C681" t="s">
        <v>13076</v>
      </c>
      <c r="D681" s="14">
        <v>199.79999999999995</v>
      </c>
      <c r="E681" s="14">
        <v>999</v>
      </c>
      <c r="F681" s="1">
        <v>0.8</v>
      </c>
      <c r="G681">
        <v>4.2</v>
      </c>
      <c r="H681" s="5">
        <v>85</v>
      </c>
      <c r="I681" s="6">
        <f t="shared" si="30"/>
        <v>84915</v>
      </c>
      <c r="J681" t="str" cm="1">
        <f t="array" ref="J681">_xlfn.IFS(
   D681&lt;1000, "&lt; ₹1,000",
   D681&lt;=5000, "₹1,000 - ₹5,000",
   D681&lt;=10000, "₹5,001 - ₹10,000",
   D681&lt;=20000, "₹10,001 - ₹20,000",
   D681&lt;=50000, "₹20,001 - ₹50,000",
   D681&lt;=100000, "₹50,001 - ₹100,000",
   TRUE, "&gt; ₹100,000"
)</f>
        <v>&lt; ₹1,000</v>
      </c>
      <c r="K681" t="str">
        <f t="shared" si="31"/>
        <v>High (&gt;60%)</v>
      </c>
      <c r="L681">
        <f>_xlfn.RANK.EQ(G681, G$2:G$1466, 0) + COUNTIF(G$2:G681, G681) - 1</f>
        <v>680</v>
      </c>
      <c r="M681" s="12">
        <f>_xlfn.RANK.EQ(H681, H$2:H$1466, 0) + COUNTIF(H$2:H681, H681) - 1</f>
        <v>1400</v>
      </c>
      <c r="N681" s="12">
        <f t="shared" si="32"/>
        <v>2080</v>
      </c>
    </row>
    <row r="682" spans="1:14" x14ac:dyDescent="0.25">
      <c r="A682" t="s">
        <v>11836</v>
      </c>
      <c r="B682" t="s">
        <v>11837</v>
      </c>
      <c r="C682" t="s">
        <v>13080</v>
      </c>
      <c r="D682" s="14">
        <v>9495</v>
      </c>
      <c r="E682" s="14">
        <v>18990</v>
      </c>
      <c r="F682" s="1">
        <v>0.5</v>
      </c>
      <c r="G682">
        <v>4.2</v>
      </c>
      <c r="H682" s="5">
        <v>79</v>
      </c>
      <c r="I682" s="6">
        <f t="shared" si="30"/>
        <v>1500210</v>
      </c>
      <c r="J682" t="str" cm="1">
        <f t="array" ref="J682">_xlfn.IFS(
   D682&lt;1000, "&lt; ₹1,000",
   D682&lt;=5000, "₹1,000 - ₹5,000",
   D682&lt;=10000, "₹5,001 - ₹10,000",
   D682&lt;=20000, "₹10,001 - ₹20,000",
   D682&lt;=50000, "₹20,001 - ₹50,000",
   D682&lt;=100000, "₹50,001 - ₹100,000",
   TRUE, "&gt; ₹100,000"
)</f>
        <v>₹5,001 - ₹10,000</v>
      </c>
      <c r="K682" t="str">
        <f t="shared" si="31"/>
        <v>Medium (30-60%)</v>
      </c>
      <c r="L682">
        <f>_xlfn.RANK.EQ(G682, G$2:G$1466, 0) + COUNTIF(G$2:G682, G682) - 1</f>
        <v>681</v>
      </c>
      <c r="M682" s="12">
        <f>_xlfn.RANK.EQ(H682, H$2:H$1466, 0) + COUNTIF(H$2:H682, H682) - 1</f>
        <v>1404</v>
      </c>
      <c r="N682" s="12">
        <f t="shared" si="32"/>
        <v>2085</v>
      </c>
    </row>
    <row r="683" spans="1:14" x14ac:dyDescent="0.25">
      <c r="A683" t="s">
        <v>1814</v>
      </c>
      <c r="B683" t="s">
        <v>1815</v>
      </c>
      <c r="C683" t="s">
        <v>13077</v>
      </c>
      <c r="D683" s="14">
        <v>11836.3</v>
      </c>
      <c r="E683" s="14">
        <v>31990</v>
      </c>
      <c r="F683" s="1">
        <v>0.63</v>
      </c>
      <c r="G683">
        <v>4.2</v>
      </c>
      <c r="H683" s="5">
        <v>64</v>
      </c>
      <c r="I683" s="6">
        <f t="shared" si="30"/>
        <v>2047360</v>
      </c>
      <c r="J683" t="str" cm="1">
        <f t="array" ref="J683">_xlfn.IFS(
   D683&lt;1000, "&lt; ₹1,000",
   D683&lt;=5000, "₹1,000 - ₹5,000",
   D683&lt;=10000, "₹5,001 - ₹10,000",
   D683&lt;=20000, "₹10,001 - ₹20,000",
   D683&lt;=50000, "₹20,001 - ₹50,000",
   D683&lt;=100000, "₹50,001 - ₹100,000",
   TRUE, "&gt; ₹100,000"
)</f>
        <v>₹10,001 - ₹20,000</v>
      </c>
      <c r="K683" t="str">
        <f t="shared" si="31"/>
        <v>High (&gt;60%)</v>
      </c>
      <c r="L683">
        <f>_xlfn.RANK.EQ(G683, G$2:G$1466, 0) + COUNTIF(G$2:G683, G683) - 1</f>
        <v>682</v>
      </c>
      <c r="M683" s="12">
        <f>_xlfn.RANK.EQ(H683, H$2:H$1466, 0) + COUNTIF(H$2:H683, H683) - 1</f>
        <v>1412</v>
      </c>
      <c r="N683" s="12">
        <f t="shared" si="32"/>
        <v>2094</v>
      </c>
    </row>
    <row r="684" spans="1:14" x14ac:dyDescent="0.25">
      <c r="A684" t="s">
        <v>2570</v>
      </c>
      <c r="B684" t="s">
        <v>2571</v>
      </c>
      <c r="C684" t="s">
        <v>13077</v>
      </c>
      <c r="D684" s="14">
        <v>599.70000000000005</v>
      </c>
      <c r="E684" s="14">
        <v>1999</v>
      </c>
      <c r="F684" s="1">
        <v>0.7</v>
      </c>
      <c r="G684">
        <v>4.2</v>
      </c>
      <c r="H684" s="5">
        <v>47</v>
      </c>
      <c r="I684" s="6">
        <f t="shared" si="30"/>
        <v>93953</v>
      </c>
      <c r="J684" t="str" cm="1">
        <f t="array" ref="J684">_xlfn.IFS(
   D684&lt;1000, "&lt; ₹1,000",
   D684&lt;=5000, "₹1,000 - ₹5,000",
   D684&lt;=10000, "₹5,001 - ₹10,000",
   D684&lt;=20000, "₹10,001 - ₹20,000",
   D684&lt;=50000, "₹20,001 - ₹50,000",
   D684&lt;=100000, "₹50,001 - ₹100,000",
   TRUE, "&gt; ₹100,000"
)</f>
        <v>&lt; ₹1,000</v>
      </c>
      <c r="K684" t="str">
        <f t="shared" si="31"/>
        <v>High (&gt;60%)</v>
      </c>
      <c r="L684">
        <f>_xlfn.RANK.EQ(G684, G$2:G$1466, 0) + COUNTIF(G$2:G684, G684) - 1</f>
        <v>683</v>
      </c>
      <c r="M684" s="12">
        <f>_xlfn.RANK.EQ(H684, H$2:H$1466, 0) + COUNTIF(H$2:H684, H684) - 1</f>
        <v>1425</v>
      </c>
      <c r="N684" s="12">
        <f t="shared" si="32"/>
        <v>2108</v>
      </c>
    </row>
    <row r="685" spans="1:14" x14ac:dyDescent="0.25">
      <c r="A685" t="s">
        <v>12874</v>
      </c>
      <c r="B685" t="s">
        <v>12875</v>
      </c>
      <c r="C685" t="s">
        <v>13080</v>
      </c>
      <c r="D685" s="14">
        <v>899.55</v>
      </c>
      <c r="E685" s="14">
        <v>1999</v>
      </c>
      <c r="F685" s="1">
        <v>0.55000000000000004</v>
      </c>
      <c r="G685">
        <v>4.2</v>
      </c>
      <c r="H685" s="5">
        <v>39</v>
      </c>
      <c r="I685" s="6">
        <f t="shared" si="30"/>
        <v>77961</v>
      </c>
      <c r="J685" t="str" cm="1">
        <f t="array" ref="J685">_xlfn.IFS(
   D685&lt;1000, "&lt; ₹1,000",
   D685&lt;=5000, "₹1,000 - ₹5,000",
   D685&lt;=10000, "₹5,001 - ₹10,000",
   D685&lt;=20000, "₹10,001 - ₹20,000",
   D685&lt;=50000, "₹20,001 - ₹50,000",
   D685&lt;=100000, "₹50,001 - ₹100,000",
   TRUE, "&gt; ₹100,000"
)</f>
        <v>&lt; ₹1,000</v>
      </c>
      <c r="K685" t="str">
        <f t="shared" si="31"/>
        <v>Medium (30-60%)</v>
      </c>
      <c r="L685">
        <f>_xlfn.RANK.EQ(G685, G$2:G$1466, 0) + COUNTIF(G$2:G685, G685) - 1</f>
        <v>684</v>
      </c>
      <c r="M685" s="12">
        <f>_xlfn.RANK.EQ(H685, H$2:H$1466, 0) + COUNTIF(H$2:H685, H685) - 1</f>
        <v>1428</v>
      </c>
      <c r="N685" s="12">
        <f t="shared" si="32"/>
        <v>2112</v>
      </c>
    </row>
    <row r="686" spans="1:14" x14ac:dyDescent="0.25">
      <c r="A686" t="s">
        <v>2647</v>
      </c>
      <c r="B686" t="s">
        <v>2648</v>
      </c>
      <c r="C686" t="s">
        <v>13077</v>
      </c>
      <c r="D686" s="14">
        <v>184.63</v>
      </c>
      <c r="E686" s="14">
        <v>499</v>
      </c>
      <c r="F686" s="1">
        <v>0.63</v>
      </c>
      <c r="G686">
        <v>4.2</v>
      </c>
      <c r="H686" s="5">
        <v>25</v>
      </c>
      <c r="I686" s="6">
        <f t="shared" si="30"/>
        <v>12475</v>
      </c>
      <c r="J686" t="str" cm="1">
        <f t="array" ref="J686">_xlfn.IFS(
   D686&lt;1000, "&lt; ₹1,000",
   D686&lt;=5000, "₹1,000 - ₹5,000",
   D686&lt;=10000, "₹5,001 - ₹10,000",
   D686&lt;=20000, "₹10,001 - ₹20,000",
   D686&lt;=50000, "₹20,001 - ₹50,000",
   D686&lt;=100000, "₹50,001 - ₹100,000",
   TRUE, "&gt; ₹100,000"
)</f>
        <v>&lt; ₹1,000</v>
      </c>
      <c r="K686" t="str">
        <f t="shared" si="31"/>
        <v>High (&gt;60%)</v>
      </c>
      <c r="L686">
        <f>_xlfn.RANK.EQ(G686, G$2:G$1466, 0) + COUNTIF(G$2:G686, G686) - 1</f>
        <v>685</v>
      </c>
      <c r="M686" s="12">
        <f>_xlfn.RANK.EQ(H686, H$2:H$1466, 0) + COUNTIF(H$2:H686, H686) - 1</f>
        <v>1437</v>
      </c>
      <c r="N686" s="12">
        <f t="shared" si="32"/>
        <v>2122</v>
      </c>
    </row>
    <row r="687" spans="1:14" x14ac:dyDescent="0.25">
      <c r="A687" t="s">
        <v>3116</v>
      </c>
      <c r="B687" t="s">
        <v>3117</v>
      </c>
      <c r="C687" t="s">
        <v>13077</v>
      </c>
      <c r="D687" s="14">
        <v>349.65</v>
      </c>
      <c r="E687" s="14">
        <v>999</v>
      </c>
      <c r="F687" s="1">
        <v>0.65</v>
      </c>
      <c r="G687">
        <v>4.0999999999999996</v>
      </c>
      <c r="H687" s="5">
        <v>363713</v>
      </c>
      <c r="I687" s="6">
        <f t="shared" si="30"/>
        <v>363349287</v>
      </c>
      <c r="J687" t="str" cm="1">
        <f t="array" ref="J687">_xlfn.IFS(
   D687&lt;1000, "&lt; ₹1,000",
   D687&lt;=5000, "₹1,000 - ₹5,000",
   D687&lt;=10000, "₹5,001 - ₹10,000",
   D687&lt;=20000, "₹10,001 - ₹20,000",
   D687&lt;=50000, "₹20,001 - ₹50,000",
   D687&lt;=100000, "₹50,001 - ₹100,000",
   TRUE, "&gt; ₹100,000"
)</f>
        <v>&lt; ₹1,000</v>
      </c>
      <c r="K687" t="str">
        <f t="shared" si="31"/>
        <v>High (&gt;60%)</v>
      </c>
      <c r="L687">
        <f>_xlfn.RANK.EQ(G687, G$2:G$1466, 0) + COUNTIF(G$2:G687, G687) - 1</f>
        <v>686</v>
      </c>
      <c r="M687" s="12">
        <f>_xlfn.RANK.EQ(H687, H$2:H$1466, 0) + COUNTIF(H$2:H687, H687) - 1</f>
        <v>5</v>
      </c>
      <c r="N687" s="12">
        <f t="shared" si="32"/>
        <v>691</v>
      </c>
    </row>
    <row r="688" spans="1:14" x14ac:dyDescent="0.25">
      <c r="A688" t="s">
        <v>3466</v>
      </c>
      <c r="B688" t="s">
        <v>3467</v>
      </c>
      <c r="C688" t="s">
        <v>13077</v>
      </c>
      <c r="D688" s="14">
        <v>379.62</v>
      </c>
      <c r="E688" s="14">
        <v>999</v>
      </c>
      <c r="F688" s="1">
        <v>0.62</v>
      </c>
      <c r="G688">
        <v>4.0999999999999996</v>
      </c>
      <c r="H688" s="5">
        <v>363713</v>
      </c>
      <c r="I688" s="6">
        <f t="shared" si="30"/>
        <v>363349287</v>
      </c>
      <c r="J688" t="str" cm="1">
        <f t="array" ref="J688">_xlfn.IFS(
   D688&lt;1000, "&lt; ₹1,000",
   D688&lt;=5000, "₹1,000 - ₹5,000",
   D688&lt;=10000, "₹5,001 - ₹10,000",
   D688&lt;=20000, "₹10,001 - ₹20,000",
   D688&lt;=50000, "₹20,001 - ₹50,000",
   D688&lt;=100000, "₹50,001 - ₹100,000",
   TRUE, "&gt; ₹100,000"
)</f>
        <v>&lt; ₹1,000</v>
      </c>
      <c r="K688" t="str">
        <f t="shared" si="31"/>
        <v>High (&gt;60%)</v>
      </c>
      <c r="L688">
        <f>_xlfn.RANK.EQ(G688, G$2:G$1466, 0) + COUNTIF(G$2:G688, G688) - 1</f>
        <v>687</v>
      </c>
      <c r="M688" s="12">
        <f>_xlfn.RANK.EQ(H688, H$2:H$1466, 0) + COUNTIF(H$2:H688, H688) - 1</f>
        <v>6</v>
      </c>
      <c r="N688" s="12">
        <f t="shared" si="32"/>
        <v>693</v>
      </c>
    </row>
    <row r="689" spans="1:14" x14ac:dyDescent="0.25">
      <c r="A689" t="s">
        <v>4814</v>
      </c>
      <c r="B689" t="s">
        <v>4815</v>
      </c>
      <c r="C689" t="s">
        <v>13077</v>
      </c>
      <c r="D689" s="14">
        <v>369.63</v>
      </c>
      <c r="E689" s="14">
        <v>999</v>
      </c>
      <c r="F689" s="1">
        <v>0.63</v>
      </c>
      <c r="G689">
        <v>4.0999999999999996</v>
      </c>
      <c r="H689" s="5">
        <v>363711</v>
      </c>
      <c r="I689" s="6">
        <f t="shared" si="30"/>
        <v>363347289</v>
      </c>
      <c r="J689" t="str" cm="1">
        <f t="array" ref="J689">_xlfn.IFS(
   D689&lt;1000, "&lt; ₹1,000",
   D689&lt;=5000, "₹1,000 - ₹5,000",
   D689&lt;=10000, "₹5,001 - ₹10,000",
   D689&lt;=20000, "₹10,001 - ₹20,000",
   D689&lt;=50000, "₹20,001 - ₹50,000",
   D689&lt;=100000, "₹50,001 - ₹100,000",
   TRUE, "&gt; ₹100,000"
)</f>
        <v>&lt; ₹1,000</v>
      </c>
      <c r="K689" t="str">
        <f t="shared" si="31"/>
        <v>High (&gt;60%)</v>
      </c>
      <c r="L689">
        <f>_xlfn.RANK.EQ(G689, G$2:G$1466, 0) + COUNTIF(G$2:G689, G689) - 1</f>
        <v>688</v>
      </c>
      <c r="M689" s="12">
        <f>_xlfn.RANK.EQ(H689, H$2:H$1466, 0) + COUNTIF(H$2:H689, H689) - 1</f>
        <v>7</v>
      </c>
      <c r="N689" s="12">
        <f t="shared" si="32"/>
        <v>695</v>
      </c>
    </row>
    <row r="690" spans="1:14" x14ac:dyDescent="0.25">
      <c r="A690" t="s">
        <v>3260</v>
      </c>
      <c r="B690" t="s">
        <v>3261</v>
      </c>
      <c r="C690" t="s">
        <v>13077</v>
      </c>
      <c r="D690" s="14">
        <v>6459.24</v>
      </c>
      <c r="E690" s="14">
        <v>8499</v>
      </c>
      <c r="F690" s="1">
        <v>0.24</v>
      </c>
      <c r="G690">
        <v>4.0999999999999996</v>
      </c>
      <c r="H690" s="5">
        <v>313836</v>
      </c>
      <c r="I690" s="6">
        <f t="shared" si="30"/>
        <v>2667292164</v>
      </c>
      <c r="J690" t="str" cm="1">
        <f t="array" ref="J690">_xlfn.IFS(
   D690&lt;1000, "&lt; ₹1,000",
   D690&lt;=5000, "₹1,000 - ₹5,000",
   D690&lt;=10000, "₹5,001 - ₹10,000",
   D690&lt;=20000, "₹10,001 - ₹20,000",
   D690&lt;=50000, "₹20,001 - ₹50,000",
   D690&lt;=100000, "₹50,001 - ₹100,000",
   TRUE, "&gt; ₹100,000"
)</f>
        <v>₹5,001 - ₹10,000</v>
      </c>
      <c r="K690" t="str">
        <f t="shared" si="31"/>
        <v>Low (&lt;30%)</v>
      </c>
      <c r="L690">
        <f>_xlfn.RANK.EQ(G690, G$2:G$1466, 0) + COUNTIF(G$2:G690, G690) - 1</f>
        <v>689</v>
      </c>
      <c r="M690" s="12">
        <f>_xlfn.RANK.EQ(H690, H$2:H$1466, 0) + COUNTIF(H$2:H690, H690) - 1</f>
        <v>8</v>
      </c>
      <c r="N690" s="12">
        <f t="shared" si="32"/>
        <v>697</v>
      </c>
    </row>
    <row r="691" spans="1:14" x14ac:dyDescent="0.25">
      <c r="A691" t="s">
        <v>3250</v>
      </c>
      <c r="B691" t="s">
        <v>3251</v>
      </c>
      <c r="C691" t="s">
        <v>13077</v>
      </c>
      <c r="D691" s="14">
        <v>8469.23</v>
      </c>
      <c r="E691" s="14">
        <v>10999</v>
      </c>
      <c r="F691" s="1">
        <v>0.23</v>
      </c>
      <c r="G691">
        <v>4.0999999999999996</v>
      </c>
      <c r="H691" s="5">
        <v>313836</v>
      </c>
      <c r="I691" s="6">
        <f t="shared" si="30"/>
        <v>3451882164</v>
      </c>
      <c r="J691" t="str" cm="1">
        <f t="array" ref="J691">_xlfn.IFS(
   D691&lt;1000, "&lt; ₹1,000",
   D691&lt;=5000, "₹1,000 - ₹5,000",
   D691&lt;=10000, "₹5,001 - ₹10,000",
   D691&lt;=20000, "₹10,001 - ₹20,000",
   D691&lt;=50000, "₹20,001 - ₹50,000",
   D691&lt;=100000, "₹50,001 - ₹100,000",
   TRUE, "&gt; ₹100,000"
)</f>
        <v>₹5,001 - ₹10,000</v>
      </c>
      <c r="K691" t="str">
        <f t="shared" si="31"/>
        <v>Low (&lt;30%)</v>
      </c>
      <c r="L691">
        <f>_xlfn.RANK.EQ(G691, G$2:G$1466, 0) + COUNTIF(G$2:G691, G691) - 1</f>
        <v>690</v>
      </c>
      <c r="M691" s="12">
        <f>_xlfn.RANK.EQ(H691, H$2:H$1466, 0) + COUNTIF(H$2:H691, H691) - 1</f>
        <v>9</v>
      </c>
      <c r="N691" s="12">
        <f t="shared" si="32"/>
        <v>699</v>
      </c>
    </row>
    <row r="692" spans="1:14" x14ac:dyDescent="0.25">
      <c r="A692" t="s">
        <v>3956</v>
      </c>
      <c r="B692" t="s">
        <v>3957</v>
      </c>
      <c r="C692" t="s">
        <v>13077</v>
      </c>
      <c r="D692" s="14">
        <v>6479.1900000000005</v>
      </c>
      <c r="E692" s="14">
        <v>7999</v>
      </c>
      <c r="F692" s="1">
        <v>0.19</v>
      </c>
      <c r="G692">
        <v>4.0999999999999996</v>
      </c>
      <c r="H692" s="5">
        <v>313832</v>
      </c>
      <c r="I692" s="6">
        <f t="shared" si="30"/>
        <v>2510342168</v>
      </c>
      <c r="J692" t="str" cm="1">
        <f t="array" ref="J692">_xlfn.IFS(
   D692&lt;1000, "&lt; ₹1,000",
   D692&lt;=5000, "₹1,000 - ₹5,000",
   D692&lt;=10000, "₹5,001 - ₹10,000",
   D692&lt;=20000, "₹10,001 - ₹20,000",
   D692&lt;=50000, "₹20,001 - ₹50,000",
   D692&lt;=100000, "₹50,001 - ₹100,000",
   TRUE, "&gt; ₹100,000"
)</f>
        <v>₹5,001 - ₹10,000</v>
      </c>
      <c r="K692" t="str">
        <f t="shared" si="31"/>
        <v>Low (&lt;30%)</v>
      </c>
      <c r="L692">
        <f>_xlfn.RANK.EQ(G692, G$2:G$1466, 0) + COUNTIF(G$2:G692, G692) - 1</f>
        <v>691</v>
      </c>
      <c r="M692" s="12">
        <f>_xlfn.RANK.EQ(H692, H$2:H$1466, 0) + COUNTIF(H$2:H692, H692) - 1</f>
        <v>10</v>
      </c>
      <c r="N692" s="12">
        <f t="shared" si="32"/>
        <v>701</v>
      </c>
    </row>
    <row r="693" spans="1:14" x14ac:dyDescent="0.25">
      <c r="A693" t="s">
        <v>4673</v>
      </c>
      <c r="B693" t="s">
        <v>4674</v>
      </c>
      <c r="C693" t="s">
        <v>13077</v>
      </c>
      <c r="D693" s="14">
        <v>7504.21</v>
      </c>
      <c r="E693" s="14">
        <v>9499</v>
      </c>
      <c r="F693" s="1">
        <v>0.21</v>
      </c>
      <c r="G693">
        <v>4.0999999999999996</v>
      </c>
      <c r="H693" s="5">
        <v>313832</v>
      </c>
      <c r="I693" s="6">
        <f t="shared" si="30"/>
        <v>2981090168</v>
      </c>
      <c r="J693" t="str" cm="1">
        <f t="array" ref="J693">_xlfn.IFS(
   D693&lt;1000, "&lt; ₹1,000",
   D693&lt;=5000, "₹1,000 - ₹5,000",
   D693&lt;=10000, "₹5,001 - ₹10,000",
   D693&lt;=20000, "₹10,001 - ₹20,000",
   D693&lt;=50000, "₹20,001 - ₹50,000",
   D693&lt;=100000, "₹50,001 - ₹100,000",
   TRUE, "&gt; ₹100,000"
)</f>
        <v>₹5,001 - ₹10,000</v>
      </c>
      <c r="K693" t="str">
        <f t="shared" si="31"/>
        <v>Low (&lt;30%)</v>
      </c>
      <c r="L693">
        <f>_xlfn.RANK.EQ(G693, G$2:G$1466, 0) + COUNTIF(G$2:G693, G693) - 1</f>
        <v>692</v>
      </c>
      <c r="M693" s="12">
        <f>_xlfn.RANK.EQ(H693, H$2:H$1466, 0) + COUNTIF(H$2:H693, H693) - 1</f>
        <v>11</v>
      </c>
      <c r="N693" s="12">
        <f t="shared" si="32"/>
        <v>703</v>
      </c>
    </row>
    <row r="694" spans="1:14" x14ac:dyDescent="0.25">
      <c r="A694" t="s">
        <v>6261</v>
      </c>
      <c r="B694" t="s">
        <v>6262</v>
      </c>
      <c r="C694" t="s">
        <v>13077</v>
      </c>
      <c r="D694" s="14">
        <v>699.3</v>
      </c>
      <c r="E694" s="14">
        <v>999</v>
      </c>
      <c r="F694" s="1">
        <v>0.3</v>
      </c>
      <c r="G694">
        <v>4.0999999999999996</v>
      </c>
      <c r="H694" s="5">
        <v>273189</v>
      </c>
      <c r="I694" s="6">
        <f t="shared" si="30"/>
        <v>272915811</v>
      </c>
      <c r="J694" t="str" cm="1">
        <f t="array" ref="J694">_xlfn.IFS(
   D694&lt;1000, "&lt; ₹1,000",
   D694&lt;=5000, "₹1,000 - ₹5,000",
   D694&lt;=10000, "₹5,001 - ₹10,000",
   D694&lt;=20000, "₹10,001 - ₹20,000",
   D694&lt;=50000, "₹20,001 - ₹50,000",
   D694&lt;=100000, "₹50,001 - ₹100,000",
   TRUE, "&gt; ₹100,000"
)</f>
        <v>&lt; ₹1,000</v>
      </c>
      <c r="K694" t="str">
        <f t="shared" si="31"/>
        <v>Medium (30-60%)</v>
      </c>
      <c r="L694">
        <f>_xlfn.RANK.EQ(G694, G$2:G$1466, 0) + COUNTIF(G$2:G694, G694) - 1</f>
        <v>693</v>
      </c>
      <c r="M694" s="12">
        <f>_xlfn.RANK.EQ(H694, H$2:H$1466, 0) + COUNTIF(H$2:H694, H694) - 1</f>
        <v>12</v>
      </c>
      <c r="N694" s="12">
        <f t="shared" si="32"/>
        <v>705</v>
      </c>
    </row>
    <row r="695" spans="1:14" x14ac:dyDescent="0.25">
      <c r="A695" t="s">
        <v>8604</v>
      </c>
      <c r="B695" t="s">
        <v>8605</v>
      </c>
      <c r="C695" t="s">
        <v>13080</v>
      </c>
      <c r="D695" s="14">
        <v>198</v>
      </c>
      <c r="E695" s="14">
        <v>495</v>
      </c>
      <c r="F695" s="1">
        <v>0.6</v>
      </c>
      <c r="G695">
        <v>4.0999999999999996</v>
      </c>
      <c r="H695" s="5">
        <v>270563</v>
      </c>
      <c r="I695" s="6">
        <f t="shared" si="30"/>
        <v>133928685</v>
      </c>
      <c r="J695" t="str" cm="1">
        <f t="array" ref="J695">_xlfn.IFS(
   D695&lt;1000, "&lt; ₹1,000",
   D695&lt;=5000, "₹1,000 - ₹5,000",
   D695&lt;=10000, "₹5,001 - ₹10,000",
   D695&lt;=20000, "₹10,001 - ₹20,000",
   D695&lt;=50000, "₹20,001 - ₹50,000",
   D695&lt;=100000, "₹50,001 - ₹100,000",
   TRUE, "&gt; ₹100,000"
)</f>
        <v>&lt; ₹1,000</v>
      </c>
      <c r="K695" t="str">
        <f t="shared" si="31"/>
        <v>Medium (30-60%)</v>
      </c>
      <c r="L695">
        <f>_xlfn.RANK.EQ(G695, G$2:G$1466, 0) + COUNTIF(G$2:G695, G695) - 1</f>
        <v>694</v>
      </c>
      <c r="M695" s="12">
        <f>_xlfn.RANK.EQ(H695, H$2:H$1466, 0) + COUNTIF(H$2:H695, H695) - 1</f>
        <v>13</v>
      </c>
      <c r="N695" s="12">
        <f t="shared" si="32"/>
        <v>707</v>
      </c>
    </row>
    <row r="696" spans="1:14" x14ac:dyDescent="0.25">
      <c r="A696" t="s">
        <v>3064</v>
      </c>
      <c r="B696" t="s">
        <v>3065</v>
      </c>
      <c r="C696" t="s">
        <v>13077</v>
      </c>
      <c r="D696" s="14">
        <v>599.4</v>
      </c>
      <c r="E696" s="14">
        <v>999</v>
      </c>
      <c r="F696" s="1">
        <v>0.4</v>
      </c>
      <c r="G696">
        <v>4.0999999999999996</v>
      </c>
      <c r="H696" s="5">
        <v>192590</v>
      </c>
      <c r="I696" s="6">
        <f t="shared" si="30"/>
        <v>192397410</v>
      </c>
      <c r="J696" t="str" cm="1">
        <f t="array" ref="J696">_xlfn.IFS(
   D696&lt;1000, "&lt; ₹1,000",
   D696&lt;=5000, "₹1,000 - ₹5,000",
   D696&lt;=10000, "₹5,001 - ₹10,000",
   D696&lt;=20000, "₹10,001 - ₹20,000",
   D696&lt;=50000, "₹20,001 - ₹50,000",
   D696&lt;=100000, "₹50,001 - ₹100,000",
   TRUE, "&gt; ₹100,000"
)</f>
        <v>&lt; ₹1,000</v>
      </c>
      <c r="K696" t="str">
        <f t="shared" si="31"/>
        <v>Medium (30-60%)</v>
      </c>
      <c r="L696">
        <f>_xlfn.RANK.EQ(G696, G$2:G$1466, 0) + COUNTIF(G$2:G696, G696) - 1</f>
        <v>695</v>
      </c>
      <c r="M696" s="12">
        <f>_xlfn.RANK.EQ(H696, H$2:H$1466, 0) + COUNTIF(H$2:H696, H696) - 1</f>
        <v>16</v>
      </c>
      <c r="N696" s="12">
        <f t="shared" si="32"/>
        <v>711</v>
      </c>
    </row>
    <row r="697" spans="1:14" x14ac:dyDescent="0.25">
      <c r="A697" t="s">
        <v>4004</v>
      </c>
      <c r="B697" t="s">
        <v>4005</v>
      </c>
      <c r="C697" t="s">
        <v>13077</v>
      </c>
      <c r="D697" s="14">
        <v>597.54</v>
      </c>
      <c r="E697" s="14">
        <v>1299</v>
      </c>
      <c r="F697" s="1">
        <v>0.54</v>
      </c>
      <c r="G697">
        <v>4.0999999999999996</v>
      </c>
      <c r="H697" s="5">
        <v>192589</v>
      </c>
      <c r="I697" s="6">
        <f t="shared" si="30"/>
        <v>250173111</v>
      </c>
      <c r="J697" t="str" cm="1">
        <f t="array" ref="J697">_xlfn.IFS(
   D697&lt;1000, "&lt; ₹1,000",
   D697&lt;=5000, "₹1,000 - ₹5,000",
   D697&lt;=10000, "₹5,001 - ₹10,000",
   D697&lt;=20000, "₹10,001 - ₹20,000",
   D697&lt;=50000, "₹20,001 - ₹50,000",
   D697&lt;=100000, "₹50,001 - ₹100,000",
   TRUE, "&gt; ₹100,000"
)</f>
        <v>&lt; ₹1,000</v>
      </c>
      <c r="K697" t="str">
        <f t="shared" si="31"/>
        <v>Medium (30-60%)</v>
      </c>
      <c r="L697">
        <f>_xlfn.RANK.EQ(G697, G$2:G$1466, 0) + COUNTIF(G$2:G697, G697) - 1</f>
        <v>696</v>
      </c>
      <c r="M697" s="12">
        <f>_xlfn.RANK.EQ(H697, H$2:H$1466, 0) + COUNTIF(H$2:H697, H697) - 1</f>
        <v>17</v>
      </c>
      <c r="N697" s="12">
        <f t="shared" si="32"/>
        <v>713</v>
      </c>
    </row>
    <row r="698" spans="1:14" x14ac:dyDescent="0.25">
      <c r="A698" t="s">
        <v>3064</v>
      </c>
      <c r="B698" t="s">
        <v>3065</v>
      </c>
      <c r="C698" t="s">
        <v>13077</v>
      </c>
      <c r="D698" s="14">
        <v>599.4</v>
      </c>
      <c r="E698" s="14">
        <v>999</v>
      </c>
      <c r="F698" s="1">
        <v>0.4</v>
      </c>
      <c r="G698">
        <v>4.0999999999999996</v>
      </c>
      <c r="H698" s="5">
        <v>192587</v>
      </c>
      <c r="I698" s="6">
        <f t="shared" si="30"/>
        <v>192394413</v>
      </c>
      <c r="J698" t="str" cm="1">
        <f t="array" ref="J698">_xlfn.IFS(
   D698&lt;1000, "&lt; ₹1,000",
   D698&lt;=5000, "₹1,000 - ₹5,000",
   D698&lt;=10000, "₹5,001 - ₹10,000",
   D698&lt;=20000, "₹10,001 - ₹20,000",
   D698&lt;=50000, "₹20,001 - ₹50,000",
   D698&lt;=100000, "₹50,001 - ₹100,000",
   TRUE, "&gt; ₹100,000"
)</f>
        <v>&lt; ₹1,000</v>
      </c>
      <c r="K698" t="str">
        <f t="shared" si="31"/>
        <v>Medium (30-60%)</v>
      </c>
      <c r="L698">
        <f>_xlfn.RANK.EQ(G698, G$2:G$1466, 0) + COUNTIF(G$2:G698, G698) - 1</f>
        <v>697</v>
      </c>
      <c r="M698" s="12">
        <f>_xlfn.RANK.EQ(H698, H$2:H$1466, 0) + COUNTIF(H$2:H698, H698) - 1</f>
        <v>18</v>
      </c>
      <c r="N698" s="12">
        <f t="shared" si="32"/>
        <v>715</v>
      </c>
    </row>
    <row r="699" spans="1:14" x14ac:dyDescent="0.25">
      <c r="A699" t="s">
        <v>1681</v>
      </c>
      <c r="B699" t="s">
        <v>1682</v>
      </c>
      <c r="C699" t="s">
        <v>13076</v>
      </c>
      <c r="D699" s="14">
        <v>699.65</v>
      </c>
      <c r="E699" s="14">
        <v>1999</v>
      </c>
      <c r="F699" s="1">
        <v>0.65</v>
      </c>
      <c r="G699">
        <v>4.0999999999999996</v>
      </c>
      <c r="H699" s="5">
        <v>178817</v>
      </c>
      <c r="I699" s="6">
        <f t="shared" si="30"/>
        <v>357455183</v>
      </c>
      <c r="J699" t="str" cm="1">
        <f t="array" ref="J699">_xlfn.IFS(
   D699&lt;1000, "&lt; ₹1,000",
   D699&lt;=5000, "₹1,000 - ₹5,000",
   D699&lt;=10000, "₹5,001 - ₹10,000",
   D699&lt;=20000, "₹10,001 - ₹20,000",
   D699&lt;=50000, "₹20,001 - ₹50,000",
   D699&lt;=100000, "₹50,001 - ₹100,000",
   TRUE, "&gt; ₹100,000"
)</f>
        <v>&lt; ₹1,000</v>
      </c>
      <c r="K699" t="str">
        <f t="shared" si="31"/>
        <v>High (&gt;60%)</v>
      </c>
      <c r="L699">
        <f>_xlfn.RANK.EQ(G699, G$2:G$1466, 0) + COUNTIF(G$2:G699, G699) - 1</f>
        <v>698</v>
      </c>
      <c r="M699" s="12">
        <f>_xlfn.RANK.EQ(H699, H$2:H$1466, 0) + COUNTIF(H$2:H699, H699) - 1</f>
        <v>27</v>
      </c>
      <c r="N699" s="12">
        <f t="shared" si="32"/>
        <v>725</v>
      </c>
    </row>
    <row r="700" spans="1:14" x14ac:dyDescent="0.25">
      <c r="A700" t="s">
        <v>3715</v>
      </c>
      <c r="B700" t="s">
        <v>3716</v>
      </c>
      <c r="C700" t="s">
        <v>13077</v>
      </c>
      <c r="D700" s="14">
        <v>596</v>
      </c>
      <c r="E700" s="14">
        <v>1490</v>
      </c>
      <c r="F700" s="1">
        <v>0.6</v>
      </c>
      <c r="G700">
        <v>4.0999999999999996</v>
      </c>
      <c r="H700" s="5">
        <v>161679</v>
      </c>
      <c r="I700" s="6">
        <f t="shared" si="30"/>
        <v>240901710</v>
      </c>
      <c r="J700" t="str" cm="1">
        <f t="array" ref="J700">_xlfn.IFS(
   D700&lt;1000, "&lt; ₹1,000",
   D700&lt;=5000, "₹1,000 - ₹5,000",
   D700&lt;=10000, "₹5,001 - ₹10,000",
   D700&lt;=20000, "₹10,001 - ₹20,000",
   D700&lt;=50000, "₹20,001 - ₹50,000",
   D700&lt;=100000, "₹50,001 - ₹100,000",
   TRUE, "&gt; ₹100,000"
)</f>
        <v>&lt; ₹1,000</v>
      </c>
      <c r="K700" t="str">
        <f t="shared" si="31"/>
        <v>Medium (30-60%)</v>
      </c>
      <c r="L700">
        <f>_xlfn.RANK.EQ(G700, G$2:G$1466, 0) + COUNTIF(G$2:G700, G700) - 1</f>
        <v>699</v>
      </c>
      <c r="M700" s="12">
        <f>_xlfn.RANK.EQ(H700, H$2:H$1466, 0) + COUNTIF(H$2:H700, H700) - 1</f>
        <v>28</v>
      </c>
      <c r="N700" s="12">
        <f t="shared" si="32"/>
        <v>727</v>
      </c>
    </row>
    <row r="701" spans="1:14" x14ac:dyDescent="0.25">
      <c r="A701" t="s">
        <v>5232</v>
      </c>
      <c r="B701" t="s">
        <v>5233</v>
      </c>
      <c r="C701" t="s">
        <v>13077</v>
      </c>
      <c r="D701" s="14">
        <v>461.90000000000009</v>
      </c>
      <c r="E701" s="14">
        <v>1490</v>
      </c>
      <c r="F701" s="1">
        <v>0.69</v>
      </c>
      <c r="G701">
        <v>4.0999999999999996</v>
      </c>
      <c r="H701" s="5">
        <v>161677</v>
      </c>
      <c r="I701" s="6">
        <f t="shared" si="30"/>
        <v>240898730</v>
      </c>
      <c r="J701" t="str" cm="1">
        <f t="array" ref="J701">_xlfn.IFS(
   D701&lt;1000, "&lt; ₹1,000",
   D701&lt;=5000, "₹1,000 - ₹5,000",
   D701&lt;=10000, "₹5,001 - ₹10,000",
   D701&lt;=20000, "₹10,001 - ₹20,000",
   D701&lt;=50000, "₹20,001 - ₹50,000",
   D701&lt;=100000, "₹50,001 - ₹100,000",
   TRUE, "&gt; ₹100,000"
)</f>
        <v>&lt; ₹1,000</v>
      </c>
      <c r="K701" t="str">
        <f t="shared" si="31"/>
        <v>High (&gt;60%)</v>
      </c>
      <c r="L701">
        <f>_xlfn.RANK.EQ(G701, G$2:G$1466, 0) + COUNTIF(G$2:G701, G701) - 1</f>
        <v>700</v>
      </c>
      <c r="M701" s="12">
        <f>_xlfn.RANK.EQ(H701, H$2:H$1466, 0) + COUNTIF(H$2:H701, H701) - 1</f>
        <v>29</v>
      </c>
      <c r="N701" s="12">
        <f t="shared" si="32"/>
        <v>729</v>
      </c>
    </row>
    <row r="702" spans="1:14" x14ac:dyDescent="0.25">
      <c r="A702" t="s">
        <v>4889</v>
      </c>
      <c r="B702" t="s">
        <v>4890</v>
      </c>
      <c r="C702" t="s">
        <v>13077</v>
      </c>
      <c r="D702" s="14">
        <v>1396.5</v>
      </c>
      <c r="E702" s="14">
        <v>3990</v>
      </c>
      <c r="F702" s="1">
        <v>0.65</v>
      </c>
      <c r="G702">
        <v>4.0999999999999996</v>
      </c>
      <c r="H702" s="5">
        <v>141841</v>
      </c>
      <c r="I702" s="6">
        <f t="shared" si="30"/>
        <v>565945590</v>
      </c>
      <c r="J702" t="str" cm="1">
        <f t="array" ref="J702">_xlfn.IFS(
   D702&lt;1000, "&lt; ₹1,000",
   D702&lt;=5000, "₹1,000 - ₹5,000",
   D702&lt;=10000, "₹5,001 - ₹10,000",
   D702&lt;=20000, "₹10,001 - ₹20,000",
   D702&lt;=50000, "₹20,001 - ₹50,000",
   D702&lt;=100000, "₹50,001 - ₹100,000",
   TRUE, "&gt; ₹100,000"
)</f>
        <v>₹1,000 - ₹5,000</v>
      </c>
      <c r="K702" t="str">
        <f t="shared" si="31"/>
        <v>High (&gt;60%)</v>
      </c>
      <c r="L702">
        <f>_xlfn.RANK.EQ(G702, G$2:G$1466, 0) + COUNTIF(G$2:G702, G702) - 1</f>
        <v>701</v>
      </c>
      <c r="M702" s="12">
        <f>_xlfn.RANK.EQ(H702, H$2:H$1466, 0) + COUNTIF(H$2:H702, H702) - 1</f>
        <v>31</v>
      </c>
      <c r="N702" s="12">
        <f t="shared" si="32"/>
        <v>732</v>
      </c>
    </row>
    <row r="703" spans="1:14" x14ac:dyDescent="0.25">
      <c r="A703" t="s">
        <v>5463</v>
      </c>
      <c r="B703" t="s">
        <v>5464</v>
      </c>
      <c r="C703" t="s">
        <v>13077</v>
      </c>
      <c r="D703" s="14">
        <v>431.28</v>
      </c>
      <c r="E703" s="14">
        <v>599</v>
      </c>
      <c r="F703" s="1">
        <v>0.28000000000000003</v>
      </c>
      <c r="G703">
        <v>4.0999999999999996</v>
      </c>
      <c r="H703" s="5">
        <v>119466</v>
      </c>
      <c r="I703" s="6">
        <f t="shared" si="30"/>
        <v>71560134</v>
      </c>
      <c r="J703" t="str" cm="1">
        <f t="array" ref="J703">_xlfn.IFS(
   D703&lt;1000, "&lt; ₹1,000",
   D703&lt;=5000, "₹1,000 - ₹5,000",
   D703&lt;=10000, "₹5,001 - ₹10,000",
   D703&lt;=20000, "₹10,001 - ₹20,000",
   D703&lt;=50000, "₹20,001 - ₹50,000",
   D703&lt;=100000, "₹50,001 - ₹100,000",
   TRUE, "&gt; ₹100,000"
)</f>
        <v>&lt; ₹1,000</v>
      </c>
      <c r="K703" t="str">
        <f t="shared" si="31"/>
        <v>Low (&lt;30%)</v>
      </c>
      <c r="L703">
        <f>_xlfn.RANK.EQ(G703, G$2:G$1466, 0) + COUNTIF(G$2:G703, G703) - 1</f>
        <v>702</v>
      </c>
      <c r="M703" s="12">
        <f>_xlfn.RANK.EQ(H703, H$2:H$1466, 0) + COUNTIF(H$2:H703, H703) - 1</f>
        <v>42</v>
      </c>
      <c r="N703" s="12">
        <f t="shared" si="32"/>
        <v>744</v>
      </c>
    </row>
    <row r="704" spans="1:14" x14ac:dyDescent="0.25">
      <c r="A704" t="s">
        <v>5201</v>
      </c>
      <c r="B704" t="s">
        <v>5202</v>
      </c>
      <c r="C704" t="s">
        <v>13077</v>
      </c>
      <c r="D704" s="14">
        <v>1516.2</v>
      </c>
      <c r="E704" s="14">
        <v>3990</v>
      </c>
      <c r="F704" s="1">
        <v>0.62</v>
      </c>
      <c r="G704">
        <v>4.0999999999999996</v>
      </c>
      <c r="H704" s="5">
        <v>109864</v>
      </c>
      <c r="I704" s="6">
        <f t="shared" si="30"/>
        <v>438357360</v>
      </c>
      <c r="J704" t="str" cm="1">
        <f t="array" ref="J704">_xlfn.IFS(
   D704&lt;1000, "&lt; ₹1,000",
   D704&lt;=5000, "₹1,000 - ₹5,000",
   D704&lt;=10000, "₹5,001 - ₹10,000",
   D704&lt;=20000, "₹10,001 - ₹20,000",
   D704&lt;=50000, "₹20,001 - ₹50,000",
   D704&lt;=100000, "₹50,001 - ₹100,000",
   TRUE, "&gt; ₹100,000"
)</f>
        <v>₹1,000 - ₹5,000</v>
      </c>
      <c r="K704" t="str">
        <f t="shared" si="31"/>
        <v>High (&gt;60%)</v>
      </c>
      <c r="L704">
        <f>_xlfn.RANK.EQ(G704, G$2:G$1466, 0) + COUNTIF(G$2:G704, G704) - 1</f>
        <v>703</v>
      </c>
      <c r="M704" s="12">
        <f>_xlfn.RANK.EQ(H704, H$2:H$1466, 0) + COUNTIF(H$2:H704, H704) - 1</f>
        <v>43</v>
      </c>
      <c r="N704" s="12">
        <f t="shared" si="32"/>
        <v>746</v>
      </c>
    </row>
    <row r="705" spans="1:14" x14ac:dyDescent="0.25">
      <c r="A705" t="s">
        <v>4922</v>
      </c>
      <c r="B705" t="s">
        <v>4923</v>
      </c>
      <c r="C705" t="s">
        <v>13077</v>
      </c>
      <c r="D705" s="14">
        <v>1236.9000000000003</v>
      </c>
      <c r="E705" s="14">
        <v>3990</v>
      </c>
      <c r="F705" s="1">
        <v>0.69</v>
      </c>
      <c r="G705">
        <v>4.0999999999999996</v>
      </c>
      <c r="H705" s="5">
        <v>107151</v>
      </c>
      <c r="I705" s="6">
        <f t="shared" si="30"/>
        <v>427532490</v>
      </c>
      <c r="J705" t="str" cm="1">
        <f t="array" ref="J705">_xlfn.IFS(
   D705&lt;1000, "&lt; ₹1,000",
   D705&lt;=5000, "₹1,000 - ₹5,000",
   D705&lt;=10000, "₹5,001 - ₹10,000",
   D705&lt;=20000, "₹10,001 - ₹20,000",
   D705&lt;=50000, "₹20,001 - ₹50,000",
   D705&lt;=100000, "₹50,001 - ₹100,000",
   TRUE, "&gt; ₹100,000"
)</f>
        <v>₹1,000 - ₹5,000</v>
      </c>
      <c r="K705" t="str">
        <f t="shared" si="31"/>
        <v>High (&gt;60%)</v>
      </c>
      <c r="L705">
        <f>_xlfn.RANK.EQ(G705, G$2:G$1466, 0) + COUNTIF(G$2:G705, G705) - 1</f>
        <v>704</v>
      </c>
      <c r="M705" s="12">
        <f>_xlfn.RANK.EQ(H705, H$2:H$1466, 0) + COUNTIF(H$2:H705, H705) - 1</f>
        <v>46</v>
      </c>
      <c r="N705" s="12">
        <f t="shared" si="32"/>
        <v>750</v>
      </c>
    </row>
    <row r="706" spans="1:14" x14ac:dyDescent="0.25">
      <c r="A706" t="s">
        <v>8174</v>
      </c>
      <c r="B706" t="s">
        <v>8175</v>
      </c>
      <c r="C706" t="s">
        <v>13077</v>
      </c>
      <c r="D706" s="14">
        <v>1492.5</v>
      </c>
      <c r="E706" s="14">
        <v>1990</v>
      </c>
      <c r="F706" s="1">
        <v>0.25</v>
      </c>
      <c r="G706">
        <v>4.0999999999999996</v>
      </c>
      <c r="H706" s="5">
        <v>98250</v>
      </c>
      <c r="I706" s="6">
        <f t="shared" ref="I706:I769" si="33">H706*E706</f>
        <v>195517500</v>
      </c>
      <c r="J706" t="str" cm="1">
        <f t="array" ref="J706">_xlfn.IFS(
   D706&lt;1000, "&lt; ₹1,000",
   D706&lt;=5000, "₹1,000 - ₹5,000",
   D706&lt;=10000, "₹5,001 - ₹10,000",
   D706&lt;=20000, "₹10,001 - ₹20,000",
   D706&lt;=50000, "₹20,001 - ₹50,000",
   D706&lt;=100000, "₹50,001 - ₹100,000",
   TRUE, "&gt; ₹100,000"
)</f>
        <v>₹1,000 - ₹5,000</v>
      </c>
      <c r="K706" t="str">
        <f t="shared" ref="K706:K769" si="34">IF(F706&lt;0.3, "Low (&lt;30%)", IF(F706&lt;=0.6, "Medium (30-60%)", "High (&gt;60%)"))</f>
        <v>Low (&lt;30%)</v>
      </c>
      <c r="L706">
        <f>_xlfn.RANK.EQ(G706, G$2:G$1466, 0) + COUNTIF(G$2:G706, G706) - 1</f>
        <v>705</v>
      </c>
      <c r="M706" s="12">
        <f>_xlfn.RANK.EQ(H706, H$2:H$1466, 0) + COUNTIF(H$2:H706, H706) - 1</f>
        <v>48</v>
      </c>
      <c r="N706" s="12">
        <f t="shared" ref="N706:N769" si="35">L706+M706</f>
        <v>753</v>
      </c>
    </row>
    <row r="707" spans="1:14" x14ac:dyDescent="0.25">
      <c r="A707" t="s">
        <v>4423</v>
      </c>
      <c r="B707" t="s">
        <v>4424</v>
      </c>
      <c r="C707" t="s">
        <v>13077</v>
      </c>
      <c r="D707" s="14">
        <v>1405.3</v>
      </c>
      <c r="E707" s="14">
        <v>2990</v>
      </c>
      <c r="F707" s="1">
        <v>0.53</v>
      </c>
      <c r="G707">
        <v>4.0999999999999996</v>
      </c>
      <c r="H707" s="5">
        <v>97175</v>
      </c>
      <c r="I707" s="6">
        <f t="shared" si="33"/>
        <v>290553250</v>
      </c>
      <c r="J707" t="str" cm="1">
        <f t="array" ref="J707">_xlfn.IFS(
   D707&lt;1000, "&lt; ₹1,000",
   D707&lt;=5000, "₹1,000 - ₹5,000",
   D707&lt;=10000, "₹5,001 - ₹10,000",
   D707&lt;=20000, "₹10,001 - ₹20,000",
   D707&lt;=50000, "₹20,001 - ₹50,000",
   D707&lt;=100000, "₹50,001 - ₹100,000",
   TRUE, "&gt; ₹100,000"
)</f>
        <v>₹1,000 - ₹5,000</v>
      </c>
      <c r="K707" t="str">
        <f t="shared" si="34"/>
        <v>Medium (30-60%)</v>
      </c>
      <c r="L707">
        <f>_xlfn.RANK.EQ(G707, G$2:G$1466, 0) + COUNTIF(G$2:G707, G707) - 1</f>
        <v>706</v>
      </c>
      <c r="M707" s="12">
        <f>_xlfn.RANK.EQ(H707, H$2:H$1466, 0) + COUNTIF(H$2:H707, H707) - 1</f>
        <v>49</v>
      </c>
      <c r="N707" s="12">
        <f t="shared" si="35"/>
        <v>755</v>
      </c>
    </row>
    <row r="708" spans="1:14" x14ac:dyDescent="0.25">
      <c r="A708" t="s">
        <v>4423</v>
      </c>
      <c r="B708" t="s">
        <v>4424</v>
      </c>
      <c r="C708" t="s">
        <v>13077</v>
      </c>
      <c r="D708" s="14">
        <v>1405.3</v>
      </c>
      <c r="E708" s="14">
        <v>2990</v>
      </c>
      <c r="F708" s="1">
        <v>0.53</v>
      </c>
      <c r="G708">
        <v>4.0999999999999996</v>
      </c>
      <c r="H708" s="5">
        <v>97174</v>
      </c>
      <c r="I708" s="6">
        <f t="shared" si="33"/>
        <v>290550260</v>
      </c>
      <c r="J708" t="str" cm="1">
        <f t="array" ref="J708">_xlfn.IFS(
   D708&lt;1000, "&lt; ₹1,000",
   D708&lt;=5000, "₹1,000 - ₹5,000",
   D708&lt;=10000, "₹5,001 - ₹10,000",
   D708&lt;=20000, "₹10,001 - ₹20,000",
   D708&lt;=50000, "₹20,001 - ₹50,000",
   D708&lt;=100000, "₹50,001 - ₹100,000",
   TRUE, "&gt; ₹100,000"
)</f>
        <v>₹1,000 - ₹5,000</v>
      </c>
      <c r="K708" t="str">
        <f t="shared" si="34"/>
        <v>Medium (30-60%)</v>
      </c>
      <c r="L708">
        <f>_xlfn.RANK.EQ(G708, G$2:G$1466, 0) + COUNTIF(G$2:G708, G708) - 1</f>
        <v>707</v>
      </c>
      <c r="M708" s="12">
        <f>_xlfn.RANK.EQ(H708, H$2:H$1466, 0) + COUNTIF(H$2:H708, H708) - 1</f>
        <v>50</v>
      </c>
      <c r="N708" s="12">
        <f t="shared" si="35"/>
        <v>757</v>
      </c>
    </row>
    <row r="709" spans="1:14" x14ac:dyDescent="0.25">
      <c r="A709" t="s">
        <v>5078</v>
      </c>
      <c r="B709" t="s">
        <v>5079</v>
      </c>
      <c r="C709" t="s">
        <v>13077</v>
      </c>
      <c r="D709" s="14">
        <v>451.49999999999994</v>
      </c>
      <c r="E709" s="14">
        <v>1290</v>
      </c>
      <c r="F709" s="1">
        <v>0.65</v>
      </c>
      <c r="G709">
        <v>4.0999999999999996</v>
      </c>
      <c r="H709" s="5">
        <v>91770</v>
      </c>
      <c r="I709" s="6">
        <f t="shared" si="33"/>
        <v>118383300</v>
      </c>
      <c r="J709" t="str" cm="1">
        <f t="array" ref="J709">_xlfn.IFS(
   D709&lt;1000, "&lt; ₹1,000",
   D709&lt;=5000, "₹1,000 - ₹5,000",
   D709&lt;=10000, "₹5,001 - ₹10,000",
   D709&lt;=20000, "₹10,001 - ₹20,000",
   D709&lt;=50000, "₹20,001 - ₹50,000",
   D709&lt;=100000, "₹50,001 - ₹100,000",
   TRUE, "&gt; ₹100,000"
)</f>
        <v>&lt; ₹1,000</v>
      </c>
      <c r="K709" t="str">
        <f t="shared" si="34"/>
        <v>High (&gt;60%)</v>
      </c>
      <c r="L709">
        <f>_xlfn.RANK.EQ(G709, G$2:G$1466, 0) + COUNTIF(G$2:G709, G709) - 1</f>
        <v>708</v>
      </c>
      <c r="M709" s="12">
        <f>_xlfn.RANK.EQ(H709, H$2:H$1466, 0) + COUNTIF(H$2:H709, H709) - 1</f>
        <v>67</v>
      </c>
      <c r="N709" s="12">
        <f t="shared" si="35"/>
        <v>775</v>
      </c>
    </row>
    <row r="710" spans="1:14" x14ac:dyDescent="0.25">
      <c r="A710" t="s">
        <v>7774</v>
      </c>
      <c r="B710" t="s">
        <v>7775</v>
      </c>
      <c r="C710" t="s">
        <v>13077</v>
      </c>
      <c r="D710" s="14">
        <v>1679.1599999999999</v>
      </c>
      <c r="E710" s="14">
        <v>1999</v>
      </c>
      <c r="F710" s="1">
        <v>0.16</v>
      </c>
      <c r="G710">
        <v>4.0999999999999996</v>
      </c>
      <c r="H710" s="5">
        <v>72563</v>
      </c>
      <c r="I710" s="6">
        <f t="shared" si="33"/>
        <v>145053437</v>
      </c>
      <c r="J710" t="str" cm="1">
        <f t="array" ref="J710">_xlfn.IFS(
   D710&lt;1000, "&lt; ₹1,000",
   D710&lt;=5000, "₹1,000 - ₹5,000",
   D710&lt;=10000, "₹5,001 - ₹10,000",
   D710&lt;=20000, "₹10,001 - ₹20,000",
   D710&lt;=50000, "₹20,001 - ₹50,000",
   D710&lt;=100000, "₹50,001 - ₹100,000",
   TRUE, "&gt; ₹100,000"
)</f>
        <v>₹1,000 - ₹5,000</v>
      </c>
      <c r="K710" t="str">
        <f t="shared" si="34"/>
        <v>Low (&lt;30%)</v>
      </c>
      <c r="L710">
        <f>_xlfn.RANK.EQ(G710, G$2:G$1466, 0) + COUNTIF(G$2:G710, G710) - 1</f>
        <v>709</v>
      </c>
      <c r="M710" s="12">
        <f>_xlfn.RANK.EQ(H710, H$2:H$1466, 0) + COUNTIF(H$2:H710, H710) - 1</f>
        <v>78</v>
      </c>
      <c r="N710" s="12">
        <f t="shared" si="35"/>
        <v>787</v>
      </c>
    </row>
    <row r="711" spans="1:14" x14ac:dyDescent="0.25">
      <c r="A711" t="s">
        <v>4140</v>
      </c>
      <c r="B711" t="s">
        <v>4141</v>
      </c>
      <c r="C711" t="s">
        <v>13077</v>
      </c>
      <c r="D711" s="14">
        <v>12959.039999999999</v>
      </c>
      <c r="E711" s="14">
        <v>13499</v>
      </c>
      <c r="F711" s="1">
        <v>0.04</v>
      </c>
      <c r="G711">
        <v>4.0999999999999996</v>
      </c>
      <c r="H711" s="5">
        <v>56098</v>
      </c>
      <c r="I711" s="6">
        <f t="shared" si="33"/>
        <v>757266902</v>
      </c>
      <c r="J711" t="str" cm="1">
        <f t="array" ref="J711">_xlfn.IFS(
   D711&lt;1000, "&lt; ₹1,000",
   D711&lt;=5000, "₹1,000 - ₹5,000",
   D711&lt;=10000, "₹5,001 - ₹10,000",
   D711&lt;=20000, "₹10,001 - ₹20,000",
   D711&lt;=50000, "₹20,001 - ₹50,000",
   D711&lt;=100000, "₹50,001 - ₹100,000",
   TRUE, "&gt; ₹100,000"
)</f>
        <v>₹10,001 - ₹20,000</v>
      </c>
      <c r="K711" t="str">
        <f t="shared" si="34"/>
        <v>Low (&lt;30%)</v>
      </c>
      <c r="L711">
        <f>_xlfn.RANK.EQ(G711, G$2:G$1466, 0) + COUNTIF(G$2:G711, G711) - 1</f>
        <v>710</v>
      </c>
      <c r="M711" s="12">
        <f>_xlfn.RANK.EQ(H711, H$2:H$1466, 0) + COUNTIF(H$2:H711, H711) - 1</f>
        <v>101</v>
      </c>
      <c r="N711" s="12">
        <f t="shared" si="35"/>
        <v>811</v>
      </c>
    </row>
    <row r="712" spans="1:14" x14ac:dyDescent="0.25">
      <c r="A712" t="s">
        <v>5452</v>
      </c>
      <c r="B712" t="s">
        <v>5453</v>
      </c>
      <c r="C712" t="s">
        <v>13077</v>
      </c>
      <c r="D712" s="14">
        <v>1799.6399999999999</v>
      </c>
      <c r="E712" s="14">
        <v>4999</v>
      </c>
      <c r="F712" s="1">
        <v>0.64</v>
      </c>
      <c r="G712">
        <v>4.0999999999999996</v>
      </c>
      <c r="H712" s="5">
        <v>55192</v>
      </c>
      <c r="I712" s="6">
        <f t="shared" si="33"/>
        <v>275904808</v>
      </c>
      <c r="J712" t="str" cm="1">
        <f t="array" ref="J712">_xlfn.IFS(
   D712&lt;1000, "&lt; ₹1,000",
   D712&lt;=5000, "₹1,000 - ₹5,000",
   D712&lt;=10000, "₹5,001 - ₹10,000",
   D712&lt;=20000, "₹10,001 - ₹20,000",
   D712&lt;=50000, "₹20,001 - ₹50,000",
   D712&lt;=100000, "₹50,001 - ₹100,000",
   TRUE, "&gt; ₹100,000"
)</f>
        <v>₹1,000 - ₹5,000</v>
      </c>
      <c r="K712" t="str">
        <f t="shared" si="34"/>
        <v>High (&gt;60%)</v>
      </c>
      <c r="L712">
        <f>_xlfn.RANK.EQ(G712, G$2:G$1466, 0) + COUNTIF(G$2:G712, G712) - 1</f>
        <v>711</v>
      </c>
      <c r="M712" s="12">
        <f>_xlfn.RANK.EQ(H712, H$2:H$1466, 0) + COUNTIF(H$2:H712, H712) - 1</f>
        <v>103</v>
      </c>
      <c r="N712" s="12">
        <f t="shared" si="35"/>
        <v>814</v>
      </c>
    </row>
    <row r="713" spans="1:14" x14ac:dyDescent="0.25">
      <c r="A713" t="s">
        <v>5806</v>
      </c>
      <c r="B713" t="s">
        <v>5807</v>
      </c>
      <c r="C713" t="s">
        <v>13077</v>
      </c>
      <c r="D713" s="14">
        <v>794.47</v>
      </c>
      <c r="E713" s="14">
        <v>1499</v>
      </c>
      <c r="F713" s="1">
        <v>0.47</v>
      </c>
      <c r="G713">
        <v>4.0999999999999996</v>
      </c>
      <c r="H713" s="5">
        <v>53648</v>
      </c>
      <c r="I713" s="6">
        <f t="shared" si="33"/>
        <v>80418352</v>
      </c>
      <c r="J713" t="str" cm="1">
        <f t="array" ref="J713">_xlfn.IFS(
   D713&lt;1000, "&lt; ₹1,000",
   D713&lt;=5000, "₹1,000 - ₹5,000",
   D713&lt;=10000, "₹5,001 - ₹10,000",
   D713&lt;=20000, "₹10,001 - ₹20,000",
   D713&lt;=50000, "₹20,001 - ₹50,000",
   D713&lt;=100000, "₹50,001 - ₹100,000",
   TRUE, "&gt; ₹100,000"
)</f>
        <v>&lt; ₹1,000</v>
      </c>
      <c r="K713" t="str">
        <f t="shared" si="34"/>
        <v>Medium (30-60%)</v>
      </c>
      <c r="L713">
        <f>_xlfn.RANK.EQ(G713, G$2:G$1466, 0) + COUNTIF(G$2:G713, G713) - 1</f>
        <v>712</v>
      </c>
      <c r="M713" s="12">
        <f>_xlfn.RANK.EQ(H713, H$2:H$1466, 0) + COUNTIF(H$2:H713, H713) - 1</f>
        <v>108</v>
      </c>
      <c r="N713" s="12">
        <f t="shared" si="35"/>
        <v>820</v>
      </c>
    </row>
    <row r="714" spans="1:14" x14ac:dyDescent="0.25">
      <c r="A714" t="s">
        <v>4592</v>
      </c>
      <c r="B714" t="s">
        <v>4165</v>
      </c>
      <c r="C714" t="s">
        <v>13077</v>
      </c>
      <c r="D714" s="14">
        <v>12919.32</v>
      </c>
      <c r="E714" s="14">
        <v>18999</v>
      </c>
      <c r="F714" s="1">
        <v>0.32</v>
      </c>
      <c r="G714">
        <v>4.0999999999999996</v>
      </c>
      <c r="H714" s="5">
        <v>50772</v>
      </c>
      <c r="I714" s="6">
        <f t="shared" si="33"/>
        <v>964617228</v>
      </c>
      <c r="J714" t="str" cm="1">
        <f t="array" ref="J714">_xlfn.IFS(
   D714&lt;1000, "&lt; ₹1,000",
   D714&lt;=5000, "₹1,000 - ₹5,000",
   D714&lt;=10000, "₹5,001 - ₹10,000",
   D714&lt;=20000, "₹10,001 - ₹20,000",
   D714&lt;=50000, "₹20,001 - ₹50,000",
   D714&lt;=100000, "₹50,001 - ₹100,000",
   TRUE, "&gt; ₹100,000"
)</f>
        <v>₹10,001 - ₹20,000</v>
      </c>
      <c r="K714" t="str">
        <f t="shared" si="34"/>
        <v>Medium (30-60%)</v>
      </c>
      <c r="L714">
        <f>_xlfn.RANK.EQ(G714, G$2:G$1466, 0) + COUNTIF(G$2:G714, G714) - 1</f>
        <v>713</v>
      </c>
      <c r="M714" s="12">
        <f>_xlfn.RANK.EQ(H714, H$2:H$1466, 0) + COUNTIF(H$2:H714, H714) - 1</f>
        <v>111</v>
      </c>
      <c r="N714" s="12">
        <f t="shared" si="35"/>
        <v>824</v>
      </c>
    </row>
    <row r="715" spans="1:14" x14ac:dyDescent="0.25">
      <c r="A715" t="s">
        <v>4211</v>
      </c>
      <c r="B715" t="s">
        <v>4212</v>
      </c>
      <c r="C715" t="s">
        <v>13077</v>
      </c>
      <c r="D715" s="14">
        <v>12919.32</v>
      </c>
      <c r="E715" s="14">
        <v>18999</v>
      </c>
      <c r="F715" s="1">
        <v>0.32</v>
      </c>
      <c r="G715">
        <v>4.0999999999999996</v>
      </c>
      <c r="H715" s="5">
        <v>50772</v>
      </c>
      <c r="I715" s="6">
        <f t="shared" si="33"/>
        <v>964617228</v>
      </c>
      <c r="J715" t="str" cm="1">
        <f t="array" ref="J715">_xlfn.IFS(
   D715&lt;1000, "&lt; ₹1,000",
   D715&lt;=5000, "₹1,000 - ₹5,000",
   D715&lt;=10000, "₹5,001 - ₹10,000",
   D715&lt;=20000, "₹10,001 - ₹20,000",
   D715&lt;=50000, "₹20,001 - ₹50,000",
   D715&lt;=100000, "₹50,001 - ₹100,000",
   TRUE, "&gt; ₹100,000"
)</f>
        <v>₹10,001 - ₹20,000</v>
      </c>
      <c r="K715" t="str">
        <f t="shared" si="34"/>
        <v>Medium (30-60%)</v>
      </c>
      <c r="L715">
        <f>_xlfn.RANK.EQ(G715, G$2:G$1466, 0) + COUNTIF(G$2:G715, G715) - 1</f>
        <v>714</v>
      </c>
      <c r="M715" s="12">
        <f>_xlfn.RANK.EQ(H715, H$2:H$1466, 0) + COUNTIF(H$2:H715, H715) - 1</f>
        <v>112</v>
      </c>
      <c r="N715" s="12">
        <f t="shared" si="35"/>
        <v>826</v>
      </c>
    </row>
    <row r="716" spans="1:14" x14ac:dyDescent="0.25">
      <c r="A716" t="s">
        <v>4164</v>
      </c>
      <c r="B716" t="s">
        <v>4165</v>
      </c>
      <c r="C716" t="s">
        <v>13077</v>
      </c>
      <c r="D716" s="14">
        <v>12919.32</v>
      </c>
      <c r="E716" s="14">
        <v>18999</v>
      </c>
      <c r="F716" s="1">
        <v>0.32</v>
      </c>
      <c r="G716">
        <v>4.0999999999999996</v>
      </c>
      <c r="H716" s="5">
        <v>50772</v>
      </c>
      <c r="I716" s="6">
        <f t="shared" si="33"/>
        <v>964617228</v>
      </c>
      <c r="J716" t="str" cm="1">
        <f t="array" ref="J716">_xlfn.IFS(
   D716&lt;1000, "&lt; ₹1,000",
   D716&lt;=5000, "₹1,000 - ₹5,000",
   D716&lt;=10000, "₹5,001 - ₹10,000",
   D716&lt;=20000, "₹10,001 - ₹20,000",
   D716&lt;=50000, "₹20,001 - ₹50,000",
   D716&lt;=100000, "₹50,001 - ₹100,000",
   TRUE, "&gt; ₹100,000"
)</f>
        <v>₹10,001 - ₹20,000</v>
      </c>
      <c r="K716" t="str">
        <f t="shared" si="34"/>
        <v>Medium (30-60%)</v>
      </c>
      <c r="L716">
        <f>_xlfn.RANK.EQ(G716, G$2:G$1466, 0) + COUNTIF(G$2:G716, G716) - 1</f>
        <v>715</v>
      </c>
      <c r="M716" s="12">
        <f>_xlfn.RANK.EQ(H716, H$2:H$1466, 0) + COUNTIF(H$2:H716, H716) - 1</f>
        <v>113</v>
      </c>
      <c r="N716" s="12">
        <f t="shared" si="35"/>
        <v>828</v>
      </c>
    </row>
    <row r="717" spans="1:14" x14ac:dyDescent="0.25">
      <c r="A717" t="s">
        <v>3647</v>
      </c>
      <c r="B717" t="s">
        <v>3648</v>
      </c>
      <c r="C717" t="s">
        <v>13077</v>
      </c>
      <c r="D717" s="14">
        <v>12959.279999999999</v>
      </c>
      <c r="E717" s="14">
        <v>17999</v>
      </c>
      <c r="F717" s="1">
        <v>0.28000000000000003</v>
      </c>
      <c r="G717">
        <v>4.0999999999999996</v>
      </c>
      <c r="H717" s="5">
        <v>50772</v>
      </c>
      <c r="I717" s="6">
        <f t="shared" si="33"/>
        <v>913845228</v>
      </c>
      <c r="J717" t="str" cm="1">
        <f t="array" ref="J717">_xlfn.IFS(
   D717&lt;1000, "&lt; ₹1,000",
   D717&lt;=5000, "₹1,000 - ₹5,000",
   D717&lt;=10000, "₹5,001 - ₹10,000",
   D717&lt;=20000, "₹10,001 - ₹20,000",
   D717&lt;=50000, "₹20,001 - ₹50,000",
   D717&lt;=100000, "₹50,001 - ₹100,000",
   TRUE, "&gt; ₹100,000"
)</f>
        <v>₹10,001 - ₹20,000</v>
      </c>
      <c r="K717" t="str">
        <f t="shared" si="34"/>
        <v>Low (&lt;30%)</v>
      </c>
      <c r="L717">
        <f>_xlfn.RANK.EQ(G717, G$2:G$1466, 0) + COUNTIF(G$2:G717, G717) - 1</f>
        <v>716</v>
      </c>
      <c r="M717" s="12">
        <f>_xlfn.RANK.EQ(H717, H$2:H$1466, 0) + COUNTIF(H$2:H717, H717) - 1</f>
        <v>114</v>
      </c>
      <c r="N717" s="12">
        <f t="shared" si="35"/>
        <v>830</v>
      </c>
    </row>
    <row r="718" spans="1:14" x14ac:dyDescent="0.25">
      <c r="A718" t="s">
        <v>3607</v>
      </c>
      <c r="B718" t="s">
        <v>3608</v>
      </c>
      <c r="C718" t="s">
        <v>13077</v>
      </c>
      <c r="D718" s="14">
        <v>3036.2</v>
      </c>
      <c r="E718" s="14">
        <v>7990</v>
      </c>
      <c r="F718" s="1">
        <v>0.62</v>
      </c>
      <c r="G718">
        <v>4.0999999999999996</v>
      </c>
      <c r="H718" s="5">
        <v>48449</v>
      </c>
      <c r="I718" s="6">
        <f t="shared" si="33"/>
        <v>387107510</v>
      </c>
      <c r="J718" t="str" cm="1">
        <f t="array" ref="J718">_xlfn.IFS(
   D718&lt;1000, "&lt; ₹1,000",
   D718&lt;=5000, "₹1,000 - ₹5,000",
   D718&lt;=10000, "₹5,001 - ₹10,000",
   D718&lt;=20000, "₹10,001 - ₹20,000",
   D718&lt;=50000, "₹20,001 - ₹50,000",
   D718&lt;=100000, "₹50,001 - ₹100,000",
   TRUE, "&gt; ₹100,000"
)</f>
        <v>₹1,000 - ₹5,000</v>
      </c>
      <c r="K718" t="str">
        <f t="shared" si="34"/>
        <v>High (&gt;60%)</v>
      </c>
      <c r="L718">
        <f>_xlfn.RANK.EQ(G718, G$2:G$1466, 0) + COUNTIF(G$2:G718, G718) - 1</f>
        <v>717</v>
      </c>
      <c r="M718" s="12">
        <f>_xlfn.RANK.EQ(H718, H$2:H$1466, 0) + COUNTIF(H$2:H718, H718) - 1</f>
        <v>117</v>
      </c>
      <c r="N718" s="12">
        <f t="shared" si="35"/>
        <v>834</v>
      </c>
    </row>
    <row r="719" spans="1:14" x14ac:dyDescent="0.25">
      <c r="A719" t="s">
        <v>3607</v>
      </c>
      <c r="B719" t="s">
        <v>3608</v>
      </c>
      <c r="C719" t="s">
        <v>13077</v>
      </c>
      <c r="D719" s="14">
        <v>3036.2</v>
      </c>
      <c r="E719" s="14">
        <v>7990</v>
      </c>
      <c r="F719" s="1">
        <v>0.62</v>
      </c>
      <c r="G719">
        <v>4.0999999999999996</v>
      </c>
      <c r="H719" s="5">
        <v>48448</v>
      </c>
      <c r="I719" s="6">
        <f t="shared" si="33"/>
        <v>387099520</v>
      </c>
      <c r="J719" t="str" cm="1">
        <f t="array" ref="J719">_xlfn.IFS(
   D719&lt;1000, "&lt; ₹1,000",
   D719&lt;=5000, "₹1,000 - ₹5,000",
   D719&lt;=10000, "₹5,001 - ₹10,000",
   D719&lt;=20000, "₹10,001 - ₹20,000",
   D719&lt;=50000, "₹20,001 - ₹50,000",
   D719&lt;=100000, "₹50,001 - ₹100,000",
   TRUE, "&gt; ₹100,000"
)</f>
        <v>₹1,000 - ₹5,000</v>
      </c>
      <c r="K719" t="str">
        <f t="shared" si="34"/>
        <v>High (&gt;60%)</v>
      </c>
      <c r="L719">
        <f>_xlfn.RANK.EQ(G719, G$2:G$1466, 0) + COUNTIF(G$2:G719, G719) - 1</f>
        <v>718</v>
      </c>
      <c r="M719" s="12">
        <f>_xlfn.RANK.EQ(H719, H$2:H$1466, 0) + COUNTIF(H$2:H719, H719) - 1</f>
        <v>118</v>
      </c>
      <c r="N719" s="12">
        <f t="shared" si="35"/>
        <v>836</v>
      </c>
    </row>
    <row r="720" spans="1:14" x14ac:dyDescent="0.25">
      <c r="A720" t="s">
        <v>6148</v>
      </c>
      <c r="B720" t="s">
        <v>6149</v>
      </c>
      <c r="C720" t="s">
        <v>13077</v>
      </c>
      <c r="D720" s="14">
        <v>2499.75</v>
      </c>
      <c r="E720" s="14">
        <v>9999</v>
      </c>
      <c r="F720" s="1">
        <v>0.75</v>
      </c>
      <c r="G720">
        <v>4.0999999999999996</v>
      </c>
      <c r="H720" s="5">
        <v>42139</v>
      </c>
      <c r="I720" s="6">
        <f t="shared" si="33"/>
        <v>421347861</v>
      </c>
      <c r="J720" t="str" cm="1">
        <f t="array" ref="J720">_xlfn.IFS(
   D720&lt;1000, "&lt; ₹1,000",
   D720&lt;=5000, "₹1,000 - ₹5,000",
   D720&lt;=10000, "₹5,001 - ₹10,000",
   D720&lt;=20000, "₹10,001 - ₹20,000",
   D720&lt;=50000, "₹20,001 - ₹50,000",
   D720&lt;=100000, "₹50,001 - ₹100,000",
   TRUE, "&gt; ₹100,000"
)</f>
        <v>₹1,000 - ₹5,000</v>
      </c>
      <c r="K720" t="str">
        <f t="shared" si="34"/>
        <v>High (&gt;60%)</v>
      </c>
      <c r="L720">
        <f>_xlfn.RANK.EQ(G720, G$2:G$1466, 0) + COUNTIF(G$2:G720, G720) - 1</f>
        <v>719</v>
      </c>
      <c r="M720" s="12">
        <f>_xlfn.RANK.EQ(H720, H$2:H$1466, 0) + COUNTIF(H$2:H720, H720) - 1</f>
        <v>141</v>
      </c>
      <c r="N720" s="12">
        <f t="shared" si="35"/>
        <v>860</v>
      </c>
    </row>
    <row r="721" spans="1:14" x14ac:dyDescent="0.25">
      <c r="A721" t="s">
        <v>7603</v>
      </c>
      <c r="B721" t="s">
        <v>7604</v>
      </c>
      <c r="C721" t="s">
        <v>13077</v>
      </c>
      <c r="D721" s="14">
        <v>2519.5800000000004</v>
      </c>
      <c r="E721" s="14">
        <v>5999</v>
      </c>
      <c r="F721" s="1">
        <v>0.57999999999999996</v>
      </c>
      <c r="G721">
        <v>4.0999999999999996</v>
      </c>
      <c r="H721" s="5">
        <v>38879</v>
      </c>
      <c r="I721" s="6">
        <f t="shared" si="33"/>
        <v>233235121</v>
      </c>
      <c r="J721" t="str" cm="1">
        <f t="array" ref="J721">_xlfn.IFS(
   D721&lt;1000, "&lt; ₹1,000",
   D721&lt;=5000, "₹1,000 - ₹5,000",
   D721&lt;=10000, "₹5,001 - ₹10,000",
   D721&lt;=20000, "₹10,001 - ₹20,000",
   D721&lt;=50000, "₹20,001 - ₹50,000",
   D721&lt;=100000, "₹50,001 - ₹100,000",
   TRUE, "&gt; ₹100,000"
)</f>
        <v>₹1,000 - ₹5,000</v>
      </c>
      <c r="K721" t="str">
        <f t="shared" si="34"/>
        <v>Medium (30-60%)</v>
      </c>
      <c r="L721">
        <f>_xlfn.RANK.EQ(G721, G$2:G$1466, 0) + COUNTIF(G$2:G721, G721) - 1</f>
        <v>720</v>
      </c>
      <c r="M721" s="12">
        <f>_xlfn.RANK.EQ(H721, H$2:H$1466, 0) + COUNTIF(H$2:H721, H721) - 1</f>
        <v>148</v>
      </c>
      <c r="N721" s="12">
        <f t="shared" si="35"/>
        <v>868</v>
      </c>
    </row>
    <row r="722" spans="1:14" x14ac:dyDescent="0.25">
      <c r="A722" t="s">
        <v>4413</v>
      </c>
      <c r="B722" t="s">
        <v>4414</v>
      </c>
      <c r="C722" t="s">
        <v>13077</v>
      </c>
      <c r="D722" s="14">
        <v>2794.57</v>
      </c>
      <c r="E722" s="14">
        <v>6499</v>
      </c>
      <c r="F722" s="1">
        <v>0.56999999999999995</v>
      </c>
      <c r="G722">
        <v>4.0999999999999996</v>
      </c>
      <c r="H722" s="5">
        <v>38879</v>
      </c>
      <c r="I722" s="6">
        <f t="shared" si="33"/>
        <v>252674621</v>
      </c>
      <c r="J722" t="str" cm="1">
        <f t="array" ref="J722">_xlfn.IFS(
   D722&lt;1000, "&lt; ₹1,000",
   D722&lt;=5000, "₹1,000 - ₹5,000",
   D722&lt;=10000, "₹5,001 - ₹10,000",
   D722&lt;=20000, "₹10,001 - ₹20,000",
   D722&lt;=50000, "₹20,001 - ₹50,000",
   D722&lt;=100000, "₹50,001 - ₹100,000",
   TRUE, "&gt; ₹100,000"
)</f>
        <v>₹1,000 - ₹5,000</v>
      </c>
      <c r="K722" t="str">
        <f t="shared" si="34"/>
        <v>Medium (30-60%)</v>
      </c>
      <c r="L722">
        <f>_xlfn.RANK.EQ(G722, G$2:G$1466, 0) + COUNTIF(G$2:G722, G722) - 1</f>
        <v>721</v>
      </c>
      <c r="M722" s="12">
        <f>_xlfn.RANK.EQ(H722, H$2:H$1466, 0) + COUNTIF(H$2:H722, H722) - 1</f>
        <v>149</v>
      </c>
      <c r="N722" s="12">
        <f t="shared" si="35"/>
        <v>870</v>
      </c>
    </row>
    <row r="723" spans="1:14" x14ac:dyDescent="0.25">
      <c r="A723" t="s">
        <v>9714</v>
      </c>
      <c r="B723" t="s">
        <v>9715</v>
      </c>
      <c r="C723" t="s">
        <v>13080</v>
      </c>
      <c r="D723" s="14">
        <v>618.80000000000007</v>
      </c>
      <c r="E723" s="14">
        <v>1190</v>
      </c>
      <c r="F723" s="1">
        <v>0.48</v>
      </c>
      <c r="G723">
        <v>4.0999999999999996</v>
      </c>
      <c r="H723" s="5">
        <v>37126</v>
      </c>
      <c r="I723" s="6">
        <f t="shared" si="33"/>
        <v>44179940</v>
      </c>
      <c r="J723" t="str" cm="1">
        <f t="array" ref="J723">_xlfn.IFS(
   D723&lt;1000, "&lt; ₹1,000",
   D723&lt;=5000, "₹1,000 - ₹5,000",
   D723&lt;=10000, "₹5,001 - ₹10,000",
   D723&lt;=20000, "₹10,001 - ₹20,000",
   D723&lt;=50000, "₹20,001 - ₹50,000",
   D723&lt;=100000, "₹50,001 - ₹100,000",
   TRUE, "&gt; ₹100,000"
)</f>
        <v>&lt; ₹1,000</v>
      </c>
      <c r="K723" t="str">
        <f t="shared" si="34"/>
        <v>Medium (30-60%)</v>
      </c>
      <c r="L723">
        <f>_xlfn.RANK.EQ(G723, G$2:G$1466, 0) + COUNTIF(G$2:G723, G723) - 1</f>
        <v>722</v>
      </c>
      <c r="M723" s="12">
        <f>_xlfn.RANK.EQ(H723, H$2:H$1466, 0) + COUNTIF(H$2:H723, H723) - 1</f>
        <v>153</v>
      </c>
      <c r="N723" s="12">
        <f t="shared" si="35"/>
        <v>875</v>
      </c>
    </row>
    <row r="724" spans="1:14" x14ac:dyDescent="0.25">
      <c r="A724" t="s">
        <v>8842</v>
      </c>
      <c r="B724" t="s">
        <v>8843</v>
      </c>
      <c r="C724" t="s">
        <v>13080</v>
      </c>
      <c r="D724" s="14">
        <v>540</v>
      </c>
      <c r="E724" s="14">
        <v>720</v>
      </c>
      <c r="F724" s="1">
        <v>0.25</v>
      </c>
      <c r="G724">
        <v>4.0999999999999996</v>
      </c>
      <c r="H724" s="5">
        <v>36017</v>
      </c>
      <c r="I724" s="6">
        <f t="shared" si="33"/>
        <v>25932240</v>
      </c>
      <c r="J724" t="str" cm="1">
        <f t="array" ref="J724">_xlfn.IFS(
   D724&lt;1000, "&lt; ₹1,000",
   D724&lt;=5000, "₹1,000 - ₹5,000",
   D724&lt;=10000, "₹5,001 - ₹10,000",
   D724&lt;=20000, "₹10,001 - ₹20,000",
   D724&lt;=50000, "₹20,001 - ₹50,000",
   D724&lt;=100000, "₹50,001 - ₹100,000",
   TRUE, "&gt; ₹100,000"
)</f>
        <v>&lt; ₹1,000</v>
      </c>
      <c r="K724" t="str">
        <f t="shared" si="34"/>
        <v>Low (&lt;30%)</v>
      </c>
      <c r="L724">
        <f>_xlfn.RANK.EQ(G724, G$2:G$1466, 0) + COUNTIF(G$2:G724, G724) - 1</f>
        <v>723</v>
      </c>
      <c r="M724" s="12">
        <f>_xlfn.RANK.EQ(H724, H$2:H$1466, 0) + COUNTIF(H$2:H724, H724) - 1</f>
        <v>156</v>
      </c>
      <c r="N724" s="12">
        <f t="shared" si="35"/>
        <v>879</v>
      </c>
    </row>
    <row r="725" spans="1:14" x14ac:dyDescent="0.25">
      <c r="A725" t="s">
        <v>4388</v>
      </c>
      <c r="B725" t="s">
        <v>4389</v>
      </c>
      <c r="C725" t="s">
        <v>13077</v>
      </c>
      <c r="D725" s="14">
        <v>17009.190000000002</v>
      </c>
      <c r="E725" s="14">
        <v>20999</v>
      </c>
      <c r="F725" s="1">
        <v>0.19</v>
      </c>
      <c r="G725">
        <v>4.0999999999999996</v>
      </c>
      <c r="H725" s="5">
        <v>31822</v>
      </c>
      <c r="I725" s="6">
        <f t="shared" si="33"/>
        <v>668230178</v>
      </c>
      <c r="J725" t="str" cm="1">
        <f t="array" ref="J725">_xlfn.IFS(
   D725&lt;1000, "&lt; ₹1,000",
   D725&lt;=5000, "₹1,000 - ₹5,000",
   D725&lt;=10000, "₹5,001 - ₹10,000",
   D725&lt;=20000, "₹10,001 - ₹20,000",
   D725&lt;=50000, "₹20,001 - ₹50,000",
   D725&lt;=100000, "₹50,001 - ₹100,000",
   TRUE, "&gt; ₹100,000"
)</f>
        <v>₹10,001 - ₹20,000</v>
      </c>
      <c r="K725" t="str">
        <f t="shared" si="34"/>
        <v>Low (&lt;30%)</v>
      </c>
      <c r="L725">
        <f>_xlfn.RANK.EQ(G725, G$2:G$1466, 0) + COUNTIF(G$2:G725, G725) - 1</f>
        <v>724</v>
      </c>
      <c r="M725" s="12">
        <f>_xlfn.RANK.EQ(H725, H$2:H$1466, 0) + COUNTIF(H$2:H725, H725) - 1</f>
        <v>180</v>
      </c>
      <c r="N725" s="12">
        <f t="shared" si="35"/>
        <v>904</v>
      </c>
    </row>
    <row r="726" spans="1:14" x14ac:dyDescent="0.25">
      <c r="A726" t="s">
        <v>4224</v>
      </c>
      <c r="B726" t="s">
        <v>4225</v>
      </c>
      <c r="C726" t="s">
        <v>13077</v>
      </c>
      <c r="D726" s="14">
        <v>17009.190000000002</v>
      </c>
      <c r="E726" s="14">
        <v>20999</v>
      </c>
      <c r="F726" s="1">
        <v>0.19</v>
      </c>
      <c r="G726">
        <v>4.0999999999999996</v>
      </c>
      <c r="H726" s="5">
        <v>31822</v>
      </c>
      <c r="I726" s="6">
        <f t="shared" si="33"/>
        <v>668230178</v>
      </c>
      <c r="J726" t="str" cm="1">
        <f t="array" ref="J726">_xlfn.IFS(
   D726&lt;1000, "&lt; ₹1,000",
   D726&lt;=5000, "₹1,000 - ₹5,000",
   D726&lt;=10000, "₹5,001 - ₹10,000",
   D726&lt;=20000, "₹10,001 - ₹20,000",
   D726&lt;=50000, "₹20,001 - ₹50,000",
   D726&lt;=100000, "₹50,001 - ₹100,000",
   TRUE, "&gt; ₹100,000"
)</f>
        <v>₹10,001 - ₹20,000</v>
      </c>
      <c r="K726" t="str">
        <f t="shared" si="34"/>
        <v>Low (&lt;30%)</v>
      </c>
      <c r="L726">
        <f>_xlfn.RANK.EQ(G726, G$2:G$1466, 0) + COUNTIF(G$2:G726, G726) - 1</f>
        <v>725</v>
      </c>
      <c r="M726" s="12">
        <f>_xlfn.RANK.EQ(H726, H$2:H$1466, 0) + COUNTIF(H$2:H726, H726) - 1</f>
        <v>181</v>
      </c>
      <c r="N726" s="12">
        <f t="shared" si="35"/>
        <v>906</v>
      </c>
    </row>
    <row r="727" spans="1:14" x14ac:dyDescent="0.25">
      <c r="A727" t="s">
        <v>4150</v>
      </c>
      <c r="B727" t="s">
        <v>4151</v>
      </c>
      <c r="C727" t="s">
        <v>13077</v>
      </c>
      <c r="D727" s="14">
        <v>17009.190000000002</v>
      </c>
      <c r="E727" s="14">
        <v>20999</v>
      </c>
      <c r="F727" s="1">
        <v>0.19</v>
      </c>
      <c r="G727">
        <v>4.0999999999999996</v>
      </c>
      <c r="H727" s="5">
        <v>31822</v>
      </c>
      <c r="I727" s="6">
        <f t="shared" si="33"/>
        <v>668230178</v>
      </c>
      <c r="J727" t="str" cm="1">
        <f t="array" ref="J727">_xlfn.IFS(
   D727&lt;1000, "&lt; ₹1,000",
   D727&lt;=5000, "₹1,000 - ₹5,000",
   D727&lt;=10000, "₹5,001 - ₹10,000",
   D727&lt;=20000, "₹10,001 - ₹20,000",
   D727&lt;=50000, "₹20,001 - ₹50,000",
   D727&lt;=100000, "₹50,001 - ₹100,000",
   TRUE, "&gt; ₹100,000"
)</f>
        <v>₹10,001 - ₹20,000</v>
      </c>
      <c r="K727" t="str">
        <f t="shared" si="34"/>
        <v>Low (&lt;30%)</v>
      </c>
      <c r="L727">
        <f>_xlfn.RANK.EQ(G727, G$2:G$1466, 0) + COUNTIF(G$2:G727, G727) - 1</f>
        <v>726</v>
      </c>
      <c r="M727" s="12">
        <f>_xlfn.RANK.EQ(H727, H$2:H$1466, 0) + COUNTIF(H$2:H727, H727) - 1</f>
        <v>182</v>
      </c>
      <c r="N727" s="12">
        <f t="shared" si="35"/>
        <v>908</v>
      </c>
    </row>
    <row r="728" spans="1:14" x14ac:dyDescent="0.25">
      <c r="A728" t="s">
        <v>8863</v>
      </c>
      <c r="B728" t="s">
        <v>8864</v>
      </c>
      <c r="C728" t="s">
        <v>13080</v>
      </c>
      <c r="D728" s="14">
        <v>2150.5500000000002</v>
      </c>
      <c r="E728" s="14">
        <v>3645</v>
      </c>
      <c r="F728" s="1">
        <v>0.41</v>
      </c>
      <c r="G728">
        <v>4.0999999999999996</v>
      </c>
      <c r="H728" s="5">
        <v>31388</v>
      </c>
      <c r="I728" s="6">
        <f t="shared" si="33"/>
        <v>114409260</v>
      </c>
      <c r="J728" t="str" cm="1">
        <f t="array" ref="J728">_xlfn.IFS(
   D728&lt;1000, "&lt; ₹1,000",
   D728&lt;=5000, "₹1,000 - ₹5,000",
   D728&lt;=10000, "₹5,001 - ₹10,000",
   D728&lt;=20000, "₹10,001 - ₹20,000",
   D728&lt;=50000, "₹20,001 - ₹50,000",
   D728&lt;=100000, "₹50,001 - ₹100,000",
   TRUE, "&gt; ₹100,000"
)</f>
        <v>₹1,000 - ₹5,000</v>
      </c>
      <c r="K728" t="str">
        <f t="shared" si="34"/>
        <v>Medium (30-60%)</v>
      </c>
      <c r="L728">
        <f>_xlfn.RANK.EQ(G728, G$2:G$1466, 0) + COUNTIF(G$2:G728, G728) - 1</f>
        <v>727</v>
      </c>
      <c r="M728" s="12">
        <f>_xlfn.RANK.EQ(H728, H$2:H$1466, 0) + COUNTIF(H$2:H728, H728) - 1</f>
        <v>188</v>
      </c>
      <c r="N728" s="12">
        <f t="shared" si="35"/>
        <v>915</v>
      </c>
    </row>
    <row r="729" spans="1:14" x14ac:dyDescent="0.25">
      <c r="A729" t="s">
        <v>6187</v>
      </c>
      <c r="B729" t="s">
        <v>6188</v>
      </c>
      <c r="C729" t="s">
        <v>13077</v>
      </c>
      <c r="D729" s="14">
        <v>899.55</v>
      </c>
      <c r="E729" s="14">
        <v>1999</v>
      </c>
      <c r="F729" s="1">
        <v>0.55000000000000004</v>
      </c>
      <c r="G729">
        <v>4.0999999999999996</v>
      </c>
      <c r="H729" s="5">
        <v>30469</v>
      </c>
      <c r="I729" s="6">
        <f t="shared" si="33"/>
        <v>60907531</v>
      </c>
      <c r="J729" t="str" cm="1">
        <f t="array" ref="J729">_xlfn.IFS(
   D729&lt;1000, "&lt; ₹1,000",
   D729&lt;=5000, "₹1,000 - ₹5,000",
   D729&lt;=10000, "₹5,001 - ₹10,000",
   D729&lt;=20000, "₹10,001 - ₹20,000",
   D729&lt;=50000, "₹20,001 - ₹50,000",
   D729&lt;=100000, "₹50,001 - ₹100,000",
   TRUE, "&gt; ₹100,000"
)</f>
        <v>&lt; ₹1,000</v>
      </c>
      <c r="K729" t="str">
        <f t="shared" si="34"/>
        <v>Medium (30-60%)</v>
      </c>
      <c r="L729">
        <f>_xlfn.RANK.EQ(G729, G$2:G$1466, 0) + COUNTIF(G$2:G729, G729) - 1</f>
        <v>728</v>
      </c>
      <c r="M729" s="12">
        <f>_xlfn.RANK.EQ(H729, H$2:H$1466, 0) + COUNTIF(H$2:H729, H729) - 1</f>
        <v>191</v>
      </c>
      <c r="N729" s="12">
        <f t="shared" si="35"/>
        <v>919</v>
      </c>
    </row>
    <row r="730" spans="1:14" x14ac:dyDescent="0.25">
      <c r="A730" t="s">
        <v>1131</v>
      </c>
      <c r="B730" t="s">
        <v>1132</v>
      </c>
      <c r="C730" t="s">
        <v>13077</v>
      </c>
      <c r="D730" s="14">
        <v>799</v>
      </c>
      <c r="E730" s="14">
        <v>1700</v>
      </c>
      <c r="F730" s="1">
        <v>0.53</v>
      </c>
      <c r="G730">
        <v>4.0999999999999996</v>
      </c>
      <c r="H730" s="5">
        <v>28638</v>
      </c>
      <c r="I730" s="6">
        <f t="shared" si="33"/>
        <v>48684600</v>
      </c>
      <c r="J730" t="str" cm="1">
        <f t="array" ref="J730">_xlfn.IFS(
   D730&lt;1000, "&lt; ₹1,000",
   D730&lt;=5000, "₹1,000 - ₹5,000",
   D730&lt;=10000, "₹5,001 - ₹10,000",
   D730&lt;=20000, "₹10,001 - ₹20,000",
   D730&lt;=50000, "₹20,001 - ₹50,000",
   D730&lt;=100000, "₹50,001 - ₹100,000",
   TRUE, "&gt; ₹100,000"
)</f>
        <v>&lt; ₹1,000</v>
      </c>
      <c r="K730" t="str">
        <f t="shared" si="34"/>
        <v>Medium (30-60%)</v>
      </c>
      <c r="L730">
        <f>_xlfn.RANK.EQ(G730, G$2:G$1466, 0) + COUNTIF(G$2:G730, G730) - 1</f>
        <v>729</v>
      </c>
      <c r="M730" s="12">
        <f>_xlfn.RANK.EQ(H730, H$2:H$1466, 0) + COUNTIF(H$2:H730, H730) - 1</f>
        <v>215</v>
      </c>
      <c r="N730" s="12">
        <f t="shared" si="35"/>
        <v>944</v>
      </c>
    </row>
    <row r="731" spans="1:14" x14ac:dyDescent="0.25">
      <c r="A731" t="s">
        <v>9488</v>
      </c>
      <c r="B731" t="s">
        <v>9489</v>
      </c>
      <c r="C731" t="s">
        <v>13080</v>
      </c>
      <c r="D731" s="14">
        <v>3693.7</v>
      </c>
      <c r="E731" s="14">
        <v>4295</v>
      </c>
      <c r="F731" s="1">
        <v>0.14000000000000001</v>
      </c>
      <c r="G731">
        <v>4.0999999999999996</v>
      </c>
      <c r="H731" s="5">
        <v>26543</v>
      </c>
      <c r="I731" s="6">
        <f t="shared" si="33"/>
        <v>114002185</v>
      </c>
      <c r="J731" t="str" cm="1">
        <f t="array" ref="J731">_xlfn.IFS(
   D731&lt;1000, "&lt; ₹1,000",
   D731&lt;=5000, "₹1,000 - ₹5,000",
   D731&lt;=10000, "₹5,001 - ₹10,000",
   D731&lt;=20000, "₹10,001 - ₹20,000",
   D731&lt;=50000, "₹20,001 - ₹50,000",
   D731&lt;=100000, "₹50,001 - ₹100,000",
   TRUE, "&gt; ₹100,000"
)</f>
        <v>₹1,000 - ₹5,000</v>
      </c>
      <c r="K731" t="str">
        <f t="shared" si="34"/>
        <v>Low (&lt;30%)</v>
      </c>
      <c r="L731">
        <f>_xlfn.RANK.EQ(G731, G$2:G$1466, 0) + COUNTIF(G$2:G731, G731) - 1</f>
        <v>730</v>
      </c>
      <c r="M731" s="12">
        <f>_xlfn.RANK.EQ(H731, H$2:H$1466, 0) + COUNTIF(H$2:H731, H731) - 1</f>
        <v>234</v>
      </c>
      <c r="N731" s="12">
        <f t="shared" si="35"/>
        <v>964</v>
      </c>
    </row>
    <row r="732" spans="1:14" x14ac:dyDescent="0.25">
      <c r="A732" t="s">
        <v>6251</v>
      </c>
      <c r="B732" t="s">
        <v>6252</v>
      </c>
      <c r="C732" t="s">
        <v>13076</v>
      </c>
      <c r="D732" s="14">
        <v>1292.3999999999999</v>
      </c>
      <c r="E732" s="14">
        <v>1795</v>
      </c>
      <c r="F732" s="1">
        <v>0.28000000000000003</v>
      </c>
      <c r="G732">
        <v>4.0999999999999996</v>
      </c>
      <c r="H732" s="5">
        <v>25771</v>
      </c>
      <c r="I732" s="6">
        <f t="shared" si="33"/>
        <v>46258945</v>
      </c>
      <c r="J732" t="str" cm="1">
        <f t="array" ref="J732">_xlfn.IFS(
   D732&lt;1000, "&lt; ₹1,000",
   D732&lt;=5000, "₹1,000 - ₹5,000",
   D732&lt;=10000, "₹5,001 - ₹10,000",
   D732&lt;=20000, "₹10,001 - ₹20,000",
   D732&lt;=50000, "₹20,001 - ₹50,000",
   D732&lt;=100000, "₹50,001 - ₹100,000",
   TRUE, "&gt; ₹100,000"
)</f>
        <v>₹1,000 - ₹5,000</v>
      </c>
      <c r="K732" t="str">
        <f t="shared" si="34"/>
        <v>Low (&lt;30%)</v>
      </c>
      <c r="L732">
        <f>_xlfn.RANK.EQ(G732, G$2:G$1466, 0) + COUNTIF(G$2:G732, G732) - 1</f>
        <v>731</v>
      </c>
      <c r="M732" s="12">
        <f>_xlfn.RANK.EQ(H732, H$2:H$1466, 0) + COUNTIF(H$2:H732, H732) - 1</f>
        <v>245</v>
      </c>
      <c r="N732" s="12">
        <f t="shared" si="35"/>
        <v>976</v>
      </c>
    </row>
    <row r="733" spans="1:14" x14ac:dyDescent="0.25">
      <c r="A733" t="s">
        <v>6658</v>
      </c>
      <c r="B733" t="s">
        <v>6659</v>
      </c>
      <c r="C733" t="s">
        <v>13076</v>
      </c>
      <c r="D733" s="14">
        <v>149.70000000000002</v>
      </c>
      <c r="E733" s="14">
        <v>499</v>
      </c>
      <c r="F733" s="1">
        <v>0.7</v>
      </c>
      <c r="G733">
        <v>4.0999999999999996</v>
      </c>
      <c r="H733" s="5">
        <v>25607</v>
      </c>
      <c r="I733" s="6">
        <f t="shared" si="33"/>
        <v>12777893</v>
      </c>
      <c r="J733" t="str" cm="1">
        <f t="array" ref="J733">_xlfn.IFS(
   D733&lt;1000, "&lt; ₹1,000",
   D733&lt;=5000, "₹1,000 - ₹5,000",
   D733&lt;=10000, "₹5,001 - ₹10,000",
   D733&lt;=20000, "₹10,001 - ₹20,000",
   D733&lt;=50000, "₹20,001 - ₹50,000",
   D733&lt;=100000, "₹50,001 - ₹100,000",
   TRUE, "&gt; ₹100,000"
)</f>
        <v>&lt; ₹1,000</v>
      </c>
      <c r="K733" t="str">
        <f t="shared" si="34"/>
        <v>High (&gt;60%)</v>
      </c>
      <c r="L733">
        <f>_xlfn.RANK.EQ(G733, G$2:G$1466, 0) + COUNTIF(G$2:G733, G733) - 1</f>
        <v>732</v>
      </c>
      <c r="M733" s="12">
        <f>_xlfn.RANK.EQ(H733, H$2:H$1466, 0) + COUNTIF(H$2:H733, H733) - 1</f>
        <v>246</v>
      </c>
      <c r="N733" s="12">
        <f t="shared" si="35"/>
        <v>978</v>
      </c>
    </row>
    <row r="734" spans="1:14" x14ac:dyDescent="0.25">
      <c r="A734" t="s">
        <v>8529</v>
      </c>
      <c r="B734" t="s">
        <v>8530</v>
      </c>
      <c r="C734" t="s">
        <v>13077</v>
      </c>
      <c r="D734" s="14">
        <v>1499.5</v>
      </c>
      <c r="E734" s="14">
        <v>2999</v>
      </c>
      <c r="F734" s="1">
        <v>0.5</v>
      </c>
      <c r="G734">
        <v>4.0999999999999996</v>
      </c>
      <c r="H734" s="5">
        <v>25262</v>
      </c>
      <c r="I734" s="6">
        <f t="shared" si="33"/>
        <v>75760738</v>
      </c>
      <c r="J734" t="str" cm="1">
        <f t="array" ref="J734">_xlfn.IFS(
   D734&lt;1000, "&lt; ₹1,000",
   D734&lt;=5000, "₹1,000 - ₹5,000",
   D734&lt;=10000, "₹5,001 - ₹10,000",
   D734&lt;=20000, "₹10,001 - ₹20,000",
   D734&lt;=50000, "₹20,001 - ₹50,000",
   D734&lt;=100000, "₹50,001 - ₹100,000",
   TRUE, "&gt; ₹100,000"
)</f>
        <v>₹1,000 - ₹5,000</v>
      </c>
      <c r="K734" t="str">
        <f t="shared" si="34"/>
        <v>Medium (30-60%)</v>
      </c>
      <c r="L734">
        <f>_xlfn.RANK.EQ(G734, G$2:G$1466, 0) + COUNTIF(G$2:G734, G734) - 1</f>
        <v>733</v>
      </c>
      <c r="M734" s="12">
        <f>_xlfn.RANK.EQ(H734, H$2:H$1466, 0) + COUNTIF(H$2:H734, H734) - 1</f>
        <v>249</v>
      </c>
      <c r="N734" s="12">
        <f t="shared" si="35"/>
        <v>982</v>
      </c>
    </row>
    <row r="735" spans="1:14" x14ac:dyDescent="0.25">
      <c r="A735" t="s">
        <v>7295</v>
      </c>
      <c r="B735" t="s">
        <v>7296</v>
      </c>
      <c r="C735" t="s">
        <v>13076</v>
      </c>
      <c r="D735" s="14">
        <v>900</v>
      </c>
      <c r="E735" s="14">
        <v>1800</v>
      </c>
      <c r="F735" s="1">
        <v>0.5</v>
      </c>
      <c r="G735">
        <v>4.0999999999999996</v>
      </c>
      <c r="H735" s="5">
        <v>22375</v>
      </c>
      <c r="I735" s="6">
        <f t="shared" si="33"/>
        <v>40275000</v>
      </c>
      <c r="J735" t="str" cm="1">
        <f t="array" ref="J735">_xlfn.IFS(
   D735&lt;1000, "&lt; ₹1,000",
   D735&lt;=5000, "₹1,000 - ₹5,000",
   D735&lt;=10000, "₹5,001 - ₹10,000",
   D735&lt;=20000, "₹10,001 - ₹20,000",
   D735&lt;=50000, "₹20,001 - ₹50,000",
   D735&lt;=100000, "₹50,001 - ₹100,000",
   TRUE, "&gt; ₹100,000"
)</f>
        <v>&lt; ₹1,000</v>
      </c>
      <c r="K735" t="str">
        <f t="shared" si="34"/>
        <v>Medium (30-60%)</v>
      </c>
      <c r="L735">
        <f>_xlfn.RANK.EQ(G735, G$2:G$1466, 0) + COUNTIF(G$2:G735, G735) - 1</f>
        <v>734</v>
      </c>
      <c r="M735" s="12">
        <f>_xlfn.RANK.EQ(H735, H$2:H$1466, 0) + COUNTIF(H$2:H735, H735) - 1</f>
        <v>285</v>
      </c>
      <c r="N735" s="12">
        <f t="shared" si="35"/>
        <v>1019</v>
      </c>
    </row>
    <row r="736" spans="1:14" x14ac:dyDescent="0.25">
      <c r="A736" t="s">
        <v>3552</v>
      </c>
      <c r="B736" t="s">
        <v>3231</v>
      </c>
      <c r="C736" t="s">
        <v>13077</v>
      </c>
      <c r="D736" s="14">
        <v>16999.32</v>
      </c>
      <c r="E736" s="14">
        <v>24999</v>
      </c>
      <c r="F736" s="1">
        <v>0.32</v>
      </c>
      <c r="G736">
        <v>4.0999999999999996</v>
      </c>
      <c r="H736" s="5">
        <v>22318</v>
      </c>
      <c r="I736" s="6">
        <f t="shared" si="33"/>
        <v>557927682</v>
      </c>
      <c r="J736" t="str" cm="1">
        <f t="array" ref="J736">_xlfn.IFS(
   D736&lt;1000, "&lt; ₹1,000",
   D736&lt;=5000, "₹1,000 - ₹5,000",
   D736&lt;=10000, "₹5,001 - ₹10,000",
   D736&lt;=20000, "₹10,001 - ₹20,000",
   D736&lt;=50000, "₹20,001 - ₹50,000",
   D736&lt;=100000, "₹50,001 - ₹100,000",
   TRUE, "&gt; ₹100,000"
)</f>
        <v>₹10,001 - ₹20,000</v>
      </c>
      <c r="K736" t="str">
        <f t="shared" si="34"/>
        <v>Medium (30-60%)</v>
      </c>
      <c r="L736">
        <f>_xlfn.RANK.EQ(G736, G$2:G$1466, 0) + COUNTIF(G$2:G736, G736) - 1</f>
        <v>735</v>
      </c>
      <c r="M736" s="12">
        <f>_xlfn.RANK.EQ(H736, H$2:H$1466, 0) + COUNTIF(H$2:H736, H736) - 1</f>
        <v>286</v>
      </c>
      <c r="N736" s="12">
        <f t="shared" si="35"/>
        <v>1021</v>
      </c>
    </row>
    <row r="737" spans="1:14" x14ac:dyDescent="0.25">
      <c r="A737" t="s">
        <v>3230</v>
      </c>
      <c r="B737" t="s">
        <v>3231</v>
      </c>
      <c r="C737" t="s">
        <v>13077</v>
      </c>
      <c r="D737" s="14">
        <v>16999.32</v>
      </c>
      <c r="E737" s="14">
        <v>24999</v>
      </c>
      <c r="F737" s="1">
        <v>0.32</v>
      </c>
      <c r="G737">
        <v>4.0999999999999996</v>
      </c>
      <c r="H737" s="5">
        <v>22318</v>
      </c>
      <c r="I737" s="6">
        <f t="shared" si="33"/>
        <v>557927682</v>
      </c>
      <c r="J737" t="str" cm="1">
        <f t="array" ref="J737">_xlfn.IFS(
   D737&lt;1000, "&lt; ₹1,000",
   D737&lt;=5000, "₹1,000 - ₹5,000",
   D737&lt;=10000, "₹5,001 - ₹10,000",
   D737&lt;=20000, "₹10,001 - ₹20,000",
   D737&lt;=50000, "₹20,001 - ₹50,000",
   D737&lt;=100000, "₹50,001 - ₹100,000",
   TRUE, "&gt; ₹100,000"
)</f>
        <v>₹10,001 - ₹20,000</v>
      </c>
      <c r="K737" t="str">
        <f t="shared" si="34"/>
        <v>Medium (30-60%)</v>
      </c>
      <c r="L737">
        <f>_xlfn.RANK.EQ(G737, G$2:G$1466, 0) + COUNTIF(G$2:G737, G737) - 1</f>
        <v>736</v>
      </c>
      <c r="M737" s="12">
        <f>_xlfn.RANK.EQ(H737, H$2:H$1466, 0) + COUNTIF(H$2:H737, H737) - 1</f>
        <v>287</v>
      </c>
      <c r="N737" s="12">
        <f t="shared" si="35"/>
        <v>1023</v>
      </c>
    </row>
    <row r="738" spans="1:14" x14ac:dyDescent="0.25">
      <c r="A738" t="s">
        <v>3191</v>
      </c>
      <c r="B738" t="s">
        <v>3192</v>
      </c>
      <c r="C738" t="s">
        <v>13077</v>
      </c>
      <c r="D738" s="14">
        <v>18459.29</v>
      </c>
      <c r="E738" s="14">
        <v>25999</v>
      </c>
      <c r="F738" s="1">
        <v>0.28999999999999998</v>
      </c>
      <c r="G738">
        <v>4.0999999999999996</v>
      </c>
      <c r="H738" s="5">
        <v>22318</v>
      </c>
      <c r="I738" s="6">
        <f t="shared" si="33"/>
        <v>580245682</v>
      </c>
      <c r="J738" t="str" cm="1">
        <f t="array" ref="J738">_xlfn.IFS(
   D738&lt;1000, "&lt; ₹1,000",
   D738&lt;=5000, "₹1,000 - ₹5,000",
   D738&lt;=10000, "₹5,001 - ₹10,000",
   D738&lt;=20000, "₹10,001 - ₹20,000",
   D738&lt;=50000, "₹20,001 - ₹50,000",
   D738&lt;=100000, "₹50,001 - ₹100,000",
   TRUE, "&gt; ₹100,000"
)</f>
        <v>₹10,001 - ₹20,000</v>
      </c>
      <c r="K738" t="str">
        <f t="shared" si="34"/>
        <v>Low (&lt;30%)</v>
      </c>
      <c r="L738">
        <f>_xlfn.RANK.EQ(G738, G$2:G$1466, 0) + COUNTIF(G$2:G738, G738) - 1</f>
        <v>737</v>
      </c>
      <c r="M738" s="12">
        <f>_xlfn.RANK.EQ(H738, H$2:H$1466, 0) + COUNTIF(H$2:H738, H738) - 1</f>
        <v>288</v>
      </c>
      <c r="N738" s="12">
        <f t="shared" si="35"/>
        <v>1025</v>
      </c>
    </row>
    <row r="739" spans="1:14" x14ac:dyDescent="0.25">
      <c r="A739" t="s">
        <v>8751</v>
      </c>
      <c r="B739" t="s">
        <v>8752</v>
      </c>
      <c r="C739" t="s">
        <v>13080</v>
      </c>
      <c r="D739" s="14">
        <v>2591.6</v>
      </c>
      <c r="E739" s="14">
        <v>5890</v>
      </c>
      <c r="F739" s="1">
        <v>0.56000000000000005</v>
      </c>
      <c r="G739">
        <v>4.0999999999999996</v>
      </c>
      <c r="H739" s="5">
        <v>21783</v>
      </c>
      <c r="I739" s="6">
        <f t="shared" si="33"/>
        <v>128301870</v>
      </c>
      <c r="J739" t="str" cm="1">
        <f t="array" ref="J739">_xlfn.IFS(
   D739&lt;1000, "&lt; ₹1,000",
   D739&lt;=5000, "₹1,000 - ₹5,000",
   D739&lt;=10000, "₹5,001 - ₹10,000",
   D739&lt;=20000, "₹10,001 - ₹20,000",
   D739&lt;=50000, "₹20,001 - ₹50,000",
   D739&lt;=100000, "₹50,001 - ₹100,000",
   TRUE, "&gt; ₹100,000"
)</f>
        <v>₹1,000 - ₹5,000</v>
      </c>
      <c r="K739" t="str">
        <f t="shared" si="34"/>
        <v>Medium (30-60%)</v>
      </c>
      <c r="L739">
        <f>_xlfn.RANK.EQ(G739, G$2:G$1466, 0) + COUNTIF(G$2:G739, G739) - 1</f>
        <v>738</v>
      </c>
      <c r="M739" s="12">
        <f>_xlfn.RANK.EQ(H739, H$2:H$1466, 0) + COUNTIF(H$2:H739, H739) - 1</f>
        <v>294</v>
      </c>
      <c r="N739" s="12">
        <f t="shared" si="35"/>
        <v>1032</v>
      </c>
    </row>
    <row r="740" spans="1:14" x14ac:dyDescent="0.25">
      <c r="A740" t="s">
        <v>9293</v>
      </c>
      <c r="B740" t="s">
        <v>9294</v>
      </c>
      <c r="C740" t="s">
        <v>13080</v>
      </c>
      <c r="D740" s="14">
        <v>1391.6000000000001</v>
      </c>
      <c r="E740" s="14">
        <v>2485</v>
      </c>
      <c r="F740" s="1">
        <v>0.44</v>
      </c>
      <c r="G740">
        <v>4.0999999999999996</v>
      </c>
      <c r="H740" s="5">
        <v>19998</v>
      </c>
      <c r="I740" s="6">
        <f t="shared" si="33"/>
        <v>49695030</v>
      </c>
      <c r="J740" t="str" cm="1">
        <f t="array" ref="J740">_xlfn.IFS(
   D740&lt;1000, "&lt; ₹1,000",
   D740&lt;=5000, "₹1,000 - ₹5,000",
   D740&lt;=10000, "₹5,001 - ₹10,000",
   D740&lt;=20000, "₹10,001 - ₹20,000",
   D740&lt;=50000, "₹20,001 - ₹50,000",
   D740&lt;=100000, "₹50,001 - ₹100,000",
   TRUE, "&gt; ₹100,000"
)</f>
        <v>₹1,000 - ₹5,000</v>
      </c>
      <c r="K740" t="str">
        <f t="shared" si="34"/>
        <v>Medium (30-60%)</v>
      </c>
      <c r="L740">
        <f>_xlfn.RANK.EQ(G740, G$2:G$1466, 0) + COUNTIF(G$2:G740, G740) - 1</f>
        <v>739</v>
      </c>
      <c r="M740" s="12">
        <f>_xlfn.RANK.EQ(H740, H$2:H$1466, 0) + COUNTIF(H$2:H740, H740) - 1</f>
        <v>321</v>
      </c>
      <c r="N740" s="12">
        <f t="shared" si="35"/>
        <v>1060</v>
      </c>
    </row>
    <row r="741" spans="1:14" x14ac:dyDescent="0.25">
      <c r="A741" t="s">
        <v>4074</v>
      </c>
      <c r="B741" t="s">
        <v>4075</v>
      </c>
      <c r="C741" t="s">
        <v>13077</v>
      </c>
      <c r="D741" s="14">
        <v>15539.26</v>
      </c>
      <c r="E741" s="14">
        <v>20999</v>
      </c>
      <c r="F741" s="1">
        <v>0.26</v>
      </c>
      <c r="G741">
        <v>4.0999999999999996</v>
      </c>
      <c r="H741" s="5">
        <v>19253</v>
      </c>
      <c r="I741" s="6">
        <f t="shared" si="33"/>
        <v>404293747</v>
      </c>
      <c r="J741" t="str" cm="1">
        <f t="array" ref="J741">_xlfn.IFS(
   D741&lt;1000, "&lt; ₹1,000",
   D741&lt;=5000, "₹1,000 - ₹5,000",
   D741&lt;=10000, "₹5,001 - ₹10,000",
   D741&lt;=20000, "₹10,001 - ₹20,000",
   D741&lt;=50000, "₹20,001 - ₹50,000",
   D741&lt;=100000, "₹50,001 - ₹100,000",
   TRUE, "&gt; ₹100,000"
)</f>
        <v>₹10,001 - ₹20,000</v>
      </c>
      <c r="K741" t="str">
        <f t="shared" si="34"/>
        <v>Low (&lt;30%)</v>
      </c>
      <c r="L741">
        <f>_xlfn.RANK.EQ(G741, G$2:G$1466, 0) + COUNTIF(G$2:G741, G741) - 1</f>
        <v>740</v>
      </c>
      <c r="M741" s="12">
        <f>_xlfn.RANK.EQ(H741, H$2:H$1466, 0) + COUNTIF(H$2:H741, H741) - 1</f>
        <v>325</v>
      </c>
      <c r="N741" s="12">
        <f t="shared" si="35"/>
        <v>1065</v>
      </c>
    </row>
    <row r="742" spans="1:14" x14ac:dyDescent="0.25">
      <c r="A742" t="s">
        <v>3755</v>
      </c>
      <c r="B742" t="s">
        <v>3756</v>
      </c>
      <c r="C742" t="s">
        <v>13077</v>
      </c>
      <c r="D742" s="14">
        <v>13999.3</v>
      </c>
      <c r="E742" s="14">
        <v>19999</v>
      </c>
      <c r="F742" s="1">
        <v>0.3</v>
      </c>
      <c r="G742">
        <v>4.0999999999999996</v>
      </c>
      <c r="H742" s="5">
        <v>19252</v>
      </c>
      <c r="I742" s="6">
        <f t="shared" si="33"/>
        <v>385020748</v>
      </c>
      <c r="J742" t="str" cm="1">
        <f t="array" ref="J742">_xlfn.IFS(
   D742&lt;1000, "&lt; ₹1,000",
   D742&lt;=5000, "₹1,000 - ₹5,000",
   D742&lt;=10000, "₹5,001 - ₹10,000",
   D742&lt;=20000, "₹10,001 - ₹20,000",
   D742&lt;=50000, "₹20,001 - ₹50,000",
   D742&lt;=100000, "₹50,001 - ₹100,000",
   TRUE, "&gt; ₹100,000"
)</f>
        <v>₹10,001 - ₹20,000</v>
      </c>
      <c r="K742" t="str">
        <f t="shared" si="34"/>
        <v>Medium (30-60%)</v>
      </c>
      <c r="L742">
        <f>_xlfn.RANK.EQ(G742, G$2:G$1466, 0) + COUNTIF(G$2:G742, G742) - 1</f>
        <v>741</v>
      </c>
      <c r="M742" s="12">
        <f>_xlfn.RANK.EQ(H742, H$2:H$1466, 0) + COUNTIF(H$2:H742, H742) - 1</f>
        <v>326</v>
      </c>
      <c r="N742" s="12">
        <f t="shared" si="35"/>
        <v>1067</v>
      </c>
    </row>
    <row r="743" spans="1:14" x14ac:dyDescent="0.25">
      <c r="A743" t="s">
        <v>3471</v>
      </c>
      <c r="B743" t="s">
        <v>3472</v>
      </c>
      <c r="C743" t="s">
        <v>13077</v>
      </c>
      <c r="D743" s="14">
        <v>13999.3</v>
      </c>
      <c r="E743" s="14">
        <v>19999</v>
      </c>
      <c r="F743" s="1">
        <v>0.3</v>
      </c>
      <c r="G743">
        <v>4.0999999999999996</v>
      </c>
      <c r="H743" s="5">
        <v>19252</v>
      </c>
      <c r="I743" s="6">
        <f t="shared" si="33"/>
        <v>385020748</v>
      </c>
      <c r="J743" t="str" cm="1">
        <f t="array" ref="J743">_xlfn.IFS(
   D743&lt;1000, "&lt; ₹1,000",
   D743&lt;=5000, "₹1,000 - ₹5,000",
   D743&lt;=10000, "₹5,001 - ₹10,000",
   D743&lt;=20000, "₹10,001 - ₹20,000",
   D743&lt;=50000, "₹20,001 - ₹50,000",
   D743&lt;=100000, "₹50,001 - ₹100,000",
   TRUE, "&gt; ₹100,000"
)</f>
        <v>₹10,001 - ₹20,000</v>
      </c>
      <c r="K743" t="str">
        <f t="shared" si="34"/>
        <v>Medium (30-60%)</v>
      </c>
      <c r="L743">
        <f>_xlfn.RANK.EQ(G743, G$2:G$1466, 0) + COUNTIF(G$2:G743, G743) - 1</f>
        <v>742</v>
      </c>
      <c r="M743" s="12">
        <f>_xlfn.RANK.EQ(H743, H$2:H$1466, 0) + COUNTIF(H$2:H743, H743) - 1</f>
        <v>327</v>
      </c>
      <c r="N743" s="12">
        <f t="shared" si="35"/>
        <v>1069</v>
      </c>
    </row>
    <row r="744" spans="1:14" x14ac:dyDescent="0.25">
      <c r="A744" t="s">
        <v>3703</v>
      </c>
      <c r="B744" t="s">
        <v>3704</v>
      </c>
      <c r="C744" t="s">
        <v>13077</v>
      </c>
      <c r="D744" s="14">
        <v>15539.26</v>
      </c>
      <c r="E744" s="14">
        <v>20999</v>
      </c>
      <c r="F744" s="1">
        <v>0.26</v>
      </c>
      <c r="G744">
        <v>4.0999999999999996</v>
      </c>
      <c r="H744" s="5">
        <v>19252</v>
      </c>
      <c r="I744" s="6">
        <f t="shared" si="33"/>
        <v>404272748</v>
      </c>
      <c r="J744" t="str" cm="1">
        <f t="array" ref="J744">_xlfn.IFS(
   D744&lt;1000, "&lt; ₹1,000",
   D744&lt;=5000, "₹1,000 - ₹5,000",
   D744&lt;=10000, "₹5,001 - ₹10,000",
   D744&lt;=20000, "₹10,001 - ₹20,000",
   D744&lt;=50000, "₹20,001 - ₹50,000",
   D744&lt;=100000, "₹50,001 - ₹100,000",
   TRUE, "&gt; ₹100,000"
)</f>
        <v>₹10,001 - ₹20,000</v>
      </c>
      <c r="K744" t="str">
        <f t="shared" si="34"/>
        <v>Low (&lt;30%)</v>
      </c>
      <c r="L744">
        <f>_xlfn.RANK.EQ(G744, G$2:G$1466, 0) + COUNTIF(G$2:G744, G744) - 1</f>
        <v>743</v>
      </c>
      <c r="M744" s="12">
        <f>_xlfn.RANK.EQ(H744, H$2:H$1466, 0) + COUNTIF(H$2:H744, H744) - 1</f>
        <v>328</v>
      </c>
      <c r="N744" s="12">
        <f t="shared" si="35"/>
        <v>1071</v>
      </c>
    </row>
    <row r="745" spans="1:14" x14ac:dyDescent="0.25">
      <c r="A745" t="s">
        <v>3707</v>
      </c>
      <c r="B745" t="s">
        <v>3708</v>
      </c>
      <c r="C745" t="s">
        <v>13077</v>
      </c>
      <c r="D745" s="14">
        <v>15579.18</v>
      </c>
      <c r="E745" s="14">
        <v>18999</v>
      </c>
      <c r="F745" s="1">
        <v>0.18</v>
      </c>
      <c r="G745">
        <v>4.0999999999999996</v>
      </c>
      <c r="H745" s="5">
        <v>19252</v>
      </c>
      <c r="I745" s="6">
        <f t="shared" si="33"/>
        <v>365768748</v>
      </c>
      <c r="J745" t="str" cm="1">
        <f t="array" ref="J745">_xlfn.IFS(
   D745&lt;1000, "&lt; ₹1,000",
   D745&lt;=5000, "₹1,000 - ₹5,000",
   D745&lt;=10000, "₹5,001 - ₹10,000",
   D745&lt;=20000, "₹10,001 - ₹20,000",
   D745&lt;=50000, "₹20,001 - ₹50,000",
   D745&lt;=100000, "₹50,001 - ₹100,000",
   TRUE, "&gt; ₹100,000"
)</f>
        <v>₹10,001 - ₹20,000</v>
      </c>
      <c r="K745" t="str">
        <f t="shared" si="34"/>
        <v>Low (&lt;30%)</v>
      </c>
      <c r="L745">
        <f>_xlfn.RANK.EQ(G745, G$2:G$1466, 0) + COUNTIF(G$2:G745, G745) - 1</f>
        <v>744</v>
      </c>
      <c r="M745" s="12">
        <f>_xlfn.RANK.EQ(H745, H$2:H$1466, 0) + COUNTIF(H$2:H745, H745) - 1</f>
        <v>329</v>
      </c>
      <c r="N745" s="12">
        <f t="shared" si="35"/>
        <v>1073</v>
      </c>
    </row>
    <row r="746" spans="1:14" x14ac:dyDescent="0.25">
      <c r="A746" t="s">
        <v>3302</v>
      </c>
      <c r="B746" t="s">
        <v>3303</v>
      </c>
      <c r="C746" t="s">
        <v>13077</v>
      </c>
      <c r="D746" s="14">
        <v>15579.18</v>
      </c>
      <c r="E746" s="14">
        <v>18999</v>
      </c>
      <c r="F746" s="1">
        <v>0.18</v>
      </c>
      <c r="G746">
        <v>4.0999999999999996</v>
      </c>
      <c r="H746" s="5">
        <v>19252</v>
      </c>
      <c r="I746" s="6">
        <f t="shared" si="33"/>
        <v>365768748</v>
      </c>
      <c r="J746" t="str" cm="1">
        <f t="array" ref="J746">_xlfn.IFS(
   D746&lt;1000, "&lt; ₹1,000",
   D746&lt;=5000, "₹1,000 - ₹5,000",
   D746&lt;=10000, "₹5,001 - ₹10,000",
   D746&lt;=20000, "₹10,001 - ₹20,000",
   D746&lt;=50000, "₹20,001 - ₹50,000",
   D746&lt;=100000, "₹50,001 - ₹100,000",
   TRUE, "&gt; ₹100,000"
)</f>
        <v>₹10,001 - ₹20,000</v>
      </c>
      <c r="K746" t="str">
        <f t="shared" si="34"/>
        <v>Low (&lt;30%)</v>
      </c>
      <c r="L746">
        <f>_xlfn.RANK.EQ(G746, G$2:G$1466, 0) + COUNTIF(G$2:G746, G746) - 1</f>
        <v>745</v>
      </c>
      <c r="M746" s="12">
        <f>_xlfn.RANK.EQ(H746, H$2:H$1466, 0) + COUNTIF(H$2:H746, H746) - 1</f>
        <v>330</v>
      </c>
      <c r="N746" s="12">
        <f t="shared" si="35"/>
        <v>1075</v>
      </c>
    </row>
    <row r="747" spans="1:14" x14ac:dyDescent="0.25">
      <c r="A747" t="s">
        <v>3603</v>
      </c>
      <c r="B747" t="s">
        <v>3604</v>
      </c>
      <c r="C747" t="s">
        <v>13077</v>
      </c>
      <c r="D747" s="14">
        <v>10949.27</v>
      </c>
      <c r="E747" s="14">
        <v>14999</v>
      </c>
      <c r="F747" s="1">
        <v>0.27</v>
      </c>
      <c r="G747">
        <v>4.0999999999999996</v>
      </c>
      <c r="H747" s="5">
        <v>18998</v>
      </c>
      <c r="I747" s="6">
        <f t="shared" si="33"/>
        <v>284951002</v>
      </c>
      <c r="J747" t="str" cm="1">
        <f t="array" ref="J747">_xlfn.IFS(
   D747&lt;1000, "&lt; ₹1,000",
   D747&lt;=5000, "₹1,000 - ₹5,000",
   D747&lt;=10000, "₹5,001 - ₹10,000",
   D747&lt;=20000, "₹10,001 - ₹20,000",
   D747&lt;=50000, "₹20,001 - ₹50,000",
   D747&lt;=100000, "₹50,001 - ₹100,000",
   TRUE, "&gt; ₹100,000"
)</f>
        <v>₹10,001 - ₹20,000</v>
      </c>
      <c r="K747" t="str">
        <f t="shared" si="34"/>
        <v>Low (&lt;30%)</v>
      </c>
      <c r="L747">
        <f>_xlfn.RANK.EQ(G747, G$2:G$1466, 0) + COUNTIF(G$2:G747, G747) - 1</f>
        <v>746</v>
      </c>
      <c r="M747" s="12">
        <f>_xlfn.RANK.EQ(H747, H$2:H$1466, 0) + COUNTIF(H$2:H747, H747) - 1</f>
        <v>331</v>
      </c>
      <c r="N747" s="12">
        <f t="shared" si="35"/>
        <v>1077</v>
      </c>
    </row>
    <row r="748" spans="1:14" x14ac:dyDescent="0.25">
      <c r="A748" t="s">
        <v>3538</v>
      </c>
      <c r="B748" t="s">
        <v>3539</v>
      </c>
      <c r="C748" t="s">
        <v>13077</v>
      </c>
      <c r="D748" s="14">
        <v>10949.27</v>
      </c>
      <c r="E748" s="14">
        <v>14999</v>
      </c>
      <c r="F748" s="1">
        <v>0.27</v>
      </c>
      <c r="G748">
        <v>4.0999999999999996</v>
      </c>
      <c r="H748" s="5">
        <v>18998</v>
      </c>
      <c r="I748" s="6">
        <f t="shared" si="33"/>
        <v>284951002</v>
      </c>
      <c r="J748" t="str" cm="1">
        <f t="array" ref="J748">_xlfn.IFS(
   D748&lt;1000, "&lt; ₹1,000",
   D748&lt;=5000, "₹1,000 - ₹5,000",
   D748&lt;=10000, "₹5,001 - ₹10,000",
   D748&lt;=20000, "₹10,001 - ₹20,000",
   D748&lt;=50000, "₹20,001 - ₹50,000",
   D748&lt;=100000, "₹50,001 - ₹100,000",
   TRUE, "&gt; ₹100,000"
)</f>
        <v>₹10,001 - ₹20,000</v>
      </c>
      <c r="K748" t="str">
        <f t="shared" si="34"/>
        <v>Low (&lt;30%)</v>
      </c>
      <c r="L748">
        <f>_xlfn.RANK.EQ(G748, G$2:G$1466, 0) + COUNTIF(G$2:G748, G748) - 1</f>
        <v>747</v>
      </c>
      <c r="M748" s="12">
        <f>_xlfn.RANK.EQ(H748, H$2:H$1466, 0) + COUNTIF(H$2:H748, H748) - 1</f>
        <v>332</v>
      </c>
      <c r="N748" s="12">
        <f t="shared" si="35"/>
        <v>1079</v>
      </c>
    </row>
    <row r="749" spans="1:14" x14ac:dyDescent="0.25">
      <c r="A749" t="s">
        <v>3766</v>
      </c>
      <c r="B749" t="s">
        <v>3767</v>
      </c>
      <c r="C749" t="s">
        <v>13077</v>
      </c>
      <c r="D749" s="14">
        <v>12959.279999999999</v>
      </c>
      <c r="E749" s="14">
        <v>17999</v>
      </c>
      <c r="F749" s="1">
        <v>0.28000000000000003</v>
      </c>
      <c r="G749">
        <v>4.0999999999999996</v>
      </c>
      <c r="H749" s="5">
        <v>18998</v>
      </c>
      <c r="I749" s="6">
        <f t="shared" si="33"/>
        <v>341945002</v>
      </c>
      <c r="J749" t="str" cm="1">
        <f t="array" ref="J749">_xlfn.IFS(
   D749&lt;1000, "&lt; ₹1,000",
   D749&lt;=5000, "₹1,000 - ₹5,000",
   D749&lt;=10000, "₹5,001 - ₹10,000",
   D749&lt;=20000, "₹10,001 - ₹20,000",
   D749&lt;=50000, "₹20,001 - ₹50,000",
   D749&lt;=100000, "₹50,001 - ₹100,000",
   TRUE, "&gt; ₹100,000"
)</f>
        <v>₹10,001 - ₹20,000</v>
      </c>
      <c r="K749" t="str">
        <f t="shared" si="34"/>
        <v>Low (&lt;30%)</v>
      </c>
      <c r="L749">
        <f>_xlfn.RANK.EQ(G749, G$2:G$1466, 0) + COUNTIF(G$2:G749, G749) - 1</f>
        <v>748</v>
      </c>
      <c r="M749" s="12">
        <f>_xlfn.RANK.EQ(H749, H$2:H$1466, 0) + COUNTIF(H$2:H749, H749) - 1</f>
        <v>333</v>
      </c>
      <c r="N749" s="12">
        <f t="shared" si="35"/>
        <v>1081</v>
      </c>
    </row>
    <row r="750" spans="1:14" x14ac:dyDescent="0.25">
      <c r="A750" t="s">
        <v>3206</v>
      </c>
      <c r="B750" t="s">
        <v>3207</v>
      </c>
      <c r="C750" t="s">
        <v>13077</v>
      </c>
      <c r="D750" s="14">
        <v>12959.279999999999</v>
      </c>
      <c r="E750" s="14">
        <v>17999</v>
      </c>
      <c r="F750" s="1">
        <v>0.28000000000000003</v>
      </c>
      <c r="G750">
        <v>4.0999999999999996</v>
      </c>
      <c r="H750" s="5">
        <v>18998</v>
      </c>
      <c r="I750" s="6">
        <f t="shared" si="33"/>
        <v>341945002</v>
      </c>
      <c r="J750" t="str" cm="1">
        <f t="array" ref="J750">_xlfn.IFS(
   D750&lt;1000, "&lt; ₹1,000",
   D750&lt;=5000, "₹1,000 - ₹5,000",
   D750&lt;=10000, "₹5,001 - ₹10,000",
   D750&lt;=20000, "₹10,001 - ₹20,000",
   D750&lt;=50000, "₹20,001 - ₹50,000",
   D750&lt;=100000, "₹50,001 - ₹100,000",
   TRUE, "&gt; ₹100,000"
)</f>
        <v>₹10,001 - ₹20,000</v>
      </c>
      <c r="K750" t="str">
        <f t="shared" si="34"/>
        <v>Low (&lt;30%)</v>
      </c>
      <c r="L750">
        <f>_xlfn.RANK.EQ(G750, G$2:G$1466, 0) + COUNTIF(G$2:G750, G750) - 1</f>
        <v>749</v>
      </c>
      <c r="M750" s="12">
        <f>_xlfn.RANK.EQ(H750, H$2:H$1466, 0) + COUNTIF(H$2:H750, H750) - 1</f>
        <v>334</v>
      </c>
      <c r="N750" s="12">
        <f t="shared" si="35"/>
        <v>1083</v>
      </c>
    </row>
    <row r="751" spans="1:14" x14ac:dyDescent="0.25">
      <c r="A751" t="s">
        <v>4790</v>
      </c>
      <c r="B751" t="s">
        <v>4791</v>
      </c>
      <c r="C751" t="s">
        <v>13077</v>
      </c>
      <c r="D751" s="14">
        <v>14039.279999999999</v>
      </c>
      <c r="E751" s="14">
        <v>19499</v>
      </c>
      <c r="F751" s="1">
        <v>0.28000000000000003</v>
      </c>
      <c r="G751">
        <v>4.0999999999999996</v>
      </c>
      <c r="H751" s="5">
        <v>18998</v>
      </c>
      <c r="I751" s="6">
        <f t="shared" si="33"/>
        <v>370442002</v>
      </c>
      <c r="J751" t="str" cm="1">
        <f t="array" ref="J751">_xlfn.IFS(
   D751&lt;1000, "&lt; ₹1,000",
   D751&lt;=5000, "₹1,000 - ₹5,000",
   D751&lt;=10000, "₹5,001 - ₹10,000",
   D751&lt;=20000, "₹10,001 - ₹20,000",
   D751&lt;=50000, "₹20,001 - ₹50,000",
   D751&lt;=100000, "₹50,001 - ₹100,000",
   TRUE, "&gt; ₹100,000"
)</f>
        <v>₹10,001 - ₹20,000</v>
      </c>
      <c r="K751" t="str">
        <f t="shared" si="34"/>
        <v>Low (&lt;30%)</v>
      </c>
      <c r="L751">
        <f>_xlfn.RANK.EQ(G751, G$2:G$1466, 0) + COUNTIF(G$2:G751, G751) - 1</f>
        <v>750</v>
      </c>
      <c r="M751" s="12">
        <f>_xlfn.RANK.EQ(H751, H$2:H$1466, 0) + COUNTIF(H$2:H751, H751) - 1</f>
        <v>335</v>
      </c>
      <c r="N751" s="12">
        <f t="shared" si="35"/>
        <v>1085</v>
      </c>
    </row>
    <row r="752" spans="1:14" x14ac:dyDescent="0.25">
      <c r="A752" t="s">
        <v>4019</v>
      </c>
      <c r="B752" t="s">
        <v>3462</v>
      </c>
      <c r="C752" t="s">
        <v>13077</v>
      </c>
      <c r="D752" s="14">
        <v>14039.279999999999</v>
      </c>
      <c r="E752" s="14">
        <v>19499</v>
      </c>
      <c r="F752" s="1">
        <v>0.28000000000000003</v>
      </c>
      <c r="G752">
        <v>4.0999999999999996</v>
      </c>
      <c r="H752" s="5">
        <v>18998</v>
      </c>
      <c r="I752" s="6">
        <f t="shared" si="33"/>
        <v>370442002</v>
      </c>
      <c r="J752" t="str" cm="1">
        <f t="array" ref="J752">_xlfn.IFS(
   D752&lt;1000, "&lt; ₹1,000",
   D752&lt;=5000, "₹1,000 - ₹5,000",
   D752&lt;=10000, "₹5,001 - ₹10,000",
   D752&lt;=20000, "₹10,001 - ₹20,000",
   D752&lt;=50000, "₹20,001 - ₹50,000",
   D752&lt;=100000, "₹50,001 - ₹100,000",
   TRUE, "&gt; ₹100,000"
)</f>
        <v>₹10,001 - ₹20,000</v>
      </c>
      <c r="K752" t="str">
        <f t="shared" si="34"/>
        <v>Low (&lt;30%)</v>
      </c>
      <c r="L752">
        <f>_xlfn.RANK.EQ(G752, G$2:G$1466, 0) + COUNTIF(G$2:G752, G752) - 1</f>
        <v>751</v>
      </c>
      <c r="M752" s="12">
        <f>_xlfn.RANK.EQ(H752, H$2:H$1466, 0) + COUNTIF(H$2:H752, H752) - 1</f>
        <v>336</v>
      </c>
      <c r="N752" s="12">
        <f t="shared" si="35"/>
        <v>1087</v>
      </c>
    </row>
    <row r="753" spans="1:14" x14ac:dyDescent="0.25">
      <c r="A753" t="s">
        <v>3634</v>
      </c>
      <c r="B753" t="s">
        <v>3462</v>
      </c>
      <c r="C753" t="s">
        <v>13077</v>
      </c>
      <c r="D753" s="14">
        <v>14039.279999999999</v>
      </c>
      <c r="E753" s="14">
        <v>19499</v>
      </c>
      <c r="F753" s="1">
        <v>0.28000000000000003</v>
      </c>
      <c r="G753">
        <v>4.0999999999999996</v>
      </c>
      <c r="H753" s="5">
        <v>18998</v>
      </c>
      <c r="I753" s="6">
        <f t="shared" si="33"/>
        <v>370442002</v>
      </c>
      <c r="J753" t="str" cm="1">
        <f t="array" ref="J753">_xlfn.IFS(
   D753&lt;1000, "&lt; ₹1,000",
   D753&lt;=5000, "₹1,000 - ₹5,000",
   D753&lt;=10000, "₹5,001 - ₹10,000",
   D753&lt;=20000, "₹10,001 - ₹20,000",
   D753&lt;=50000, "₹20,001 - ₹50,000",
   D753&lt;=100000, "₹50,001 - ₹100,000",
   TRUE, "&gt; ₹100,000"
)</f>
        <v>₹10,001 - ₹20,000</v>
      </c>
      <c r="K753" t="str">
        <f t="shared" si="34"/>
        <v>Low (&lt;30%)</v>
      </c>
      <c r="L753">
        <f>_xlfn.RANK.EQ(G753, G$2:G$1466, 0) + COUNTIF(G$2:G753, G753) - 1</f>
        <v>752</v>
      </c>
      <c r="M753" s="12">
        <f>_xlfn.RANK.EQ(H753, H$2:H$1466, 0) + COUNTIF(H$2:H753, H753) - 1</f>
        <v>337</v>
      </c>
      <c r="N753" s="12">
        <f t="shared" si="35"/>
        <v>1089</v>
      </c>
    </row>
    <row r="754" spans="1:14" x14ac:dyDescent="0.25">
      <c r="A754" t="s">
        <v>3461</v>
      </c>
      <c r="B754" t="s">
        <v>3462</v>
      </c>
      <c r="C754" t="s">
        <v>13077</v>
      </c>
      <c r="D754" s="14">
        <v>14039.279999999999</v>
      </c>
      <c r="E754" s="14">
        <v>19499</v>
      </c>
      <c r="F754" s="1">
        <v>0.28000000000000003</v>
      </c>
      <c r="G754">
        <v>4.0999999999999996</v>
      </c>
      <c r="H754" s="5">
        <v>18998</v>
      </c>
      <c r="I754" s="6">
        <f t="shared" si="33"/>
        <v>370442002</v>
      </c>
      <c r="J754" t="str" cm="1">
        <f t="array" ref="J754">_xlfn.IFS(
   D754&lt;1000, "&lt; ₹1,000",
   D754&lt;=5000, "₹1,000 - ₹5,000",
   D754&lt;=10000, "₹5,001 - ₹10,000",
   D754&lt;=20000, "₹10,001 - ₹20,000",
   D754&lt;=50000, "₹20,001 - ₹50,000",
   D754&lt;=100000, "₹50,001 - ₹100,000",
   TRUE, "&gt; ₹100,000"
)</f>
        <v>₹10,001 - ₹20,000</v>
      </c>
      <c r="K754" t="str">
        <f t="shared" si="34"/>
        <v>Low (&lt;30%)</v>
      </c>
      <c r="L754">
        <f>_xlfn.RANK.EQ(G754, G$2:G$1466, 0) + COUNTIF(G$2:G754, G754) - 1</f>
        <v>753</v>
      </c>
      <c r="M754" s="12">
        <f>_xlfn.RANK.EQ(H754, H$2:H$1466, 0) + COUNTIF(H$2:H754, H754) - 1</f>
        <v>338</v>
      </c>
      <c r="N754" s="12">
        <f t="shared" si="35"/>
        <v>1091</v>
      </c>
    </row>
    <row r="755" spans="1:14" x14ac:dyDescent="0.25">
      <c r="A755" t="s">
        <v>3592</v>
      </c>
      <c r="B755" t="s">
        <v>3593</v>
      </c>
      <c r="C755" t="s">
        <v>13077</v>
      </c>
      <c r="D755" s="14">
        <v>1799.28</v>
      </c>
      <c r="E755" s="14">
        <v>2499</v>
      </c>
      <c r="F755" s="1">
        <v>0.28000000000000003</v>
      </c>
      <c r="G755">
        <v>4.0999999999999996</v>
      </c>
      <c r="H755" s="5">
        <v>18678</v>
      </c>
      <c r="I755" s="6">
        <f t="shared" si="33"/>
        <v>46676322</v>
      </c>
      <c r="J755" t="str" cm="1">
        <f t="array" ref="J755">_xlfn.IFS(
   D755&lt;1000, "&lt; ₹1,000",
   D755&lt;=5000, "₹1,000 - ₹5,000",
   D755&lt;=10000, "₹5,001 - ₹10,000",
   D755&lt;=20000, "₹10,001 - ₹20,000",
   D755&lt;=50000, "₹20,001 - ₹50,000",
   D755&lt;=100000, "₹50,001 - ₹100,000",
   TRUE, "&gt; ₹100,000"
)</f>
        <v>₹1,000 - ₹5,000</v>
      </c>
      <c r="K755" t="str">
        <f t="shared" si="34"/>
        <v>Low (&lt;30%)</v>
      </c>
      <c r="L755">
        <f>_xlfn.RANK.EQ(G755, G$2:G$1466, 0) + COUNTIF(G$2:G755, G755) - 1</f>
        <v>754</v>
      </c>
      <c r="M755" s="12">
        <f>_xlfn.RANK.EQ(H755, H$2:H$1466, 0) + COUNTIF(H$2:H755, H755) - 1</f>
        <v>343</v>
      </c>
      <c r="N755" s="12">
        <f t="shared" si="35"/>
        <v>1097</v>
      </c>
    </row>
    <row r="756" spans="1:14" x14ac:dyDescent="0.25">
      <c r="A756" t="s">
        <v>3592</v>
      </c>
      <c r="B756" t="s">
        <v>3593</v>
      </c>
      <c r="C756" t="s">
        <v>13077</v>
      </c>
      <c r="D756" s="14">
        <v>1799.28</v>
      </c>
      <c r="E756" s="14">
        <v>2499</v>
      </c>
      <c r="F756" s="1">
        <v>0.28000000000000003</v>
      </c>
      <c r="G756">
        <v>4.0999999999999996</v>
      </c>
      <c r="H756" s="5">
        <v>18678</v>
      </c>
      <c r="I756" s="6">
        <f t="shared" si="33"/>
        <v>46676322</v>
      </c>
      <c r="J756" t="str" cm="1">
        <f t="array" ref="J756">_xlfn.IFS(
   D756&lt;1000, "&lt; ₹1,000",
   D756&lt;=5000, "₹1,000 - ₹5,000",
   D756&lt;=10000, "₹5,001 - ₹10,000",
   D756&lt;=20000, "₹10,001 - ₹20,000",
   D756&lt;=50000, "₹20,001 - ₹50,000",
   D756&lt;=100000, "₹50,001 - ₹100,000",
   TRUE, "&gt; ₹100,000"
)</f>
        <v>₹1,000 - ₹5,000</v>
      </c>
      <c r="K756" t="str">
        <f t="shared" si="34"/>
        <v>Low (&lt;30%)</v>
      </c>
      <c r="L756">
        <f>_xlfn.RANK.EQ(G756, G$2:G$1466, 0) + COUNTIF(G$2:G756, G756) - 1</f>
        <v>755</v>
      </c>
      <c r="M756" s="12">
        <f>_xlfn.RANK.EQ(H756, H$2:H$1466, 0) + COUNTIF(H$2:H756, H756) - 1</f>
        <v>344</v>
      </c>
      <c r="N756" s="12">
        <f t="shared" si="35"/>
        <v>1099</v>
      </c>
    </row>
    <row r="757" spans="1:14" x14ac:dyDescent="0.25">
      <c r="A757" t="s">
        <v>6950</v>
      </c>
      <c r="B757" t="s">
        <v>6951</v>
      </c>
      <c r="C757" t="s">
        <v>13076</v>
      </c>
      <c r="D757" s="14">
        <v>351</v>
      </c>
      <c r="E757" s="14">
        <v>450</v>
      </c>
      <c r="F757" s="1">
        <v>0.22</v>
      </c>
      <c r="G757">
        <v>4.0999999999999996</v>
      </c>
      <c r="H757" s="5">
        <v>18656</v>
      </c>
      <c r="I757" s="6">
        <f t="shared" si="33"/>
        <v>8395200</v>
      </c>
      <c r="J757" t="str" cm="1">
        <f t="array" ref="J757">_xlfn.IFS(
   D757&lt;1000, "&lt; ₹1,000",
   D757&lt;=5000, "₹1,000 - ₹5,000",
   D757&lt;=10000, "₹5,001 - ₹10,000",
   D757&lt;=20000, "₹10,001 - ₹20,000",
   D757&lt;=50000, "₹20,001 - ₹50,000",
   D757&lt;=100000, "₹50,001 - ₹100,000",
   TRUE, "&gt; ₹100,000"
)</f>
        <v>&lt; ₹1,000</v>
      </c>
      <c r="K757" t="str">
        <f t="shared" si="34"/>
        <v>Low (&lt;30%)</v>
      </c>
      <c r="L757">
        <f>_xlfn.RANK.EQ(G757, G$2:G$1466, 0) + COUNTIF(G$2:G757, G757) - 1</f>
        <v>756</v>
      </c>
      <c r="M757" s="12">
        <f>_xlfn.RANK.EQ(H757, H$2:H$1466, 0) + COUNTIF(H$2:H757, H757) - 1</f>
        <v>345</v>
      </c>
      <c r="N757" s="12">
        <f t="shared" si="35"/>
        <v>1101</v>
      </c>
    </row>
    <row r="758" spans="1:14" x14ac:dyDescent="0.25">
      <c r="A758" t="s">
        <v>6690</v>
      </c>
      <c r="B758" t="s">
        <v>6691</v>
      </c>
      <c r="C758" t="s">
        <v>13077</v>
      </c>
      <c r="D758" s="14">
        <v>996</v>
      </c>
      <c r="E758" s="14">
        <v>2490</v>
      </c>
      <c r="F758" s="1">
        <v>0.6</v>
      </c>
      <c r="G758">
        <v>4.0999999999999996</v>
      </c>
      <c r="H758" s="5">
        <v>18331</v>
      </c>
      <c r="I758" s="6">
        <f t="shared" si="33"/>
        <v>45644190</v>
      </c>
      <c r="J758" t="str" cm="1">
        <f t="array" ref="J758">_xlfn.IFS(
   D758&lt;1000, "&lt; ₹1,000",
   D758&lt;=5000, "₹1,000 - ₹5,000",
   D758&lt;=10000, "₹5,001 - ₹10,000",
   D758&lt;=20000, "₹10,001 - ₹20,000",
   D758&lt;=50000, "₹20,001 - ₹50,000",
   D758&lt;=100000, "₹50,001 - ₹100,000",
   TRUE, "&gt; ₹100,000"
)</f>
        <v>&lt; ₹1,000</v>
      </c>
      <c r="K758" t="str">
        <f t="shared" si="34"/>
        <v>Medium (30-60%)</v>
      </c>
      <c r="L758">
        <f>_xlfn.RANK.EQ(G758, G$2:G$1466, 0) + COUNTIF(G$2:G758, G758) - 1</f>
        <v>757</v>
      </c>
      <c r="M758" s="12">
        <f>_xlfn.RANK.EQ(H758, H$2:H$1466, 0) + COUNTIF(H$2:H758, H758) - 1</f>
        <v>350</v>
      </c>
      <c r="N758" s="12">
        <f t="shared" si="35"/>
        <v>1107</v>
      </c>
    </row>
    <row r="759" spans="1:14" x14ac:dyDescent="0.25">
      <c r="A759" t="s">
        <v>11546</v>
      </c>
      <c r="B759" t="s">
        <v>11547</v>
      </c>
      <c r="C759" t="s">
        <v>13080</v>
      </c>
      <c r="D759" s="14">
        <v>555.5</v>
      </c>
      <c r="E759" s="14">
        <v>1010</v>
      </c>
      <c r="F759" s="1">
        <v>0.45</v>
      </c>
      <c r="G759">
        <v>4.0999999999999996</v>
      </c>
      <c r="H759" s="5">
        <v>17325</v>
      </c>
      <c r="I759" s="6">
        <f t="shared" si="33"/>
        <v>17498250</v>
      </c>
      <c r="J759" t="str" cm="1">
        <f t="array" ref="J759">_xlfn.IFS(
   D759&lt;1000, "&lt; ₹1,000",
   D759&lt;=5000, "₹1,000 - ₹5,000",
   D759&lt;=10000, "₹5,001 - ₹10,000",
   D759&lt;=20000, "₹10,001 - ₹20,000",
   D759&lt;=50000, "₹20,001 - ₹50,000",
   D759&lt;=100000, "₹50,001 - ₹100,000",
   TRUE, "&gt; ₹100,000"
)</f>
        <v>&lt; ₹1,000</v>
      </c>
      <c r="K759" t="str">
        <f t="shared" si="34"/>
        <v>Medium (30-60%)</v>
      </c>
      <c r="L759">
        <f>_xlfn.RANK.EQ(G759, G$2:G$1466, 0) + COUNTIF(G$2:G759, G759) - 1</f>
        <v>758</v>
      </c>
      <c r="M759" s="12">
        <f>_xlfn.RANK.EQ(H759, H$2:H$1466, 0) + COUNTIF(H$2:H759, H759) - 1</f>
        <v>367</v>
      </c>
      <c r="N759" s="12">
        <f t="shared" si="35"/>
        <v>1125</v>
      </c>
    </row>
    <row r="760" spans="1:14" x14ac:dyDescent="0.25">
      <c r="A760" t="s">
        <v>3725</v>
      </c>
      <c r="B760" t="s">
        <v>3726</v>
      </c>
      <c r="C760" t="s">
        <v>13077</v>
      </c>
      <c r="D760" s="14">
        <v>132.80999999999997</v>
      </c>
      <c r="E760" s="14">
        <v>699</v>
      </c>
      <c r="F760" s="1">
        <v>0.81</v>
      </c>
      <c r="G760">
        <v>4.0999999999999996</v>
      </c>
      <c r="H760" s="5">
        <v>16685</v>
      </c>
      <c r="I760" s="6">
        <f t="shared" si="33"/>
        <v>11662815</v>
      </c>
      <c r="J760" t="str" cm="1">
        <f t="array" ref="J760">_xlfn.IFS(
   D760&lt;1000, "&lt; ₹1,000",
   D760&lt;=5000, "₹1,000 - ₹5,000",
   D760&lt;=10000, "₹5,001 - ₹10,000",
   D760&lt;=20000, "₹10,001 - ₹20,000",
   D760&lt;=50000, "₹20,001 - ₹50,000",
   D760&lt;=100000, "₹50,001 - ₹100,000",
   TRUE, "&gt; ₹100,000"
)</f>
        <v>&lt; ₹1,000</v>
      </c>
      <c r="K760" t="str">
        <f t="shared" si="34"/>
        <v>High (&gt;60%)</v>
      </c>
      <c r="L760">
        <f>_xlfn.RANK.EQ(G760, G$2:G$1466, 0) + COUNTIF(G$2:G760, G760) - 1</f>
        <v>759</v>
      </c>
      <c r="M760" s="12">
        <f>_xlfn.RANK.EQ(H760, H$2:H$1466, 0) + COUNTIF(H$2:H760, H760) - 1</f>
        <v>377</v>
      </c>
      <c r="N760" s="12">
        <f t="shared" si="35"/>
        <v>1136</v>
      </c>
    </row>
    <row r="761" spans="1:14" x14ac:dyDescent="0.25">
      <c r="A761" t="s">
        <v>76</v>
      </c>
      <c r="B761" t="s">
        <v>77</v>
      </c>
      <c r="C761" t="s">
        <v>13076</v>
      </c>
      <c r="D761" s="14">
        <v>174.64999999999998</v>
      </c>
      <c r="E761" s="14">
        <v>499</v>
      </c>
      <c r="F761" s="1">
        <v>0.65</v>
      </c>
      <c r="G761">
        <v>4.0999999999999996</v>
      </c>
      <c r="H761" s="5">
        <v>15189</v>
      </c>
      <c r="I761" s="6">
        <f t="shared" si="33"/>
        <v>7579311</v>
      </c>
      <c r="J761" t="str" cm="1">
        <f t="array" ref="J761">_xlfn.IFS(
   D761&lt;1000, "&lt; ₹1,000",
   D761&lt;=5000, "₹1,000 - ₹5,000",
   D761&lt;=10000, "₹5,001 - ₹10,000",
   D761&lt;=20000, "₹10,001 - ₹20,000",
   D761&lt;=50000, "₹20,001 - ₹50,000",
   D761&lt;=100000, "₹50,001 - ₹100,000",
   TRUE, "&gt; ₹100,000"
)</f>
        <v>&lt; ₹1,000</v>
      </c>
      <c r="K761" t="str">
        <f t="shared" si="34"/>
        <v>High (&gt;60%)</v>
      </c>
      <c r="L761">
        <f>_xlfn.RANK.EQ(G761, G$2:G$1466, 0) + COUNTIF(G$2:G761, G761) - 1</f>
        <v>760</v>
      </c>
      <c r="M761" s="12">
        <f>_xlfn.RANK.EQ(H761, H$2:H$1466, 0) + COUNTIF(H$2:H761, H761) - 1</f>
        <v>401</v>
      </c>
      <c r="N761" s="12">
        <f t="shared" si="35"/>
        <v>1161</v>
      </c>
    </row>
    <row r="762" spans="1:14" x14ac:dyDescent="0.25">
      <c r="A762" t="s">
        <v>76</v>
      </c>
      <c r="B762" t="s">
        <v>77</v>
      </c>
      <c r="C762" t="s">
        <v>13076</v>
      </c>
      <c r="D762" s="14">
        <v>174.64999999999998</v>
      </c>
      <c r="E762" s="14">
        <v>499</v>
      </c>
      <c r="F762" s="1">
        <v>0.65</v>
      </c>
      <c r="G762">
        <v>4.0999999999999996</v>
      </c>
      <c r="H762" s="5">
        <v>15189</v>
      </c>
      <c r="I762" s="6">
        <f t="shared" si="33"/>
        <v>7579311</v>
      </c>
      <c r="J762" t="str" cm="1">
        <f t="array" ref="J762">_xlfn.IFS(
   D762&lt;1000, "&lt; ₹1,000",
   D762&lt;=5000, "₹1,000 - ₹5,000",
   D762&lt;=10000, "₹5,001 - ₹10,000",
   D762&lt;=20000, "₹10,001 - ₹20,000",
   D762&lt;=50000, "₹20,001 - ₹50,000",
   D762&lt;=100000, "₹50,001 - ₹100,000",
   TRUE, "&gt; ₹100,000"
)</f>
        <v>&lt; ₹1,000</v>
      </c>
      <c r="K762" t="str">
        <f t="shared" si="34"/>
        <v>High (&gt;60%)</v>
      </c>
      <c r="L762">
        <f>_xlfn.RANK.EQ(G762, G$2:G$1466, 0) + COUNTIF(G$2:G762, G762) - 1</f>
        <v>761</v>
      </c>
      <c r="M762" s="12">
        <f>_xlfn.RANK.EQ(H762, H$2:H$1466, 0) + COUNTIF(H$2:H762, H762) - 1</f>
        <v>402</v>
      </c>
      <c r="N762" s="12">
        <f t="shared" si="35"/>
        <v>1163</v>
      </c>
    </row>
    <row r="763" spans="1:14" x14ac:dyDescent="0.25">
      <c r="A763" t="s">
        <v>76</v>
      </c>
      <c r="B763" t="s">
        <v>77</v>
      </c>
      <c r="C763" t="s">
        <v>13076</v>
      </c>
      <c r="D763" s="14">
        <v>174.64999999999998</v>
      </c>
      <c r="E763" s="14">
        <v>499</v>
      </c>
      <c r="F763" s="1">
        <v>0.65</v>
      </c>
      <c r="G763">
        <v>4.0999999999999996</v>
      </c>
      <c r="H763" s="5">
        <v>15188</v>
      </c>
      <c r="I763" s="6">
        <f t="shared" si="33"/>
        <v>7578812</v>
      </c>
      <c r="J763" t="str" cm="1">
        <f t="array" ref="J763">_xlfn.IFS(
   D763&lt;1000, "&lt; ₹1,000",
   D763&lt;=5000, "₹1,000 - ₹5,000",
   D763&lt;=10000, "₹5,001 - ₹10,000",
   D763&lt;=20000, "₹10,001 - ₹20,000",
   D763&lt;=50000, "₹20,001 - ₹50,000",
   D763&lt;=100000, "₹50,001 - ₹100,000",
   TRUE, "&gt; ₹100,000"
)</f>
        <v>&lt; ₹1,000</v>
      </c>
      <c r="K763" t="str">
        <f t="shared" si="34"/>
        <v>High (&gt;60%)</v>
      </c>
      <c r="L763">
        <f>_xlfn.RANK.EQ(G763, G$2:G$1466, 0) + COUNTIF(G$2:G763, G763) - 1</f>
        <v>762</v>
      </c>
      <c r="M763" s="12">
        <f>_xlfn.RANK.EQ(H763, H$2:H$1466, 0) + COUNTIF(H$2:H763, H763) - 1</f>
        <v>403</v>
      </c>
      <c r="N763" s="12">
        <f t="shared" si="35"/>
        <v>1165</v>
      </c>
    </row>
    <row r="764" spans="1:14" x14ac:dyDescent="0.25">
      <c r="A764" t="s">
        <v>9853</v>
      </c>
      <c r="B764" t="s">
        <v>9854</v>
      </c>
      <c r="C764" t="s">
        <v>13080</v>
      </c>
      <c r="D764" s="14">
        <v>2596.0000000000005</v>
      </c>
      <c r="E764" s="14">
        <v>4400</v>
      </c>
      <c r="F764" s="1">
        <v>0.41</v>
      </c>
      <c r="G764">
        <v>4.0999999999999996</v>
      </c>
      <c r="H764" s="5">
        <v>14947</v>
      </c>
      <c r="I764" s="6">
        <f t="shared" si="33"/>
        <v>65766800</v>
      </c>
      <c r="J764" t="str" cm="1">
        <f t="array" ref="J764">_xlfn.IFS(
   D764&lt;1000, "&lt; ₹1,000",
   D764&lt;=5000, "₹1,000 - ₹5,000",
   D764&lt;=10000, "₹5,001 - ₹10,000",
   D764&lt;=20000, "₹10,001 - ₹20,000",
   D764&lt;=50000, "₹20,001 - ₹50,000",
   D764&lt;=100000, "₹50,001 - ₹100,000",
   TRUE, "&gt; ₹100,000"
)</f>
        <v>₹1,000 - ₹5,000</v>
      </c>
      <c r="K764" t="str">
        <f t="shared" si="34"/>
        <v>Medium (30-60%)</v>
      </c>
      <c r="L764">
        <f>_xlfn.RANK.EQ(G764, G$2:G$1466, 0) + COUNTIF(G$2:G764, G764) - 1</f>
        <v>763</v>
      </c>
      <c r="M764" s="12">
        <f>_xlfn.RANK.EQ(H764, H$2:H$1466, 0) + COUNTIF(H$2:H764, H764) - 1</f>
        <v>409</v>
      </c>
      <c r="N764" s="12">
        <f t="shared" si="35"/>
        <v>1172</v>
      </c>
    </row>
    <row r="765" spans="1:14" x14ac:dyDescent="0.25">
      <c r="A765" t="s">
        <v>2580</v>
      </c>
      <c r="B765" t="s">
        <v>2581</v>
      </c>
      <c r="C765" t="s">
        <v>13076</v>
      </c>
      <c r="D765" s="14">
        <v>350.61</v>
      </c>
      <c r="E765" s="14">
        <v>899</v>
      </c>
      <c r="F765" s="1">
        <v>0.61</v>
      </c>
      <c r="G765">
        <v>4.0999999999999996</v>
      </c>
      <c r="H765" s="5">
        <v>14896</v>
      </c>
      <c r="I765" s="6">
        <f t="shared" si="33"/>
        <v>13391504</v>
      </c>
      <c r="J765" t="str" cm="1">
        <f t="array" ref="J765">_xlfn.IFS(
   D765&lt;1000, "&lt; ₹1,000",
   D765&lt;=5000, "₹1,000 - ₹5,000",
   D765&lt;=10000, "₹5,001 - ₹10,000",
   D765&lt;=20000, "₹10,001 - ₹20,000",
   D765&lt;=50000, "₹20,001 - ₹50,000",
   D765&lt;=100000, "₹50,001 - ₹100,000",
   TRUE, "&gt; ₹100,000"
)</f>
        <v>&lt; ₹1,000</v>
      </c>
      <c r="K765" t="str">
        <f t="shared" si="34"/>
        <v>High (&gt;60%)</v>
      </c>
      <c r="L765">
        <f>_xlfn.RANK.EQ(G765, G$2:G$1466, 0) + COUNTIF(G$2:G765, G765) - 1</f>
        <v>764</v>
      </c>
      <c r="M765" s="12">
        <f>_xlfn.RANK.EQ(H765, H$2:H$1466, 0) + COUNTIF(H$2:H765, H765) - 1</f>
        <v>410</v>
      </c>
      <c r="N765" s="12">
        <f t="shared" si="35"/>
        <v>1174</v>
      </c>
    </row>
    <row r="766" spans="1:14" x14ac:dyDescent="0.25">
      <c r="A766" t="s">
        <v>4745</v>
      </c>
      <c r="B766" t="s">
        <v>4746</v>
      </c>
      <c r="C766" t="s">
        <v>13077</v>
      </c>
      <c r="D766" s="14">
        <v>601.57000000000005</v>
      </c>
      <c r="E766" s="14">
        <v>1399</v>
      </c>
      <c r="F766" s="1">
        <v>0.56999999999999995</v>
      </c>
      <c r="G766">
        <v>4.0999999999999996</v>
      </c>
      <c r="H766" s="5">
        <v>14560</v>
      </c>
      <c r="I766" s="6">
        <f t="shared" si="33"/>
        <v>20369440</v>
      </c>
      <c r="J766" t="str" cm="1">
        <f t="array" ref="J766">_xlfn.IFS(
   D766&lt;1000, "&lt; ₹1,000",
   D766&lt;=5000, "₹1,000 - ₹5,000",
   D766&lt;=10000, "₹5,001 - ₹10,000",
   D766&lt;=20000, "₹10,001 - ₹20,000",
   D766&lt;=50000, "₹20,001 - ₹50,000",
   D766&lt;=100000, "₹50,001 - ₹100,000",
   TRUE, "&gt; ₹100,000"
)</f>
        <v>&lt; ₹1,000</v>
      </c>
      <c r="K766" t="str">
        <f t="shared" si="34"/>
        <v>Medium (30-60%)</v>
      </c>
      <c r="L766">
        <f>_xlfn.RANK.EQ(G766, G$2:G$1466, 0) + COUNTIF(G$2:G766, G766) - 1</f>
        <v>765</v>
      </c>
      <c r="M766" s="12">
        <f>_xlfn.RANK.EQ(H766, H$2:H$1466, 0) + COUNTIF(H$2:H766, H766) - 1</f>
        <v>415</v>
      </c>
      <c r="N766" s="12">
        <f t="shared" si="35"/>
        <v>1180</v>
      </c>
    </row>
    <row r="767" spans="1:14" x14ac:dyDescent="0.25">
      <c r="A767" t="s">
        <v>9180</v>
      </c>
      <c r="B767" t="s">
        <v>9181</v>
      </c>
      <c r="C767" t="s">
        <v>13080</v>
      </c>
      <c r="D767" s="14">
        <v>6240</v>
      </c>
      <c r="E767" s="14">
        <v>10400</v>
      </c>
      <c r="F767" s="1">
        <v>0.4</v>
      </c>
      <c r="G767">
        <v>4.0999999999999996</v>
      </c>
      <c r="H767" s="5">
        <v>14391</v>
      </c>
      <c r="I767" s="6">
        <f t="shared" si="33"/>
        <v>149666400</v>
      </c>
      <c r="J767" t="str" cm="1">
        <f t="array" ref="J767">_xlfn.IFS(
   D767&lt;1000, "&lt; ₹1,000",
   D767&lt;=5000, "₹1,000 - ₹5,000",
   D767&lt;=10000, "₹5,001 - ₹10,000",
   D767&lt;=20000, "₹10,001 - ₹20,000",
   D767&lt;=50000, "₹20,001 - ₹50,000",
   D767&lt;=100000, "₹50,001 - ₹100,000",
   TRUE, "&gt; ₹100,000"
)</f>
        <v>₹5,001 - ₹10,000</v>
      </c>
      <c r="K767" t="str">
        <f t="shared" si="34"/>
        <v>Medium (30-60%)</v>
      </c>
      <c r="L767">
        <f>_xlfn.RANK.EQ(G767, G$2:G$1466, 0) + COUNTIF(G$2:G767, G767) - 1</f>
        <v>766</v>
      </c>
      <c r="M767" s="12">
        <f>_xlfn.RANK.EQ(H767, H$2:H$1466, 0) + COUNTIF(H$2:H767, H767) - 1</f>
        <v>419</v>
      </c>
      <c r="N767" s="12">
        <f t="shared" si="35"/>
        <v>1185</v>
      </c>
    </row>
    <row r="768" spans="1:14" x14ac:dyDescent="0.25">
      <c r="A768" t="s">
        <v>6524</v>
      </c>
      <c r="B768" t="s">
        <v>6525</v>
      </c>
      <c r="C768" t="s">
        <v>13077</v>
      </c>
      <c r="D768" s="14">
        <v>1712.55</v>
      </c>
      <c r="E768" s="14">
        <v>3495</v>
      </c>
      <c r="F768" s="1">
        <v>0.51</v>
      </c>
      <c r="G768">
        <v>4.0999999999999996</v>
      </c>
      <c r="H768" s="5">
        <v>14371</v>
      </c>
      <c r="I768" s="6">
        <f t="shared" si="33"/>
        <v>50226645</v>
      </c>
      <c r="J768" t="str" cm="1">
        <f t="array" ref="J768">_xlfn.IFS(
   D768&lt;1000, "&lt; ₹1,000",
   D768&lt;=5000, "₹1,000 - ₹5,000",
   D768&lt;=10000, "₹5,001 - ₹10,000",
   D768&lt;=20000, "₹10,001 - ₹20,000",
   D768&lt;=50000, "₹20,001 - ₹50,000",
   D768&lt;=100000, "₹50,001 - ₹100,000",
   TRUE, "&gt; ₹100,000"
)</f>
        <v>₹1,000 - ₹5,000</v>
      </c>
      <c r="K768" t="str">
        <f t="shared" si="34"/>
        <v>Medium (30-60%)</v>
      </c>
      <c r="L768">
        <f>_xlfn.RANK.EQ(G768, G$2:G$1466, 0) + COUNTIF(G$2:G768, G768) - 1</f>
        <v>767</v>
      </c>
      <c r="M768" s="12">
        <f>_xlfn.RANK.EQ(H768, H$2:H$1466, 0) + COUNTIF(H$2:H768, H768) - 1</f>
        <v>420</v>
      </c>
      <c r="N768" s="12">
        <f t="shared" si="35"/>
        <v>1187</v>
      </c>
    </row>
    <row r="769" spans="1:14" x14ac:dyDescent="0.25">
      <c r="A769" t="s">
        <v>8676</v>
      </c>
      <c r="B769" t="s">
        <v>8677</v>
      </c>
      <c r="C769" t="s">
        <v>13080</v>
      </c>
      <c r="D769" s="14">
        <v>1468.5</v>
      </c>
      <c r="E769" s="14">
        <v>1650</v>
      </c>
      <c r="F769" s="1">
        <v>0.11</v>
      </c>
      <c r="G769">
        <v>4.0999999999999996</v>
      </c>
      <c r="H769" s="5">
        <v>14120</v>
      </c>
      <c r="I769" s="6">
        <f t="shared" si="33"/>
        <v>23298000</v>
      </c>
      <c r="J769" t="str" cm="1">
        <f t="array" ref="J769">_xlfn.IFS(
   D769&lt;1000, "&lt; ₹1,000",
   D769&lt;=5000, "₹1,000 - ₹5,000",
   D769&lt;=10000, "₹5,001 - ₹10,000",
   D769&lt;=20000, "₹10,001 - ₹20,000",
   D769&lt;=50000, "₹20,001 - ₹50,000",
   D769&lt;=100000, "₹50,001 - ₹100,000",
   TRUE, "&gt; ₹100,000"
)</f>
        <v>₹1,000 - ₹5,000</v>
      </c>
      <c r="K769" t="str">
        <f t="shared" si="34"/>
        <v>Low (&lt;30%)</v>
      </c>
      <c r="L769">
        <f>_xlfn.RANK.EQ(G769, G$2:G$1466, 0) + COUNTIF(G$2:G769, G769) - 1</f>
        <v>768</v>
      </c>
      <c r="M769" s="12">
        <f>_xlfn.RANK.EQ(H769, H$2:H$1466, 0) + COUNTIF(H$2:H769, H769) - 1</f>
        <v>430</v>
      </c>
      <c r="N769" s="12">
        <f t="shared" si="35"/>
        <v>1198</v>
      </c>
    </row>
    <row r="770" spans="1:14" x14ac:dyDescent="0.25">
      <c r="A770" t="s">
        <v>9744</v>
      </c>
      <c r="B770" t="s">
        <v>9745</v>
      </c>
      <c r="C770" t="s">
        <v>13080</v>
      </c>
      <c r="D770" s="14">
        <v>610.5</v>
      </c>
      <c r="E770" s="14">
        <v>825</v>
      </c>
      <c r="F770" s="1">
        <v>0.26</v>
      </c>
      <c r="G770">
        <v>4.0999999999999996</v>
      </c>
      <c r="H770" s="5">
        <v>13165</v>
      </c>
      <c r="I770" s="6">
        <f t="shared" ref="I770:I833" si="36">H770*E770</f>
        <v>10861125</v>
      </c>
      <c r="J770" t="str" cm="1">
        <f t="array" ref="J770">_xlfn.IFS(
   D770&lt;1000, "&lt; ₹1,000",
   D770&lt;=5000, "₹1,000 - ₹5,000",
   D770&lt;=10000, "₹5,001 - ₹10,000",
   D770&lt;=20000, "₹10,001 - ₹20,000",
   D770&lt;=50000, "₹20,001 - ₹50,000",
   D770&lt;=100000, "₹50,001 - ₹100,000",
   TRUE, "&gt; ₹100,000"
)</f>
        <v>&lt; ₹1,000</v>
      </c>
      <c r="K770" t="str">
        <f t="shared" ref="K770:K833" si="37">IF(F770&lt;0.3, "Low (&lt;30%)", IF(F770&lt;=0.6, "Medium (30-60%)", "High (&gt;60%)"))</f>
        <v>Low (&lt;30%)</v>
      </c>
      <c r="L770">
        <f>_xlfn.RANK.EQ(G770, G$2:G$1466, 0) + COUNTIF(G$2:G770, G770) - 1</f>
        <v>769</v>
      </c>
      <c r="M770" s="12">
        <f>_xlfn.RANK.EQ(H770, H$2:H$1466, 0) + COUNTIF(H$2:H770, H770) - 1</f>
        <v>458</v>
      </c>
      <c r="N770" s="12">
        <f t="shared" ref="N770:N833" si="38">L770+M770</f>
        <v>1227</v>
      </c>
    </row>
    <row r="771" spans="1:14" x14ac:dyDescent="0.25">
      <c r="A771" t="s">
        <v>183</v>
      </c>
      <c r="B771" t="s">
        <v>184</v>
      </c>
      <c r="C771" t="s">
        <v>13076</v>
      </c>
      <c r="D771" s="14">
        <v>199.60000000000002</v>
      </c>
      <c r="E771" s="14">
        <v>499</v>
      </c>
      <c r="F771" s="1">
        <v>0.6</v>
      </c>
      <c r="G771">
        <v>4.0999999999999996</v>
      </c>
      <c r="H771" s="5">
        <v>13045</v>
      </c>
      <c r="I771" s="6">
        <f t="shared" si="36"/>
        <v>6509455</v>
      </c>
      <c r="J771" t="str" cm="1">
        <f t="array" ref="J771">_xlfn.IFS(
   D771&lt;1000, "&lt; ₹1,000",
   D771&lt;=5000, "₹1,000 - ₹5,000",
   D771&lt;=10000, "₹5,001 - ₹10,000",
   D771&lt;=20000, "₹10,001 - ₹20,000",
   D771&lt;=50000, "₹20,001 - ₹50,000",
   D771&lt;=100000, "₹50,001 - ₹100,000",
   TRUE, "&gt; ₹100,000"
)</f>
        <v>&lt; ₹1,000</v>
      </c>
      <c r="K771" t="str">
        <f t="shared" si="37"/>
        <v>Medium (30-60%)</v>
      </c>
      <c r="L771">
        <f>_xlfn.RANK.EQ(G771, G$2:G$1466, 0) + COUNTIF(G$2:G771, G771) - 1</f>
        <v>770</v>
      </c>
      <c r="M771" s="12">
        <f>_xlfn.RANK.EQ(H771, H$2:H$1466, 0) + COUNTIF(H$2:H771, H771) - 1</f>
        <v>463</v>
      </c>
      <c r="N771" s="12">
        <f t="shared" si="38"/>
        <v>1233</v>
      </c>
    </row>
    <row r="772" spans="1:14" x14ac:dyDescent="0.25">
      <c r="A772" t="s">
        <v>183</v>
      </c>
      <c r="B772" t="s">
        <v>184</v>
      </c>
      <c r="C772" t="s">
        <v>13076</v>
      </c>
      <c r="D772" s="14">
        <v>199.60000000000002</v>
      </c>
      <c r="E772" s="14">
        <v>499</v>
      </c>
      <c r="F772" s="1">
        <v>0.6</v>
      </c>
      <c r="G772">
        <v>4.0999999999999996</v>
      </c>
      <c r="H772" s="5">
        <v>13045</v>
      </c>
      <c r="I772" s="6">
        <f t="shared" si="36"/>
        <v>6509455</v>
      </c>
      <c r="J772" t="str" cm="1">
        <f t="array" ref="J772">_xlfn.IFS(
   D772&lt;1000, "&lt; ₹1,000",
   D772&lt;=5000, "₹1,000 - ₹5,000",
   D772&lt;=10000, "₹5,001 - ₹10,000",
   D772&lt;=20000, "₹10,001 - ₹20,000",
   D772&lt;=50000, "₹20,001 - ₹50,000",
   D772&lt;=100000, "₹50,001 - ₹100,000",
   TRUE, "&gt; ₹100,000"
)</f>
        <v>&lt; ₹1,000</v>
      </c>
      <c r="K772" t="str">
        <f t="shared" si="37"/>
        <v>Medium (30-60%)</v>
      </c>
      <c r="L772">
        <f>_xlfn.RANK.EQ(G772, G$2:G$1466, 0) + COUNTIF(G$2:G772, G772) - 1</f>
        <v>771</v>
      </c>
      <c r="M772" s="12">
        <f>_xlfn.RANK.EQ(H772, H$2:H$1466, 0) + COUNTIF(H$2:H772, H772) - 1</f>
        <v>464</v>
      </c>
      <c r="N772" s="12">
        <f t="shared" si="38"/>
        <v>1235</v>
      </c>
    </row>
    <row r="773" spans="1:14" x14ac:dyDescent="0.25">
      <c r="A773" t="s">
        <v>9589</v>
      </c>
      <c r="B773" t="s">
        <v>9590</v>
      </c>
      <c r="C773" t="s">
        <v>13080</v>
      </c>
      <c r="D773" s="14">
        <v>998.29999999999984</v>
      </c>
      <c r="E773" s="14">
        <v>1490</v>
      </c>
      <c r="F773" s="1">
        <v>0.33</v>
      </c>
      <c r="G773">
        <v>4.0999999999999996</v>
      </c>
      <c r="H773" s="5">
        <v>12999</v>
      </c>
      <c r="I773" s="6">
        <f t="shared" si="36"/>
        <v>19368510</v>
      </c>
      <c r="J773" t="str" cm="1">
        <f t="array" ref="J773">_xlfn.IFS(
   D773&lt;1000, "&lt; ₹1,000",
   D773&lt;=5000, "₹1,000 - ₹5,000",
   D773&lt;=10000, "₹5,001 - ₹10,000",
   D773&lt;=20000, "₹10,001 - ₹20,000",
   D773&lt;=50000, "₹20,001 - ₹50,000",
   D773&lt;=100000, "₹50,001 - ₹100,000",
   TRUE, "&gt; ₹100,000"
)</f>
        <v>&lt; ₹1,000</v>
      </c>
      <c r="K773" t="str">
        <f t="shared" si="37"/>
        <v>Medium (30-60%)</v>
      </c>
      <c r="L773">
        <f>_xlfn.RANK.EQ(G773, G$2:G$1466, 0) + COUNTIF(G$2:G773, G773) - 1</f>
        <v>772</v>
      </c>
      <c r="M773" s="12">
        <f>_xlfn.RANK.EQ(H773, H$2:H$1466, 0) + COUNTIF(H$2:H773, H773) - 1</f>
        <v>466</v>
      </c>
      <c r="N773" s="12">
        <f t="shared" si="38"/>
        <v>1238</v>
      </c>
    </row>
    <row r="774" spans="1:14" x14ac:dyDescent="0.25">
      <c r="A774" t="s">
        <v>9663</v>
      </c>
      <c r="B774" t="s">
        <v>9664</v>
      </c>
      <c r="C774" t="s">
        <v>13080</v>
      </c>
      <c r="D774" s="14">
        <v>3592.9</v>
      </c>
      <c r="E774" s="14">
        <v>9455</v>
      </c>
      <c r="F774" s="1">
        <v>0.62</v>
      </c>
      <c r="G774">
        <v>4.0999999999999996</v>
      </c>
      <c r="H774" s="5">
        <v>11828</v>
      </c>
      <c r="I774" s="6">
        <f t="shared" si="36"/>
        <v>111833740</v>
      </c>
      <c r="J774" t="str" cm="1">
        <f t="array" ref="J774">_xlfn.IFS(
   D774&lt;1000, "&lt; ₹1,000",
   D774&lt;=5000, "₹1,000 - ₹5,000",
   D774&lt;=10000, "₹5,001 - ₹10,000",
   D774&lt;=20000, "₹10,001 - ₹20,000",
   D774&lt;=50000, "₹20,001 - ₹50,000",
   D774&lt;=100000, "₹50,001 - ₹100,000",
   TRUE, "&gt; ₹100,000"
)</f>
        <v>₹1,000 - ₹5,000</v>
      </c>
      <c r="K774" t="str">
        <f t="shared" si="37"/>
        <v>High (&gt;60%)</v>
      </c>
      <c r="L774">
        <f>_xlfn.RANK.EQ(G774, G$2:G$1466, 0) + COUNTIF(G$2:G774, G774) - 1</f>
        <v>773</v>
      </c>
      <c r="M774" s="12">
        <f>_xlfn.RANK.EQ(H774, H$2:H$1466, 0) + COUNTIF(H$2:H774, H774) - 1</f>
        <v>490</v>
      </c>
      <c r="N774" s="12">
        <f t="shared" si="38"/>
        <v>1263</v>
      </c>
    </row>
    <row r="775" spans="1:14" x14ac:dyDescent="0.25">
      <c r="A775" t="s">
        <v>5430</v>
      </c>
      <c r="B775" t="s">
        <v>5431</v>
      </c>
      <c r="C775" t="s">
        <v>13076</v>
      </c>
      <c r="D775" s="14">
        <v>1186.5999999999999</v>
      </c>
      <c r="E775" s="14">
        <v>3490</v>
      </c>
      <c r="F775" s="1">
        <v>0.66</v>
      </c>
      <c r="G775">
        <v>4.0999999999999996</v>
      </c>
      <c r="H775" s="5">
        <v>11716</v>
      </c>
      <c r="I775" s="6">
        <f t="shared" si="36"/>
        <v>40888840</v>
      </c>
      <c r="J775" t="str" cm="1">
        <f t="array" ref="J775">_xlfn.IFS(
   D775&lt;1000, "&lt; ₹1,000",
   D775&lt;=5000, "₹1,000 - ₹5,000",
   D775&lt;=10000, "₹5,001 - ₹10,000",
   D775&lt;=20000, "₹10,001 - ₹20,000",
   D775&lt;=50000, "₹20,001 - ₹50,000",
   D775&lt;=100000, "₹50,001 - ₹100,000",
   TRUE, "&gt; ₹100,000"
)</f>
        <v>₹1,000 - ₹5,000</v>
      </c>
      <c r="K775" t="str">
        <f t="shared" si="37"/>
        <v>High (&gt;60%)</v>
      </c>
      <c r="L775">
        <f>_xlfn.RANK.EQ(G775, G$2:G$1466, 0) + COUNTIF(G$2:G775, G775) - 1</f>
        <v>774</v>
      </c>
      <c r="M775" s="12">
        <f>_xlfn.RANK.EQ(H775, H$2:H$1466, 0) + COUNTIF(H$2:H775, H775) - 1</f>
        <v>492</v>
      </c>
      <c r="N775" s="12">
        <f t="shared" si="38"/>
        <v>1266</v>
      </c>
    </row>
    <row r="776" spans="1:14" x14ac:dyDescent="0.25">
      <c r="A776" t="s">
        <v>7325</v>
      </c>
      <c r="B776" t="s">
        <v>7326</v>
      </c>
      <c r="C776" t="s">
        <v>13076</v>
      </c>
      <c r="D776" s="14">
        <v>1866.6</v>
      </c>
      <c r="E776" s="14">
        <v>5490</v>
      </c>
      <c r="F776" s="1">
        <v>0.66</v>
      </c>
      <c r="G776">
        <v>4.0999999999999996</v>
      </c>
      <c r="H776" s="5">
        <v>10976</v>
      </c>
      <c r="I776" s="6">
        <f t="shared" si="36"/>
        <v>60258240</v>
      </c>
      <c r="J776" t="str" cm="1">
        <f t="array" ref="J776">_xlfn.IFS(
   D776&lt;1000, "&lt; ₹1,000",
   D776&lt;=5000, "₹1,000 - ₹5,000",
   D776&lt;=10000, "₹5,001 - ₹10,000",
   D776&lt;=20000, "₹10,001 - ₹20,000",
   D776&lt;=50000, "₹20,001 - ₹50,000",
   D776&lt;=100000, "₹50,001 - ₹100,000",
   TRUE, "&gt; ₹100,000"
)</f>
        <v>₹1,000 - ₹5,000</v>
      </c>
      <c r="K776" t="str">
        <f t="shared" si="37"/>
        <v>High (&gt;60%)</v>
      </c>
      <c r="L776">
        <f>_xlfn.RANK.EQ(G776, G$2:G$1466, 0) + COUNTIF(G$2:G776, G776) - 1</f>
        <v>775</v>
      </c>
      <c r="M776" s="12">
        <f>_xlfn.RANK.EQ(H776, H$2:H$1466, 0) + COUNTIF(H$2:H776, H776) - 1</f>
        <v>509</v>
      </c>
      <c r="N776" s="12">
        <f t="shared" si="38"/>
        <v>1284</v>
      </c>
    </row>
    <row r="777" spans="1:14" x14ac:dyDescent="0.25">
      <c r="A777" t="s">
        <v>9631</v>
      </c>
      <c r="B777" t="s">
        <v>9632</v>
      </c>
      <c r="C777" t="s">
        <v>13080</v>
      </c>
      <c r="D777" s="14">
        <v>600</v>
      </c>
      <c r="E777" s="14">
        <v>600</v>
      </c>
      <c r="F777" s="1">
        <v>0</v>
      </c>
      <c r="G777">
        <v>4.0999999999999996</v>
      </c>
      <c r="H777" s="5">
        <v>10907</v>
      </c>
      <c r="I777" s="6">
        <f t="shared" si="36"/>
        <v>6544200</v>
      </c>
      <c r="J777" t="str" cm="1">
        <f t="array" ref="J777">_xlfn.IFS(
   D777&lt;1000, "&lt; ₹1,000",
   D777&lt;=5000, "₹1,000 - ₹5,000",
   D777&lt;=10000, "₹5,001 - ₹10,000",
   D777&lt;=20000, "₹10,001 - ₹20,000",
   D777&lt;=50000, "₹20,001 - ₹50,000",
   D777&lt;=100000, "₹50,001 - ₹100,000",
   TRUE, "&gt; ₹100,000"
)</f>
        <v>&lt; ₹1,000</v>
      </c>
      <c r="K777" t="str">
        <f t="shared" si="37"/>
        <v>Low (&lt;30%)</v>
      </c>
      <c r="L777">
        <f>_xlfn.RANK.EQ(G777, G$2:G$1466, 0) + COUNTIF(G$2:G777, G777) - 1</f>
        <v>776</v>
      </c>
      <c r="M777" s="12">
        <f>_xlfn.RANK.EQ(H777, H$2:H$1466, 0) + COUNTIF(H$2:H777, H777) - 1</f>
        <v>513</v>
      </c>
      <c r="N777" s="12">
        <f t="shared" si="38"/>
        <v>1289</v>
      </c>
    </row>
    <row r="778" spans="1:14" x14ac:dyDescent="0.25">
      <c r="A778" t="s">
        <v>7744</v>
      </c>
      <c r="B778" t="s">
        <v>7745</v>
      </c>
      <c r="C778" t="s">
        <v>13076</v>
      </c>
      <c r="D778" s="14">
        <v>1199.6000000000001</v>
      </c>
      <c r="E778" s="14">
        <v>2999</v>
      </c>
      <c r="F778" s="1">
        <v>0.6</v>
      </c>
      <c r="G778">
        <v>4.0999999999999996</v>
      </c>
      <c r="H778" s="5">
        <v>10725</v>
      </c>
      <c r="I778" s="6">
        <f t="shared" si="36"/>
        <v>32164275</v>
      </c>
      <c r="J778" t="str" cm="1">
        <f t="array" ref="J778">_xlfn.IFS(
   D778&lt;1000, "&lt; ₹1,000",
   D778&lt;=5000, "₹1,000 - ₹5,000",
   D778&lt;=10000, "₹5,001 - ₹10,000",
   D778&lt;=20000, "₹10,001 - ₹20,000",
   D778&lt;=50000, "₹20,001 - ₹50,000",
   D778&lt;=100000, "₹50,001 - ₹100,000",
   TRUE, "&gt; ₹100,000"
)</f>
        <v>₹1,000 - ₹5,000</v>
      </c>
      <c r="K778" t="str">
        <f t="shared" si="37"/>
        <v>Medium (30-60%)</v>
      </c>
      <c r="L778">
        <f>_xlfn.RANK.EQ(G778, G$2:G$1466, 0) + COUNTIF(G$2:G778, G778) - 1</f>
        <v>777</v>
      </c>
      <c r="M778" s="12">
        <f>_xlfn.RANK.EQ(H778, H$2:H$1466, 0) + COUNTIF(H$2:H778, H778) - 1</f>
        <v>519</v>
      </c>
      <c r="N778" s="12">
        <f t="shared" si="38"/>
        <v>1296</v>
      </c>
    </row>
    <row r="779" spans="1:14" x14ac:dyDescent="0.25">
      <c r="A779" t="s">
        <v>3033</v>
      </c>
      <c r="B779" t="s">
        <v>3034</v>
      </c>
      <c r="C779" t="s">
        <v>13077</v>
      </c>
      <c r="D779" s="14">
        <v>1899.6200000000001</v>
      </c>
      <c r="E779" s="14">
        <v>4999</v>
      </c>
      <c r="F779" s="1">
        <v>0.62</v>
      </c>
      <c r="G779">
        <v>4.0999999999999996</v>
      </c>
      <c r="H779" s="5">
        <v>10689</v>
      </c>
      <c r="I779" s="6">
        <f t="shared" si="36"/>
        <v>53434311</v>
      </c>
      <c r="J779" t="str" cm="1">
        <f t="array" ref="J779">_xlfn.IFS(
   D779&lt;1000, "&lt; ₹1,000",
   D779&lt;=5000, "₹1,000 - ₹5,000",
   D779&lt;=10000, "₹5,001 - ₹10,000",
   D779&lt;=20000, "₹10,001 - ₹20,000",
   D779&lt;=50000, "₹20,001 - ₹50,000",
   D779&lt;=100000, "₹50,001 - ₹100,000",
   TRUE, "&gt; ₹100,000"
)</f>
        <v>₹1,000 - ₹5,000</v>
      </c>
      <c r="K779" t="str">
        <f t="shared" si="37"/>
        <v>High (&gt;60%)</v>
      </c>
      <c r="L779">
        <f>_xlfn.RANK.EQ(G779, G$2:G$1466, 0) + COUNTIF(G$2:G779, G779) - 1</f>
        <v>778</v>
      </c>
      <c r="M779" s="12">
        <f>_xlfn.RANK.EQ(H779, H$2:H$1466, 0) + COUNTIF(H$2:H779, H779) - 1</f>
        <v>521</v>
      </c>
      <c r="N779" s="12">
        <f t="shared" si="38"/>
        <v>1299</v>
      </c>
    </row>
    <row r="780" spans="1:14" x14ac:dyDescent="0.25">
      <c r="A780" t="s">
        <v>3033</v>
      </c>
      <c r="B780" t="s">
        <v>3034</v>
      </c>
      <c r="C780" t="s">
        <v>13077</v>
      </c>
      <c r="D780" s="14">
        <v>1999.6000000000001</v>
      </c>
      <c r="E780" s="14">
        <v>4999</v>
      </c>
      <c r="F780" s="1">
        <v>0.6</v>
      </c>
      <c r="G780">
        <v>4.0999999999999996</v>
      </c>
      <c r="H780" s="5">
        <v>10689</v>
      </c>
      <c r="I780" s="6">
        <f t="shared" si="36"/>
        <v>53434311</v>
      </c>
      <c r="J780" t="str" cm="1">
        <f t="array" ref="J780">_xlfn.IFS(
   D780&lt;1000, "&lt; ₹1,000",
   D780&lt;=5000, "₹1,000 - ₹5,000",
   D780&lt;=10000, "₹5,001 - ₹10,000",
   D780&lt;=20000, "₹10,001 - ₹20,000",
   D780&lt;=50000, "₹20,001 - ₹50,000",
   D780&lt;=100000, "₹50,001 - ₹100,000",
   TRUE, "&gt; ₹100,000"
)</f>
        <v>₹1,000 - ₹5,000</v>
      </c>
      <c r="K780" t="str">
        <f t="shared" si="37"/>
        <v>Medium (30-60%)</v>
      </c>
      <c r="L780">
        <f>_xlfn.RANK.EQ(G780, G$2:G$1466, 0) + COUNTIF(G$2:G780, G780) - 1</f>
        <v>779</v>
      </c>
      <c r="M780" s="12">
        <f>_xlfn.RANK.EQ(H780, H$2:H$1466, 0) + COUNTIF(H$2:H780, H780) - 1</f>
        <v>522</v>
      </c>
      <c r="N780" s="12">
        <f t="shared" si="38"/>
        <v>1301</v>
      </c>
    </row>
    <row r="781" spans="1:14" x14ac:dyDescent="0.25">
      <c r="A781" t="s">
        <v>7419</v>
      </c>
      <c r="B781" t="s">
        <v>7420</v>
      </c>
      <c r="C781" t="s">
        <v>13076</v>
      </c>
      <c r="D781" s="14">
        <v>1154.23</v>
      </c>
      <c r="E781" s="14">
        <v>1499</v>
      </c>
      <c r="F781" s="1">
        <v>0.23</v>
      </c>
      <c r="G781">
        <v>4.0999999999999996</v>
      </c>
      <c r="H781" s="5">
        <v>10443</v>
      </c>
      <c r="I781" s="6">
        <f t="shared" si="36"/>
        <v>15654057</v>
      </c>
      <c r="J781" t="str" cm="1">
        <f t="array" ref="J781">_xlfn.IFS(
   D781&lt;1000, "&lt; ₹1,000",
   D781&lt;=5000, "₹1,000 - ₹5,000",
   D781&lt;=10000, "₹5,001 - ₹10,000",
   D781&lt;=20000, "₹10,001 - ₹20,000",
   D781&lt;=50000, "₹20,001 - ₹50,000",
   D781&lt;=100000, "₹50,001 - ₹100,000",
   TRUE, "&gt; ₹100,000"
)</f>
        <v>₹1,000 - ₹5,000</v>
      </c>
      <c r="K781" t="str">
        <f t="shared" si="37"/>
        <v>Low (&lt;30%)</v>
      </c>
      <c r="L781">
        <f>_xlfn.RANK.EQ(G781, G$2:G$1466, 0) + COUNTIF(G$2:G781, G781) - 1</f>
        <v>780</v>
      </c>
      <c r="M781" s="12">
        <f>_xlfn.RANK.EQ(H781, H$2:H$1466, 0) + COUNTIF(H$2:H781, H781) - 1</f>
        <v>529</v>
      </c>
      <c r="N781" s="12">
        <f t="shared" si="38"/>
        <v>1309</v>
      </c>
    </row>
    <row r="782" spans="1:14" x14ac:dyDescent="0.25">
      <c r="A782" t="s">
        <v>11144</v>
      </c>
      <c r="B782" t="s">
        <v>11145</v>
      </c>
      <c r="C782" t="s">
        <v>13080</v>
      </c>
      <c r="D782" s="14">
        <v>6785.0000000000009</v>
      </c>
      <c r="E782" s="14">
        <v>11500</v>
      </c>
      <c r="F782" s="1">
        <v>0.41</v>
      </c>
      <c r="G782">
        <v>4.0999999999999996</v>
      </c>
      <c r="H782" s="5">
        <v>10308</v>
      </c>
      <c r="I782" s="6">
        <f t="shared" si="36"/>
        <v>118542000</v>
      </c>
      <c r="J782" t="str" cm="1">
        <f t="array" ref="J782">_xlfn.IFS(
   D782&lt;1000, "&lt; ₹1,000",
   D782&lt;=5000, "₹1,000 - ₹5,000",
   D782&lt;=10000, "₹5,001 - ₹10,000",
   D782&lt;=20000, "₹10,001 - ₹20,000",
   D782&lt;=50000, "₹20,001 - ₹50,000",
   D782&lt;=100000, "₹50,001 - ₹100,000",
   TRUE, "&gt; ₹100,000"
)</f>
        <v>₹5,001 - ₹10,000</v>
      </c>
      <c r="K782" t="str">
        <f t="shared" si="37"/>
        <v>Medium (30-60%)</v>
      </c>
      <c r="L782">
        <f>_xlfn.RANK.EQ(G782, G$2:G$1466, 0) + COUNTIF(G$2:G782, G782) - 1</f>
        <v>781</v>
      </c>
      <c r="M782" s="12">
        <f>_xlfn.RANK.EQ(H782, H$2:H$1466, 0) + COUNTIF(H$2:H782, H782) - 1</f>
        <v>532</v>
      </c>
      <c r="N782" s="12">
        <f t="shared" si="38"/>
        <v>1313</v>
      </c>
    </row>
    <row r="783" spans="1:14" x14ac:dyDescent="0.25">
      <c r="A783" t="s">
        <v>4582</v>
      </c>
      <c r="B783" t="s">
        <v>4583</v>
      </c>
      <c r="C783" t="s">
        <v>13077</v>
      </c>
      <c r="D783" s="14">
        <v>3989.4300000000003</v>
      </c>
      <c r="E783" s="14">
        <v>6999</v>
      </c>
      <c r="F783" s="1">
        <v>0.43</v>
      </c>
      <c r="G783">
        <v>4.0999999999999996</v>
      </c>
      <c r="H783" s="5">
        <v>10229</v>
      </c>
      <c r="I783" s="6">
        <f t="shared" si="36"/>
        <v>71592771</v>
      </c>
      <c r="J783" t="str" cm="1">
        <f t="array" ref="J783">_xlfn.IFS(
   D783&lt;1000, "&lt; ₹1,000",
   D783&lt;=5000, "₹1,000 - ₹5,000",
   D783&lt;=10000, "₹5,001 - ₹10,000",
   D783&lt;=20000, "₹10,001 - ₹20,000",
   D783&lt;=50000, "₹20,001 - ₹50,000",
   D783&lt;=100000, "₹50,001 - ₹100,000",
   TRUE, "&gt; ₹100,000"
)</f>
        <v>₹1,000 - ₹5,000</v>
      </c>
      <c r="K783" t="str">
        <f t="shared" si="37"/>
        <v>Medium (30-60%)</v>
      </c>
      <c r="L783">
        <f>_xlfn.RANK.EQ(G783, G$2:G$1466, 0) + COUNTIF(G$2:G783, G783) - 1</f>
        <v>782</v>
      </c>
      <c r="M783" s="12">
        <f>_xlfn.RANK.EQ(H783, H$2:H$1466, 0) + COUNTIF(H$2:H783, H783) - 1</f>
        <v>534</v>
      </c>
      <c r="N783" s="12">
        <f t="shared" si="38"/>
        <v>1316</v>
      </c>
    </row>
    <row r="784" spans="1:14" x14ac:dyDescent="0.25">
      <c r="A784" t="s">
        <v>6906</v>
      </c>
      <c r="B784" t="s">
        <v>6907</v>
      </c>
      <c r="C784" t="s">
        <v>13076</v>
      </c>
      <c r="D784" s="14">
        <v>179.64</v>
      </c>
      <c r="E784" s="14">
        <v>499</v>
      </c>
      <c r="F784" s="1">
        <v>0.64</v>
      </c>
      <c r="G784">
        <v>4.0999999999999996</v>
      </c>
      <c r="H784" s="5">
        <v>10174</v>
      </c>
      <c r="I784" s="6">
        <f t="shared" si="36"/>
        <v>5076826</v>
      </c>
      <c r="J784" t="str" cm="1">
        <f t="array" ref="J784">_xlfn.IFS(
   D784&lt;1000, "&lt; ₹1,000",
   D784&lt;=5000, "₹1,000 - ₹5,000",
   D784&lt;=10000, "₹5,001 - ₹10,000",
   D784&lt;=20000, "₹10,001 - ₹20,000",
   D784&lt;=50000, "₹20,001 - ₹50,000",
   D784&lt;=100000, "₹50,001 - ₹100,000",
   TRUE, "&gt; ₹100,000"
)</f>
        <v>&lt; ₹1,000</v>
      </c>
      <c r="K784" t="str">
        <f t="shared" si="37"/>
        <v>High (&gt;60%)</v>
      </c>
      <c r="L784">
        <f>_xlfn.RANK.EQ(G784, G$2:G$1466, 0) + COUNTIF(G$2:G784, G784) - 1</f>
        <v>783</v>
      </c>
      <c r="M784" s="12">
        <f>_xlfn.RANK.EQ(H784, H$2:H$1466, 0) + COUNTIF(H$2:H784, H784) - 1</f>
        <v>535</v>
      </c>
      <c r="N784" s="12">
        <f t="shared" si="38"/>
        <v>1318</v>
      </c>
    </row>
    <row r="785" spans="1:14" x14ac:dyDescent="0.25">
      <c r="A785" t="s">
        <v>10144</v>
      </c>
      <c r="B785" t="s">
        <v>10145</v>
      </c>
      <c r="C785" t="s">
        <v>13080</v>
      </c>
      <c r="D785" s="14">
        <v>1409.8000000000002</v>
      </c>
      <c r="E785" s="14">
        <v>2660</v>
      </c>
      <c r="F785" s="1">
        <v>0.47</v>
      </c>
      <c r="G785">
        <v>4.0999999999999996</v>
      </c>
      <c r="H785" s="5">
        <v>9349</v>
      </c>
      <c r="I785" s="6">
        <f t="shared" si="36"/>
        <v>24868340</v>
      </c>
      <c r="J785" t="str" cm="1">
        <f t="array" ref="J785">_xlfn.IFS(
   D785&lt;1000, "&lt; ₹1,000",
   D785&lt;=5000, "₹1,000 - ₹5,000",
   D785&lt;=10000, "₹5,001 - ₹10,000",
   D785&lt;=20000, "₹10,001 - ₹20,000",
   D785&lt;=50000, "₹20,001 - ₹50,000",
   D785&lt;=100000, "₹50,001 - ₹100,000",
   TRUE, "&gt; ₹100,000"
)</f>
        <v>₹1,000 - ₹5,000</v>
      </c>
      <c r="K785" t="str">
        <f t="shared" si="37"/>
        <v>Medium (30-60%)</v>
      </c>
      <c r="L785">
        <f>_xlfn.RANK.EQ(G785, G$2:G$1466, 0) + COUNTIF(G$2:G785, G785) - 1</f>
        <v>784</v>
      </c>
      <c r="M785" s="12">
        <f>_xlfn.RANK.EQ(H785, H$2:H$1466, 0) + COUNTIF(H$2:H785, H785) - 1</f>
        <v>568</v>
      </c>
      <c r="N785" s="12">
        <f t="shared" si="38"/>
        <v>1352</v>
      </c>
    </row>
    <row r="786" spans="1:14" x14ac:dyDescent="0.25">
      <c r="A786" t="s">
        <v>5753</v>
      </c>
      <c r="B786" t="s">
        <v>5754</v>
      </c>
      <c r="C786" t="s">
        <v>13079</v>
      </c>
      <c r="D786" s="14">
        <v>200</v>
      </c>
      <c r="E786" s="14">
        <v>800</v>
      </c>
      <c r="F786" s="1">
        <v>0.75</v>
      </c>
      <c r="G786">
        <v>4.0999999999999996</v>
      </c>
      <c r="H786" s="5">
        <v>9344</v>
      </c>
      <c r="I786" s="6">
        <f t="shared" si="36"/>
        <v>7475200</v>
      </c>
      <c r="J786" t="str" cm="1">
        <f t="array" ref="J786">_xlfn.IFS(
   D786&lt;1000, "&lt; ₹1,000",
   D786&lt;=5000, "₹1,000 - ₹5,000",
   D786&lt;=10000, "₹5,001 - ₹10,000",
   D786&lt;=20000, "₹10,001 - ₹20,000",
   D786&lt;=50000, "₹20,001 - ₹50,000",
   D786&lt;=100000, "₹50,001 - ₹100,000",
   TRUE, "&gt; ₹100,000"
)</f>
        <v>&lt; ₹1,000</v>
      </c>
      <c r="K786" t="str">
        <f t="shared" si="37"/>
        <v>High (&gt;60%)</v>
      </c>
      <c r="L786">
        <f>_xlfn.RANK.EQ(G786, G$2:G$1466, 0) + COUNTIF(G$2:G786, G786) - 1</f>
        <v>785</v>
      </c>
      <c r="M786" s="12">
        <f>_xlfn.RANK.EQ(H786, H$2:H$1466, 0) + COUNTIF(H$2:H786, H786) - 1</f>
        <v>569</v>
      </c>
      <c r="N786" s="12">
        <f t="shared" si="38"/>
        <v>1354</v>
      </c>
    </row>
    <row r="787" spans="1:14" x14ac:dyDescent="0.25">
      <c r="A787" t="s">
        <v>4765</v>
      </c>
      <c r="B787" t="s">
        <v>4766</v>
      </c>
      <c r="C787" t="s">
        <v>13077</v>
      </c>
      <c r="D787" s="14">
        <v>89.820000000000022</v>
      </c>
      <c r="E787" s="14">
        <v>499</v>
      </c>
      <c r="F787" s="1">
        <v>0.82</v>
      </c>
      <c r="G787">
        <v>4.0999999999999996</v>
      </c>
      <c r="H787" s="5">
        <v>9340</v>
      </c>
      <c r="I787" s="6">
        <f t="shared" si="36"/>
        <v>4660660</v>
      </c>
      <c r="J787" t="str" cm="1">
        <f t="array" ref="J787">_xlfn.IFS(
   D787&lt;1000, "&lt; ₹1,000",
   D787&lt;=5000, "₹1,000 - ₹5,000",
   D787&lt;=10000, "₹5,001 - ₹10,000",
   D787&lt;=20000, "₹10,001 - ₹20,000",
   D787&lt;=50000, "₹20,001 - ₹50,000",
   D787&lt;=100000, "₹50,001 - ₹100,000",
   TRUE, "&gt; ₹100,000"
)</f>
        <v>&lt; ₹1,000</v>
      </c>
      <c r="K787" t="str">
        <f t="shared" si="37"/>
        <v>High (&gt;60%)</v>
      </c>
      <c r="L787">
        <f>_xlfn.RANK.EQ(G787, G$2:G$1466, 0) + COUNTIF(G$2:G787, G787) - 1</f>
        <v>786</v>
      </c>
      <c r="M787" s="12">
        <f>_xlfn.RANK.EQ(H787, H$2:H$1466, 0) + COUNTIF(H$2:H787, H787) - 1</f>
        <v>570</v>
      </c>
      <c r="N787" s="12">
        <f t="shared" si="38"/>
        <v>1356</v>
      </c>
    </row>
    <row r="788" spans="1:14" x14ac:dyDescent="0.25">
      <c r="A788" t="s">
        <v>10920</v>
      </c>
      <c r="B788" t="s">
        <v>10921</v>
      </c>
      <c r="C788" t="s">
        <v>13080</v>
      </c>
      <c r="D788" s="14">
        <v>999.74999999999989</v>
      </c>
      <c r="E788" s="14">
        <v>1075</v>
      </c>
      <c r="F788" s="1">
        <v>7.0000000000000007E-2</v>
      </c>
      <c r="G788">
        <v>4.0999999999999996</v>
      </c>
      <c r="H788" s="5">
        <v>9275</v>
      </c>
      <c r="I788" s="6">
        <f t="shared" si="36"/>
        <v>9970625</v>
      </c>
      <c r="J788" t="str" cm="1">
        <f t="array" ref="J788">_xlfn.IFS(
   D788&lt;1000, "&lt; ₹1,000",
   D788&lt;=5000, "₹1,000 - ₹5,000",
   D788&lt;=10000, "₹5,001 - ₹10,000",
   D788&lt;=20000, "₹10,001 - ₹20,000",
   D788&lt;=50000, "₹20,001 - ₹50,000",
   D788&lt;=100000, "₹50,001 - ₹100,000",
   TRUE, "&gt; ₹100,000"
)</f>
        <v>&lt; ₹1,000</v>
      </c>
      <c r="K788" t="str">
        <f t="shared" si="37"/>
        <v>Low (&lt;30%)</v>
      </c>
      <c r="L788">
        <f>_xlfn.RANK.EQ(G788, G$2:G$1466, 0) + COUNTIF(G$2:G788, G788) - 1</f>
        <v>787</v>
      </c>
      <c r="M788" s="12">
        <f>_xlfn.RANK.EQ(H788, H$2:H$1466, 0) + COUNTIF(H$2:H788, H788) - 1</f>
        <v>573</v>
      </c>
      <c r="N788" s="12">
        <f t="shared" si="38"/>
        <v>1360</v>
      </c>
    </row>
    <row r="789" spans="1:14" x14ac:dyDescent="0.25">
      <c r="A789" t="s">
        <v>10418</v>
      </c>
      <c r="B789" t="s">
        <v>10419</v>
      </c>
      <c r="C789" t="s">
        <v>13080</v>
      </c>
      <c r="D789" s="14">
        <v>1699.1499999999999</v>
      </c>
      <c r="E789" s="14">
        <v>1999</v>
      </c>
      <c r="F789" s="1">
        <v>0.15</v>
      </c>
      <c r="G789">
        <v>4.0999999999999996</v>
      </c>
      <c r="H789" s="5">
        <v>8873</v>
      </c>
      <c r="I789" s="6">
        <f t="shared" si="36"/>
        <v>17737127</v>
      </c>
      <c r="J789" t="str" cm="1">
        <f t="array" ref="J789">_xlfn.IFS(
   D789&lt;1000, "&lt; ₹1,000",
   D789&lt;=5000, "₹1,000 - ₹5,000",
   D789&lt;=10000, "₹5,001 - ₹10,000",
   D789&lt;=20000, "₹10,001 - ₹20,000",
   D789&lt;=50000, "₹20,001 - ₹50,000",
   D789&lt;=100000, "₹50,001 - ₹100,000",
   TRUE, "&gt; ₹100,000"
)</f>
        <v>₹1,000 - ₹5,000</v>
      </c>
      <c r="K789" t="str">
        <f t="shared" si="37"/>
        <v>Low (&lt;30%)</v>
      </c>
      <c r="L789">
        <f>_xlfn.RANK.EQ(G789, G$2:G$1466, 0) + COUNTIF(G$2:G789, G789) - 1</f>
        <v>788</v>
      </c>
      <c r="M789" s="12">
        <f>_xlfn.RANK.EQ(H789, H$2:H$1466, 0) + COUNTIF(H$2:H789, H789) - 1</f>
        <v>582</v>
      </c>
      <c r="N789" s="12">
        <f t="shared" si="38"/>
        <v>1370</v>
      </c>
    </row>
    <row r="790" spans="1:14" x14ac:dyDescent="0.25">
      <c r="A790" t="s">
        <v>9784</v>
      </c>
      <c r="B790" t="s">
        <v>9785</v>
      </c>
      <c r="C790" t="s">
        <v>13080</v>
      </c>
      <c r="D790" s="14">
        <v>2460</v>
      </c>
      <c r="E790" s="14">
        <v>6000</v>
      </c>
      <c r="F790" s="1">
        <v>0.59</v>
      </c>
      <c r="G790">
        <v>4.0999999999999996</v>
      </c>
      <c r="H790" s="5">
        <v>8866</v>
      </c>
      <c r="I790" s="6">
        <f t="shared" si="36"/>
        <v>53196000</v>
      </c>
      <c r="J790" t="str" cm="1">
        <f t="array" ref="J790">_xlfn.IFS(
   D790&lt;1000, "&lt; ₹1,000",
   D790&lt;=5000, "₹1,000 - ₹5,000",
   D790&lt;=10000, "₹5,001 - ₹10,000",
   D790&lt;=20000, "₹10,001 - ₹20,000",
   D790&lt;=50000, "₹20,001 - ₹50,000",
   D790&lt;=100000, "₹50,001 - ₹100,000",
   TRUE, "&gt; ₹100,000"
)</f>
        <v>₹1,000 - ₹5,000</v>
      </c>
      <c r="K790" t="str">
        <f t="shared" si="37"/>
        <v>Medium (30-60%)</v>
      </c>
      <c r="L790">
        <f>_xlfn.RANK.EQ(G790, G$2:G$1466, 0) + COUNTIF(G$2:G790, G790) - 1</f>
        <v>789</v>
      </c>
      <c r="M790" s="12">
        <f>_xlfn.RANK.EQ(H790, H$2:H$1466, 0) + COUNTIF(H$2:H790, H790) - 1</f>
        <v>583</v>
      </c>
      <c r="N790" s="12">
        <f t="shared" si="38"/>
        <v>1372</v>
      </c>
    </row>
    <row r="791" spans="1:14" x14ac:dyDescent="0.25">
      <c r="A791" t="s">
        <v>4949</v>
      </c>
      <c r="B791" t="s">
        <v>4950</v>
      </c>
      <c r="C791" t="s">
        <v>13076</v>
      </c>
      <c r="D791" s="14">
        <v>99.899999999999977</v>
      </c>
      <c r="E791" s="14">
        <v>999</v>
      </c>
      <c r="F791" s="1">
        <v>0.9</v>
      </c>
      <c r="G791">
        <v>4.0999999999999996</v>
      </c>
      <c r="H791" s="5">
        <v>8751</v>
      </c>
      <c r="I791" s="6">
        <f t="shared" si="36"/>
        <v>8742249</v>
      </c>
      <c r="J791" t="str" cm="1">
        <f t="array" ref="J791">_xlfn.IFS(
   D791&lt;1000, "&lt; ₹1,000",
   D791&lt;=5000, "₹1,000 - ₹5,000",
   D791&lt;=10000, "₹5,001 - ₹10,000",
   D791&lt;=20000, "₹10,001 - ₹20,000",
   D791&lt;=50000, "₹20,001 - ₹50,000",
   D791&lt;=100000, "₹50,001 - ₹100,000",
   TRUE, "&gt; ₹100,000"
)</f>
        <v>&lt; ₹1,000</v>
      </c>
      <c r="K791" t="str">
        <f t="shared" si="37"/>
        <v>High (&gt;60%)</v>
      </c>
      <c r="L791">
        <f>_xlfn.RANK.EQ(G791, G$2:G$1466, 0) + COUNTIF(G$2:G791, G791) - 1</f>
        <v>790</v>
      </c>
      <c r="M791" s="12">
        <f>_xlfn.RANK.EQ(H791, H$2:H$1466, 0) + COUNTIF(H$2:H791, H791) - 1</f>
        <v>585</v>
      </c>
      <c r="N791" s="12">
        <f t="shared" si="38"/>
        <v>1375</v>
      </c>
    </row>
    <row r="792" spans="1:14" x14ac:dyDescent="0.25">
      <c r="A792" t="s">
        <v>3451</v>
      </c>
      <c r="B792" t="s">
        <v>3452</v>
      </c>
      <c r="C792" t="s">
        <v>13077</v>
      </c>
      <c r="D792" s="14">
        <v>524.65</v>
      </c>
      <c r="E792" s="14">
        <v>1499</v>
      </c>
      <c r="F792" s="1">
        <v>0.65</v>
      </c>
      <c r="G792">
        <v>4.0999999999999996</v>
      </c>
      <c r="H792" s="5">
        <v>8599</v>
      </c>
      <c r="I792" s="6">
        <f t="shared" si="36"/>
        <v>12889901</v>
      </c>
      <c r="J792" t="str" cm="1">
        <f t="array" ref="J792">_xlfn.IFS(
   D792&lt;1000, "&lt; ₹1,000",
   D792&lt;=5000, "₹1,000 - ₹5,000",
   D792&lt;=10000, "₹5,001 - ₹10,000",
   D792&lt;=20000, "₹10,001 - ₹20,000",
   D792&lt;=50000, "₹20,001 - ₹50,000",
   D792&lt;=100000, "₹50,001 - ₹100,000",
   TRUE, "&gt; ₹100,000"
)</f>
        <v>&lt; ₹1,000</v>
      </c>
      <c r="K792" t="str">
        <f t="shared" si="37"/>
        <v>High (&gt;60%)</v>
      </c>
      <c r="L792">
        <f>_xlfn.RANK.EQ(G792, G$2:G$1466, 0) + COUNTIF(G$2:G792, G792) - 1</f>
        <v>791</v>
      </c>
      <c r="M792" s="12">
        <f>_xlfn.RANK.EQ(H792, H$2:H$1466, 0) + COUNTIF(H$2:H792, H792) - 1</f>
        <v>591</v>
      </c>
      <c r="N792" s="12">
        <f t="shared" si="38"/>
        <v>1382</v>
      </c>
    </row>
    <row r="793" spans="1:14" x14ac:dyDescent="0.25">
      <c r="A793" t="s">
        <v>445</v>
      </c>
      <c r="B793" t="s">
        <v>446</v>
      </c>
      <c r="C793" t="s">
        <v>13076</v>
      </c>
      <c r="D793" s="14">
        <v>507.36000000000007</v>
      </c>
      <c r="E793" s="14">
        <v>1208</v>
      </c>
      <c r="F793" s="1">
        <v>0.57999999999999996</v>
      </c>
      <c r="G793">
        <v>4.0999999999999996</v>
      </c>
      <c r="H793" s="5">
        <v>8131</v>
      </c>
      <c r="I793" s="6">
        <f t="shared" si="36"/>
        <v>9822248</v>
      </c>
      <c r="J793" t="str" cm="1">
        <f t="array" ref="J793">_xlfn.IFS(
   D793&lt;1000, "&lt; ₹1,000",
   D793&lt;=5000, "₹1,000 - ₹5,000",
   D793&lt;=10000, "₹5,001 - ₹10,000",
   D793&lt;=20000, "₹10,001 - ₹20,000",
   D793&lt;=50000, "₹20,001 - ₹50,000",
   D793&lt;=100000, "₹50,001 - ₹100,000",
   TRUE, "&gt; ₹100,000"
)</f>
        <v>&lt; ₹1,000</v>
      </c>
      <c r="K793" t="str">
        <f t="shared" si="37"/>
        <v>Medium (30-60%)</v>
      </c>
      <c r="L793">
        <f>_xlfn.RANK.EQ(G793, G$2:G$1466, 0) + COUNTIF(G$2:G793, G793) - 1</f>
        <v>792</v>
      </c>
      <c r="M793" s="12">
        <f>_xlfn.RANK.EQ(H793, H$2:H$1466, 0) + COUNTIF(H$2:H793, H793) - 1</f>
        <v>606</v>
      </c>
      <c r="N793" s="12">
        <f t="shared" si="38"/>
        <v>1398</v>
      </c>
    </row>
    <row r="794" spans="1:14" x14ac:dyDescent="0.25">
      <c r="A794" t="s">
        <v>445</v>
      </c>
      <c r="B794" t="s">
        <v>446</v>
      </c>
      <c r="C794" t="s">
        <v>13076</v>
      </c>
      <c r="D794" s="14">
        <v>507.36000000000007</v>
      </c>
      <c r="E794" s="14">
        <v>1208</v>
      </c>
      <c r="F794" s="1">
        <v>0.57999999999999996</v>
      </c>
      <c r="G794">
        <v>4.0999999999999996</v>
      </c>
      <c r="H794" s="5">
        <v>8131</v>
      </c>
      <c r="I794" s="6">
        <f t="shared" si="36"/>
        <v>9822248</v>
      </c>
      <c r="J794" t="str" cm="1">
        <f t="array" ref="J794">_xlfn.IFS(
   D794&lt;1000, "&lt; ₹1,000",
   D794&lt;=5000, "₹1,000 - ₹5,000",
   D794&lt;=10000, "₹5,001 - ₹10,000",
   D794&lt;=20000, "₹10,001 - ₹20,000",
   D794&lt;=50000, "₹20,001 - ₹50,000",
   D794&lt;=100000, "₹50,001 - ₹100,000",
   TRUE, "&gt; ₹100,000"
)</f>
        <v>&lt; ₹1,000</v>
      </c>
      <c r="K794" t="str">
        <f t="shared" si="37"/>
        <v>Medium (30-60%)</v>
      </c>
      <c r="L794">
        <f>_xlfn.RANK.EQ(G794, G$2:G$1466, 0) + COUNTIF(G$2:G794, G794) - 1</f>
        <v>793</v>
      </c>
      <c r="M794" s="12">
        <f>_xlfn.RANK.EQ(H794, H$2:H$1466, 0) + COUNTIF(H$2:H794, H794) - 1</f>
        <v>607</v>
      </c>
      <c r="N794" s="12">
        <f t="shared" si="38"/>
        <v>1400</v>
      </c>
    </row>
    <row r="795" spans="1:14" x14ac:dyDescent="0.25">
      <c r="A795" t="s">
        <v>8853</v>
      </c>
      <c r="B795" t="s">
        <v>8854</v>
      </c>
      <c r="C795" t="s">
        <v>13080</v>
      </c>
      <c r="D795" s="14">
        <v>701.8</v>
      </c>
      <c r="E795" s="14">
        <v>1595</v>
      </c>
      <c r="F795" s="1">
        <v>0.56000000000000005</v>
      </c>
      <c r="G795">
        <v>4.0999999999999996</v>
      </c>
      <c r="H795" s="5">
        <v>8090</v>
      </c>
      <c r="I795" s="6">
        <f t="shared" si="36"/>
        <v>12903550</v>
      </c>
      <c r="J795" t="str" cm="1">
        <f t="array" ref="J795">_xlfn.IFS(
   D795&lt;1000, "&lt; ₹1,000",
   D795&lt;=5000, "₹1,000 - ₹5,000",
   D795&lt;=10000, "₹5,001 - ₹10,000",
   D795&lt;=20000, "₹10,001 - ₹20,000",
   D795&lt;=50000, "₹20,001 - ₹50,000",
   D795&lt;=100000, "₹50,001 - ₹100,000",
   TRUE, "&gt; ₹100,000"
)</f>
        <v>&lt; ₹1,000</v>
      </c>
      <c r="K795" t="str">
        <f t="shared" si="37"/>
        <v>Medium (30-60%)</v>
      </c>
      <c r="L795">
        <f>_xlfn.RANK.EQ(G795, G$2:G$1466, 0) + COUNTIF(G$2:G795, G795) - 1</f>
        <v>794</v>
      </c>
      <c r="M795" s="12">
        <f>_xlfn.RANK.EQ(H795, H$2:H$1466, 0) + COUNTIF(H$2:H795, H795) - 1</f>
        <v>609</v>
      </c>
      <c r="N795" s="12">
        <f t="shared" si="38"/>
        <v>1403</v>
      </c>
    </row>
    <row r="796" spans="1:14" x14ac:dyDescent="0.25">
      <c r="A796" t="s">
        <v>11437</v>
      </c>
      <c r="B796" t="s">
        <v>11438</v>
      </c>
      <c r="C796" t="s">
        <v>13080</v>
      </c>
      <c r="D796" s="14">
        <v>649.9</v>
      </c>
      <c r="E796" s="14">
        <v>670</v>
      </c>
      <c r="F796" s="1">
        <v>0.03</v>
      </c>
      <c r="G796">
        <v>4.0999999999999996</v>
      </c>
      <c r="H796" s="5">
        <v>7786</v>
      </c>
      <c r="I796" s="6">
        <f t="shared" si="36"/>
        <v>5216620</v>
      </c>
      <c r="J796" t="str" cm="1">
        <f t="array" ref="J796">_xlfn.IFS(
   D796&lt;1000, "&lt; ₹1,000",
   D796&lt;=5000, "₹1,000 - ₹5,000",
   D796&lt;=10000, "₹5,001 - ₹10,000",
   D796&lt;=20000, "₹10,001 - ₹20,000",
   D796&lt;=50000, "₹20,001 - ₹50,000",
   D796&lt;=100000, "₹50,001 - ₹100,000",
   TRUE, "&gt; ₹100,000"
)</f>
        <v>&lt; ₹1,000</v>
      </c>
      <c r="K796" t="str">
        <f t="shared" si="37"/>
        <v>Low (&lt;30%)</v>
      </c>
      <c r="L796">
        <f>_xlfn.RANK.EQ(G796, G$2:G$1466, 0) + COUNTIF(G$2:G796, G796) - 1</f>
        <v>795</v>
      </c>
      <c r="M796" s="12">
        <f>_xlfn.RANK.EQ(H796, H$2:H$1466, 0) + COUNTIF(H$2:H796, H796) - 1</f>
        <v>625</v>
      </c>
      <c r="N796" s="12">
        <f t="shared" si="38"/>
        <v>1420</v>
      </c>
    </row>
    <row r="797" spans="1:14" x14ac:dyDescent="0.25">
      <c r="A797" t="s">
        <v>11002</v>
      </c>
      <c r="B797" t="s">
        <v>11003</v>
      </c>
      <c r="C797" t="s">
        <v>13080</v>
      </c>
      <c r="D797" s="14">
        <v>850</v>
      </c>
      <c r="E797" s="14">
        <v>1000</v>
      </c>
      <c r="F797" s="1">
        <v>0.15</v>
      </c>
      <c r="G797">
        <v>4.0999999999999996</v>
      </c>
      <c r="H797" s="5">
        <v>7619</v>
      </c>
      <c r="I797" s="6">
        <f t="shared" si="36"/>
        <v>7619000</v>
      </c>
      <c r="J797" t="str" cm="1">
        <f t="array" ref="J797">_xlfn.IFS(
   D797&lt;1000, "&lt; ₹1,000",
   D797&lt;=5000, "₹1,000 - ₹5,000",
   D797&lt;=10000, "₹5,001 - ₹10,000",
   D797&lt;=20000, "₹10,001 - ₹20,000",
   D797&lt;=50000, "₹20,001 - ₹50,000",
   D797&lt;=100000, "₹50,001 - ₹100,000",
   TRUE, "&gt; ₹100,000"
)</f>
        <v>&lt; ₹1,000</v>
      </c>
      <c r="K797" t="str">
        <f t="shared" si="37"/>
        <v>Low (&lt;30%)</v>
      </c>
      <c r="L797">
        <f>_xlfn.RANK.EQ(G797, G$2:G$1466, 0) + COUNTIF(G$2:G797, G797) - 1</f>
        <v>796</v>
      </c>
      <c r="M797" s="12">
        <f>_xlfn.RANK.EQ(H797, H$2:H$1466, 0) + COUNTIF(H$2:H797, H797) - 1</f>
        <v>635</v>
      </c>
      <c r="N797" s="12">
        <f t="shared" si="38"/>
        <v>1431</v>
      </c>
    </row>
    <row r="798" spans="1:14" x14ac:dyDescent="0.25">
      <c r="A798" t="s">
        <v>8418</v>
      </c>
      <c r="B798" t="s">
        <v>8419</v>
      </c>
      <c r="C798" t="s">
        <v>13076</v>
      </c>
      <c r="D798" s="14">
        <v>199.75</v>
      </c>
      <c r="E798" s="14">
        <v>799</v>
      </c>
      <c r="F798" s="1">
        <v>0.75</v>
      </c>
      <c r="G798">
        <v>4.0999999999999996</v>
      </c>
      <c r="H798" s="5">
        <v>7333</v>
      </c>
      <c r="I798" s="6">
        <f t="shared" si="36"/>
        <v>5859067</v>
      </c>
      <c r="J798" t="str" cm="1">
        <f t="array" ref="J798">_xlfn.IFS(
   D798&lt;1000, "&lt; ₹1,000",
   D798&lt;=5000, "₹1,000 - ₹5,000",
   D798&lt;=10000, "₹5,001 - ₹10,000",
   D798&lt;=20000, "₹10,001 - ₹20,000",
   D798&lt;=50000, "₹20,001 - ₹50,000",
   D798&lt;=100000, "₹50,001 - ₹100,000",
   TRUE, "&gt; ₹100,000"
)</f>
        <v>&lt; ₹1,000</v>
      </c>
      <c r="K798" t="str">
        <f t="shared" si="37"/>
        <v>High (&gt;60%)</v>
      </c>
      <c r="L798">
        <f>_xlfn.RANK.EQ(G798, G$2:G$1466, 0) + COUNTIF(G$2:G798, G798) - 1</f>
        <v>797</v>
      </c>
      <c r="M798" s="12">
        <f>_xlfn.RANK.EQ(H798, H$2:H$1466, 0) + COUNTIF(H$2:H798, H798) - 1</f>
        <v>643</v>
      </c>
      <c r="N798" s="12">
        <f t="shared" si="38"/>
        <v>1440</v>
      </c>
    </row>
    <row r="799" spans="1:14" x14ac:dyDescent="0.25">
      <c r="A799" t="s">
        <v>10631</v>
      </c>
      <c r="B799" t="s">
        <v>10632</v>
      </c>
      <c r="C799" t="s">
        <v>13080</v>
      </c>
      <c r="D799" s="14">
        <v>512</v>
      </c>
      <c r="E799" s="14">
        <v>640</v>
      </c>
      <c r="F799" s="1">
        <v>0.2</v>
      </c>
      <c r="G799">
        <v>4.0999999999999996</v>
      </c>
      <c r="H799" s="5">
        <v>7229</v>
      </c>
      <c r="I799" s="6">
        <f t="shared" si="36"/>
        <v>4626560</v>
      </c>
      <c r="J799" t="str" cm="1">
        <f t="array" ref="J799">_xlfn.IFS(
   D799&lt;1000, "&lt; ₹1,000",
   D799&lt;=5000, "₹1,000 - ₹5,000",
   D799&lt;=10000, "₹5,001 - ₹10,000",
   D799&lt;=20000, "₹10,001 - ₹20,000",
   D799&lt;=50000, "₹20,001 - ₹50,000",
   D799&lt;=100000, "₹50,001 - ₹100,000",
   TRUE, "&gt; ₹100,000"
)</f>
        <v>&lt; ₹1,000</v>
      </c>
      <c r="K799" t="str">
        <f t="shared" si="37"/>
        <v>Low (&lt;30%)</v>
      </c>
      <c r="L799">
        <f>_xlfn.RANK.EQ(G799, G$2:G$1466, 0) + COUNTIF(G$2:G799, G799) - 1</f>
        <v>798</v>
      </c>
      <c r="M799" s="12">
        <f>_xlfn.RANK.EQ(H799, H$2:H$1466, 0) + COUNTIF(H$2:H799, H799) - 1</f>
        <v>652</v>
      </c>
      <c r="N799" s="12">
        <f t="shared" si="38"/>
        <v>1450</v>
      </c>
    </row>
    <row r="800" spans="1:14" x14ac:dyDescent="0.25">
      <c r="A800" t="s">
        <v>4169</v>
      </c>
      <c r="B800" t="s">
        <v>4170</v>
      </c>
      <c r="C800" t="s">
        <v>13077</v>
      </c>
      <c r="D800" s="14">
        <v>2999.5</v>
      </c>
      <c r="E800" s="14">
        <v>5999</v>
      </c>
      <c r="F800" s="1">
        <v>0.5</v>
      </c>
      <c r="G800">
        <v>4.0999999999999996</v>
      </c>
      <c r="H800" s="5">
        <v>7148</v>
      </c>
      <c r="I800" s="6">
        <f t="shared" si="36"/>
        <v>42880852</v>
      </c>
      <c r="J800" t="str" cm="1">
        <f t="array" ref="J800">_xlfn.IFS(
   D800&lt;1000, "&lt; ₹1,000",
   D800&lt;=5000, "₹1,000 - ₹5,000",
   D800&lt;=10000, "₹5,001 - ₹10,000",
   D800&lt;=20000, "₹10,001 - ₹20,000",
   D800&lt;=50000, "₹20,001 - ₹50,000",
   D800&lt;=100000, "₹50,001 - ₹100,000",
   TRUE, "&gt; ₹100,000"
)</f>
        <v>₹1,000 - ₹5,000</v>
      </c>
      <c r="K800" t="str">
        <f t="shared" si="37"/>
        <v>Medium (30-60%)</v>
      </c>
      <c r="L800">
        <f>_xlfn.RANK.EQ(G800, G$2:G$1466, 0) + COUNTIF(G$2:G800, G800) - 1</f>
        <v>799</v>
      </c>
      <c r="M800" s="12">
        <f>_xlfn.RANK.EQ(H800, H$2:H$1466, 0) + COUNTIF(H$2:H800, H800) - 1</f>
        <v>659</v>
      </c>
      <c r="N800" s="12">
        <f t="shared" si="38"/>
        <v>1458</v>
      </c>
    </row>
    <row r="801" spans="1:14" x14ac:dyDescent="0.25">
      <c r="A801" t="s">
        <v>1908</v>
      </c>
      <c r="B801" t="s">
        <v>1909</v>
      </c>
      <c r="C801" t="s">
        <v>13077</v>
      </c>
      <c r="D801" s="14">
        <v>43199.28</v>
      </c>
      <c r="E801" s="14">
        <v>59999</v>
      </c>
      <c r="F801" s="1">
        <v>0.28000000000000003</v>
      </c>
      <c r="G801">
        <v>4.0999999999999996</v>
      </c>
      <c r="H801" s="5">
        <v>6753</v>
      </c>
      <c r="I801" s="6">
        <f t="shared" si="36"/>
        <v>405173247</v>
      </c>
      <c r="J801" t="str" cm="1">
        <f t="array" ref="J801">_xlfn.IFS(
   D801&lt;1000, "&lt; ₹1,000",
   D801&lt;=5000, "₹1,000 - ₹5,000",
   D801&lt;=10000, "₹5,001 - ₹10,000",
   D801&lt;=20000, "₹10,001 - ₹20,000",
   D801&lt;=50000, "₹20,001 - ₹50,000",
   D801&lt;=100000, "₹50,001 - ₹100,000",
   TRUE, "&gt; ₹100,000"
)</f>
        <v>₹20,001 - ₹50,000</v>
      </c>
      <c r="K801" t="str">
        <f t="shared" si="37"/>
        <v>Low (&lt;30%)</v>
      </c>
      <c r="L801">
        <f>_xlfn.RANK.EQ(G801, G$2:G$1466, 0) + COUNTIF(G$2:G801, G801) - 1</f>
        <v>800</v>
      </c>
      <c r="M801" s="12">
        <f>_xlfn.RANK.EQ(H801, H$2:H$1466, 0) + COUNTIF(H$2:H801, H801) - 1</f>
        <v>670</v>
      </c>
      <c r="N801" s="12">
        <f t="shared" si="38"/>
        <v>1470</v>
      </c>
    </row>
    <row r="802" spans="1:14" x14ac:dyDescent="0.25">
      <c r="A802" t="s">
        <v>2871</v>
      </c>
      <c r="B802" t="s">
        <v>2872</v>
      </c>
      <c r="C802" t="s">
        <v>13077</v>
      </c>
      <c r="D802" s="14">
        <v>62299.11</v>
      </c>
      <c r="E802" s="14">
        <v>69999</v>
      </c>
      <c r="F802" s="1">
        <v>0.11</v>
      </c>
      <c r="G802">
        <v>4.0999999999999996</v>
      </c>
      <c r="H802" s="5">
        <v>6753</v>
      </c>
      <c r="I802" s="6">
        <f t="shared" si="36"/>
        <v>472703247</v>
      </c>
      <c r="J802" t="str" cm="1">
        <f t="array" ref="J802">_xlfn.IFS(
   D802&lt;1000, "&lt; ₹1,000",
   D802&lt;=5000, "₹1,000 - ₹5,000",
   D802&lt;=10000, "₹5,001 - ₹10,000",
   D802&lt;=20000, "₹10,001 - ₹20,000",
   D802&lt;=50000, "₹20,001 - ₹50,000",
   D802&lt;=100000, "₹50,001 - ₹100,000",
   TRUE, "&gt; ₹100,000"
)</f>
        <v>₹50,001 - ₹100,000</v>
      </c>
      <c r="K802" t="str">
        <f t="shared" si="37"/>
        <v>Low (&lt;30%)</v>
      </c>
      <c r="L802">
        <f>_xlfn.RANK.EQ(G802, G$2:G$1466, 0) + COUNTIF(G$2:G802, G802) - 1</f>
        <v>801</v>
      </c>
      <c r="M802" s="12">
        <f>_xlfn.RANK.EQ(H802, H$2:H$1466, 0) + COUNTIF(H$2:H802, H802) - 1</f>
        <v>671</v>
      </c>
      <c r="N802" s="12">
        <f t="shared" si="38"/>
        <v>1472</v>
      </c>
    </row>
    <row r="803" spans="1:14" x14ac:dyDescent="0.25">
      <c r="A803" t="s">
        <v>1616</v>
      </c>
      <c r="B803" t="s">
        <v>1617</v>
      </c>
      <c r="C803" t="s">
        <v>13076</v>
      </c>
      <c r="D803" s="14">
        <v>849.15</v>
      </c>
      <c r="E803" s="14">
        <v>999</v>
      </c>
      <c r="F803" s="1">
        <v>0.15</v>
      </c>
      <c r="G803">
        <v>4.0999999999999996</v>
      </c>
      <c r="H803" s="5">
        <v>6736</v>
      </c>
      <c r="I803" s="6">
        <f t="shared" si="36"/>
        <v>6729264</v>
      </c>
      <c r="J803" t="str" cm="1">
        <f t="array" ref="J803">_xlfn.IFS(
   D803&lt;1000, "&lt; ₹1,000",
   D803&lt;=5000, "₹1,000 - ₹5,000",
   D803&lt;=10000, "₹5,001 - ₹10,000",
   D803&lt;=20000, "₹10,001 - ₹20,000",
   D803&lt;=50000, "₹20,001 - ₹50,000",
   D803&lt;=100000, "₹50,001 - ₹100,000",
   TRUE, "&gt; ₹100,000"
)</f>
        <v>&lt; ₹1,000</v>
      </c>
      <c r="K803" t="str">
        <f t="shared" si="37"/>
        <v>Low (&lt;30%)</v>
      </c>
      <c r="L803">
        <f>_xlfn.RANK.EQ(G803, G$2:G$1466, 0) + COUNTIF(G$2:G803, G803) - 1</f>
        <v>802</v>
      </c>
      <c r="M803" s="12">
        <f>_xlfn.RANK.EQ(H803, H$2:H$1466, 0) + COUNTIF(H$2:H803, H803) - 1</f>
        <v>673</v>
      </c>
      <c r="N803" s="12">
        <f t="shared" si="38"/>
        <v>1475</v>
      </c>
    </row>
    <row r="804" spans="1:14" x14ac:dyDescent="0.25">
      <c r="A804" t="s">
        <v>4368</v>
      </c>
      <c r="B804" t="s">
        <v>4369</v>
      </c>
      <c r="C804" t="s">
        <v>13077</v>
      </c>
      <c r="D804" s="14">
        <v>8449.35</v>
      </c>
      <c r="E804" s="14">
        <v>12999</v>
      </c>
      <c r="F804" s="1">
        <v>0.35</v>
      </c>
      <c r="G804">
        <v>4.0999999999999996</v>
      </c>
      <c r="H804" s="5">
        <v>6662</v>
      </c>
      <c r="I804" s="6">
        <f t="shared" si="36"/>
        <v>86599338</v>
      </c>
      <c r="J804" t="str" cm="1">
        <f t="array" ref="J804">_xlfn.IFS(
   D804&lt;1000, "&lt; ₹1,000",
   D804&lt;=5000, "₹1,000 - ₹5,000",
   D804&lt;=10000, "₹5,001 - ₹10,000",
   D804&lt;=20000, "₹10,001 - ₹20,000",
   D804&lt;=50000, "₹20,001 - ₹50,000",
   D804&lt;=100000, "₹50,001 - ₹100,000",
   TRUE, "&gt; ₹100,000"
)</f>
        <v>₹5,001 - ₹10,000</v>
      </c>
      <c r="K804" t="str">
        <f t="shared" si="37"/>
        <v>Medium (30-60%)</v>
      </c>
      <c r="L804">
        <f>_xlfn.RANK.EQ(G804, G$2:G$1466, 0) + COUNTIF(G$2:G804, G804) - 1</f>
        <v>803</v>
      </c>
      <c r="M804" s="12">
        <f>_xlfn.RANK.EQ(H804, H$2:H$1466, 0) + COUNTIF(H$2:H804, H804) - 1</f>
        <v>675</v>
      </c>
      <c r="N804" s="12">
        <f t="shared" si="38"/>
        <v>1478</v>
      </c>
    </row>
    <row r="805" spans="1:14" x14ac:dyDescent="0.25">
      <c r="A805" t="s">
        <v>9724</v>
      </c>
      <c r="B805" t="s">
        <v>9725</v>
      </c>
      <c r="C805" t="s">
        <v>13080</v>
      </c>
      <c r="D805" s="14">
        <v>1491</v>
      </c>
      <c r="E805" s="14">
        <v>2100</v>
      </c>
      <c r="F805" s="1">
        <v>0.28999999999999998</v>
      </c>
      <c r="G805">
        <v>4.0999999999999996</v>
      </c>
      <c r="H805" s="5">
        <v>6355</v>
      </c>
      <c r="I805" s="6">
        <f t="shared" si="36"/>
        <v>13345500</v>
      </c>
      <c r="J805" t="str" cm="1">
        <f t="array" ref="J805">_xlfn.IFS(
   D805&lt;1000, "&lt; ₹1,000",
   D805&lt;=5000, "₹1,000 - ₹5,000",
   D805&lt;=10000, "₹5,001 - ₹10,000",
   D805&lt;=20000, "₹10,001 - ₹20,000",
   D805&lt;=50000, "₹20,001 - ₹50,000",
   D805&lt;=100000, "₹50,001 - ₹100,000",
   TRUE, "&gt; ₹100,000"
)</f>
        <v>₹1,000 - ₹5,000</v>
      </c>
      <c r="K805" t="str">
        <f t="shared" si="37"/>
        <v>Low (&lt;30%)</v>
      </c>
      <c r="L805">
        <f>_xlfn.RANK.EQ(G805, G$2:G$1466, 0) + COUNTIF(G$2:G805, G805) - 1</f>
        <v>804</v>
      </c>
      <c r="M805" s="12">
        <f>_xlfn.RANK.EQ(H805, H$2:H$1466, 0) + COUNTIF(H$2:H805, H805) - 1</f>
        <v>688</v>
      </c>
      <c r="N805" s="12">
        <f t="shared" si="38"/>
        <v>1492</v>
      </c>
    </row>
    <row r="806" spans="1:14" x14ac:dyDescent="0.25">
      <c r="A806" t="s">
        <v>8296</v>
      </c>
      <c r="B806" t="s">
        <v>8297</v>
      </c>
      <c r="C806" t="s">
        <v>13079</v>
      </c>
      <c r="D806" s="14">
        <v>90</v>
      </c>
      <c r="E806" s="14">
        <v>100</v>
      </c>
      <c r="F806" s="1">
        <v>0.1</v>
      </c>
      <c r="G806">
        <v>4.0999999999999996</v>
      </c>
      <c r="H806" s="5">
        <v>6199</v>
      </c>
      <c r="I806" s="6">
        <f t="shared" si="36"/>
        <v>619900</v>
      </c>
      <c r="J806" t="str" cm="1">
        <f t="array" ref="J806">_xlfn.IFS(
   D806&lt;1000, "&lt; ₹1,000",
   D806&lt;=5000, "₹1,000 - ₹5,000",
   D806&lt;=10000, "₹5,001 - ₹10,000",
   D806&lt;=20000, "₹10,001 - ₹20,000",
   D806&lt;=50000, "₹20,001 - ₹50,000",
   D806&lt;=100000, "₹50,001 - ₹100,000",
   TRUE, "&gt; ₹100,000"
)</f>
        <v>&lt; ₹1,000</v>
      </c>
      <c r="K806" t="str">
        <f t="shared" si="37"/>
        <v>Low (&lt;30%)</v>
      </c>
      <c r="L806">
        <f>_xlfn.RANK.EQ(G806, G$2:G$1466, 0) + COUNTIF(G$2:G806, G806) - 1</f>
        <v>805</v>
      </c>
      <c r="M806" s="12">
        <f>_xlfn.RANK.EQ(H806, H$2:H$1466, 0) + COUNTIF(H$2:H806, H806) - 1</f>
        <v>694</v>
      </c>
      <c r="N806" s="12">
        <f t="shared" si="38"/>
        <v>1499</v>
      </c>
    </row>
    <row r="807" spans="1:14" x14ac:dyDescent="0.25">
      <c r="A807" t="s">
        <v>3636</v>
      </c>
      <c r="B807" t="s">
        <v>3637</v>
      </c>
      <c r="C807" t="s">
        <v>13077</v>
      </c>
      <c r="D807" s="14">
        <v>119.60000000000001</v>
      </c>
      <c r="E807" s="14">
        <v>299</v>
      </c>
      <c r="F807" s="1">
        <v>0.6</v>
      </c>
      <c r="G807">
        <v>4.0999999999999996</v>
      </c>
      <c r="H807" s="5">
        <v>5999</v>
      </c>
      <c r="I807" s="6">
        <f t="shared" si="36"/>
        <v>1793701</v>
      </c>
      <c r="J807" t="str" cm="1">
        <f t="array" ref="J807">_xlfn.IFS(
   D807&lt;1000, "&lt; ₹1,000",
   D807&lt;=5000, "₹1,000 - ₹5,000",
   D807&lt;=10000, "₹5,001 - ₹10,000",
   D807&lt;=20000, "₹10,001 - ₹20,000",
   D807&lt;=50000, "₹20,001 - ₹50,000",
   D807&lt;=100000, "₹50,001 - ₹100,000",
   TRUE, "&gt; ₹100,000"
)</f>
        <v>&lt; ₹1,000</v>
      </c>
      <c r="K807" t="str">
        <f t="shared" si="37"/>
        <v>Medium (30-60%)</v>
      </c>
      <c r="L807">
        <f>_xlfn.RANK.EQ(G807, G$2:G$1466, 0) + COUNTIF(G$2:G807, G807) - 1</f>
        <v>806</v>
      </c>
      <c r="M807" s="12">
        <f>_xlfn.RANK.EQ(H807, H$2:H$1466, 0) + COUNTIF(H$2:H807, H807) - 1</f>
        <v>700</v>
      </c>
      <c r="N807" s="12">
        <f t="shared" si="38"/>
        <v>1506</v>
      </c>
    </row>
    <row r="808" spans="1:14" x14ac:dyDescent="0.25">
      <c r="A808" t="s">
        <v>3636</v>
      </c>
      <c r="B808" t="s">
        <v>3637</v>
      </c>
      <c r="C808" t="s">
        <v>13077</v>
      </c>
      <c r="D808" s="14">
        <v>119.60000000000001</v>
      </c>
      <c r="E808" s="14">
        <v>299</v>
      </c>
      <c r="F808" s="1">
        <v>0.6</v>
      </c>
      <c r="G808">
        <v>4.0999999999999996</v>
      </c>
      <c r="H808" s="5">
        <v>5999</v>
      </c>
      <c r="I808" s="6">
        <f t="shared" si="36"/>
        <v>1793701</v>
      </c>
      <c r="J808" t="str" cm="1">
        <f t="array" ref="J808">_xlfn.IFS(
   D808&lt;1000, "&lt; ₹1,000",
   D808&lt;=5000, "₹1,000 - ₹5,000",
   D808&lt;=10000, "₹5,001 - ₹10,000",
   D808&lt;=20000, "₹10,001 - ₹20,000",
   D808&lt;=50000, "₹20,001 - ₹50,000",
   D808&lt;=100000, "₹50,001 - ₹100,000",
   TRUE, "&gt; ₹100,000"
)</f>
        <v>&lt; ₹1,000</v>
      </c>
      <c r="K808" t="str">
        <f t="shared" si="37"/>
        <v>Medium (30-60%)</v>
      </c>
      <c r="L808">
        <f>_xlfn.RANK.EQ(G808, G$2:G$1466, 0) + COUNTIF(G$2:G808, G808) - 1</f>
        <v>807</v>
      </c>
      <c r="M808" s="12">
        <f>_xlfn.RANK.EQ(H808, H$2:H$1466, 0) + COUNTIF(H$2:H808, H808) - 1</f>
        <v>701</v>
      </c>
      <c r="N808" s="12">
        <f t="shared" si="38"/>
        <v>1508</v>
      </c>
    </row>
    <row r="809" spans="1:14" x14ac:dyDescent="0.25">
      <c r="A809" t="s">
        <v>12762</v>
      </c>
      <c r="B809" t="s">
        <v>12763</v>
      </c>
      <c r="C809" t="s">
        <v>13080</v>
      </c>
      <c r="D809" s="14">
        <v>1980</v>
      </c>
      <c r="E809" s="14">
        <v>3300</v>
      </c>
      <c r="F809" s="1">
        <v>0.4</v>
      </c>
      <c r="G809">
        <v>4.0999999999999996</v>
      </c>
      <c r="H809" s="5">
        <v>5873</v>
      </c>
      <c r="I809" s="6">
        <f t="shared" si="36"/>
        <v>19380900</v>
      </c>
      <c r="J809" t="str" cm="1">
        <f t="array" ref="J809">_xlfn.IFS(
   D809&lt;1000, "&lt; ₹1,000",
   D809&lt;=5000, "₹1,000 - ₹5,000",
   D809&lt;=10000, "₹5,001 - ₹10,000",
   D809&lt;=20000, "₹10,001 - ₹20,000",
   D809&lt;=50000, "₹20,001 - ₹50,000",
   D809&lt;=100000, "₹50,001 - ₹100,000",
   TRUE, "&gt; ₹100,000"
)</f>
        <v>₹1,000 - ₹5,000</v>
      </c>
      <c r="K809" t="str">
        <f t="shared" si="37"/>
        <v>Medium (30-60%)</v>
      </c>
      <c r="L809">
        <f>_xlfn.RANK.EQ(G809, G$2:G$1466, 0) + COUNTIF(G$2:G809, G809) - 1</f>
        <v>808</v>
      </c>
      <c r="M809" s="12">
        <f>_xlfn.RANK.EQ(H809, H$2:H$1466, 0) + COUNTIF(H$2:H809, H809) - 1</f>
        <v>710</v>
      </c>
      <c r="N809" s="12">
        <f t="shared" si="38"/>
        <v>1518</v>
      </c>
    </row>
    <row r="810" spans="1:14" x14ac:dyDescent="0.25">
      <c r="A810" t="s">
        <v>7182</v>
      </c>
      <c r="B810" t="s">
        <v>7183</v>
      </c>
      <c r="C810" t="s">
        <v>13077</v>
      </c>
      <c r="D810" s="14">
        <v>2519.5800000000004</v>
      </c>
      <c r="E810" s="14">
        <v>5999</v>
      </c>
      <c r="F810" s="1">
        <v>0.57999999999999996</v>
      </c>
      <c r="G810">
        <v>4.0999999999999996</v>
      </c>
      <c r="H810" s="5">
        <v>5852</v>
      </c>
      <c r="I810" s="6">
        <f t="shared" si="36"/>
        <v>35106148</v>
      </c>
      <c r="J810" t="str" cm="1">
        <f t="array" ref="J810">_xlfn.IFS(
   D810&lt;1000, "&lt; ₹1,000",
   D810&lt;=5000, "₹1,000 - ₹5,000",
   D810&lt;=10000, "₹5,001 - ₹10,000",
   D810&lt;=20000, "₹10,001 - ₹20,000",
   D810&lt;=50000, "₹20,001 - ₹50,000",
   D810&lt;=100000, "₹50,001 - ₹100,000",
   TRUE, "&gt; ₹100,000"
)</f>
        <v>₹1,000 - ₹5,000</v>
      </c>
      <c r="K810" t="str">
        <f t="shared" si="37"/>
        <v>Medium (30-60%)</v>
      </c>
      <c r="L810">
        <f>_xlfn.RANK.EQ(G810, G$2:G$1466, 0) + COUNTIF(G$2:G810, G810) - 1</f>
        <v>809</v>
      </c>
      <c r="M810" s="12">
        <f>_xlfn.RANK.EQ(H810, H$2:H$1466, 0) + COUNTIF(H$2:H810, H810) - 1</f>
        <v>712</v>
      </c>
      <c r="N810" s="12">
        <f t="shared" si="38"/>
        <v>1521</v>
      </c>
    </row>
    <row r="811" spans="1:14" x14ac:dyDescent="0.25">
      <c r="A811" t="s">
        <v>5994</v>
      </c>
      <c r="B811" t="s">
        <v>5995</v>
      </c>
      <c r="C811" t="s">
        <v>13076</v>
      </c>
      <c r="D811" s="14">
        <v>404.73</v>
      </c>
      <c r="E811" s="14">
        <v>1499</v>
      </c>
      <c r="F811" s="1">
        <v>0.73</v>
      </c>
      <c r="G811">
        <v>4.0999999999999996</v>
      </c>
      <c r="H811" s="5">
        <v>5730</v>
      </c>
      <c r="I811" s="6">
        <f t="shared" si="36"/>
        <v>8589270</v>
      </c>
      <c r="J811" t="str" cm="1">
        <f t="array" ref="J811">_xlfn.IFS(
   D811&lt;1000, "&lt; ₹1,000",
   D811&lt;=5000, "₹1,000 - ₹5,000",
   D811&lt;=10000, "₹5,001 - ₹10,000",
   D811&lt;=20000, "₹10,001 - ₹20,000",
   D811&lt;=50000, "₹20,001 - ₹50,000",
   D811&lt;=100000, "₹50,001 - ₹100,000",
   TRUE, "&gt; ₹100,000"
)</f>
        <v>&lt; ₹1,000</v>
      </c>
      <c r="K811" t="str">
        <f t="shared" si="37"/>
        <v>High (&gt;60%)</v>
      </c>
      <c r="L811">
        <f>_xlfn.RANK.EQ(G811, G$2:G$1466, 0) + COUNTIF(G$2:G811, G811) - 1</f>
        <v>810</v>
      </c>
      <c r="M811" s="12">
        <f>_xlfn.RANK.EQ(H811, H$2:H$1466, 0) + COUNTIF(H$2:H811, H811) - 1</f>
        <v>716</v>
      </c>
      <c r="N811" s="12">
        <f t="shared" si="38"/>
        <v>1526</v>
      </c>
    </row>
    <row r="812" spans="1:14" x14ac:dyDescent="0.25">
      <c r="A812" t="s">
        <v>2024</v>
      </c>
      <c r="B812" t="s">
        <v>2025</v>
      </c>
      <c r="C812" t="s">
        <v>13076</v>
      </c>
      <c r="D812" s="14">
        <v>804.54</v>
      </c>
      <c r="E812" s="14">
        <v>1749</v>
      </c>
      <c r="F812" s="1">
        <v>0.54</v>
      </c>
      <c r="G812">
        <v>4.0999999999999996</v>
      </c>
      <c r="H812" s="5">
        <v>5626</v>
      </c>
      <c r="I812" s="6">
        <f t="shared" si="36"/>
        <v>9839874</v>
      </c>
      <c r="J812" t="str" cm="1">
        <f t="array" ref="J812">_xlfn.IFS(
   D812&lt;1000, "&lt; ₹1,000",
   D812&lt;=5000, "₹1,000 - ₹5,000",
   D812&lt;=10000, "₹5,001 - ₹10,000",
   D812&lt;=20000, "₹10,001 - ₹20,000",
   D812&lt;=50000, "₹20,001 - ₹50,000",
   D812&lt;=100000, "₹50,001 - ₹100,000",
   TRUE, "&gt; ₹100,000"
)</f>
        <v>&lt; ₹1,000</v>
      </c>
      <c r="K812" t="str">
        <f t="shared" si="37"/>
        <v>Medium (30-60%)</v>
      </c>
      <c r="L812">
        <f>_xlfn.RANK.EQ(G812, G$2:G$1466, 0) + COUNTIF(G$2:G812, G812) - 1</f>
        <v>811</v>
      </c>
      <c r="M812" s="12">
        <f>_xlfn.RANK.EQ(H812, H$2:H$1466, 0) + COUNTIF(H$2:H812, H812) - 1</f>
        <v>719</v>
      </c>
      <c r="N812" s="12">
        <f t="shared" si="38"/>
        <v>1530</v>
      </c>
    </row>
    <row r="813" spans="1:14" x14ac:dyDescent="0.25">
      <c r="A813" t="s">
        <v>8142</v>
      </c>
      <c r="B813" t="s">
        <v>8143</v>
      </c>
      <c r="C813" t="s">
        <v>13077</v>
      </c>
      <c r="D813" s="14">
        <v>2325.0000000000005</v>
      </c>
      <c r="E813" s="14">
        <v>7500</v>
      </c>
      <c r="F813" s="1">
        <v>0.69</v>
      </c>
      <c r="G813">
        <v>4.0999999999999996</v>
      </c>
      <c r="H813" s="5">
        <v>5554</v>
      </c>
      <c r="I813" s="6">
        <f t="shared" si="36"/>
        <v>41655000</v>
      </c>
      <c r="J813" t="str" cm="1">
        <f t="array" ref="J813">_xlfn.IFS(
   D813&lt;1000, "&lt; ₹1,000",
   D813&lt;=5000, "₹1,000 - ₹5,000",
   D813&lt;=10000, "₹5,001 - ₹10,000",
   D813&lt;=20000, "₹10,001 - ₹20,000",
   D813&lt;=50000, "₹20,001 - ₹50,000",
   D813&lt;=100000, "₹50,001 - ₹100,000",
   TRUE, "&gt; ₹100,000"
)</f>
        <v>₹1,000 - ₹5,000</v>
      </c>
      <c r="K813" t="str">
        <f t="shared" si="37"/>
        <v>High (&gt;60%)</v>
      </c>
      <c r="L813">
        <f>_xlfn.RANK.EQ(G813, G$2:G$1466, 0) + COUNTIF(G$2:G813, G813) - 1</f>
        <v>812</v>
      </c>
      <c r="M813" s="12">
        <f>_xlfn.RANK.EQ(H813, H$2:H$1466, 0) + COUNTIF(H$2:H813, H813) - 1</f>
        <v>721</v>
      </c>
      <c r="N813" s="12">
        <f t="shared" si="38"/>
        <v>1533</v>
      </c>
    </row>
    <row r="814" spans="1:14" x14ac:dyDescent="0.25">
      <c r="A814" t="s">
        <v>7836</v>
      </c>
      <c r="B814" t="s">
        <v>7837</v>
      </c>
      <c r="C814" t="s">
        <v>13076</v>
      </c>
      <c r="D814" s="14">
        <v>650</v>
      </c>
      <c r="E814" s="14">
        <v>1300</v>
      </c>
      <c r="F814" s="1">
        <v>0.5</v>
      </c>
      <c r="G814">
        <v>4.0999999999999996</v>
      </c>
      <c r="H814" s="5">
        <v>5195</v>
      </c>
      <c r="I814" s="6">
        <f t="shared" si="36"/>
        <v>6753500</v>
      </c>
      <c r="J814" t="str" cm="1">
        <f t="array" ref="J814">_xlfn.IFS(
   D814&lt;1000, "&lt; ₹1,000",
   D814&lt;=5000, "₹1,000 - ₹5,000",
   D814&lt;=10000, "₹5,001 - ₹10,000",
   D814&lt;=20000, "₹10,001 - ₹20,000",
   D814&lt;=50000, "₹20,001 - ₹50,000",
   D814&lt;=100000, "₹50,001 - ₹100,000",
   TRUE, "&gt; ₹100,000"
)</f>
        <v>&lt; ₹1,000</v>
      </c>
      <c r="K814" t="str">
        <f t="shared" si="37"/>
        <v>Medium (30-60%)</v>
      </c>
      <c r="L814">
        <f>_xlfn.RANK.EQ(G814, G$2:G$1466, 0) + COUNTIF(G$2:G814, G814) - 1</f>
        <v>813</v>
      </c>
      <c r="M814" s="12">
        <f>_xlfn.RANK.EQ(H814, H$2:H$1466, 0) + COUNTIF(H$2:H814, H814) - 1</f>
        <v>730</v>
      </c>
      <c r="N814" s="12">
        <f t="shared" si="38"/>
        <v>1543</v>
      </c>
    </row>
    <row r="815" spans="1:14" x14ac:dyDescent="0.25">
      <c r="A815" t="s">
        <v>3290</v>
      </c>
      <c r="B815" t="s">
        <v>3291</v>
      </c>
      <c r="C815" t="s">
        <v>13077</v>
      </c>
      <c r="D815" s="14">
        <v>2999.5</v>
      </c>
      <c r="E815" s="14">
        <v>5999</v>
      </c>
      <c r="F815" s="1">
        <v>0.5</v>
      </c>
      <c r="G815">
        <v>4.0999999999999996</v>
      </c>
      <c r="H815" s="5">
        <v>5179</v>
      </c>
      <c r="I815" s="6">
        <f t="shared" si="36"/>
        <v>31068821</v>
      </c>
      <c r="J815" t="str" cm="1">
        <f t="array" ref="J815">_xlfn.IFS(
   D815&lt;1000, "&lt; ₹1,000",
   D815&lt;=5000, "₹1,000 - ₹5,000",
   D815&lt;=10000, "₹5,001 - ₹10,000",
   D815&lt;=20000, "₹10,001 - ₹20,000",
   D815&lt;=50000, "₹20,001 - ₹50,000",
   D815&lt;=100000, "₹50,001 - ₹100,000",
   TRUE, "&gt; ₹100,000"
)</f>
        <v>₹1,000 - ₹5,000</v>
      </c>
      <c r="K815" t="str">
        <f t="shared" si="37"/>
        <v>Medium (30-60%)</v>
      </c>
      <c r="L815">
        <f>_xlfn.RANK.EQ(G815, G$2:G$1466, 0) + COUNTIF(G$2:G815, G815) - 1</f>
        <v>814</v>
      </c>
      <c r="M815" s="12">
        <f>_xlfn.RANK.EQ(H815, H$2:H$1466, 0) + COUNTIF(H$2:H815, H815) - 1</f>
        <v>731</v>
      </c>
      <c r="N815" s="12">
        <f t="shared" si="38"/>
        <v>1545</v>
      </c>
    </row>
    <row r="816" spans="1:14" x14ac:dyDescent="0.25">
      <c r="A816" t="s">
        <v>3290</v>
      </c>
      <c r="B816" t="s">
        <v>3291</v>
      </c>
      <c r="C816" t="s">
        <v>13077</v>
      </c>
      <c r="D816" s="14">
        <v>2999.5</v>
      </c>
      <c r="E816" s="14">
        <v>5999</v>
      </c>
      <c r="F816" s="1">
        <v>0.5</v>
      </c>
      <c r="G816">
        <v>4.0999999999999996</v>
      </c>
      <c r="H816" s="5">
        <v>5179</v>
      </c>
      <c r="I816" s="6">
        <f t="shared" si="36"/>
        <v>31068821</v>
      </c>
      <c r="J816" t="str" cm="1">
        <f t="array" ref="J816">_xlfn.IFS(
   D816&lt;1000, "&lt; ₹1,000",
   D816&lt;=5000, "₹1,000 - ₹5,000",
   D816&lt;=10000, "₹5,001 - ₹10,000",
   D816&lt;=20000, "₹10,001 - ₹20,000",
   D816&lt;=50000, "₹20,001 - ₹50,000",
   D816&lt;=100000, "₹50,001 - ₹100,000",
   TRUE, "&gt; ₹100,000"
)</f>
        <v>₹1,000 - ₹5,000</v>
      </c>
      <c r="K816" t="str">
        <f t="shared" si="37"/>
        <v>Medium (30-60%)</v>
      </c>
      <c r="L816">
        <f>_xlfn.RANK.EQ(G816, G$2:G$1466, 0) + COUNTIF(G$2:G816, G816) - 1</f>
        <v>815</v>
      </c>
      <c r="M816" s="12">
        <f>_xlfn.RANK.EQ(H816, H$2:H$1466, 0) + COUNTIF(H$2:H816, H816) - 1</f>
        <v>732</v>
      </c>
      <c r="N816" s="12">
        <f t="shared" si="38"/>
        <v>1547</v>
      </c>
    </row>
    <row r="817" spans="1:14" x14ac:dyDescent="0.25">
      <c r="A817" t="s">
        <v>11756</v>
      </c>
      <c r="B817" t="s">
        <v>11757</v>
      </c>
      <c r="C817" t="s">
        <v>13080</v>
      </c>
      <c r="D817" s="14">
        <v>642.6</v>
      </c>
      <c r="E817" s="14">
        <v>1020</v>
      </c>
      <c r="F817" s="1">
        <v>0.37</v>
      </c>
      <c r="G817">
        <v>4.0999999999999996</v>
      </c>
      <c r="H817" s="5">
        <v>5059</v>
      </c>
      <c r="I817" s="6">
        <f t="shared" si="36"/>
        <v>5160180</v>
      </c>
      <c r="J817" t="str" cm="1">
        <f t="array" ref="J817">_xlfn.IFS(
   D817&lt;1000, "&lt; ₹1,000",
   D817&lt;=5000, "₹1,000 - ₹5,000",
   D817&lt;=10000, "₹5,001 - ₹10,000",
   D817&lt;=20000, "₹10,001 - ₹20,000",
   D817&lt;=50000, "₹20,001 - ₹50,000",
   D817&lt;=100000, "₹50,001 - ₹100,000",
   TRUE, "&gt; ₹100,000"
)</f>
        <v>&lt; ₹1,000</v>
      </c>
      <c r="K817" t="str">
        <f t="shared" si="37"/>
        <v>Medium (30-60%)</v>
      </c>
      <c r="L817">
        <f>_xlfn.RANK.EQ(G817, G$2:G$1466, 0) + COUNTIF(G$2:G817, G817) - 1</f>
        <v>816</v>
      </c>
      <c r="M817" s="12">
        <f>_xlfn.RANK.EQ(H817, H$2:H$1466, 0) + COUNTIF(H$2:H817, H817) - 1</f>
        <v>738</v>
      </c>
      <c r="N817" s="12">
        <f t="shared" si="38"/>
        <v>1554</v>
      </c>
    </row>
    <row r="818" spans="1:14" x14ac:dyDescent="0.25">
      <c r="A818" t="s">
        <v>8936</v>
      </c>
      <c r="B818" t="s">
        <v>8937</v>
      </c>
      <c r="C818" t="s">
        <v>13080</v>
      </c>
      <c r="D818" s="14">
        <v>1950</v>
      </c>
      <c r="E818" s="14">
        <v>5000</v>
      </c>
      <c r="F818" s="1">
        <v>0.61</v>
      </c>
      <c r="G818">
        <v>4.0999999999999996</v>
      </c>
      <c r="H818" s="5">
        <v>4927</v>
      </c>
      <c r="I818" s="6">
        <f t="shared" si="36"/>
        <v>24635000</v>
      </c>
      <c r="J818" t="str" cm="1">
        <f t="array" ref="J818">_xlfn.IFS(
   D818&lt;1000, "&lt; ₹1,000",
   D818&lt;=5000, "₹1,000 - ₹5,000",
   D818&lt;=10000, "₹5,001 - ₹10,000",
   D818&lt;=20000, "₹10,001 - ₹20,000",
   D818&lt;=50000, "₹20,001 - ₹50,000",
   D818&lt;=100000, "₹50,001 - ₹100,000",
   TRUE, "&gt; ₹100,000"
)</f>
        <v>₹1,000 - ₹5,000</v>
      </c>
      <c r="K818" t="str">
        <f t="shared" si="37"/>
        <v>High (&gt;60%)</v>
      </c>
      <c r="L818">
        <f>_xlfn.RANK.EQ(G818, G$2:G$1466, 0) + COUNTIF(G$2:G818, G818) - 1</f>
        <v>817</v>
      </c>
      <c r="M818" s="12">
        <f>_xlfn.RANK.EQ(H818, H$2:H$1466, 0) + COUNTIF(H$2:H818, H818) - 1</f>
        <v>747</v>
      </c>
      <c r="N818" s="12">
        <f t="shared" si="38"/>
        <v>1564</v>
      </c>
    </row>
    <row r="819" spans="1:14" x14ac:dyDescent="0.25">
      <c r="A819" t="s">
        <v>8666</v>
      </c>
      <c r="B819" t="s">
        <v>8667</v>
      </c>
      <c r="C819" t="s">
        <v>13080</v>
      </c>
      <c r="D819" s="14">
        <v>499.5</v>
      </c>
      <c r="E819" s="14">
        <v>999</v>
      </c>
      <c r="F819" s="1">
        <v>0.5</v>
      </c>
      <c r="G819">
        <v>4.0999999999999996</v>
      </c>
      <c r="H819" s="5">
        <v>4859</v>
      </c>
      <c r="I819" s="6">
        <f t="shared" si="36"/>
        <v>4854141</v>
      </c>
      <c r="J819" t="str" cm="1">
        <f t="array" ref="J819">_xlfn.IFS(
   D819&lt;1000, "&lt; ₹1,000",
   D819&lt;=5000, "₹1,000 - ₹5,000",
   D819&lt;=10000, "₹5,001 - ₹10,000",
   D819&lt;=20000, "₹10,001 - ₹20,000",
   D819&lt;=50000, "₹20,001 - ₹50,000",
   D819&lt;=100000, "₹50,001 - ₹100,000",
   TRUE, "&gt; ₹100,000"
)</f>
        <v>&lt; ₹1,000</v>
      </c>
      <c r="K819" t="str">
        <f t="shared" si="37"/>
        <v>Medium (30-60%)</v>
      </c>
      <c r="L819">
        <f>_xlfn.RANK.EQ(G819, G$2:G$1466, 0) + COUNTIF(G$2:G819, G819) - 1</f>
        <v>818</v>
      </c>
      <c r="M819" s="12">
        <f>_xlfn.RANK.EQ(H819, H$2:H$1466, 0) + COUNTIF(H$2:H819, H819) - 1</f>
        <v>751</v>
      </c>
      <c r="N819" s="12">
        <f t="shared" si="38"/>
        <v>1569</v>
      </c>
    </row>
    <row r="820" spans="1:14" x14ac:dyDescent="0.25">
      <c r="A820" t="s">
        <v>8407</v>
      </c>
      <c r="B820" t="s">
        <v>8408</v>
      </c>
      <c r="C820" t="s">
        <v>13079</v>
      </c>
      <c r="D820" s="14">
        <v>225</v>
      </c>
      <c r="E820" s="14">
        <v>225</v>
      </c>
      <c r="F820" s="1">
        <v>0</v>
      </c>
      <c r="G820">
        <v>4.0999999999999996</v>
      </c>
      <c r="H820" s="5">
        <v>4798</v>
      </c>
      <c r="I820" s="6">
        <f t="shared" si="36"/>
        <v>1079550</v>
      </c>
      <c r="J820" t="str" cm="1">
        <f t="array" ref="J820">_xlfn.IFS(
   D820&lt;1000, "&lt; ₹1,000",
   D820&lt;=5000, "₹1,000 - ₹5,000",
   D820&lt;=10000, "₹5,001 - ₹10,000",
   D820&lt;=20000, "₹10,001 - ₹20,000",
   D820&lt;=50000, "₹20,001 - ₹50,000",
   D820&lt;=100000, "₹50,001 - ₹100,000",
   TRUE, "&gt; ₹100,000"
)</f>
        <v>&lt; ₹1,000</v>
      </c>
      <c r="K820" t="str">
        <f t="shared" si="37"/>
        <v>Low (&lt;30%)</v>
      </c>
      <c r="L820">
        <f>_xlfn.RANK.EQ(G820, G$2:G$1466, 0) + COUNTIF(G$2:G820, G820) - 1</f>
        <v>819</v>
      </c>
      <c r="M820" s="12">
        <f>_xlfn.RANK.EQ(H820, H$2:H$1466, 0) + COUNTIF(H$2:H820, H820) - 1</f>
        <v>752</v>
      </c>
      <c r="N820" s="12">
        <f t="shared" si="38"/>
        <v>1571</v>
      </c>
    </row>
    <row r="821" spans="1:14" x14ac:dyDescent="0.25">
      <c r="A821" t="s">
        <v>148</v>
      </c>
      <c r="B821" t="s">
        <v>149</v>
      </c>
      <c r="C821" t="s">
        <v>13076</v>
      </c>
      <c r="D821" s="14">
        <v>159.60000000000002</v>
      </c>
      <c r="E821" s="14">
        <v>399</v>
      </c>
      <c r="F821" s="1">
        <v>0.6</v>
      </c>
      <c r="G821">
        <v>4.0999999999999996</v>
      </c>
      <c r="H821" s="5">
        <v>4768</v>
      </c>
      <c r="I821" s="6">
        <f t="shared" si="36"/>
        <v>1902432</v>
      </c>
      <c r="J821" t="str" cm="1">
        <f t="array" ref="J821">_xlfn.IFS(
   D821&lt;1000, "&lt; ₹1,000",
   D821&lt;=5000, "₹1,000 - ₹5,000",
   D821&lt;=10000, "₹5,001 - ₹10,000",
   D821&lt;=20000, "₹10,001 - ₹20,000",
   D821&lt;=50000, "₹20,001 - ₹50,000",
   D821&lt;=100000, "₹50,001 - ₹100,000",
   TRUE, "&gt; ₹100,000"
)</f>
        <v>&lt; ₹1,000</v>
      </c>
      <c r="K821" t="str">
        <f t="shared" si="37"/>
        <v>Medium (30-60%)</v>
      </c>
      <c r="L821">
        <f>_xlfn.RANK.EQ(G821, G$2:G$1466, 0) + COUNTIF(G$2:G821, G821) - 1</f>
        <v>820</v>
      </c>
      <c r="M821" s="12">
        <f>_xlfn.RANK.EQ(H821, H$2:H$1466, 0) + COUNTIF(H$2:H821, H821) - 1</f>
        <v>753</v>
      </c>
      <c r="N821" s="12">
        <f t="shared" si="38"/>
        <v>1573</v>
      </c>
    </row>
    <row r="822" spans="1:14" x14ac:dyDescent="0.25">
      <c r="A822" t="s">
        <v>148</v>
      </c>
      <c r="B822" t="s">
        <v>149</v>
      </c>
      <c r="C822" t="s">
        <v>13076</v>
      </c>
      <c r="D822" s="14">
        <v>159.60000000000002</v>
      </c>
      <c r="E822" s="14">
        <v>399</v>
      </c>
      <c r="F822" s="1">
        <v>0.6</v>
      </c>
      <c r="G822">
        <v>4.0999999999999996</v>
      </c>
      <c r="H822" s="5">
        <v>4768</v>
      </c>
      <c r="I822" s="6">
        <f t="shared" si="36"/>
        <v>1902432</v>
      </c>
      <c r="J822" t="str" cm="1">
        <f t="array" ref="J822">_xlfn.IFS(
   D822&lt;1000, "&lt; ₹1,000",
   D822&lt;=5000, "₹1,000 - ₹5,000",
   D822&lt;=10000, "₹5,001 - ₹10,000",
   D822&lt;=20000, "₹10,001 - ₹20,000",
   D822&lt;=50000, "₹20,001 - ₹50,000",
   D822&lt;=100000, "₹50,001 - ₹100,000",
   TRUE, "&gt; ₹100,000"
)</f>
        <v>&lt; ₹1,000</v>
      </c>
      <c r="K822" t="str">
        <f t="shared" si="37"/>
        <v>Medium (30-60%)</v>
      </c>
      <c r="L822">
        <f>_xlfn.RANK.EQ(G822, G$2:G$1466, 0) + COUNTIF(G$2:G822, G822) - 1</f>
        <v>821</v>
      </c>
      <c r="M822" s="12">
        <f>_xlfn.RANK.EQ(H822, H$2:H$1466, 0) + COUNTIF(H$2:H822, H822) - 1</f>
        <v>754</v>
      </c>
      <c r="N822" s="12">
        <f t="shared" si="38"/>
        <v>1575</v>
      </c>
    </row>
    <row r="823" spans="1:14" x14ac:dyDescent="0.25">
      <c r="A823" t="s">
        <v>148</v>
      </c>
      <c r="B823" t="s">
        <v>149</v>
      </c>
      <c r="C823" t="s">
        <v>13076</v>
      </c>
      <c r="D823" s="14">
        <v>159.60000000000002</v>
      </c>
      <c r="E823" s="14">
        <v>399</v>
      </c>
      <c r="F823" s="1">
        <v>0.6</v>
      </c>
      <c r="G823">
        <v>4.0999999999999996</v>
      </c>
      <c r="H823" s="5">
        <v>4768</v>
      </c>
      <c r="I823" s="6">
        <f t="shared" si="36"/>
        <v>1902432</v>
      </c>
      <c r="J823" t="str" cm="1">
        <f t="array" ref="J823">_xlfn.IFS(
   D823&lt;1000, "&lt; ₹1,000",
   D823&lt;=5000, "₹1,000 - ₹5,000",
   D823&lt;=10000, "₹5,001 - ₹10,000",
   D823&lt;=20000, "₹10,001 - ₹20,000",
   D823&lt;=50000, "₹20,001 - ₹50,000",
   D823&lt;=100000, "₹50,001 - ₹100,000",
   TRUE, "&gt; ₹100,000"
)</f>
        <v>&lt; ₹1,000</v>
      </c>
      <c r="K823" t="str">
        <f t="shared" si="37"/>
        <v>Medium (30-60%)</v>
      </c>
      <c r="L823">
        <f>_xlfn.RANK.EQ(G823, G$2:G$1466, 0) + COUNTIF(G$2:G823, G823) - 1</f>
        <v>822</v>
      </c>
      <c r="M823" s="12">
        <f>_xlfn.RANK.EQ(H823, H$2:H$1466, 0) + COUNTIF(H$2:H823, H823) - 1</f>
        <v>755</v>
      </c>
      <c r="N823" s="12">
        <f t="shared" si="38"/>
        <v>1577</v>
      </c>
    </row>
    <row r="824" spans="1:14" x14ac:dyDescent="0.25">
      <c r="A824" t="s">
        <v>11165</v>
      </c>
      <c r="B824" t="s">
        <v>11166</v>
      </c>
      <c r="C824" t="s">
        <v>13080</v>
      </c>
      <c r="D824" s="14">
        <v>1698.5</v>
      </c>
      <c r="E824" s="14">
        <v>1975</v>
      </c>
      <c r="F824" s="1">
        <v>0.14000000000000001</v>
      </c>
      <c r="G824">
        <v>4.0999999999999996</v>
      </c>
      <c r="H824" s="5">
        <v>4716</v>
      </c>
      <c r="I824" s="6">
        <f t="shared" si="36"/>
        <v>9314100</v>
      </c>
      <c r="J824" t="str" cm="1">
        <f t="array" ref="J824">_xlfn.IFS(
   D824&lt;1000, "&lt; ₹1,000",
   D824&lt;=5000, "₹1,000 - ₹5,000",
   D824&lt;=10000, "₹5,001 - ₹10,000",
   D824&lt;=20000, "₹10,001 - ₹20,000",
   D824&lt;=50000, "₹20,001 - ₹50,000",
   D824&lt;=100000, "₹50,001 - ₹100,000",
   TRUE, "&gt; ₹100,000"
)</f>
        <v>₹1,000 - ₹5,000</v>
      </c>
      <c r="K824" t="str">
        <f t="shared" si="37"/>
        <v>Low (&lt;30%)</v>
      </c>
      <c r="L824">
        <f>_xlfn.RANK.EQ(G824, G$2:G$1466, 0) + COUNTIF(G$2:G824, G824) - 1</f>
        <v>823</v>
      </c>
      <c r="M824" s="12">
        <f>_xlfn.RANK.EQ(H824, H$2:H$1466, 0) + COUNTIF(H$2:H824, H824) - 1</f>
        <v>761</v>
      </c>
      <c r="N824" s="12">
        <f t="shared" si="38"/>
        <v>1584</v>
      </c>
    </row>
    <row r="825" spans="1:14" x14ac:dyDescent="0.25">
      <c r="A825" t="s">
        <v>11656</v>
      </c>
      <c r="B825" t="s">
        <v>11657</v>
      </c>
      <c r="C825" t="s">
        <v>13080</v>
      </c>
      <c r="D825" s="14">
        <v>1094.27</v>
      </c>
      <c r="E825" s="14">
        <v>1499</v>
      </c>
      <c r="F825" s="1">
        <v>0.27</v>
      </c>
      <c r="G825">
        <v>4.0999999999999996</v>
      </c>
      <c r="H825" s="5">
        <v>4401</v>
      </c>
      <c r="I825" s="6">
        <f t="shared" si="36"/>
        <v>6597099</v>
      </c>
      <c r="J825" t="str" cm="1">
        <f t="array" ref="J825">_xlfn.IFS(
   D825&lt;1000, "&lt; ₹1,000",
   D825&lt;=5000, "₹1,000 - ₹5,000",
   D825&lt;=10000, "₹5,001 - ₹10,000",
   D825&lt;=20000, "₹10,001 - ₹20,000",
   D825&lt;=50000, "₹20,001 - ₹50,000",
   D825&lt;=100000, "₹50,001 - ₹100,000",
   TRUE, "&gt; ₹100,000"
)</f>
        <v>₹1,000 - ₹5,000</v>
      </c>
      <c r="K825" t="str">
        <f t="shared" si="37"/>
        <v>Low (&lt;30%)</v>
      </c>
      <c r="L825">
        <f>_xlfn.RANK.EQ(G825, G$2:G$1466, 0) + COUNTIF(G$2:G825, G825) - 1</f>
        <v>824</v>
      </c>
      <c r="M825" s="12">
        <f>_xlfn.RANK.EQ(H825, H$2:H$1466, 0) + COUNTIF(H$2:H825, H825) - 1</f>
        <v>782</v>
      </c>
      <c r="N825" s="12">
        <f t="shared" si="38"/>
        <v>1606</v>
      </c>
    </row>
    <row r="826" spans="1:14" x14ac:dyDescent="0.25">
      <c r="A826" t="s">
        <v>10991</v>
      </c>
      <c r="B826" t="s">
        <v>10992</v>
      </c>
      <c r="C826" t="s">
        <v>13080</v>
      </c>
      <c r="D826" s="14">
        <v>955.80000000000018</v>
      </c>
      <c r="E826" s="14">
        <v>1620</v>
      </c>
      <c r="F826" s="1">
        <v>0.41</v>
      </c>
      <c r="G826">
        <v>4.0999999999999996</v>
      </c>
      <c r="H826" s="5">
        <v>4370</v>
      </c>
      <c r="I826" s="6">
        <f t="shared" si="36"/>
        <v>7079400</v>
      </c>
      <c r="J826" t="str" cm="1">
        <f t="array" ref="J826">_xlfn.IFS(
   D826&lt;1000, "&lt; ₹1,000",
   D826&lt;=5000, "₹1,000 - ₹5,000",
   D826&lt;=10000, "₹5,001 - ₹10,000",
   D826&lt;=20000, "₹10,001 - ₹20,000",
   D826&lt;=50000, "₹20,001 - ₹50,000",
   D826&lt;=100000, "₹50,001 - ₹100,000",
   TRUE, "&gt; ₹100,000"
)</f>
        <v>&lt; ₹1,000</v>
      </c>
      <c r="K826" t="str">
        <f t="shared" si="37"/>
        <v>Medium (30-60%)</v>
      </c>
      <c r="L826">
        <f>_xlfn.RANK.EQ(G826, G$2:G$1466, 0) + COUNTIF(G$2:G826, G826) - 1</f>
        <v>825</v>
      </c>
      <c r="M826" s="12">
        <f>_xlfn.RANK.EQ(H826, H$2:H$1466, 0) + COUNTIF(H$2:H826, H826) - 1</f>
        <v>785</v>
      </c>
      <c r="N826" s="12">
        <f t="shared" si="38"/>
        <v>1610</v>
      </c>
    </row>
    <row r="827" spans="1:14" x14ac:dyDescent="0.25">
      <c r="A827" t="s">
        <v>7087</v>
      </c>
      <c r="B827" t="s">
        <v>7088</v>
      </c>
      <c r="C827" t="s">
        <v>13079</v>
      </c>
      <c r="D827" s="14">
        <v>120</v>
      </c>
      <c r="E827" s="14">
        <v>120</v>
      </c>
      <c r="F827" s="1">
        <v>0</v>
      </c>
      <c r="G827">
        <v>4.0999999999999996</v>
      </c>
      <c r="H827" s="5">
        <v>4308</v>
      </c>
      <c r="I827" s="6">
        <f t="shared" si="36"/>
        <v>516960</v>
      </c>
      <c r="J827" t="str" cm="1">
        <f t="array" ref="J827">_xlfn.IFS(
   D827&lt;1000, "&lt; ₹1,000",
   D827&lt;=5000, "₹1,000 - ₹5,000",
   D827&lt;=10000, "₹5,001 - ₹10,000",
   D827&lt;=20000, "₹10,001 - ₹20,000",
   D827&lt;=50000, "₹20,001 - ₹50,000",
   D827&lt;=100000, "₹50,001 - ₹100,000",
   TRUE, "&gt; ₹100,000"
)</f>
        <v>&lt; ₹1,000</v>
      </c>
      <c r="K827" t="str">
        <f t="shared" si="37"/>
        <v>Low (&lt;30%)</v>
      </c>
      <c r="L827">
        <f>_xlfn.RANK.EQ(G827, G$2:G$1466, 0) + COUNTIF(G$2:G827, G827) - 1</f>
        <v>826</v>
      </c>
      <c r="M827" s="12">
        <f>_xlfn.RANK.EQ(H827, H$2:H$1466, 0) + COUNTIF(H$2:H827, H827) - 1</f>
        <v>787</v>
      </c>
      <c r="N827" s="12">
        <f t="shared" si="38"/>
        <v>1613</v>
      </c>
    </row>
    <row r="828" spans="1:14" x14ac:dyDescent="0.25">
      <c r="A828" t="s">
        <v>9610</v>
      </c>
      <c r="B828" t="s">
        <v>9611</v>
      </c>
      <c r="C828" t="s">
        <v>13080</v>
      </c>
      <c r="D828" s="14">
        <v>294.41000000000003</v>
      </c>
      <c r="E828" s="14">
        <v>499</v>
      </c>
      <c r="F828" s="1">
        <v>0.41</v>
      </c>
      <c r="G828">
        <v>4.0999999999999996</v>
      </c>
      <c r="H828" s="5">
        <v>4238</v>
      </c>
      <c r="I828" s="6">
        <f t="shared" si="36"/>
        <v>2114762</v>
      </c>
      <c r="J828" t="str" cm="1">
        <f t="array" ref="J828">_xlfn.IFS(
   D828&lt;1000, "&lt; ₹1,000",
   D828&lt;=5000, "₹1,000 - ₹5,000",
   D828&lt;=10000, "₹5,001 - ₹10,000",
   D828&lt;=20000, "₹10,001 - ₹20,000",
   D828&lt;=50000, "₹20,001 - ₹50,000",
   D828&lt;=100000, "₹50,001 - ₹100,000",
   TRUE, "&gt; ₹100,000"
)</f>
        <v>&lt; ₹1,000</v>
      </c>
      <c r="K828" t="str">
        <f t="shared" si="37"/>
        <v>Medium (30-60%)</v>
      </c>
      <c r="L828">
        <f>_xlfn.RANK.EQ(G828, G$2:G$1466, 0) + COUNTIF(G$2:G828, G828) - 1</f>
        <v>827</v>
      </c>
      <c r="M828" s="12">
        <f>_xlfn.RANK.EQ(H828, H$2:H$1466, 0) + COUNTIF(H$2:H828, H828) - 1</f>
        <v>790</v>
      </c>
      <c r="N828" s="12">
        <f t="shared" si="38"/>
        <v>1617</v>
      </c>
    </row>
    <row r="829" spans="1:14" x14ac:dyDescent="0.25">
      <c r="A829" t="s">
        <v>10529</v>
      </c>
      <c r="B829" t="s">
        <v>10530</v>
      </c>
      <c r="C829" t="s">
        <v>13080</v>
      </c>
      <c r="D829" s="14">
        <v>8756.35</v>
      </c>
      <c r="E829" s="14">
        <v>11995</v>
      </c>
      <c r="F829" s="1">
        <v>0.27</v>
      </c>
      <c r="G829">
        <v>4.0999999999999996</v>
      </c>
      <c r="H829" s="5">
        <v>4157</v>
      </c>
      <c r="I829" s="6">
        <f t="shared" si="36"/>
        <v>49863215</v>
      </c>
      <c r="J829" t="str" cm="1">
        <f t="array" ref="J829">_xlfn.IFS(
   D829&lt;1000, "&lt; ₹1,000",
   D829&lt;=5000, "₹1,000 - ₹5,000",
   D829&lt;=10000, "₹5,001 - ₹10,000",
   D829&lt;=20000, "₹10,001 - ₹20,000",
   D829&lt;=50000, "₹20,001 - ₹50,000",
   D829&lt;=100000, "₹50,001 - ₹100,000",
   TRUE, "&gt; ₹100,000"
)</f>
        <v>₹5,001 - ₹10,000</v>
      </c>
      <c r="K829" t="str">
        <f t="shared" si="37"/>
        <v>Low (&lt;30%)</v>
      </c>
      <c r="L829">
        <f>_xlfn.RANK.EQ(G829, G$2:G$1466, 0) + COUNTIF(G$2:G829, G829) - 1</f>
        <v>828</v>
      </c>
      <c r="M829" s="12">
        <f>_xlfn.RANK.EQ(H829, H$2:H$1466, 0) + COUNTIF(H$2:H829, H829) - 1</f>
        <v>795</v>
      </c>
      <c r="N829" s="12">
        <f t="shared" si="38"/>
        <v>1623</v>
      </c>
    </row>
    <row r="830" spans="1:14" x14ac:dyDescent="0.25">
      <c r="A830" t="s">
        <v>12984</v>
      </c>
      <c r="B830" t="s">
        <v>12985</v>
      </c>
      <c r="C830" t="s">
        <v>13080</v>
      </c>
      <c r="D830" s="14">
        <v>2283.75</v>
      </c>
      <c r="E830" s="14">
        <v>3045</v>
      </c>
      <c r="F830" s="1">
        <v>0.25</v>
      </c>
      <c r="G830">
        <v>4.0999999999999996</v>
      </c>
      <c r="H830" s="5">
        <v>4118</v>
      </c>
      <c r="I830" s="6">
        <f t="shared" si="36"/>
        <v>12539310</v>
      </c>
      <c r="J830" t="str" cm="1">
        <f t="array" ref="J830">_xlfn.IFS(
   D830&lt;1000, "&lt; ₹1,000",
   D830&lt;=5000, "₹1,000 - ₹5,000",
   D830&lt;=10000, "₹5,001 - ₹10,000",
   D830&lt;=20000, "₹10,001 - ₹20,000",
   D830&lt;=50000, "₹20,001 - ₹50,000",
   D830&lt;=100000, "₹50,001 - ₹100,000",
   TRUE, "&gt; ₹100,000"
)</f>
        <v>₹1,000 - ₹5,000</v>
      </c>
      <c r="K830" t="str">
        <f t="shared" si="37"/>
        <v>Low (&lt;30%)</v>
      </c>
      <c r="L830">
        <f>_xlfn.RANK.EQ(G830, G$2:G$1466, 0) + COUNTIF(G$2:G830, G830) - 1</f>
        <v>829</v>
      </c>
      <c r="M830" s="12">
        <f>_xlfn.RANK.EQ(H830, H$2:H$1466, 0) + COUNTIF(H$2:H830, H830) - 1</f>
        <v>798</v>
      </c>
      <c r="N830" s="12">
        <f t="shared" si="38"/>
        <v>1627</v>
      </c>
    </row>
    <row r="831" spans="1:14" x14ac:dyDescent="0.25">
      <c r="A831" t="s">
        <v>12462</v>
      </c>
      <c r="B831" t="s">
        <v>12463</v>
      </c>
      <c r="C831" t="s">
        <v>13080</v>
      </c>
      <c r="D831" s="14">
        <v>150</v>
      </c>
      <c r="E831" s="14">
        <v>300</v>
      </c>
      <c r="F831" s="1">
        <v>0.5</v>
      </c>
      <c r="G831">
        <v>4.0999999999999996</v>
      </c>
      <c r="H831" s="5">
        <v>4074</v>
      </c>
      <c r="I831" s="6">
        <f t="shared" si="36"/>
        <v>1222200</v>
      </c>
      <c r="J831" t="str" cm="1">
        <f t="array" ref="J831">_xlfn.IFS(
   D831&lt;1000, "&lt; ₹1,000",
   D831&lt;=5000, "₹1,000 - ₹5,000",
   D831&lt;=10000, "₹5,001 - ₹10,000",
   D831&lt;=20000, "₹10,001 - ₹20,000",
   D831&lt;=50000, "₹20,001 - ₹50,000",
   D831&lt;=100000, "₹50,001 - ₹100,000",
   TRUE, "&gt; ₹100,000"
)</f>
        <v>&lt; ₹1,000</v>
      </c>
      <c r="K831" t="str">
        <f t="shared" si="37"/>
        <v>Medium (30-60%)</v>
      </c>
      <c r="L831">
        <f>_xlfn.RANK.EQ(G831, G$2:G$1466, 0) + COUNTIF(G$2:G831, G831) - 1</f>
        <v>830</v>
      </c>
      <c r="M831" s="12">
        <f>_xlfn.RANK.EQ(H831, H$2:H$1466, 0) + COUNTIF(H$2:H831, H831) - 1</f>
        <v>800</v>
      </c>
      <c r="N831" s="12">
        <f t="shared" si="38"/>
        <v>1630</v>
      </c>
    </row>
    <row r="832" spans="1:14" x14ac:dyDescent="0.25">
      <c r="A832" t="s">
        <v>9498</v>
      </c>
      <c r="B832" t="s">
        <v>9499</v>
      </c>
      <c r="C832" t="s">
        <v>13080</v>
      </c>
      <c r="D832" s="14">
        <v>177.11</v>
      </c>
      <c r="E832" s="14">
        <v>199</v>
      </c>
      <c r="F832" s="1">
        <v>0.11</v>
      </c>
      <c r="G832">
        <v>4.0999999999999996</v>
      </c>
      <c r="H832" s="5">
        <v>3688</v>
      </c>
      <c r="I832" s="6">
        <f t="shared" si="36"/>
        <v>733912</v>
      </c>
      <c r="J832" t="str" cm="1">
        <f t="array" ref="J832">_xlfn.IFS(
   D832&lt;1000, "&lt; ₹1,000",
   D832&lt;=5000, "₹1,000 - ₹5,000",
   D832&lt;=10000, "₹5,001 - ₹10,000",
   D832&lt;=20000, "₹10,001 - ₹20,000",
   D832&lt;=50000, "₹20,001 - ₹50,000",
   D832&lt;=100000, "₹50,001 - ₹100,000",
   TRUE, "&gt; ₹100,000"
)</f>
        <v>&lt; ₹1,000</v>
      </c>
      <c r="K832" t="str">
        <f t="shared" si="37"/>
        <v>Low (&lt;30%)</v>
      </c>
      <c r="L832">
        <f>_xlfn.RANK.EQ(G832, G$2:G$1466, 0) + COUNTIF(G$2:G832, G832) - 1</f>
        <v>831</v>
      </c>
      <c r="M832" s="12">
        <f>_xlfn.RANK.EQ(H832, H$2:H$1466, 0) + COUNTIF(H$2:H832, H832) - 1</f>
        <v>816</v>
      </c>
      <c r="N832" s="12">
        <f t="shared" si="38"/>
        <v>1647</v>
      </c>
    </row>
    <row r="833" spans="1:14" x14ac:dyDescent="0.25">
      <c r="A833" t="s">
        <v>7529</v>
      </c>
      <c r="B833" t="s">
        <v>7530</v>
      </c>
      <c r="C833" t="s">
        <v>13077</v>
      </c>
      <c r="D833" s="14">
        <v>2473.8000000000002</v>
      </c>
      <c r="E833" s="14">
        <v>3990</v>
      </c>
      <c r="F833" s="1">
        <v>0.38</v>
      </c>
      <c r="G833">
        <v>4.0999999999999996</v>
      </c>
      <c r="H833" s="5">
        <v>3606</v>
      </c>
      <c r="I833" s="6">
        <f t="shared" si="36"/>
        <v>14387940</v>
      </c>
      <c r="J833" t="str" cm="1">
        <f t="array" ref="J833">_xlfn.IFS(
   D833&lt;1000, "&lt; ₹1,000",
   D833&lt;=5000, "₹1,000 - ₹5,000",
   D833&lt;=10000, "₹5,001 - ₹10,000",
   D833&lt;=20000, "₹10,001 - ₹20,000",
   D833&lt;=50000, "₹20,001 - ₹50,000",
   D833&lt;=100000, "₹50,001 - ₹100,000",
   TRUE, "&gt; ₹100,000"
)</f>
        <v>₹1,000 - ₹5,000</v>
      </c>
      <c r="K833" t="str">
        <f t="shared" si="37"/>
        <v>Medium (30-60%)</v>
      </c>
      <c r="L833">
        <f>_xlfn.RANK.EQ(G833, G$2:G$1466, 0) + COUNTIF(G$2:G833, G833) - 1</f>
        <v>832</v>
      </c>
      <c r="M833" s="12">
        <f>_xlfn.RANK.EQ(H833, H$2:H$1466, 0) + COUNTIF(H$2:H833, H833) - 1</f>
        <v>822</v>
      </c>
      <c r="N833" s="12">
        <f t="shared" si="38"/>
        <v>1654</v>
      </c>
    </row>
    <row r="834" spans="1:14" x14ac:dyDescent="0.25">
      <c r="A834" t="s">
        <v>8572</v>
      </c>
      <c r="B834" t="s">
        <v>8573</v>
      </c>
      <c r="C834" t="s">
        <v>13080</v>
      </c>
      <c r="D834" s="14">
        <v>459.53999999999996</v>
      </c>
      <c r="E834" s="14">
        <v>999</v>
      </c>
      <c r="F834" s="1">
        <v>0.54</v>
      </c>
      <c r="G834">
        <v>4.0999999999999996</v>
      </c>
      <c r="H834" s="5">
        <v>3578</v>
      </c>
      <c r="I834" s="6">
        <f t="shared" ref="I834:I897" si="39">H834*E834</f>
        <v>3574422</v>
      </c>
      <c r="J834" t="str" cm="1">
        <f t="array" ref="J834">_xlfn.IFS(
   D834&lt;1000, "&lt; ₹1,000",
   D834&lt;=5000, "₹1,000 - ₹5,000",
   D834&lt;=10000, "₹5,001 - ₹10,000",
   D834&lt;=20000, "₹10,001 - ₹20,000",
   D834&lt;=50000, "₹20,001 - ₹50,000",
   D834&lt;=100000, "₹50,001 - ₹100,000",
   TRUE, "&gt; ₹100,000"
)</f>
        <v>&lt; ₹1,000</v>
      </c>
      <c r="K834" t="str">
        <f t="shared" ref="K834:K897" si="40">IF(F834&lt;0.3, "Low (&lt;30%)", IF(F834&lt;=0.6, "Medium (30-60%)", "High (&gt;60%)"))</f>
        <v>Medium (30-60%)</v>
      </c>
      <c r="L834">
        <f>_xlfn.RANK.EQ(G834, G$2:G$1466, 0) + COUNTIF(G$2:G834, G834) - 1</f>
        <v>833</v>
      </c>
      <c r="M834" s="12">
        <f>_xlfn.RANK.EQ(H834, H$2:H$1466, 0) + COUNTIF(H$2:H834, H834) - 1</f>
        <v>826</v>
      </c>
      <c r="N834" s="12">
        <f t="shared" ref="N834:N897" si="41">L834+M834</f>
        <v>1659</v>
      </c>
    </row>
    <row r="835" spans="1:14" x14ac:dyDescent="0.25">
      <c r="A835" t="s">
        <v>10850</v>
      </c>
      <c r="B835" t="s">
        <v>10851</v>
      </c>
      <c r="C835" t="s">
        <v>13080</v>
      </c>
      <c r="D835" s="14">
        <v>6199.38</v>
      </c>
      <c r="E835" s="14">
        <v>9999</v>
      </c>
      <c r="F835" s="1">
        <v>0.38</v>
      </c>
      <c r="G835">
        <v>4.0999999999999996</v>
      </c>
      <c r="H835" s="5">
        <v>3552</v>
      </c>
      <c r="I835" s="6">
        <f t="shared" si="39"/>
        <v>35516448</v>
      </c>
      <c r="J835" t="str" cm="1">
        <f t="array" ref="J835">_xlfn.IFS(
   D835&lt;1000, "&lt; ₹1,000",
   D835&lt;=5000, "₹1,000 - ₹5,000",
   D835&lt;=10000, "₹5,001 - ₹10,000",
   D835&lt;=20000, "₹10,001 - ₹20,000",
   D835&lt;=50000, "₹20,001 - ₹50,000",
   D835&lt;=100000, "₹50,001 - ₹100,000",
   TRUE, "&gt; ₹100,000"
)</f>
        <v>₹5,001 - ₹10,000</v>
      </c>
      <c r="K835" t="str">
        <f t="shared" si="40"/>
        <v>Medium (30-60%)</v>
      </c>
      <c r="L835">
        <f>_xlfn.RANK.EQ(G835, G$2:G$1466, 0) + COUNTIF(G$2:G835, G835) - 1</f>
        <v>834</v>
      </c>
      <c r="M835" s="12">
        <f>_xlfn.RANK.EQ(H835, H$2:H$1466, 0) + COUNTIF(H$2:H835, H835) - 1</f>
        <v>828</v>
      </c>
      <c r="N835" s="12">
        <f t="shared" si="41"/>
        <v>1662</v>
      </c>
    </row>
    <row r="836" spans="1:14" x14ac:dyDescent="0.25">
      <c r="A836" t="s">
        <v>12593</v>
      </c>
      <c r="B836" t="s">
        <v>12594</v>
      </c>
      <c r="C836" t="s">
        <v>13080</v>
      </c>
      <c r="D836" s="14">
        <v>692.90000000000009</v>
      </c>
      <c r="E836" s="14">
        <v>1690</v>
      </c>
      <c r="F836" s="1">
        <v>0.59</v>
      </c>
      <c r="G836">
        <v>4.0999999999999996</v>
      </c>
      <c r="H836" s="5">
        <v>3524</v>
      </c>
      <c r="I836" s="6">
        <f t="shared" si="39"/>
        <v>5955560</v>
      </c>
      <c r="J836" t="str" cm="1">
        <f t="array" ref="J836">_xlfn.IFS(
   D836&lt;1000, "&lt; ₹1,000",
   D836&lt;=5000, "₹1,000 - ₹5,000",
   D836&lt;=10000, "₹5,001 - ₹10,000",
   D836&lt;=20000, "₹10,001 - ₹20,000",
   D836&lt;=50000, "₹20,001 - ₹50,000",
   D836&lt;=100000, "₹50,001 - ₹100,000",
   TRUE, "&gt; ₹100,000"
)</f>
        <v>&lt; ₹1,000</v>
      </c>
      <c r="K836" t="str">
        <f t="shared" si="40"/>
        <v>Medium (30-60%)</v>
      </c>
      <c r="L836">
        <f>_xlfn.RANK.EQ(G836, G$2:G$1466, 0) + COUNTIF(G$2:G836, G836) - 1</f>
        <v>835</v>
      </c>
      <c r="M836" s="12">
        <f>_xlfn.RANK.EQ(H836, H$2:H$1466, 0) + COUNTIF(H$2:H836, H836) - 1</f>
        <v>832</v>
      </c>
      <c r="N836" s="12">
        <f t="shared" si="41"/>
        <v>1667</v>
      </c>
    </row>
    <row r="837" spans="1:14" x14ac:dyDescent="0.25">
      <c r="A837" t="s">
        <v>7035</v>
      </c>
      <c r="B837" t="s">
        <v>7036</v>
      </c>
      <c r="C837" t="s">
        <v>13076</v>
      </c>
      <c r="D837" s="14">
        <v>327.18</v>
      </c>
      <c r="E837" s="14">
        <v>399</v>
      </c>
      <c r="F837" s="1">
        <v>0.18</v>
      </c>
      <c r="G837">
        <v>4.0999999999999996</v>
      </c>
      <c r="H837" s="5">
        <v>3441</v>
      </c>
      <c r="I837" s="6">
        <f t="shared" si="39"/>
        <v>1372959</v>
      </c>
      <c r="J837" t="str" cm="1">
        <f t="array" ref="J837">_xlfn.IFS(
   D837&lt;1000, "&lt; ₹1,000",
   D837&lt;=5000, "₹1,000 - ₹5,000",
   D837&lt;=10000, "₹5,001 - ₹10,000",
   D837&lt;=20000, "₹10,001 - ₹20,000",
   D837&lt;=50000, "₹20,001 - ₹50,000",
   D837&lt;=100000, "₹50,001 - ₹100,000",
   TRUE, "&gt; ₹100,000"
)</f>
        <v>&lt; ₹1,000</v>
      </c>
      <c r="K837" t="str">
        <f t="shared" si="40"/>
        <v>Low (&lt;30%)</v>
      </c>
      <c r="L837">
        <f>_xlfn.RANK.EQ(G837, G$2:G$1466, 0) + COUNTIF(G$2:G837, G837) - 1</f>
        <v>836</v>
      </c>
      <c r="M837" s="12">
        <f>_xlfn.RANK.EQ(H837, H$2:H$1466, 0) + COUNTIF(H$2:H837, H837) - 1</f>
        <v>838</v>
      </c>
      <c r="N837" s="12">
        <f t="shared" si="41"/>
        <v>1674</v>
      </c>
    </row>
    <row r="838" spans="1:14" x14ac:dyDescent="0.25">
      <c r="A838" t="s">
        <v>9375</v>
      </c>
      <c r="B838" t="s">
        <v>9376</v>
      </c>
      <c r="C838" t="s">
        <v>13080</v>
      </c>
      <c r="D838" s="14">
        <v>652.80000000000007</v>
      </c>
      <c r="E838" s="14">
        <v>1020</v>
      </c>
      <c r="F838" s="1">
        <v>0.36</v>
      </c>
      <c r="G838">
        <v>4.0999999999999996</v>
      </c>
      <c r="H838" s="5">
        <v>3366</v>
      </c>
      <c r="I838" s="6">
        <f t="shared" si="39"/>
        <v>3433320</v>
      </c>
      <c r="J838" t="str" cm="1">
        <f t="array" ref="J838">_xlfn.IFS(
   D838&lt;1000, "&lt; ₹1,000",
   D838&lt;=5000, "₹1,000 - ₹5,000",
   D838&lt;=10000, "₹5,001 - ₹10,000",
   D838&lt;=20000, "₹10,001 - ₹20,000",
   D838&lt;=50000, "₹20,001 - ₹50,000",
   D838&lt;=100000, "₹50,001 - ₹100,000",
   TRUE, "&gt; ₹100,000"
)</f>
        <v>&lt; ₹1,000</v>
      </c>
      <c r="K838" t="str">
        <f t="shared" si="40"/>
        <v>Medium (30-60%)</v>
      </c>
      <c r="L838">
        <f>_xlfn.RANK.EQ(G838, G$2:G$1466, 0) + COUNTIF(G$2:G838, G838) - 1</f>
        <v>837</v>
      </c>
      <c r="M838" s="12">
        <f>_xlfn.RANK.EQ(H838, H$2:H$1466, 0) + COUNTIF(H$2:H838, H838) - 1</f>
        <v>843</v>
      </c>
      <c r="N838" s="12">
        <f t="shared" si="41"/>
        <v>1680</v>
      </c>
    </row>
    <row r="839" spans="1:14" x14ac:dyDescent="0.25">
      <c r="A839" t="s">
        <v>9120</v>
      </c>
      <c r="B839" t="s">
        <v>9121</v>
      </c>
      <c r="C839" t="s">
        <v>13080</v>
      </c>
      <c r="D839" s="14">
        <v>6260.7000000000007</v>
      </c>
      <c r="E839" s="14">
        <v>15270</v>
      </c>
      <c r="F839" s="1">
        <v>0.59</v>
      </c>
      <c r="G839">
        <v>4.0999999999999996</v>
      </c>
      <c r="H839" s="5">
        <v>3233</v>
      </c>
      <c r="I839" s="6">
        <f t="shared" si="39"/>
        <v>49367910</v>
      </c>
      <c r="J839" t="str" cm="1">
        <f t="array" ref="J839">_xlfn.IFS(
   D839&lt;1000, "&lt; ₹1,000",
   D839&lt;=5000, "₹1,000 - ₹5,000",
   D839&lt;=10000, "₹5,001 - ₹10,000",
   D839&lt;=20000, "₹10,001 - ₹20,000",
   D839&lt;=50000, "₹20,001 - ₹50,000",
   D839&lt;=100000, "₹50,001 - ₹100,000",
   TRUE, "&gt; ₹100,000"
)</f>
        <v>₹5,001 - ₹10,000</v>
      </c>
      <c r="K839" t="str">
        <f t="shared" si="40"/>
        <v>Medium (30-60%)</v>
      </c>
      <c r="L839">
        <f>_xlfn.RANK.EQ(G839, G$2:G$1466, 0) + COUNTIF(G$2:G839, G839) - 1</f>
        <v>838</v>
      </c>
      <c r="M839" s="12">
        <f>_xlfn.RANK.EQ(H839, H$2:H$1466, 0) + COUNTIF(H$2:H839, H839) - 1</f>
        <v>851</v>
      </c>
      <c r="N839" s="12">
        <f t="shared" si="41"/>
        <v>1689</v>
      </c>
    </row>
    <row r="840" spans="1:14" x14ac:dyDescent="0.25">
      <c r="A840" t="s">
        <v>4755</v>
      </c>
      <c r="B840" t="s">
        <v>4756</v>
      </c>
      <c r="C840" t="s">
        <v>13077</v>
      </c>
      <c r="D840" s="14">
        <v>2489.17</v>
      </c>
      <c r="E840" s="14">
        <v>2999</v>
      </c>
      <c r="F840" s="1">
        <v>0.17</v>
      </c>
      <c r="G840">
        <v>4.0999999999999996</v>
      </c>
      <c r="H840" s="5">
        <v>3156</v>
      </c>
      <c r="I840" s="6">
        <f t="shared" si="39"/>
        <v>9464844</v>
      </c>
      <c r="J840" t="str" cm="1">
        <f t="array" ref="J840">_xlfn.IFS(
   D840&lt;1000, "&lt; ₹1,000",
   D840&lt;=5000, "₹1,000 - ₹5,000",
   D840&lt;=10000, "₹5,001 - ₹10,000",
   D840&lt;=20000, "₹10,001 - ₹20,000",
   D840&lt;=50000, "₹20,001 - ₹50,000",
   D840&lt;=100000, "₹50,001 - ₹100,000",
   TRUE, "&gt; ₹100,000"
)</f>
        <v>₹1,000 - ₹5,000</v>
      </c>
      <c r="K840" t="str">
        <f t="shared" si="40"/>
        <v>Low (&lt;30%)</v>
      </c>
      <c r="L840">
        <f>_xlfn.RANK.EQ(G840, G$2:G$1466, 0) + COUNTIF(G$2:G840, G840) - 1</f>
        <v>839</v>
      </c>
      <c r="M840" s="12">
        <f>_xlfn.RANK.EQ(H840, H$2:H$1466, 0) + COUNTIF(H$2:H840, H840) - 1</f>
        <v>863</v>
      </c>
      <c r="N840" s="12">
        <f t="shared" si="41"/>
        <v>1702</v>
      </c>
    </row>
    <row r="841" spans="1:14" x14ac:dyDescent="0.25">
      <c r="A841" t="s">
        <v>9973</v>
      </c>
      <c r="B841" t="s">
        <v>9974</v>
      </c>
      <c r="C841" t="s">
        <v>13080</v>
      </c>
      <c r="D841" s="14">
        <v>498.20000000000005</v>
      </c>
      <c r="E841" s="14">
        <v>940</v>
      </c>
      <c r="F841" s="1">
        <v>0.47</v>
      </c>
      <c r="G841">
        <v>4.0999999999999996</v>
      </c>
      <c r="H841" s="5">
        <v>3036</v>
      </c>
      <c r="I841" s="6">
        <f t="shared" si="39"/>
        <v>2853840</v>
      </c>
      <c r="J841" t="str" cm="1">
        <f t="array" ref="J841">_xlfn.IFS(
   D841&lt;1000, "&lt; ₹1,000",
   D841&lt;=5000, "₹1,000 - ₹5,000",
   D841&lt;=10000, "₹5,001 - ₹10,000",
   D841&lt;=20000, "₹10,001 - ₹20,000",
   D841&lt;=50000, "₹20,001 - ₹50,000",
   D841&lt;=100000, "₹50,001 - ₹100,000",
   TRUE, "&gt; ₹100,000"
)</f>
        <v>&lt; ₹1,000</v>
      </c>
      <c r="K841" t="str">
        <f t="shared" si="40"/>
        <v>Medium (30-60%)</v>
      </c>
      <c r="L841">
        <f>_xlfn.RANK.EQ(G841, G$2:G$1466, 0) + COUNTIF(G$2:G841, G841) - 1</f>
        <v>840</v>
      </c>
      <c r="M841" s="12">
        <f>_xlfn.RANK.EQ(H841, H$2:H$1466, 0) + COUNTIF(H$2:H841, H841) - 1</f>
        <v>873</v>
      </c>
      <c r="N841" s="12">
        <f t="shared" si="41"/>
        <v>1713</v>
      </c>
    </row>
    <row r="842" spans="1:14" x14ac:dyDescent="0.25">
      <c r="A842" t="s">
        <v>1606</v>
      </c>
      <c r="B842" t="s">
        <v>1607</v>
      </c>
      <c r="C842" t="s">
        <v>13076</v>
      </c>
      <c r="D842" s="14">
        <v>300.57000000000005</v>
      </c>
      <c r="E842" s="14">
        <v>699</v>
      </c>
      <c r="F842" s="1">
        <v>0.56999999999999995</v>
      </c>
      <c r="G842">
        <v>4.0999999999999996</v>
      </c>
      <c r="H842" s="5">
        <v>2957</v>
      </c>
      <c r="I842" s="6">
        <f t="shared" si="39"/>
        <v>2066943</v>
      </c>
      <c r="J842" t="str" cm="1">
        <f t="array" ref="J842">_xlfn.IFS(
   D842&lt;1000, "&lt; ₹1,000",
   D842&lt;=5000, "₹1,000 - ₹5,000",
   D842&lt;=10000, "₹5,001 - ₹10,000",
   D842&lt;=20000, "₹10,001 - ₹20,000",
   D842&lt;=50000, "₹20,001 - ₹50,000",
   D842&lt;=100000, "₹50,001 - ₹100,000",
   TRUE, "&gt; ₹100,000"
)</f>
        <v>&lt; ₹1,000</v>
      </c>
      <c r="K842" t="str">
        <f t="shared" si="40"/>
        <v>Medium (30-60%)</v>
      </c>
      <c r="L842">
        <f>_xlfn.RANK.EQ(G842, G$2:G$1466, 0) + COUNTIF(G$2:G842, G842) - 1</f>
        <v>841</v>
      </c>
      <c r="M842" s="12">
        <f>_xlfn.RANK.EQ(H842, H$2:H$1466, 0) + COUNTIF(H$2:H842, H842) - 1</f>
        <v>880</v>
      </c>
      <c r="N842" s="12">
        <f t="shared" si="41"/>
        <v>1721</v>
      </c>
    </row>
    <row r="843" spans="1:14" x14ac:dyDescent="0.25">
      <c r="A843" t="s">
        <v>6430</v>
      </c>
      <c r="B843" t="s">
        <v>6431</v>
      </c>
      <c r="C843" t="s">
        <v>13076</v>
      </c>
      <c r="D843" s="14">
        <v>404.59999999999997</v>
      </c>
      <c r="E843" s="14">
        <v>1190</v>
      </c>
      <c r="F843" s="1">
        <v>0.66</v>
      </c>
      <c r="G843">
        <v>4.0999999999999996</v>
      </c>
      <c r="H843" s="5">
        <v>2809</v>
      </c>
      <c r="I843" s="6">
        <f t="shared" si="39"/>
        <v>3342710</v>
      </c>
      <c r="J843" t="str" cm="1">
        <f t="array" ref="J843">_xlfn.IFS(
   D843&lt;1000, "&lt; ₹1,000",
   D843&lt;=5000, "₹1,000 - ₹5,000",
   D843&lt;=10000, "₹5,001 - ₹10,000",
   D843&lt;=20000, "₹10,001 - ₹20,000",
   D843&lt;=50000, "₹20,001 - ₹50,000",
   D843&lt;=100000, "₹50,001 - ₹100,000",
   TRUE, "&gt; ₹100,000"
)</f>
        <v>&lt; ₹1,000</v>
      </c>
      <c r="K843" t="str">
        <f t="shared" si="40"/>
        <v>High (&gt;60%)</v>
      </c>
      <c r="L843">
        <f>_xlfn.RANK.EQ(G843, G$2:G$1466, 0) + COUNTIF(G$2:G843, G843) - 1</f>
        <v>842</v>
      </c>
      <c r="M843" s="12">
        <f>_xlfn.RANK.EQ(H843, H$2:H$1466, 0) + COUNTIF(H$2:H843, H843) - 1</f>
        <v>891</v>
      </c>
      <c r="N843" s="12">
        <f t="shared" si="41"/>
        <v>1733</v>
      </c>
    </row>
    <row r="844" spans="1:14" x14ac:dyDescent="0.25">
      <c r="A844" t="s">
        <v>8272</v>
      </c>
      <c r="B844" t="s">
        <v>8273</v>
      </c>
      <c r="C844" t="s">
        <v>13076</v>
      </c>
      <c r="D844" s="14">
        <v>493.62</v>
      </c>
      <c r="E844" s="14">
        <v>1299</v>
      </c>
      <c r="F844" s="1">
        <v>0.62</v>
      </c>
      <c r="G844">
        <v>4.0999999999999996</v>
      </c>
      <c r="H844" s="5">
        <v>2740</v>
      </c>
      <c r="I844" s="6">
        <f t="shared" si="39"/>
        <v>3559260</v>
      </c>
      <c r="J844" t="str" cm="1">
        <f t="array" ref="J844">_xlfn.IFS(
   D844&lt;1000, "&lt; ₹1,000",
   D844&lt;=5000, "₹1,000 - ₹5,000",
   D844&lt;=10000, "₹5,001 - ₹10,000",
   D844&lt;=20000, "₹10,001 - ₹20,000",
   D844&lt;=50000, "₹20,001 - ₹50,000",
   D844&lt;=100000, "₹50,001 - ₹100,000",
   TRUE, "&gt; ₹100,000"
)</f>
        <v>&lt; ₹1,000</v>
      </c>
      <c r="K844" t="str">
        <f t="shared" si="40"/>
        <v>High (&gt;60%)</v>
      </c>
      <c r="L844">
        <f>_xlfn.RANK.EQ(G844, G$2:G$1466, 0) + COUNTIF(G$2:G844, G844) - 1</f>
        <v>843</v>
      </c>
      <c r="M844" s="12">
        <f>_xlfn.RANK.EQ(H844, H$2:H$1466, 0) + COUNTIF(H$2:H844, H844) - 1</f>
        <v>901</v>
      </c>
      <c r="N844" s="12">
        <f t="shared" si="41"/>
        <v>1744</v>
      </c>
    </row>
    <row r="845" spans="1:14" x14ac:dyDescent="0.25">
      <c r="A845" t="s">
        <v>1576</v>
      </c>
      <c r="B845" t="s">
        <v>1577</v>
      </c>
      <c r="C845" t="s">
        <v>13076</v>
      </c>
      <c r="D845" s="14">
        <v>395.64</v>
      </c>
      <c r="E845" s="14">
        <v>1099</v>
      </c>
      <c r="F845" s="1">
        <v>0.64</v>
      </c>
      <c r="G845">
        <v>4.0999999999999996</v>
      </c>
      <c r="H845" s="5">
        <v>2685</v>
      </c>
      <c r="I845" s="6">
        <f t="shared" si="39"/>
        <v>2950815</v>
      </c>
      <c r="J845" t="str" cm="1">
        <f t="array" ref="J845">_xlfn.IFS(
   D845&lt;1000, "&lt; ₹1,000",
   D845&lt;=5000, "₹1,000 - ₹5,000",
   D845&lt;=10000, "₹5,001 - ₹10,000",
   D845&lt;=20000, "₹10,001 - ₹20,000",
   D845&lt;=50000, "₹20,001 - ₹50,000",
   D845&lt;=100000, "₹50,001 - ₹100,000",
   TRUE, "&gt; ₹100,000"
)</f>
        <v>&lt; ₹1,000</v>
      </c>
      <c r="K845" t="str">
        <f t="shared" si="40"/>
        <v>High (&gt;60%)</v>
      </c>
      <c r="L845">
        <f>_xlfn.RANK.EQ(G845, G$2:G$1466, 0) + COUNTIF(G$2:G845, G845) - 1</f>
        <v>844</v>
      </c>
      <c r="M845" s="12">
        <f>_xlfn.RANK.EQ(H845, H$2:H$1466, 0) + COUNTIF(H$2:H845, H845) - 1</f>
        <v>907</v>
      </c>
      <c r="N845" s="12">
        <f t="shared" si="41"/>
        <v>1751</v>
      </c>
    </row>
    <row r="846" spans="1:14" x14ac:dyDescent="0.25">
      <c r="A846" t="s">
        <v>1262</v>
      </c>
      <c r="B846" t="s">
        <v>1263</v>
      </c>
      <c r="C846" t="s">
        <v>13076</v>
      </c>
      <c r="D846" s="14">
        <v>395.64</v>
      </c>
      <c r="E846" s="14">
        <v>1099</v>
      </c>
      <c r="F846" s="1">
        <v>0.64</v>
      </c>
      <c r="G846">
        <v>4.0999999999999996</v>
      </c>
      <c r="H846" s="5">
        <v>2685</v>
      </c>
      <c r="I846" s="6">
        <f t="shared" si="39"/>
        <v>2950815</v>
      </c>
      <c r="J846" t="str" cm="1">
        <f t="array" ref="J846">_xlfn.IFS(
   D846&lt;1000, "&lt; ₹1,000",
   D846&lt;=5000, "₹1,000 - ₹5,000",
   D846&lt;=10000, "₹5,001 - ₹10,000",
   D846&lt;=20000, "₹10,001 - ₹20,000",
   D846&lt;=50000, "₹20,001 - ₹50,000",
   D846&lt;=100000, "₹50,001 - ₹100,000",
   TRUE, "&gt; ₹100,000"
)</f>
        <v>&lt; ₹1,000</v>
      </c>
      <c r="K846" t="str">
        <f t="shared" si="40"/>
        <v>High (&gt;60%)</v>
      </c>
      <c r="L846">
        <f>_xlfn.RANK.EQ(G846, G$2:G$1466, 0) + COUNTIF(G$2:G846, G846) - 1</f>
        <v>845</v>
      </c>
      <c r="M846" s="12">
        <f>_xlfn.RANK.EQ(H846, H$2:H$1466, 0) + COUNTIF(H$2:H846, H846) - 1</f>
        <v>908</v>
      </c>
      <c r="N846" s="12">
        <f t="shared" si="41"/>
        <v>1753</v>
      </c>
    </row>
    <row r="847" spans="1:14" x14ac:dyDescent="0.25">
      <c r="A847" t="s">
        <v>1001</v>
      </c>
      <c r="B847" t="s">
        <v>1002</v>
      </c>
      <c r="C847" t="s">
        <v>13077</v>
      </c>
      <c r="D847" s="14">
        <v>7400</v>
      </c>
      <c r="E847" s="14">
        <v>20000</v>
      </c>
      <c r="F847" s="1">
        <v>0.63</v>
      </c>
      <c r="G847">
        <v>4.0999999999999996</v>
      </c>
      <c r="H847" s="5">
        <v>2581</v>
      </c>
      <c r="I847" s="6">
        <f t="shared" si="39"/>
        <v>51620000</v>
      </c>
      <c r="J847" t="str" cm="1">
        <f t="array" ref="J847">_xlfn.IFS(
   D847&lt;1000, "&lt; ₹1,000",
   D847&lt;=5000, "₹1,000 - ₹5,000",
   D847&lt;=10000, "₹5,001 - ₹10,000",
   D847&lt;=20000, "₹10,001 - ₹20,000",
   D847&lt;=50000, "₹20,001 - ₹50,000",
   D847&lt;=100000, "₹50,001 - ₹100,000",
   TRUE, "&gt; ₹100,000"
)</f>
        <v>₹5,001 - ₹10,000</v>
      </c>
      <c r="K847" t="str">
        <f t="shared" si="40"/>
        <v>High (&gt;60%)</v>
      </c>
      <c r="L847">
        <f>_xlfn.RANK.EQ(G847, G$2:G$1466, 0) + COUNTIF(G$2:G847, G847) - 1</f>
        <v>846</v>
      </c>
      <c r="M847" s="12">
        <f>_xlfn.RANK.EQ(H847, H$2:H$1466, 0) + COUNTIF(H$2:H847, H847) - 1</f>
        <v>920</v>
      </c>
      <c r="N847" s="12">
        <f t="shared" si="41"/>
        <v>1766</v>
      </c>
    </row>
    <row r="848" spans="1:14" x14ac:dyDescent="0.25">
      <c r="A848" t="s">
        <v>12673</v>
      </c>
      <c r="B848" t="s">
        <v>12674</v>
      </c>
      <c r="C848" t="s">
        <v>13080</v>
      </c>
      <c r="D848" s="14">
        <v>18899.37</v>
      </c>
      <c r="E848" s="14">
        <v>29999</v>
      </c>
      <c r="F848" s="1">
        <v>0.37</v>
      </c>
      <c r="G848">
        <v>4.0999999999999996</v>
      </c>
      <c r="H848" s="5">
        <v>2536</v>
      </c>
      <c r="I848" s="6">
        <f t="shared" si="39"/>
        <v>76077464</v>
      </c>
      <c r="J848" t="str" cm="1">
        <f t="array" ref="J848">_xlfn.IFS(
   D848&lt;1000, "&lt; ₹1,000",
   D848&lt;=5000, "₹1,000 - ₹5,000",
   D848&lt;=10000, "₹5,001 - ₹10,000",
   D848&lt;=20000, "₹10,001 - ₹20,000",
   D848&lt;=50000, "₹20,001 - ₹50,000",
   D848&lt;=100000, "₹50,001 - ₹100,000",
   TRUE, "&gt; ₹100,000"
)</f>
        <v>₹10,001 - ₹20,000</v>
      </c>
      <c r="K848" t="str">
        <f t="shared" si="40"/>
        <v>Medium (30-60%)</v>
      </c>
      <c r="L848">
        <f>_xlfn.RANK.EQ(G848, G$2:G$1466, 0) + COUNTIF(G$2:G848, G848) - 1</f>
        <v>847</v>
      </c>
      <c r="M848" s="12">
        <f>_xlfn.RANK.EQ(H848, H$2:H$1466, 0) + COUNTIF(H$2:H848, H848) - 1</f>
        <v>923</v>
      </c>
      <c r="N848" s="12">
        <f t="shared" si="41"/>
        <v>1770</v>
      </c>
    </row>
    <row r="849" spans="1:14" x14ac:dyDescent="0.25">
      <c r="A849" t="s">
        <v>8251</v>
      </c>
      <c r="B849" t="s">
        <v>8252</v>
      </c>
      <c r="C849" t="s">
        <v>13076</v>
      </c>
      <c r="D849" s="14">
        <v>598</v>
      </c>
      <c r="E849" s="14">
        <v>1150</v>
      </c>
      <c r="F849" s="1">
        <v>0.48</v>
      </c>
      <c r="G849">
        <v>4.0999999999999996</v>
      </c>
      <c r="H849" s="5">
        <v>2535</v>
      </c>
      <c r="I849" s="6">
        <f t="shared" si="39"/>
        <v>2915250</v>
      </c>
      <c r="J849" t="str" cm="1">
        <f t="array" ref="J849">_xlfn.IFS(
   D849&lt;1000, "&lt; ₹1,000",
   D849&lt;=5000, "₹1,000 - ₹5,000",
   D849&lt;=10000, "₹5,001 - ₹10,000",
   D849&lt;=20000, "₹10,001 - ₹20,000",
   D849&lt;=50000, "₹20,001 - ₹50,000",
   D849&lt;=100000, "₹50,001 - ₹100,000",
   TRUE, "&gt; ₹100,000"
)</f>
        <v>&lt; ₹1,000</v>
      </c>
      <c r="K849" t="str">
        <f t="shared" si="40"/>
        <v>Medium (30-60%)</v>
      </c>
      <c r="L849">
        <f>_xlfn.RANK.EQ(G849, G$2:G$1466, 0) + COUNTIF(G$2:G849, G849) - 1</f>
        <v>848</v>
      </c>
      <c r="M849" s="12">
        <f>_xlfn.RANK.EQ(H849, H$2:H$1466, 0) + COUNTIF(H$2:H849, H849) - 1</f>
        <v>924</v>
      </c>
      <c r="N849" s="12">
        <f t="shared" si="41"/>
        <v>1772</v>
      </c>
    </row>
    <row r="850" spans="1:14" x14ac:dyDescent="0.25">
      <c r="A850" t="s">
        <v>6379</v>
      </c>
      <c r="B850" t="s">
        <v>6380</v>
      </c>
      <c r="C850" t="s">
        <v>13077</v>
      </c>
      <c r="D850" s="14">
        <v>99.799999999999983</v>
      </c>
      <c r="E850" s="14">
        <v>499</v>
      </c>
      <c r="F850" s="1">
        <v>0.8</v>
      </c>
      <c r="G850">
        <v>4.0999999999999996</v>
      </c>
      <c r="H850" s="5">
        <v>2451</v>
      </c>
      <c r="I850" s="6">
        <f t="shared" si="39"/>
        <v>1223049</v>
      </c>
      <c r="J850" t="str" cm="1">
        <f t="array" ref="J850">_xlfn.IFS(
   D850&lt;1000, "&lt; ₹1,000",
   D850&lt;=5000, "₹1,000 - ₹5,000",
   D850&lt;=10000, "₹5,001 - ₹10,000",
   D850&lt;=20000, "₹10,001 - ₹20,000",
   D850&lt;=50000, "₹20,001 - ₹50,000",
   D850&lt;=100000, "₹50,001 - ₹100,000",
   TRUE, "&gt; ₹100,000"
)</f>
        <v>&lt; ₹1,000</v>
      </c>
      <c r="K850" t="str">
        <f t="shared" si="40"/>
        <v>High (&gt;60%)</v>
      </c>
      <c r="L850">
        <f>_xlfn.RANK.EQ(G850, G$2:G$1466, 0) + COUNTIF(G$2:G850, G850) - 1</f>
        <v>849</v>
      </c>
      <c r="M850" s="12">
        <f>_xlfn.RANK.EQ(H850, H$2:H$1466, 0) + COUNTIF(H$2:H850, H850) - 1</f>
        <v>932</v>
      </c>
      <c r="N850" s="12">
        <f t="shared" si="41"/>
        <v>1781</v>
      </c>
    </row>
    <row r="851" spans="1:14" x14ac:dyDescent="0.25">
      <c r="A851" t="s">
        <v>4312</v>
      </c>
      <c r="B851" t="s">
        <v>4313</v>
      </c>
      <c r="C851" t="s">
        <v>13077</v>
      </c>
      <c r="D851" s="14">
        <v>99.799999999999983</v>
      </c>
      <c r="E851" s="14">
        <v>499</v>
      </c>
      <c r="F851" s="1">
        <v>0.8</v>
      </c>
      <c r="G851">
        <v>4.0999999999999996</v>
      </c>
      <c r="H851" s="5">
        <v>2451</v>
      </c>
      <c r="I851" s="6">
        <f t="shared" si="39"/>
        <v>1223049</v>
      </c>
      <c r="J851" t="str" cm="1">
        <f t="array" ref="J851">_xlfn.IFS(
   D851&lt;1000, "&lt; ₹1,000",
   D851&lt;=5000, "₹1,000 - ₹5,000",
   D851&lt;=10000, "₹5,001 - ₹10,000",
   D851&lt;=20000, "₹10,001 - ₹20,000",
   D851&lt;=50000, "₹20,001 - ₹50,000",
   D851&lt;=100000, "₹50,001 - ₹100,000",
   TRUE, "&gt; ₹100,000"
)</f>
        <v>&lt; ₹1,000</v>
      </c>
      <c r="K851" t="str">
        <f t="shared" si="40"/>
        <v>High (&gt;60%)</v>
      </c>
      <c r="L851">
        <f>_xlfn.RANK.EQ(G851, G$2:G$1466, 0) + COUNTIF(G$2:G851, G851) - 1</f>
        <v>850</v>
      </c>
      <c r="M851" s="12">
        <f>_xlfn.RANK.EQ(H851, H$2:H$1466, 0) + COUNTIF(H$2:H851, H851) - 1</f>
        <v>933</v>
      </c>
      <c r="N851" s="12">
        <f t="shared" si="41"/>
        <v>1783</v>
      </c>
    </row>
    <row r="852" spans="1:14" x14ac:dyDescent="0.25">
      <c r="A852" t="s">
        <v>11856</v>
      </c>
      <c r="B852" t="s">
        <v>11857</v>
      </c>
      <c r="C852" t="s">
        <v>13080</v>
      </c>
      <c r="D852" s="14">
        <v>954</v>
      </c>
      <c r="E852" s="14">
        <v>2385</v>
      </c>
      <c r="F852" s="1">
        <v>0.6</v>
      </c>
      <c r="G852">
        <v>4.0999999999999996</v>
      </c>
      <c r="H852" s="5">
        <v>2311</v>
      </c>
      <c r="I852" s="6">
        <f t="shared" si="39"/>
        <v>5511735</v>
      </c>
      <c r="J852" t="str" cm="1">
        <f t="array" ref="J852">_xlfn.IFS(
   D852&lt;1000, "&lt; ₹1,000",
   D852&lt;=5000, "₹1,000 - ₹5,000",
   D852&lt;=10000, "₹5,001 - ₹10,000",
   D852&lt;=20000, "₹10,001 - ₹20,000",
   D852&lt;=50000, "₹20,001 - ₹50,000",
   D852&lt;=100000, "₹50,001 - ₹100,000",
   TRUE, "&gt; ₹100,000"
)</f>
        <v>&lt; ₹1,000</v>
      </c>
      <c r="K852" t="str">
        <f t="shared" si="40"/>
        <v>Medium (30-60%)</v>
      </c>
      <c r="L852">
        <f>_xlfn.RANK.EQ(G852, G$2:G$1466, 0) + COUNTIF(G$2:G852, G852) - 1</f>
        <v>851</v>
      </c>
      <c r="M852" s="12">
        <f>_xlfn.RANK.EQ(H852, H$2:H$1466, 0) + COUNTIF(H$2:H852, H852) - 1</f>
        <v>943</v>
      </c>
      <c r="N852" s="12">
        <f t="shared" si="41"/>
        <v>1794</v>
      </c>
    </row>
    <row r="853" spans="1:14" x14ac:dyDescent="0.25">
      <c r="A853" t="s">
        <v>9272</v>
      </c>
      <c r="B853" t="s">
        <v>9273</v>
      </c>
      <c r="C853" t="s">
        <v>13080</v>
      </c>
      <c r="D853" s="14">
        <v>799.6</v>
      </c>
      <c r="E853" s="14">
        <v>1999</v>
      </c>
      <c r="F853" s="1">
        <v>0.6</v>
      </c>
      <c r="G853">
        <v>4.0999999999999996</v>
      </c>
      <c r="H853" s="5">
        <v>2162</v>
      </c>
      <c r="I853" s="6">
        <f t="shared" si="39"/>
        <v>4321838</v>
      </c>
      <c r="J853" t="str" cm="1">
        <f t="array" ref="J853">_xlfn.IFS(
   D853&lt;1000, "&lt; ₹1,000",
   D853&lt;=5000, "₹1,000 - ₹5,000",
   D853&lt;=10000, "₹5,001 - ₹10,000",
   D853&lt;=20000, "₹10,001 - ₹20,000",
   D853&lt;=50000, "₹20,001 - ₹50,000",
   D853&lt;=100000, "₹50,001 - ₹100,000",
   TRUE, "&gt; ₹100,000"
)</f>
        <v>&lt; ₹1,000</v>
      </c>
      <c r="K853" t="str">
        <f t="shared" si="40"/>
        <v>Medium (30-60%)</v>
      </c>
      <c r="L853">
        <f>_xlfn.RANK.EQ(G853, G$2:G$1466, 0) + COUNTIF(G$2:G853, G853) - 1</f>
        <v>852</v>
      </c>
      <c r="M853" s="12">
        <f>_xlfn.RANK.EQ(H853, H$2:H$1466, 0) + COUNTIF(H$2:H853, H853) - 1</f>
        <v>962</v>
      </c>
      <c r="N853" s="12">
        <f t="shared" si="41"/>
        <v>1814</v>
      </c>
    </row>
    <row r="854" spans="1:14" x14ac:dyDescent="0.25">
      <c r="A854" t="s">
        <v>10387</v>
      </c>
      <c r="B854" t="s">
        <v>10388</v>
      </c>
      <c r="C854" t="s">
        <v>13080</v>
      </c>
      <c r="D854" s="14">
        <v>799.5</v>
      </c>
      <c r="E854" s="14">
        <v>1230</v>
      </c>
      <c r="F854" s="1">
        <v>0.35</v>
      </c>
      <c r="G854">
        <v>4.0999999999999996</v>
      </c>
      <c r="H854" s="5">
        <v>2138</v>
      </c>
      <c r="I854" s="6">
        <f t="shared" si="39"/>
        <v>2629740</v>
      </c>
      <c r="J854" t="str" cm="1">
        <f t="array" ref="J854">_xlfn.IFS(
   D854&lt;1000, "&lt; ₹1,000",
   D854&lt;=5000, "₹1,000 - ₹5,000",
   D854&lt;=10000, "₹5,001 - ₹10,000",
   D854&lt;=20000, "₹10,001 - ₹20,000",
   D854&lt;=50000, "₹20,001 - ₹50,000",
   D854&lt;=100000, "₹50,001 - ₹100,000",
   TRUE, "&gt; ₹100,000"
)</f>
        <v>&lt; ₹1,000</v>
      </c>
      <c r="K854" t="str">
        <f t="shared" si="40"/>
        <v>Medium (30-60%)</v>
      </c>
      <c r="L854">
        <f>_xlfn.RANK.EQ(G854, G$2:G$1466, 0) + COUNTIF(G$2:G854, G854) - 1</f>
        <v>853</v>
      </c>
      <c r="M854" s="12">
        <f>_xlfn.RANK.EQ(H854, H$2:H$1466, 0) + COUNTIF(H$2:H854, H854) - 1</f>
        <v>966</v>
      </c>
      <c r="N854" s="12">
        <f t="shared" si="41"/>
        <v>1819</v>
      </c>
    </row>
    <row r="855" spans="1:14" x14ac:dyDescent="0.25">
      <c r="A855" t="s">
        <v>10214</v>
      </c>
      <c r="B855" t="s">
        <v>10215</v>
      </c>
      <c r="C855" t="s">
        <v>13080</v>
      </c>
      <c r="D855" s="14">
        <v>199.60000000000002</v>
      </c>
      <c r="E855" s="14">
        <v>499</v>
      </c>
      <c r="F855" s="1">
        <v>0.6</v>
      </c>
      <c r="G855">
        <v>4.0999999999999996</v>
      </c>
      <c r="H855" s="5">
        <v>1996</v>
      </c>
      <c r="I855" s="6">
        <f t="shared" si="39"/>
        <v>996004</v>
      </c>
      <c r="J855" t="str" cm="1">
        <f t="array" ref="J855">_xlfn.IFS(
   D855&lt;1000, "&lt; ₹1,000",
   D855&lt;=5000, "₹1,000 - ₹5,000",
   D855&lt;=10000, "₹5,001 - ₹10,000",
   D855&lt;=20000, "₹10,001 - ₹20,000",
   D855&lt;=50000, "₹20,001 - ₹50,000",
   D855&lt;=100000, "₹50,001 - ₹100,000",
   TRUE, "&gt; ₹100,000"
)</f>
        <v>&lt; ₹1,000</v>
      </c>
      <c r="K855" t="str">
        <f t="shared" si="40"/>
        <v>Medium (30-60%)</v>
      </c>
      <c r="L855">
        <f>_xlfn.RANK.EQ(G855, G$2:G$1466, 0) + COUNTIF(G$2:G855, G855) - 1</f>
        <v>854</v>
      </c>
      <c r="M855" s="12">
        <f>_xlfn.RANK.EQ(H855, H$2:H$1466, 0) + COUNTIF(H$2:H855, H855) - 1</f>
        <v>977</v>
      </c>
      <c r="N855" s="12">
        <f t="shared" si="41"/>
        <v>1831</v>
      </c>
    </row>
    <row r="856" spans="1:14" x14ac:dyDescent="0.25">
      <c r="A856" t="s">
        <v>3554</v>
      </c>
      <c r="B856" t="s">
        <v>3555</v>
      </c>
      <c r="C856" t="s">
        <v>13077</v>
      </c>
      <c r="D856" s="14">
        <v>199.60000000000002</v>
      </c>
      <c r="E856" s="14">
        <v>499</v>
      </c>
      <c r="F856" s="1">
        <v>0.6</v>
      </c>
      <c r="G856">
        <v>4.0999999999999996</v>
      </c>
      <c r="H856" s="5">
        <v>1786</v>
      </c>
      <c r="I856" s="6">
        <f t="shared" si="39"/>
        <v>891214</v>
      </c>
      <c r="J856" t="str" cm="1">
        <f t="array" ref="J856">_xlfn.IFS(
   D856&lt;1000, "&lt; ₹1,000",
   D856&lt;=5000, "₹1,000 - ₹5,000",
   D856&lt;=10000, "₹5,001 - ₹10,000",
   D856&lt;=20000, "₹10,001 - ₹20,000",
   D856&lt;=50000, "₹20,001 - ₹50,000",
   D856&lt;=100000, "₹50,001 - ₹100,000",
   TRUE, "&gt; ₹100,000"
)</f>
        <v>&lt; ₹1,000</v>
      </c>
      <c r="K856" t="str">
        <f t="shared" si="40"/>
        <v>Medium (30-60%)</v>
      </c>
      <c r="L856">
        <f>_xlfn.RANK.EQ(G856, G$2:G$1466, 0) + COUNTIF(G$2:G856, G856) - 1</f>
        <v>855</v>
      </c>
      <c r="M856" s="12">
        <f>_xlfn.RANK.EQ(H856, H$2:H$1466, 0) + COUNTIF(H$2:H856, H856) - 1</f>
        <v>1004</v>
      </c>
      <c r="N856" s="12">
        <f t="shared" si="41"/>
        <v>1859</v>
      </c>
    </row>
    <row r="857" spans="1:14" x14ac:dyDescent="0.25">
      <c r="A857" t="s">
        <v>697</v>
      </c>
      <c r="B857" t="s">
        <v>698</v>
      </c>
      <c r="C857" t="s">
        <v>13076</v>
      </c>
      <c r="D857" s="14">
        <v>399.6</v>
      </c>
      <c r="E857" s="14">
        <v>999</v>
      </c>
      <c r="F857" s="1">
        <v>0.6</v>
      </c>
      <c r="G857">
        <v>4.0999999999999996</v>
      </c>
      <c r="H857" s="5">
        <v>1780</v>
      </c>
      <c r="I857" s="6">
        <f t="shared" si="39"/>
        <v>1778220</v>
      </c>
      <c r="J857" t="str" cm="1">
        <f t="array" ref="J857">_xlfn.IFS(
   D857&lt;1000, "&lt; ₹1,000",
   D857&lt;=5000, "₹1,000 - ₹5,000",
   D857&lt;=10000, "₹5,001 - ₹10,000",
   D857&lt;=20000, "₹10,001 - ₹20,000",
   D857&lt;=50000, "₹20,001 - ₹50,000",
   D857&lt;=100000, "₹50,001 - ₹100,000",
   TRUE, "&gt; ₹100,000"
)</f>
        <v>&lt; ₹1,000</v>
      </c>
      <c r="K857" t="str">
        <f t="shared" si="40"/>
        <v>Medium (30-60%)</v>
      </c>
      <c r="L857">
        <f>_xlfn.RANK.EQ(G857, G$2:G$1466, 0) + COUNTIF(G$2:G857, G857) - 1</f>
        <v>856</v>
      </c>
      <c r="M857" s="12">
        <f>_xlfn.RANK.EQ(H857, H$2:H$1466, 0) + COUNTIF(H$2:H857, H857) - 1</f>
        <v>1005</v>
      </c>
      <c r="N857" s="12">
        <f t="shared" si="41"/>
        <v>1861</v>
      </c>
    </row>
    <row r="858" spans="1:14" x14ac:dyDescent="0.25">
      <c r="A858" t="s">
        <v>1026</v>
      </c>
      <c r="B858" t="s">
        <v>1027</v>
      </c>
      <c r="C858" t="s">
        <v>13076</v>
      </c>
      <c r="D858" s="14">
        <v>399.6</v>
      </c>
      <c r="E858" s="14">
        <v>999</v>
      </c>
      <c r="F858" s="1">
        <v>0.6</v>
      </c>
      <c r="G858">
        <v>4.0999999999999996</v>
      </c>
      <c r="H858" s="5">
        <v>1780</v>
      </c>
      <c r="I858" s="6">
        <f t="shared" si="39"/>
        <v>1778220</v>
      </c>
      <c r="J858" t="str" cm="1">
        <f t="array" ref="J858">_xlfn.IFS(
   D858&lt;1000, "&lt; ₹1,000",
   D858&lt;=5000, "₹1,000 - ₹5,000",
   D858&lt;=10000, "₹5,001 - ₹10,000",
   D858&lt;=20000, "₹10,001 - ₹20,000",
   D858&lt;=50000, "₹20,001 - ₹50,000",
   D858&lt;=100000, "₹50,001 - ₹100,000",
   TRUE, "&gt; ₹100,000"
)</f>
        <v>&lt; ₹1,000</v>
      </c>
      <c r="K858" t="str">
        <f t="shared" si="40"/>
        <v>Medium (30-60%)</v>
      </c>
      <c r="L858">
        <f>_xlfn.RANK.EQ(G858, G$2:G$1466, 0) + COUNTIF(G$2:G858, G858) - 1</f>
        <v>857</v>
      </c>
      <c r="M858" s="12">
        <f>_xlfn.RANK.EQ(H858, H$2:H$1466, 0) + COUNTIF(H$2:H858, H858) - 1</f>
        <v>1006</v>
      </c>
      <c r="N858" s="12">
        <f t="shared" si="41"/>
        <v>1863</v>
      </c>
    </row>
    <row r="859" spans="1:14" x14ac:dyDescent="0.25">
      <c r="A859" t="s">
        <v>697</v>
      </c>
      <c r="B859" t="s">
        <v>698</v>
      </c>
      <c r="C859" t="s">
        <v>13076</v>
      </c>
      <c r="D859" s="14">
        <v>399.6</v>
      </c>
      <c r="E859" s="14">
        <v>999</v>
      </c>
      <c r="F859" s="1">
        <v>0.6</v>
      </c>
      <c r="G859">
        <v>4.0999999999999996</v>
      </c>
      <c r="H859" s="5">
        <v>1780</v>
      </c>
      <c r="I859" s="6">
        <f t="shared" si="39"/>
        <v>1778220</v>
      </c>
      <c r="J859" t="str" cm="1">
        <f t="array" ref="J859">_xlfn.IFS(
   D859&lt;1000, "&lt; ₹1,000",
   D859&lt;=5000, "₹1,000 - ₹5,000",
   D859&lt;=10000, "₹5,001 - ₹10,000",
   D859&lt;=20000, "₹10,001 - ₹20,000",
   D859&lt;=50000, "₹20,001 - ₹50,000",
   D859&lt;=100000, "₹50,001 - ₹100,000",
   TRUE, "&gt; ₹100,000"
)</f>
        <v>&lt; ₹1,000</v>
      </c>
      <c r="K859" t="str">
        <f t="shared" si="40"/>
        <v>Medium (30-60%)</v>
      </c>
      <c r="L859">
        <f>_xlfn.RANK.EQ(G859, G$2:G$1466, 0) + COUNTIF(G$2:G859, G859) - 1</f>
        <v>858</v>
      </c>
      <c r="M859" s="12">
        <f>_xlfn.RANK.EQ(H859, H$2:H$1466, 0) + COUNTIF(H$2:H859, H859) - 1</f>
        <v>1007</v>
      </c>
      <c r="N859" s="12">
        <f t="shared" si="41"/>
        <v>1865</v>
      </c>
    </row>
    <row r="860" spans="1:14" x14ac:dyDescent="0.25">
      <c r="A860" t="s">
        <v>6700</v>
      </c>
      <c r="B860" t="s">
        <v>6701</v>
      </c>
      <c r="C860" t="s">
        <v>13076</v>
      </c>
      <c r="D860" s="14">
        <v>379.62</v>
      </c>
      <c r="E860" s="14">
        <v>999</v>
      </c>
      <c r="F860" s="1">
        <v>0.62</v>
      </c>
      <c r="G860">
        <v>4.0999999999999996</v>
      </c>
      <c r="H860" s="5">
        <v>1779</v>
      </c>
      <c r="I860" s="6">
        <f t="shared" si="39"/>
        <v>1777221</v>
      </c>
      <c r="J860" t="str" cm="1">
        <f t="array" ref="J860">_xlfn.IFS(
   D860&lt;1000, "&lt; ₹1,000",
   D860&lt;=5000, "₹1,000 - ₹5,000",
   D860&lt;=10000, "₹5,001 - ₹10,000",
   D860&lt;=20000, "₹10,001 - ₹20,000",
   D860&lt;=50000, "₹20,001 - ₹50,000",
   D860&lt;=100000, "₹50,001 - ₹100,000",
   TRUE, "&gt; ₹100,000"
)</f>
        <v>&lt; ₹1,000</v>
      </c>
      <c r="K860" t="str">
        <f t="shared" si="40"/>
        <v>High (&gt;60%)</v>
      </c>
      <c r="L860">
        <f>_xlfn.RANK.EQ(G860, G$2:G$1466, 0) + COUNTIF(G$2:G860, G860) - 1</f>
        <v>859</v>
      </c>
      <c r="M860" s="12">
        <f>_xlfn.RANK.EQ(H860, H$2:H$1466, 0) + COUNTIF(H$2:H860, H860) - 1</f>
        <v>1008</v>
      </c>
      <c r="N860" s="12">
        <f t="shared" si="41"/>
        <v>1867</v>
      </c>
    </row>
    <row r="861" spans="1:14" x14ac:dyDescent="0.25">
      <c r="A861" t="s">
        <v>12402</v>
      </c>
      <c r="B861" t="s">
        <v>12403</v>
      </c>
      <c r="C861" t="s">
        <v>13080</v>
      </c>
      <c r="D861" s="14">
        <v>1467.3999999999999</v>
      </c>
      <c r="E861" s="14">
        <v>3190</v>
      </c>
      <c r="F861" s="1">
        <v>0.54</v>
      </c>
      <c r="G861">
        <v>4.0999999999999996</v>
      </c>
      <c r="H861" s="5">
        <v>1776</v>
      </c>
      <c r="I861" s="6">
        <f t="shared" si="39"/>
        <v>5665440</v>
      </c>
      <c r="J861" t="str" cm="1">
        <f t="array" ref="J861">_xlfn.IFS(
   D861&lt;1000, "&lt; ₹1,000",
   D861&lt;=5000, "₹1,000 - ₹5,000",
   D861&lt;=10000, "₹5,001 - ₹10,000",
   D861&lt;=20000, "₹10,001 - ₹20,000",
   D861&lt;=50000, "₹20,001 - ₹50,000",
   D861&lt;=100000, "₹50,001 - ₹100,000",
   TRUE, "&gt; ₹100,000"
)</f>
        <v>₹1,000 - ₹5,000</v>
      </c>
      <c r="K861" t="str">
        <f t="shared" si="40"/>
        <v>Medium (30-60%)</v>
      </c>
      <c r="L861">
        <f>_xlfn.RANK.EQ(G861, G$2:G$1466, 0) + COUNTIF(G$2:G861, G861) - 1</f>
        <v>860</v>
      </c>
      <c r="M861" s="12">
        <f>_xlfn.RANK.EQ(H861, H$2:H$1466, 0) + COUNTIF(H$2:H861, H861) - 1</f>
        <v>1011</v>
      </c>
      <c r="N861" s="12">
        <f t="shared" si="41"/>
        <v>1871</v>
      </c>
    </row>
    <row r="862" spans="1:14" x14ac:dyDescent="0.25">
      <c r="A862" t="s">
        <v>10479</v>
      </c>
      <c r="B862" t="s">
        <v>10480</v>
      </c>
      <c r="C862" t="s">
        <v>13080</v>
      </c>
      <c r="D862" s="14">
        <v>7049.53</v>
      </c>
      <c r="E862" s="14">
        <v>14999</v>
      </c>
      <c r="F862" s="1">
        <v>0.53</v>
      </c>
      <c r="G862">
        <v>4.0999999999999996</v>
      </c>
      <c r="H862" s="5">
        <v>1728</v>
      </c>
      <c r="I862" s="6">
        <f t="shared" si="39"/>
        <v>25918272</v>
      </c>
      <c r="J862" t="str" cm="1">
        <f t="array" ref="J862">_xlfn.IFS(
   D862&lt;1000, "&lt; ₹1,000",
   D862&lt;=5000, "₹1,000 - ₹5,000",
   D862&lt;=10000, "₹5,001 - ₹10,000",
   D862&lt;=20000, "₹10,001 - ₹20,000",
   D862&lt;=50000, "₹20,001 - ₹50,000",
   D862&lt;=100000, "₹50,001 - ₹100,000",
   TRUE, "&gt; ₹100,000"
)</f>
        <v>₹5,001 - ₹10,000</v>
      </c>
      <c r="K862" t="str">
        <f t="shared" si="40"/>
        <v>Medium (30-60%)</v>
      </c>
      <c r="L862">
        <f>_xlfn.RANK.EQ(G862, G$2:G$1466, 0) + COUNTIF(G$2:G862, G862) - 1</f>
        <v>861</v>
      </c>
      <c r="M862" s="12">
        <f>_xlfn.RANK.EQ(H862, H$2:H$1466, 0) + COUNTIF(H$2:H862, H862) - 1</f>
        <v>1016</v>
      </c>
      <c r="N862" s="12">
        <f t="shared" si="41"/>
        <v>1877</v>
      </c>
    </row>
    <row r="863" spans="1:14" x14ac:dyDescent="0.25">
      <c r="A863" t="s">
        <v>1041</v>
      </c>
      <c r="B863" t="s">
        <v>1042</v>
      </c>
      <c r="C863" t="s">
        <v>13076</v>
      </c>
      <c r="D863" s="14">
        <v>211.47</v>
      </c>
      <c r="E863" s="14">
        <v>399</v>
      </c>
      <c r="F863" s="1">
        <v>0.47</v>
      </c>
      <c r="G863">
        <v>4.0999999999999996</v>
      </c>
      <c r="H863" s="5">
        <v>1717</v>
      </c>
      <c r="I863" s="6">
        <f t="shared" si="39"/>
        <v>685083</v>
      </c>
      <c r="J863" t="str" cm="1">
        <f t="array" ref="J863">_xlfn.IFS(
   D863&lt;1000, "&lt; ₹1,000",
   D863&lt;=5000, "₹1,000 - ₹5,000",
   D863&lt;=10000, "₹5,001 - ₹10,000",
   D863&lt;=20000, "₹10,001 - ₹20,000",
   D863&lt;=50000, "₹20,001 - ₹50,000",
   D863&lt;=100000, "₹50,001 - ₹100,000",
   TRUE, "&gt; ₹100,000"
)</f>
        <v>&lt; ₹1,000</v>
      </c>
      <c r="K863" t="str">
        <f t="shared" si="40"/>
        <v>Medium (30-60%)</v>
      </c>
      <c r="L863">
        <f>_xlfn.RANK.EQ(G863, G$2:G$1466, 0) + COUNTIF(G$2:G863, G863) - 1</f>
        <v>862</v>
      </c>
      <c r="M863" s="12">
        <f>_xlfn.RANK.EQ(H863, H$2:H$1466, 0) + COUNTIF(H$2:H863, H863) - 1</f>
        <v>1017</v>
      </c>
      <c r="N863" s="12">
        <f t="shared" si="41"/>
        <v>1879</v>
      </c>
    </row>
    <row r="864" spans="1:14" x14ac:dyDescent="0.25">
      <c r="A864" t="s">
        <v>9314</v>
      </c>
      <c r="B864" t="s">
        <v>9315</v>
      </c>
      <c r="C864" t="s">
        <v>13080</v>
      </c>
      <c r="D864" s="14">
        <v>2164.14</v>
      </c>
      <c r="E864" s="14">
        <v>3279</v>
      </c>
      <c r="F864" s="1">
        <v>0.34</v>
      </c>
      <c r="G864">
        <v>4.0999999999999996</v>
      </c>
      <c r="H864" s="5">
        <v>1716</v>
      </c>
      <c r="I864" s="6">
        <f t="shared" si="39"/>
        <v>5626764</v>
      </c>
      <c r="J864" t="str" cm="1">
        <f t="array" ref="J864">_xlfn.IFS(
   D864&lt;1000, "&lt; ₹1,000",
   D864&lt;=5000, "₹1,000 - ₹5,000",
   D864&lt;=10000, "₹5,001 - ₹10,000",
   D864&lt;=20000, "₹10,001 - ₹20,000",
   D864&lt;=50000, "₹20,001 - ₹50,000",
   D864&lt;=100000, "₹50,001 - ₹100,000",
   TRUE, "&gt; ₹100,000"
)</f>
        <v>₹1,000 - ₹5,000</v>
      </c>
      <c r="K864" t="str">
        <f t="shared" si="40"/>
        <v>Medium (30-60%)</v>
      </c>
      <c r="L864">
        <f>_xlfn.RANK.EQ(G864, G$2:G$1466, 0) + COUNTIF(G$2:G864, G864) - 1</f>
        <v>863</v>
      </c>
      <c r="M864" s="12">
        <f>_xlfn.RANK.EQ(H864, H$2:H$1466, 0) + COUNTIF(H$2:H864, H864) - 1</f>
        <v>1018</v>
      </c>
      <c r="N864" s="12">
        <f t="shared" si="41"/>
        <v>1881</v>
      </c>
    </row>
    <row r="865" spans="1:14" x14ac:dyDescent="0.25">
      <c r="A865" t="s">
        <v>7014</v>
      </c>
      <c r="B865" t="s">
        <v>7015</v>
      </c>
      <c r="C865" t="s">
        <v>13076</v>
      </c>
      <c r="D865" s="14">
        <v>1195.98</v>
      </c>
      <c r="E865" s="14">
        <v>1929</v>
      </c>
      <c r="F865" s="1">
        <v>0.38</v>
      </c>
      <c r="G865">
        <v>4.0999999999999996</v>
      </c>
      <c r="H865" s="5">
        <v>1662</v>
      </c>
      <c r="I865" s="6">
        <f t="shared" si="39"/>
        <v>3205998</v>
      </c>
      <c r="J865" t="str" cm="1">
        <f t="array" ref="J865">_xlfn.IFS(
   D865&lt;1000, "&lt; ₹1,000",
   D865&lt;=5000, "₹1,000 - ₹5,000",
   D865&lt;=10000, "₹5,001 - ₹10,000",
   D865&lt;=20000, "₹10,001 - ₹20,000",
   D865&lt;=50000, "₹20,001 - ₹50,000",
   D865&lt;=100000, "₹50,001 - ₹100,000",
   TRUE, "&gt; ₹100,000"
)</f>
        <v>₹1,000 - ₹5,000</v>
      </c>
      <c r="K865" t="str">
        <f t="shared" si="40"/>
        <v>Medium (30-60%)</v>
      </c>
      <c r="L865">
        <f>_xlfn.RANK.EQ(G865, G$2:G$1466, 0) + COUNTIF(G$2:G865, G865) - 1</f>
        <v>864</v>
      </c>
      <c r="M865" s="12">
        <f>_xlfn.RANK.EQ(H865, H$2:H$1466, 0) + COUNTIF(H$2:H865, H865) - 1</f>
        <v>1026</v>
      </c>
      <c r="N865" s="12">
        <f t="shared" si="41"/>
        <v>1890</v>
      </c>
    </row>
    <row r="866" spans="1:14" x14ac:dyDescent="0.25">
      <c r="A866" t="s">
        <v>9873</v>
      </c>
      <c r="B866" t="s">
        <v>9874</v>
      </c>
      <c r="C866" t="s">
        <v>13080</v>
      </c>
      <c r="D866" s="14">
        <v>245.18</v>
      </c>
      <c r="E866" s="14">
        <v>299</v>
      </c>
      <c r="F866" s="1">
        <v>0.18</v>
      </c>
      <c r="G866">
        <v>4.0999999999999996</v>
      </c>
      <c r="H866" s="5">
        <v>1660</v>
      </c>
      <c r="I866" s="6">
        <f t="shared" si="39"/>
        <v>496340</v>
      </c>
      <c r="J866" t="str" cm="1">
        <f t="array" ref="J866">_xlfn.IFS(
   D866&lt;1000, "&lt; ₹1,000",
   D866&lt;=5000, "₹1,000 - ₹5,000",
   D866&lt;=10000, "₹5,001 - ₹10,000",
   D866&lt;=20000, "₹10,001 - ₹20,000",
   D866&lt;=50000, "₹20,001 - ₹50,000",
   D866&lt;=100000, "₹50,001 - ₹100,000",
   TRUE, "&gt; ₹100,000"
)</f>
        <v>&lt; ₹1,000</v>
      </c>
      <c r="K866" t="str">
        <f t="shared" si="40"/>
        <v>Low (&lt;30%)</v>
      </c>
      <c r="L866">
        <f>_xlfn.RANK.EQ(G866, G$2:G$1466, 0) + COUNTIF(G$2:G866, G866) - 1</f>
        <v>865</v>
      </c>
      <c r="M866" s="12">
        <f>_xlfn.RANK.EQ(H866, H$2:H$1466, 0) + COUNTIF(H$2:H866, H866) - 1</f>
        <v>1028</v>
      </c>
      <c r="N866" s="12">
        <f t="shared" si="41"/>
        <v>1893</v>
      </c>
    </row>
    <row r="867" spans="1:14" x14ac:dyDescent="0.25">
      <c r="A867" t="s">
        <v>9754</v>
      </c>
      <c r="B867" t="s">
        <v>9755</v>
      </c>
      <c r="C867" t="s">
        <v>13080</v>
      </c>
      <c r="D867" s="14">
        <v>1004.3299999999999</v>
      </c>
      <c r="E867" s="14">
        <v>1499</v>
      </c>
      <c r="F867" s="1">
        <v>0.33</v>
      </c>
      <c r="G867">
        <v>4.0999999999999996</v>
      </c>
      <c r="H867" s="5">
        <v>1646</v>
      </c>
      <c r="I867" s="6">
        <f t="shared" si="39"/>
        <v>2467354</v>
      </c>
      <c r="J867" t="str" cm="1">
        <f t="array" ref="J867">_xlfn.IFS(
   D867&lt;1000, "&lt; ₹1,000",
   D867&lt;=5000, "₹1,000 - ₹5,000",
   D867&lt;=10000, "₹5,001 - ₹10,000",
   D867&lt;=20000, "₹10,001 - ₹20,000",
   D867&lt;=50000, "₹20,001 - ₹50,000",
   D867&lt;=100000, "₹50,001 - ₹100,000",
   TRUE, "&gt; ₹100,000"
)</f>
        <v>₹1,000 - ₹5,000</v>
      </c>
      <c r="K867" t="str">
        <f t="shared" si="40"/>
        <v>Medium (30-60%)</v>
      </c>
      <c r="L867">
        <f>_xlfn.RANK.EQ(G867, G$2:G$1466, 0) + COUNTIF(G$2:G867, G867) - 1</f>
        <v>866</v>
      </c>
      <c r="M867" s="12">
        <f>_xlfn.RANK.EQ(H867, H$2:H$1466, 0) + COUNTIF(H$2:H867, H867) - 1</f>
        <v>1030</v>
      </c>
      <c r="N867" s="12">
        <f t="shared" si="41"/>
        <v>1896</v>
      </c>
    </row>
    <row r="868" spans="1:14" x14ac:dyDescent="0.25">
      <c r="A868" t="s">
        <v>4980</v>
      </c>
      <c r="B868" t="s">
        <v>4981</v>
      </c>
      <c r="C868" t="s">
        <v>13076</v>
      </c>
      <c r="D868" s="14">
        <v>299.5</v>
      </c>
      <c r="E868" s="14">
        <v>599</v>
      </c>
      <c r="F868" s="1">
        <v>0.5</v>
      </c>
      <c r="G868">
        <v>4.0999999999999996</v>
      </c>
      <c r="H868" s="5">
        <v>1597</v>
      </c>
      <c r="I868" s="6">
        <f t="shared" si="39"/>
        <v>956603</v>
      </c>
      <c r="J868" t="str" cm="1">
        <f t="array" ref="J868">_xlfn.IFS(
   D868&lt;1000, "&lt; ₹1,000",
   D868&lt;=5000, "₹1,000 - ₹5,000",
   D868&lt;=10000, "₹5,001 - ₹10,000",
   D868&lt;=20000, "₹10,001 - ₹20,000",
   D868&lt;=50000, "₹20,001 - ₹50,000",
   D868&lt;=100000, "₹50,001 - ₹100,000",
   TRUE, "&gt; ₹100,000"
)</f>
        <v>&lt; ₹1,000</v>
      </c>
      <c r="K868" t="str">
        <f t="shared" si="40"/>
        <v>Medium (30-60%)</v>
      </c>
      <c r="L868">
        <f>_xlfn.RANK.EQ(G868, G$2:G$1466, 0) + COUNTIF(G$2:G868, G868) - 1</f>
        <v>867</v>
      </c>
      <c r="M868" s="12">
        <f>_xlfn.RANK.EQ(H868, H$2:H$1466, 0) + COUNTIF(H$2:H868, H868) - 1</f>
        <v>1035</v>
      </c>
      <c r="N868" s="12">
        <f t="shared" si="41"/>
        <v>1902</v>
      </c>
    </row>
    <row r="869" spans="1:14" x14ac:dyDescent="0.25">
      <c r="A869" t="s">
        <v>2560</v>
      </c>
      <c r="B869" t="s">
        <v>2561</v>
      </c>
      <c r="C869" t="s">
        <v>13077</v>
      </c>
      <c r="D869" s="14">
        <v>32994</v>
      </c>
      <c r="E869" s="14">
        <v>54990</v>
      </c>
      <c r="F869" s="1">
        <v>0.4</v>
      </c>
      <c r="G869">
        <v>4.0999999999999996</v>
      </c>
      <c r="H869" s="5">
        <v>1555</v>
      </c>
      <c r="I869" s="6">
        <f t="shared" si="39"/>
        <v>85509450</v>
      </c>
      <c r="J869" t="str" cm="1">
        <f t="array" ref="J869">_xlfn.IFS(
   D869&lt;1000, "&lt; ₹1,000",
   D869&lt;=5000, "₹1,000 - ₹5,000",
   D869&lt;=10000, "₹5,001 - ₹10,000",
   D869&lt;=20000, "₹10,001 - ₹20,000",
   D869&lt;=50000, "₹20,001 - ₹50,000",
   D869&lt;=100000, "₹50,001 - ₹100,000",
   TRUE, "&gt; ₹100,000"
)</f>
        <v>₹20,001 - ₹50,000</v>
      </c>
      <c r="K869" t="str">
        <f t="shared" si="40"/>
        <v>Medium (30-60%)</v>
      </c>
      <c r="L869">
        <f>_xlfn.RANK.EQ(G869, G$2:G$1466, 0) + COUNTIF(G$2:G869, G869) - 1</f>
        <v>868</v>
      </c>
      <c r="M869" s="12">
        <f>_xlfn.RANK.EQ(H869, H$2:H$1466, 0) + COUNTIF(H$2:H869, H869) - 1</f>
        <v>1040</v>
      </c>
      <c r="N869" s="12">
        <f t="shared" si="41"/>
        <v>1908</v>
      </c>
    </row>
    <row r="870" spans="1:14" x14ac:dyDescent="0.25">
      <c r="A870" t="s">
        <v>1974</v>
      </c>
      <c r="B870" t="s">
        <v>1975</v>
      </c>
      <c r="C870" t="s">
        <v>13076</v>
      </c>
      <c r="D870" s="14">
        <v>249.5</v>
      </c>
      <c r="E870" s="14">
        <v>499</v>
      </c>
      <c r="F870" s="1">
        <v>0.5</v>
      </c>
      <c r="G870">
        <v>4.0999999999999996</v>
      </c>
      <c r="H870" s="5">
        <v>1508</v>
      </c>
      <c r="I870" s="6">
        <f t="shared" si="39"/>
        <v>752492</v>
      </c>
      <c r="J870" t="str" cm="1">
        <f t="array" ref="J870">_xlfn.IFS(
   D870&lt;1000, "&lt; ₹1,000",
   D870&lt;=5000, "₹1,000 - ₹5,000",
   D870&lt;=10000, "₹5,001 - ₹10,000",
   D870&lt;=20000, "₹10,001 - ₹20,000",
   D870&lt;=50000, "₹20,001 - ₹50,000",
   D870&lt;=100000, "₹50,001 - ₹100,000",
   TRUE, "&gt; ₹100,000"
)</f>
        <v>&lt; ₹1,000</v>
      </c>
      <c r="K870" t="str">
        <f t="shared" si="40"/>
        <v>Medium (30-60%)</v>
      </c>
      <c r="L870">
        <f>_xlfn.RANK.EQ(G870, G$2:G$1466, 0) + COUNTIF(G$2:G870, G870) - 1</f>
        <v>869</v>
      </c>
      <c r="M870" s="12">
        <f>_xlfn.RANK.EQ(H870, H$2:H$1466, 0) + COUNTIF(H$2:H870, H870) - 1</f>
        <v>1049</v>
      </c>
      <c r="N870" s="12">
        <f t="shared" si="41"/>
        <v>1918</v>
      </c>
    </row>
    <row r="871" spans="1:14" x14ac:dyDescent="0.25">
      <c r="A871" t="s">
        <v>4338</v>
      </c>
      <c r="B871" t="s">
        <v>4339</v>
      </c>
      <c r="C871" t="s">
        <v>13077</v>
      </c>
      <c r="D871" s="14">
        <v>493.74</v>
      </c>
      <c r="E871" s="14">
        <v>1899</v>
      </c>
      <c r="F871" s="1">
        <v>0.74</v>
      </c>
      <c r="G871">
        <v>4.0999999999999996</v>
      </c>
      <c r="H871" s="5">
        <v>1475</v>
      </c>
      <c r="I871" s="6">
        <f t="shared" si="39"/>
        <v>2801025</v>
      </c>
      <c r="J871" t="str" cm="1">
        <f t="array" ref="J871">_xlfn.IFS(
   D871&lt;1000, "&lt; ₹1,000",
   D871&lt;=5000, "₹1,000 - ₹5,000",
   D871&lt;=10000, "₹5,001 - ₹10,000",
   D871&lt;=20000, "₹10,001 - ₹20,000",
   D871&lt;=50000, "₹20,001 - ₹50,000",
   D871&lt;=100000, "₹50,001 - ₹100,000",
   TRUE, "&gt; ₹100,000"
)</f>
        <v>&lt; ₹1,000</v>
      </c>
      <c r="K871" t="str">
        <f t="shared" si="40"/>
        <v>High (&gt;60%)</v>
      </c>
      <c r="L871">
        <f>_xlfn.RANK.EQ(G871, G$2:G$1466, 0) + COUNTIF(G$2:G871, G871) - 1</f>
        <v>870</v>
      </c>
      <c r="M871" s="12">
        <f>_xlfn.RANK.EQ(H871, H$2:H$1466, 0) + COUNTIF(H$2:H871, H871) - 1</f>
        <v>1051</v>
      </c>
      <c r="N871" s="12">
        <f t="shared" si="41"/>
        <v>1921</v>
      </c>
    </row>
    <row r="872" spans="1:14" x14ac:dyDescent="0.25">
      <c r="A872" t="s">
        <v>12049</v>
      </c>
      <c r="B872" t="s">
        <v>12050</v>
      </c>
      <c r="C872" t="s">
        <v>13080</v>
      </c>
      <c r="D872" s="14">
        <v>294.41000000000003</v>
      </c>
      <c r="E872" s="14">
        <v>499</v>
      </c>
      <c r="F872" s="1">
        <v>0.41</v>
      </c>
      <c r="G872">
        <v>4.0999999999999996</v>
      </c>
      <c r="H872" s="5">
        <v>1456</v>
      </c>
      <c r="I872" s="6">
        <f t="shared" si="39"/>
        <v>726544</v>
      </c>
      <c r="J872" t="str" cm="1">
        <f t="array" ref="J872">_xlfn.IFS(
   D872&lt;1000, "&lt; ₹1,000",
   D872&lt;=5000, "₹1,000 - ₹5,000",
   D872&lt;=10000, "₹5,001 - ₹10,000",
   D872&lt;=20000, "₹10,001 - ₹20,000",
   D872&lt;=50000, "₹20,001 - ₹50,000",
   D872&lt;=100000, "₹50,001 - ₹100,000",
   TRUE, "&gt; ₹100,000"
)</f>
        <v>&lt; ₹1,000</v>
      </c>
      <c r="K872" t="str">
        <f t="shared" si="40"/>
        <v>Medium (30-60%)</v>
      </c>
      <c r="L872">
        <f>_xlfn.RANK.EQ(G872, G$2:G$1466, 0) + COUNTIF(G$2:G872, G872) - 1</f>
        <v>871</v>
      </c>
      <c r="M872" s="12">
        <f>_xlfn.RANK.EQ(H872, H$2:H$1466, 0) + COUNTIF(H$2:H872, H872) - 1</f>
        <v>1054</v>
      </c>
      <c r="N872" s="12">
        <f t="shared" si="41"/>
        <v>1925</v>
      </c>
    </row>
    <row r="873" spans="1:14" x14ac:dyDescent="0.25">
      <c r="A873" t="s">
        <v>12773</v>
      </c>
      <c r="B873" t="s">
        <v>12774</v>
      </c>
      <c r="C873" t="s">
        <v>13080</v>
      </c>
      <c r="D873" s="14">
        <v>200</v>
      </c>
      <c r="E873" s="14">
        <v>400</v>
      </c>
      <c r="F873" s="1">
        <v>0.5</v>
      </c>
      <c r="G873">
        <v>4.0999999999999996</v>
      </c>
      <c r="H873" s="5">
        <v>1379</v>
      </c>
      <c r="I873" s="6">
        <f t="shared" si="39"/>
        <v>551600</v>
      </c>
      <c r="J873" t="str" cm="1">
        <f t="array" ref="J873">_xlfn.IFS(
   D873&lt;1000, "&lt; ₹1,000",
   D873&lt;=5000, "₹1,000 - ₹5,000",
   D873&lt;=10000, "₹5,001 - ₹10,000",
   D873&lt;=20000, "₹10,001 - ₹20,000",
   D873&lt;=50000, "₹20,001 - ₹50,000",
   D873&lt;=100000, "₹50,001 - ₹100,000",
   TRUE, "&gt; ₹100,000"
)</f>
        <v>&lt; ₹1,000</v>
      </c>
      <c r="K873" t="str">
        <f t="shared" si="40"/>
        <v>Medium (30-60%)</v>
      </c>
      <c r="L873">
        <f>_xlfn.RANK.EQ(G873, G$2:G$1466, 0) + COUNTIF(G$2:G873, G873) - 1</f>
        <v>872</v>
      </c>
      <c r="M873" s="12">
        <f>_xlfn.RANK.EQ(H873, H$2:H$1466, 0) + COUNTIF(H$2:H873, H873) - 1</f>
        <v>1069</v>
      </c>
      <c r="N873" s="12">
        <f t="shared" si="41"/>
        <v>1941</v>
      </c>
    </row>
    <row r="874" spans="1:14" x14ac:dyDescent="0.25">
      <c r="A874" t="s">
        <v>6742</v>
      </c>
      <c r="B874" t="s">
        <v>6743</v>
      </c>
      <c r="C874" t="s">
        <v>13079</v>
      </c>
      <c r="D874" s="14">
        <v>66.75</v>
      </c>
      <c r="E874" s="14">
        <v>75</v>
      </c>
      <c r="F874" s="1">
        <v>0.11</v>
      </c>
      <c r="G874">
        <v>4.0999999999999996</v>
      </c>
      <c r="H874" s="5">
        <v>1269</v>
      </c>
      <c r="I874" s="6">
        <f t="shared" si="39"/>
        <v>95175</v>
      </c>
      <c r="J874" t="str" cm="1">
        <f t="array" ref="J874">_xlfn.IFS(
   D874&lt;1000, "&lt; ₹1,000",
   D874&lt;=5000, "₹1,000 - ₹5,000",
   D874&lt;=10000, "₹5,001 - ₹10,000",
   D874&lt;=20000, "₹10,001 - ₹20,000",
   D874&lt;=50000, "₹20,001 - ₹50,000",
   D874&lt;=100000, "₹50,001 - ₹100,000",
   TRUE, "&gt; ₹100,000"
)</f>
        <v>&lt; ₹1,000</v>
      </c>
      <c r="K874" t="str">
        <f t="shared" si="40"/>
        <v>Low (&lt;30%)</v>
      </c>
      <c r="L874">
        <f>_xlfn.RANK.EQ(G874, G$2:G$1466, 0) + COUNTIF(G$2:G874, G874) - 1</f>
        <v>873</v>
      </c>
      <c r="M874" s="12">
        <f>_xlfn.RANK.EQ(H874, H$2:H$1466, 0) + COUNTIF(H$2:H874, H874) - 1</f>
        <v>1088</v>
      </c>
      <c r="N874" s="12">
        <f t="shared" si="41"/>
        <v>1961</v>
      </c>
    </row>
    <row r="875" spans="1:14" x14ac:dyDescent="0.25">
      <c r="A875" t="s">
        <v>1116</v>
      </c>
      <c r="B875" t="s">
        <v>1117</v>
      </c>
      <c r="C875" t="s">
        <v>13077</v>
      </c>
      <c r="D875" s="14">
        <v>21145.3</v>
      </c>
      <c r="E875" s="14">
        <v>44990</v>
      </c>
      <c r="F875" s="1">
        <v>0.53</v>
      </c>
      <c r="G875">
        <v>4.0999999999999996</v>
      </c>
      <c r="H875" s="5">
        <v>1259</v>
      </c>
      <c r="I875" s="6">
        <f t="shared" si="39"/>
        <v>56642410</v>
      </c>
      <c r="J875" t="str" cm="1">
        <f t="array" ref="J875">_xlfn.IFS(
   D875&lt;1000, "&lt; ₹1,000",
   D875&lt;=5000, "₹1,000 - ₹5,000",
   D875&lt;=10000, "₹5,001 - ₹10,000",
   D875&lt;=20000, "₹10,001 - ₹20,000",
   D875&lt;=50000, "₹20,001 - ₹50,000",
   D875&lt;=100000, "₹50,001 - ₹100,000",
   TRUE, "&gt; ₹100,000"
)</f>
        <v>₹20,001 - ₹50,000</v>
      </c>
      <c r="K875" t="str">
        <f t="shared" si="40"/>
        <v>Medium (30-60%)</v>
      </c>
      <c r="L875">
        <f>_xlfn.RANK.EQ(G875, G$2:G$1466, 0) + COUNTIF(G$2:G875, G875) - 1</f>
        <v>874</v>
      </c>
      <c r="M875" s="12">
        <f>_xlfn.RANK.EQ(H875, H$2:H$1466, 0) + COUNTIF(H$2:H875, H875) - 1</f>
        <v>1089</v>
      </c>
      <c r="N875" s="12">
        <f t="shared" si="41"/>
        <v>1963</v>
      </c>
    </row>
    <row r="876" spans="1:14" x14ac:dyDescent="0.25">
      <c r="A876" t="s">
        <v>9673</v>
      </c>
      <c r="B876" t="s">
        <v>9674</v>
      </c>
      <c r="C876" t="s">
        <v>13080</v>
      </c>
      <c r="D876" s="14">
        <v>370.47</v>
      </c>
      <c r="E876" s="14">
        <v>699</v>
      </c>
      <c r="F876" s="1">
        <v>0.47</v>
      </c>
      <c r="G876">
        <v>4.0999999999999996</v>
      </c>
      <c r="H876" s="5">
        <v>1240</v>
      </c>
      <c r="I876" s="6">
        <f t="shared" si="39"/>
        <v>866760</v>
      </c>
      <c r="J876" t="str" cm="1">
        <f t="array" ref="J876">_xlfn.IFS(
   D876&lt;1000, "&lt; ₹1,000",
   D876&lt;=5000, "₹1,000 - ₹5,000",
   D876&lt;=10000, "₹5,001 - ₹10,000",
   D876&lt;=20000, "₹10,001 - ₹20,000",
   D876&lt;=50000, "₹20,001 - ₹50,000",
   D876&lt;=100000, "₹50,001 - ₹100,000",
   TRUE, "&gt; ₹100,000"
)</f>
        <v>&lt; ₹1,000</v>
      </c>
      <c r="K876" t="str">
        <f t="shared" si="40"/>
        <v>Medium (30-60%)</v>
      </c>
      <c r="L876">
        <f>_xlfn.RANK.EQ(G876, G$2:G$1466, 0) + COUNTIF(G$2:G876, G876) - 1</f>
        <v>875</v>
      </c>
      <c r="M876" s="12">
        <f>_xlfn.RANK.EQ(H876, H$2:H$1466, 0) + COUNTIF(H$2:H876, H876) - 1</f>
        <v>1090</v>
      </c>
      <c r="N876" s="12">
        <f t="shared" si="41"/>
        <v>1965</v>
      </c>
    </row>
    <row r="877" spans="1:14" x14ac:dyDescent="0.25">
      <c r="A877" t="s">
        <v>1964</v>
      </c>
      <c r="B877" t="s">
        <v>1965</v>
      </c>
      <c r="C877" t="s">
        <v>13077</v>
      </c>
      <c r="D877" s="14">
        <v>399.5</v>
      </c>
      <c r="E877" s="14">
        <v>799</v>
      </c>
      <c r="F877" s="1">
        <v>0.5</v>
      </c>
      <c r="G877">
        <v>4.0999999999999996</v>
      </c>
      <c r="H877" s="5">
        <v>1161</v>
      </c>
      <c r="I877" s="6">
        <f t="shared" si="39"/>
        <v>927639</v>
      </c>
      <c r="J877" t="str" cm="1">
        <f t="array" ref="J877">_xlfn.IFS(
   D877&lt;1000, "&lt; ₹1,000",
   D877&lt;=5000, "₹1,000 - ₹5,000",
   D877&lt;=10000, "₹5,001 - ₹10,000",
   D877&lt;=20000, "₹10,001 - ₹20,000",
   D877&lt;=50000, "₹20,001 - ₹50,000",
   D877&lt;=100000, "₹50,001 - ₹100,000",
   TRUE, "&gt; ₹100,000"
)</f>
        <v>&lt; ₹1,000</v>
      </c>
      <c r="K877" t="str">
        <f t="shared" si="40"/>
        <v>Medium (30-60%)</v>
      </c>
      <c r="L877">
        <f>_xlfn.RANK.EQ(G877, G$2:G$1466, 0) + COUNTIF(G$2:G877, G877) - 1</f>
        <v>876</v>
      </c>
      <c r="M877" s="12">
        <f>_xlfn.RANK.EQ(H877, H$2:H$1466, 0) + COUNTIF(H$2:H877, H877) - 1</f>
        <v>1102</v>
      </c>
      <c r="N877" s="12">
        <f t="shared" si="41"/>
        <v>1978</v>
      </c>
    </row>
    <row r="878" spans="1:14" x14ac:dyDescent="0.25">
      <c r="A878" t="s">
        <v>12924</v>
      </c>
      <c r="B878" t="s">
        <v>12925</v>
      </c>
      <c r="C878" t="s">
        <v>13080</v>
      </c>
      <c r="D878" s="14">
        <v>3493</v>
      </c>
      <c r="E878" s="14">
        <v>4990</v>
      </c>
      <c r="F878" s="1">
        <v>0.3</v>
      </c>
      <c r="G878">
        <v>4.0999999999999996</v>
      </c>
      <c r="H878" s="5">
        <v>1127</v>
      </c>
      <c r="I878" s="6">
        <f t="shared" si="39"/>
        <v>5623730</v>
      </c>
      <c r="J878" t="str" cm="1">
        <f t="array" ref="J878">_xlfn.IFS(
   D878&lt;1000, "&lt; ₹1,000",
   D878&lt;=5000, "₹1,000 - ₹5,000",
   D878&lt;=10000, "₹5,001 - ₹10,000",
   D878&lt;=20000, "₹10,001 - ₹20,000",
   D878&lt;=50000, "₹20,001 - ₹50,000",
   D878&lt;=100000, "₹50,001 - ₹100,000",
   TRUE, "&gt; ₹100,000"
)</f>
        <v>₹1,000 - ₹5,000</v>
      </c>
      <c r="K878" t="str">
        <f t="shared" si="40"/>
        <v>Medium (30-60%)</v>
      </c>
      <c r="L878">
        <f>_xlfn.RANK.EQ(G878, G$2:G$1466, 0) + COUNTIF(G$2:G878, G878) - 1</f>
        <v>877</v>
      </c>
      <c r="M878" s="12">
        <f>_xlfn.RANK.EQ(H878, H$2:H$1466, 0) + COUNTIF(H$2:H878, H878) - 1</f>
        <v>1103</v>
      </c>
      <c r="N878" s="12">
        <f t="shared" si="41"/>
        <v>1980</v>
      </c>
    </row>
    <row r="879" spans="1:14" x14ac:dyDescent="0.25">
      <c r="A879" t="s">
        <v>11738</v>
      </c>
      <c r="B879" t="s">
        <v>11739</v>
      </c>
      <c r="C879" t="s">
        <v>13080</v>
      </c>
      <c r="D879" s="14">
        <v>697</v>
      </c>
      <c r="E879" s="14">
        <v>850</v>
      </c>
      <c r="F879" s="1">
        <v>0.18</v>
      </c>
      <c r="G879">
        <v>4.0999999999999996</v>
      </c>
      <c r="H879" s="5">
        <v>1106</v>
      </c>
      <c r="I879" s="6">
        <f t="shared" si="39"/>
        <v>940100</v>
      </c>
      <c r="J879" t="str" cm="1">
        <f t="array" ref="J879">_xlfn.IFS(
   D879&lt;1000, "&lt; ₹1,000",
   D879&lt;=5000, "₹1,000 - ₹5,000",
   D879&lt;=10000, "₹5,001 - ₹10,000",
   D879&lt;=20000, "₹10,001 - ₹20,000",
   D879&lt;=50000, "₹20,001 - ₹50,000",
   D879&lt;=100000, "₹50,001 - ₹100,000",
   TRUE, "&gt; ₹100,000"
)</f>
        <v>&lt; ₹1,000</v>
      </c>
      <c r="K879" t="str">
        <f t="shared" si="40"/>
        <v>Low (&lt;30%)</v>
      </c>
      <c r="L879">
        <f>_xlfn.RANK.EQ(G879, G$2:G$1466, 0) + COUNTIF(G$2:G879, G879) - 1</f>
        <v>878</v>
      </c>
      <c r="M879" s="12">
        <f>_xlfn.RANK.EQ(H879, H$2:H$1466, 0) + COUNTIF(H$2:H879, H879) - 1</f>
        <v>1107</v>
      </c>
      <c r="N879" s="12">
        <f t="shared" si="41"/>
        <v>1985</v>
      </c>
    </row>
    <row r="880" spans="1:14" x14ac:dyDescent="0.25">
      <c r="A880" t="s">
        <v>7985</v>
      </c>
      <c r="B880" t="s">
        <v>7986</v>
      </c>
      <c r="C880" t="s">
        <v>13076</v>
      </c>
      <c r="D880" s="14">
        <v>263.76</v>
      </c>
      <c r="E880" s="14">
        <v>1099</v>
      </c>
      <c r="F880" s="1">
        <v>0.76</v>
      </c>
      <c r="G880">
        <v>4.0999999999999996</v>
      </c>
      <c r="H880" s="5">
        <v>1092</v>
      </c>
      <c r="I880" s="6">
        <f t="shared" si="39"/>
        <v>1200108</v>
      </c>
      <c r="J880" t="str" cm="1">
        <f t="array" ref="J880">_xlfn.IFS(
   D880&lt;1000, "&lt; ₹1,000",
   D880&lt;=5000, "₹1,000 - ₹5,000",
   D880&lt;=10000, "₹5,001 - ₹10,000",
   D880&lt;=20000, "₹10,001 - ₹20,000",
   D880&lt;=50000, "₹20,001 - ₹50,000",
   D880&lt;=100000, "₹50,001 - ₹100,000",
   TRUE, "&gt; ₹100,000"
)</f>
        <v>&lt; ₹1,000</v>
      </c>
      <c r="K880" t="str">
        <f t="shared" si="40"/>
        <v>High (&gt;60%)</v>
      </c>
      <c r="L880">
        <f>_xlfn.RANK.EQ(G880, G$2:G$1466, 0) + COUNTIF(G$2:G880, G880) - 1</f>
        <v>879</v>
      </c>
      <c r="M880" s="12">
        <f>_xlfn.RANK.EQ(H880, H$2:H$1466, 0) + COUNTIF(H$2:H880, H880) - 1</f>
        <v>1109</v>
      </c>
      <c r="N880" s="12">
        <f t="shared" si="41"/>
        <v>1988</v>
      </c>
    </row>
    <row r="881" spans="1:14" x14ac:dyDescent="0.25">
      <c r="A881" t="s">
        <v>9304</v>
      </c>
      <c r="B881" t="s">
        <v>9305</v>
      </c>
      <c r="C881" t="s">
        <v>13080</v>
      </c>
      <c r="D881" s="14">
        <v>350.61</v>
      </c>
      <c r="E881" s="14">
        <v>899</v>
      </c>
      <c r="F881" s="1">
        <v>0.61</v>
      </c>
      <c r="G881">
        <v>4.0999999999999996</v>
      </c>
      <c r="H881" s="5">
        <v>1051</v>
      </c>
      <c r="I881" s="6">
        <f t="shared" si="39"/>
        <v>944849</v>
      </c>
      <c r="J881" t="str" cm="1">
        <f t="array" ref="J881">_xlfn.IFS(
   D881&lt;1000, "&lt; ₹1,000",
   D881&lt;=5000, "₹1,000 - ₹5,000",
   D881&lt;=10000, "₹5,001 - ₹10,000",
   D881&lt;=20000, "₹10,001 - ₹20,000",
   D881&lt;=50000, "₹20,001 - ₹50,000",
   D881&lt;=100000, "₹50,001 - ₹100,000",
   TRUE, "&gt; ₹100,000"
)</f>
        <v>&lt; ₹1,000</v>
      </c>
      <c r="K881" t="str">
        <f t="shared" si="40"/>
        <v>High (&gt;60%)</v>
      </c>
      <c r="L881">
        <f>_xlfn.RANK.EQ(G881, G$2:G$1466, 0) + COUNTIF(G$2:G881, G881) - 1</f>
        <v>880</v>
      </c>
      <c r="M881" s="12">
        <f>_xlfn.RANK.EQ(H881, H$2:H$1466, 0) + COUNTIF(H$2:H881, H881) - 1</f>
        <v>1123</v>
      </c>
      <c r="N881" s="12">
        <f t="shared" si="41"/>
        <v>2003</v>
      </c>
    </row>
    <row r="882" spans="1:14" x14ac:dyDescent="0.25">
      <c r="A882" t="s">
        <v>2392</v>
      </c>
      <c r="B882" t="s">
        <v>2393</v>
      </c>
      <c r="C882" t="s">
        <v>13076</v>
      </c>
      <c r="D882" s="14">
        <v>719.52</v>
      </c>
      <c r="E882" s="14">
        <v>1499</v>
      </c>
      <c r="F882" s="1">
        <v>0.52</v>
      </c>
      <c r="G882">
        <v>4.0999999999999996</v>
      </c>
      <c r="H882" s="5">
        <v>1045</v>
      </c>
      <c r="I882" s="6">
        <f t="shared" si="39"/>
        <v>1566455</v>
      </c>
      <c r="J882" t="str" cm="1">
        <f t="array" ref="J882">_xlfn.IFS(
   D882&lt;1000, "&lt; ₹1,000",
   D882&lt;=5000, "₹1,000 - ₹5,000",
   D882&lt;=10000, "₹5,001 - ₹10,000",
   D882&lt;=20000, "₹10,001 - ₹20,000",
   D882&lt;=50000, "₹20,001 - ₹50,000",
   D882&lt;=100000, "₹50,001 - ₹100,000",
   TRUE, "&gt; ₹100,000"
)</f>
        <v>&lt; ₹1,000</v>
      </c>
      <c r="K882" t="str">
        <f t="shared" si="40"/>
        <v>Medium (30-60%)</v>
      </c>
      <c r="L882">
        <f>_xlfn.RANK.EQ(G882, G$2:G$1466, 0) + COUNTIF(G$2:G882, G882) - 1</f>
        <v>881</v>
      </c>
      <c r="M882" s="12">
        <f>_xlfn.RANK.EQ(H882, H$2:H$1466, 0) + COUNTIF(H$2:H882, H882) - 1</f>
        <v>1124</v>
      </c>
      <c r="N882" s="12">
        <f t="shared" si="41"/>
        <v>2005</v>
      </c>
    </row>
    <row r="883" spans="1:14" x14ac:dyDescent="0.25">
      <c r="A883" t="s">
        <v>907</v>
      </c>
      <c r="B883" t="s">
        <v>908</v>
      </c>
      <c r="C883" t="s">
        <v>13076</v>
      </c>
      <c r="D883" s="14">
        <v>719.52</v>
      </c>
      <c r="E883" s="14">
        <v>1499</v>
      </c>
      <c r="F883" s="1">
        <v>0.52</v>
      </c>
      <c r="G883">
        <v>4.0999999999999996</v>
      </c>
      <c r="H883" s="5">
        <v>1045</v>
      </c>
      <c r="I883" s="6">
        <f t="shared" si="39"/>
        <v>1566455</v>
      </c>
      <c r="J883" t="str" cm="1">
        <f t="array" ref="J883">_xlfn.IFS(
   D883&lt;1000, "&lt; ₹1,000",
   D883&lt;=5000, "₹1,000 - ₹5,000",
   D883&lt;=10000, "₹5,001 - ₹10,000",
   D883&lt;=20000, "₹10,001 - ₹20,000",
   D883&lt;=50000, "₹20,001 - ₹50,000",
   D883&lt;=100000, "₹50,001 - ₹100,000",
   TRUE, "&gt; ₹100,000"
)</f>
        <v>&lt; ₹1,000</v>
      </c>
      <c r="K883" t="str">
        <f t="shared" si="40"/>
        <v>Medium (30-60%)</v>
      </c>
      <c r="L883">
        <f>_xlfn.RANK.EQ(G883, G$2:G$1466, 0) + COUNTIF(G$2:G883, G883) - 1</f>
        <v>882</v>
      </c>
      <c r="M883" s="12">
        <f>_xlfn.RANK.EQ(H883, H$2:H$1466, 0) + COUNTIF(H$2:H883, H883) - 1</f>
        <v>1125</v>
      </c>
      <c r="N883" s="12">
        <f t="shared" si="41"/>
        <v>2007</v>
      </c>
    </row>
    <row r="884" spans="1:14" x14ac:dyDescent="0.25">
      <c r="A884" t="s">
        <v>11606</v>
      </c>
      <c r="B884" t="s">
        <v>11607</v>
      </c>
      <c r="C884" t="s">
        <v>13080</v>
      </c>
      <c r="D884" s="14">
        <v>1487.9999999999998</v>
      </c>
      <c r="E884" s="14">
        <v>4650</v>
      </c>
      <c r="F884" s="1">
        <v>0.68</v>
      </c>
      <c r="G884">
        <v>4.0999999999999996</v>
      </c>
      <c r="H884" s="5">
        <v>1045</v>
      </c>
      <c r="I884" s="6">
        <f t="shared" si="39"/>
        <v>4859250</v>
      </c>
      <c r="J884" t="str" cm="1">
        <f t="array" ref="J884">_xlfn.IFS(
   D884&lt;1000, "&lt; ₹1,000",
   D884&lt;=5000, "₹1,000 - ₹5,000",
   D884&lt;=10000, "₹5,001 - ₹10,000",
   D884&lt;=20000, "₹10,001 - ₹20,000",
   D884&lt;=50000, "₹20,001 - ₹50,000",
   D884&lt;=100000, "₹50,001 - ₹100,000",
   TRUE, "&gt; ₹100,000"
)</f>
        <v>₹1,000 - ₹5,000</v>
      </c>
      <c r="K884" t="str">
        <f t="shared" si="40"/>
        <v>High (&gt;60%)</v>
      </c>
      <c r="L884">
        <f>_xlfn.RANK.EQ(G884, G$2:G$1466, 0) + COUNTIF(G$2:G884, G884) - 1</f>
        <v>883</v>
      </c>
      <c r="M884" s="12">
        <f>_xlfn.RANK.EQ(H884, H$2:H$1466, 0) + COUNTIF(H$2:H884, H884) - 1</f>
        <v>1126</v>
      </c>
      <c r="N884" s="12">
        <f t="shared" si="41"/>
        <v>2009</v>
      </c>
    </row>
    <row r="885" spans="1:14" x14ac:dyDescent="0.25">
      <c r="A885" t="s">
        <v>9704</v>
      </c>
      <c r="B885" t="s">
        <v>9705</v>
      </c>
      <c r="C885" t="s">
        <v>13080</v>
      </c>
      <c r="D885" s="14">
        <v>1999.2</v>
      </c>
      <c r="E885" s="14">
        <v>2499</v>
      </c>
      <c r="F885" s="1">
        <v>0.2</v>
      </c>
      <c r="G885">
        <v>4.0999999999999996</v>
      </c>
      <c r="H885" s="5">
        <v>1034</v>
      </c>
      <c r="I885" s="6">
        <f t="shared" si="39"/>
        <v>2583966</v>
      </c>
      <c r="J885" t="str" cm="1">
        <f t="array" ref="J885">_xlfn.IFS(
   D885&lt;1000, "&lt; ₹1,000",
   D885&lt;=5000, "₹1,000 - ₹5,000",
   D885&lt;=10000, "₹5,001 - ₹10,000",
   D885&lt;=20000, "₹10,001 - ₹20,000",
   D885&lt;=50000, "₹20,001 - ₹50,000",
   D885&lt;=100000, "₹50,001 - ₹100,000",
   TRUE, "&gt; ₹100,000"
)</f>
        <v>₹1,000 - ₹5,000</v>
      </c>
      <c r="K885" t="str">
        <f t="shared" si="40"/>
        <v>Low (&lt;30%)</v>
      </c>
      <c r="L885">
        <f>_xlfn.RANK.EQ(G885, G$2:G$1466, 0) + COUNTIF(G$2:G885, G885) - 1</f>
        <v>884</v>
      </c>
      <c r="M885" s="12">
        <f>_xlfn.RANK.EQ(H885, H$2:H$1466, 0) + COUNTIF(H$2:H885, H885) - 1</f>
        <v>1128</v>
      </c>
      <c r="N885" s="12">
        <f t="shared" si="41"/>
        <v>2012</v>
      </c>
    </row>
    <row r="886" spans="1:14" x14ac:dyDescent="0.25">
      <c r="A886" t="s">
        <v>11345</v>
      </c>
      <c r="B886" t="s">
        <v>11346</v>
      </c>
      <c r="C886" t="s">
        <v>13080</v>
      </c>
      <c r="D886" s="14">
        <v>479.52</v>
      </c>
      <c r="E886" s="14">
        <v>999</v>
      </c>
      <c r="F886" s="1">
        <v>0.52</v>
      </c>
      <c r="G886">
        <v>4.0999999999999996</v>
      </c>
      <c r="H886" s="5">
        <v>1021</v>
      </c>
      <c r="I886" s="6">
        <f t="shared" si="39"/>
        <v>1019979</v>
      </c>
      <c r="J886" t="str" cm="1">
        <f t="array" ref="J886">_xlfn.IFS(
   D886&lt;1000, "&lt; ₹1,000",
   D886&lt;=5000, "₹1,000 - ₹5,000",
   D886&lt;=10000, "₹5,001 - ₹10,000",
   D886&lt;=20000, "₹10,001 - ₹20,000",
   D886&lt;=50000, "₹20,001 - ₹50,000",
   D886&lt;=100000, "₹50,001 - ₹100,000",
   TRUE, "&gt; ₹100,000"
)</f>
        <v>&lt; ₹1,000</v>
      </c>
      <c r="K886" t="str">
        <f t="shared" si="40"/>
        <v>Medium (30-60%)</v>
      </c>
      <c r="L886">
        <f>_xlfn.RANK.EQ(G886, G$2:G$1466, 0) + COUNTIF(G$2:G886, G886) - 1</f>
        <v>885</v>
      </c>
      <c r="M886" s="12">
        <f>_xlfn.RANK.EQ(H886, H$2:H$1466, 0) + COUNTIF(H$2:H886, H886) - 1</f>
        <v>1132</v>
      </c>
      <c r="N886" s="12">
        <f t="shared" si="41"/>
        <v>2017</v>
      </c>
    </row>
    <row r="887" spans="1:14" x14ac:dyDescent="0.25">
      <c r="A887" t="s">
        <v>9579</v>
      </c>
      <c r="B887" t="s">
        <v>9580</v>
      </c>
      <c r="C887" t="s">
        <v>13080</v>
      </c>
      <c r="D887" s="14">
        <v>9599.4</v>
      </c>
      <c r="E887" s="14">
        <v>15999</v>
      </c>
      <c r="F887" s="1">
        <v>0.4</v>
      </c>
      <c r="G887">
        <v>4.0999999999999996</v>
      </c>
      <c r="H887" s="5">
        <v>1017</v>
      </c>
      <c r="I887" s="6">
        <f t="shared" si="39"/>
        <v>16270983</v>
      </c>
      <c r="J887" t="str" cm="1">
        <f t="array" ref="J887">_xlfn.IFS(
   D887&lt;1000, "&lt; ₹1,000",
   D887&lt;=5000, "₹1,000 - ₹5,000",
   D887&lt;=10000, "₹5,001 - ₹10,000",
   D887&lt;=20000, "₹10,001 - ₹20,000",
   D887&lt;=50000, "₹20,001 - ₹50,000",
   D887&lt;=100000, "₹50,001 - ₹100,000",
   TRUE, "&gt; ₹100,000"
)</f>
        <v>₹5,001 - ₹10,000</v>
      </c>
      <c r="K887" t="str">
        <f t="shared" si="40"/>
        <v>Medium (30-60%)</v>
      </c>
      <c r="L887">
        <f>_xlfn.RANK.EQ(G887, G$2:G$1466, 0) + COUNTIF(G$2:G887, G887) - 1</f>
        <v>886</v>
      </c>
      <c r="M887" s="12">
        <f>_xlfn.RANK.EQ(H887, H$2:H$1466, 0) + COUNTIF(H$2:H887, H887) - 1</f>
        <v>1134</v>
      </c>
      <c r="N887" s="12">
        <f t="shared" si="41"/>
        <v>2020</v>
      </c>
    </row>
    <row r="888" spans="1:14" x14ac:dyDescent="0.25">
      <c r="A888" t="s">
        <v>10981</v>
      </c>
      <c r="B888" t="s">
        <v>10982</v>
      </c>
      <c r="C888" t="s">
        <v>13080</v>
      </c>
      <c r="D888" s="14">
        <v>670.49999999999989</v>
      </c>
      <c r="E888" s="14">
        <v>1490</v>
      </c>
      <c r="F888" s="1">
        <v>0.55000000000000004</v>
      </c>
      <c r="G888">
        <v>4.0999999999999996</v>
      </c>
      <c r="H888" s="5">
        <v>925</v>
      </c>
      <c r="I888" s="6">
        <f t="shared" si="39"/>
        <v>1378250</v>
      </c>
      <c r="J888" t="str" cm="1">
        <f t="array" ref="J888">_xlfn.IFS(
   D888&lt;1000, "&lt; ₹1,000",
   D888&lt;=5000, "₹1,000 - ₹5,000",
   D888&lt;=10000, "₹5,001 - ₹10,000",
   D888&lt;=20000, "₹10,001 - ₹20,000",
   D888&lt;=50000, "₹20,001 - ₹50,000",
   D888&lt;=100000, "₹50,001 - ₹100,000",
   TRUE, "&gt; ₹100,000"
)</f>
        <v>&lt; ₹1,000</v>
      </c>
      <c r="K888" t="str">
        <f t="shared" si="40"/>
        <v>Medium (30-60%)</v>
      </c>
      <c r="L888">
        <f>_xlfn.RANK.EQ(G888, G$2:G$1466, 0) + COUNTIF(G$2:G888, G888) - 1</f>
        <v>887</v>
      </c>
      <c r="M888" s="12">
        <f>_xlfn.RANK.EQ(H888, H$2:H$1466, 0) + COUNTIF(H$2:H888, H888) - 1</f>
        <v>1147</v>
      </c>
      <c r="N888" s="12">
        <f t="shared" si="41"/>
        <v>2034</v>
      </c>
    </row>
    <row r="889" spans="1:14" x14ac:dyDescent="0.25">
      <c r="A889" t="s">
        <v>12563</v>
      </c>
      <c r="B889" t="s">
        <v>12564</v>
      </c>
      <c r="C889" t="s">
        <v>13080</v>
      </c>
      <c r="D889" s="14">
        <v>1621.75</v>
      </c>
      <c r="E889" s="14">
        <v>2495</v>
      </c>
      <c r="F889" s="1">
        <v>0.35</v>
      </c>
      <c r="G889">
        <v>4.0999999999999996</v>
      </c>
      <c r="H889" s="5">
        <v>827</v>
      </c>
      <c r="I889" s="6">
        <f t="shared" si="39"/>
        <v>2063365</v>
      </c>
      <c r="J889" t="str" cm="1">
        <f t="array" ref="J889">_xlfn.IFS(
   D889&lt;1000, "&lt; ₹1,000",
   D889&lt;=5000, "₹1,000 - ₹5,000",
   D889&lt;=10000, "₹5,001 - ₹10,000",
   D889&lt;=20000, "₹10,001 - ₹20,000",
   D889&lt;=50000, "₹20,001 - ₹50,000",
   D889&lt;=100000, "₹50,001 - ₹100,000",
   TRUE, "&gt; ₹100,000"
)</f>
        <v>₹1,000 - ₹5,000</v>
      </c>
      <c r="K889" t="str">
        <f t="shared" si="40"/>
        <v>Medium (30-60%)</v>
      </c>
      <c r="L889">
        <f>_xlfn.RANK.EQ(G889, G$2:G$1466, 0) + COUNTIF(G$2:G889, G889) - 1</f>
        <v>888</v>
      </c>
      <c r="M889" s="12">
        <f>_xlfn.RANK.EQ(H889, H$2:H$1466, 0) + COUNTIF(H$2:H889, H889) - 1</f>
        <v>1160</v>
      </c>
      <c r="N889" s="12">
        <f t="shared" si="41"/>
        <v>2048</v>
      </c>
    </row>
    <row r="890" spans="1:14" x14ac:dyDescent="0.25">
      <c r="A890" t="s">
        <v>1744</v>
      </c>
      <c r="B890" t="s">
        <v>1745</v>
      </c>
      <c r="C890" t="s">
        <v>13076</v>
      </c>
      <c r="D890" s="14">
        <v>224.54999999999998</v>
      </c>
      <c r="E890" s="14">
        <v>499</v>
      </c>
      <c r="F890" s="1">
        <v>0.55000000000000004</v>
      </c>
      <c r="G890">
        <v>4.0999999999999996</v>
      </c>
      <c r="H890" s="5">
        <v>789</v>
      </c>
      <c r="I890" s="6">
        <f t="shared" si="39"/>
        <v>393711</v>
      </c>
      <c r="J890" t="str" cm="1">
        <f t="array" ref="J890">_xlfn.IFS(
   D890&lt;1000, "&lt; ₹1,000",
   D890&lt;=5000, "₹1,000 - ₹5,000",
   D890&lt;=10000, "₹5,001 - ₹10,000",
   D890&lt;=20000, "₹10,001 - ₹20,000",
   D890&lt;=50000, "₹20,001 - ₹50,000",
   D890&lt;=100000, "₹50,001 - ₹100,000",
   TRUE, "&gt; ₹100,000"
)</f>
        <v>&lt; ₹1,000</v>
      </c>
      <c r="K890" t="str">
        <f t="shared" si="40"/>
        <v>Medium (30-60%)</v>
      </c>
      <c r="L890">
        <f>_xlfn.RANK.EQ(G890, G$2:G$1466, 0) + COUNTIF(G$2:G890, G890) - 1</f>
        <v>889</v>
      </c>
      <c r="M890" s="12">
        <f>_xlfn.RANK.EQ(H890, H$2:H$1466, 0) + COUNTIF(H$2:H890, H890) - 1</f>
        <v>1165</v>
      </c>
      <c r="N890" s="12">
        <f t="shared" si="41"/>
        <v>2054</v>
      </c>
    </row>
    <row r="891" spans="1:14" x14ac:dyDescent="0.25">
      <c r="A891" t="s">
        <v>12090</v>
      </c>
      <c r="B891" t="s">
        <v>12091</v>
      </c>
      <c r="C891" t="s">
        <v>13080</v>
      </c>
      <c r="D891" s="14">
        <v>248</v>
      </c>
      <c r="E891" s="14">
        <v>400</v>
      </c>
      <c r="F891" s="1">
        <v>0.38</v>
      </c>
      <c r="G891">
        <v>4.0999999999999996</v>
      </c>
      <c r="H891" s="5">
        <v>693</v>
      </c>
      <c r="I891" s="6">
        <f t="shared" si="39"/>
        <v>277200</v>
      </c>
      <c r="J891" t="str" cm="1">
        <f t="array" ref="J891">_xlfn.IFS(
   D891&lt;1000, "&lt; ₹1,000",
   D891&lt;=5000, "₹1,000 - ₹5,000",
   D891&lt;=10000, "₹5,001 - ₹10,000",
   D891&lt;=20000, "₹10,001 - ₹20,000",
   D891&lt;=50000, "₹20,001 - ₹50,000",
   D891&lt;=100000, "₹50,001 - ₹100,000",
   TRUE, "&gt; ₹100,000"
)</f>
        <v>&lt; ₹1,000</v>
      </c>
      <c r="K891" t="str">
        <f t="shared" si="40"/>
        <v>Medium (30-60%)</v>
      </c>
      <c r="L891">
        <f>_xlfn.RANK.EQ(G891, G$2:G$1466, 0) + COUNTIF(G$2:G891, G891) - 1</f>
        <v>890</v>
      </c>
      <c r="M891" s="12">
        <f>_xlfn.RANK.EQ(H891, H$2:H$1466, 0) + COUNTIF(H$2:H891, H891) - 1</f>
        <v>1178</v>
      </c>
      <c r="N891" s="12">
        <f t="shared" si="41"/>
        <v>2068</v>
      </c>
    </row>
    <row r="892" spans="1:14" x14ac:dyDescent="0.25">
      <c r="A892" t="s">
        <v>7920</v>
      </c>
      <c r="B892" t="s">
        <v>7921</v>
      </c>
      <c r="C892" t="s">
        <v>13076</v>
      </c>
      <c r="D892" s="14">
        <v>374.75</v>
      </c>
      <c r="E892" s="14">
        <v>1499</v>
      </c>
      <c r="F892" s="1">
        <v>0.75</v>
      </c>
      <c r="G892">
        <v>4.0999999999999996</v>
      </c>
      <c r="H892" s="5">
        <v>670</v>
      </c>
      <c r="I892" s="6">
        <f t="shared" si="39"/>
        <v>1004330</v>
      </c>
      <c r="J892" t="str" cm="1">
        <f t="array" ref="J892">_xlfn.IFS(
   D892&lt;1000, "&lt; ₹1,000",
   D892&lt;=5000, "₹1,000 - ₹5,000",
   D892&lt;=10000, "₹5,001 - ₹10,000",
   D892&lt;=20000, "₹10,001 - ₹20,000",
   D892&lt;=50000, "₹20,001 - ₹50,000",
   D892&lt;=100000, "₹50,001 - ₹100,000",
   TRUE, "&gt; ₹100,000"
)</f>
        <v>&lt; ₹1,000</v>
      </c>
      <c r="K892" t="str">
        <f t="shared" si="40"/>
        <v>High (&gt;60%)</v>
      </c>
      <c r="L892">
        <f>_xlfn.RANK.EQ(G892, G$2:G$1466, 0) + COUNTIF(G$2:G892, G892) - 1</f>
        <v>891</v>
      </c>
      <c r="M892" s="12">
        <f>_xlfn.RANK.EQ(H892, H$2:H$1466, 0) + COUNTIF(H$2:H892, H892) - 1</f>
        <v>1184</v>
      </c>
      <c r="N892" s="12">
        <f t="shared" si="41"/>
        <v>2075</v>
      </c>
    </row>
    <row r="893" spans="1:14" x14ac:dyDescent="0.25">
      <c r="A893" t="s">
        <v>11265</v>
      </c>
      <c r="B893" t="s">
        <v>11266</v>
      </c>
      <c r="C893" t="s">
        <v>13080</v>
      </c>
      <c r="D893" s="14">
        <v>1200</v>
      </c>
      <c r="E893" s="14">
        <v>2400</v>
      </c>
      <c r="F893" s="1">
        <v>0.5</v>
      </c>
      <c r="G893">
        <v>4.0999999999999996</v>
      </c>
      <c r="H893" s="5">
        <v>618</v>
      </c>
      <c r="I893" s="6">
        <f t="shared" si="39"/>
        <v>1483200</v>
      </c>
      <c r="J893" t="str" cm="1">
        <f t="array" ref="J893">_xlfn.IFS(
   D893&lt;1000, "&lt; ₹1,000",
   D893&lt;=5000, "₹1,000 - ₹5,000",
   D893&lt;=10000, "₹5,001 - ₹10,000",
   D893&lt;=20000, "₹10,001 - ₹20,000",
   D893&lt;=50000, "₹20,001 - ₹50,000",
   D893&lt;=100000, "₹50,001 - ₹100,000",
   TRUE, "&gt; ₹100,000"
)</f>
        <v>₹1,000 - ₹5,000</v>
      </c>
      <c r="K893" t="str">
        <f t="shared" si="40"/>
        <v>Medium (30-60%)</v>
      </c>
      <c r="L893">
        <f>_xlfn.RANK.EQ(G893, G$2:G$1466, 0) + COUNTIF(G$2:G893, G893) - 1</f>
        <v>892</v>
      </c>
      <c r="M893" s="12">
        <f>_xlfn.RANK.EQ(H893, H$2:H$1466, 0) + COUNTIF(H$2:H893, H893) - 1</f>
        <v>1193</v>
      </c>
      <c r="N893" s="12">
        <f t="shared" si="41"/>
        <v>2085</v>
      </c>
    </row>
    <row r="894" spans="1:14" x14ac:dyDescent="0.25">
      <c r="A894" t="s">
        <v>707</v>
      </c>
      <c r="B894" t="s">
        <v>708</v>
      </c>
      <c r="C894" t="s">
        <v>13076</v>
      </c>
      <c r="D894" s="14">
        <v>199.60000000000002</v>
      </c>
      <c r="E894" s="14">
        <v>499</v>
      </c>
      <c r="F894" s="1">
        <v>0.6</v>
      </c>
      <c r="G894">
        <v>4.0999999999999996</v>
      </c>
      <c r="H894" s="5">
        <v>602</v>
      </c>
      <c r="I894" s="6">
        <f t="shared" si="39"/>
        <v>300398</v>
      </c>
      <c r="J894" t="str" cm="1">
        <f t="array" ref="J894">_xlfn.IFS(
   D894&lt;1000, "&lt; ₹1,000",
   D894&lt;=5000, "₹1,000 - ₹5,000",
   D894&lt;=10000, "₹5,001 - ₹10,000",
   D894&lt;=20000, "₹10,001 - ₹20,000",
   D894&lt;=50000, "₹20,001 - ₹50,000",
   D894&lt;=100000, "₹50,001 - ₹100,000",
   TRUE, "&gt; ₹100,000"
)</f>
        <v>&lt; ₹1,000</v>
      </c>
      <c r="K894" t="str">
        <f t="shared" si="40"/>
        <v>Medium (30-60%)</v>
      </c>
      <c r="L894">
        <f>_xlfn.RANK.EQ(G894, G$2:G$1466, 0) + COUNTIF(G$2:G894, G894) - 1</f>
        <v>893</v>
      </c>
      <c r="M894" s="12">
        <f>_xlfn.RANK.EQ(H894, H$2:H$1466, 0) + COUNTIF(H$2:H894, H894) - 1</f>
        <v>1199</v>
      </c>
      <c r="N894" s="12">
        <f t="shared" si="41"/>
        <v>2092</v>
      </c>
    </row>
    <row r="895" spans="1:14" x14ac:dyDescent="0.25">
      <c r="A895" t="s">
        <v>707</v>
      </c>
      <c r="B895" t="s">
        <v>708</v>
      </c>
      <c r="C895" t="s">
        <v>13076</v>
      </c>
      <c r="D895" s="14">
        <v>199.60000000000002</v>
      </c>
      <c r="E895" s="14">
        <v>499</v>
      </c>
      <c r="F895" s="1">
        <v>0.6</v>
      </c>
      <c r="G895">
        <v>4.0999999999999996</v>
      </c>
      <c r="H895" s="5">
        <v>602</v>
      </c>
      <c r="I895" s="6">
        <f t="shared" si="39"/>
        <v>300398</v>
      </c>
      <c r="J895" t="str" cm="1">
        <f t="array" ref="J895">_xlfn.IFS(
   D895&lt;1000, "&lt; ₹1,000",
   D895&lt;=5000, "₹1,000 - ₹5,000",
   D895&lt;=10000, "₹5,001 - ₹10,000",
   D895&lt;=20000, "₹10,001 - ₹20,000",
   D895&lt;=50000, "₹20,001 - ₹50,000",
   D895&lt;=100000, "₹50,001 - ₹100,000",
   TRUE, "&gt; ₹100,000"
)</f>
        <v>&lt; ₹1,000</v>
      </c>
      <c r="K895" t="str">
        <f t="shared" si="40"/>
        <v>Medium (30-60%)</v>
      </c>
      <c r="L895">
        <f>_xlfn.RANK.EQ(G895, G$2:G$1466, 0) + COUNTIF(G$2:G895, G895) - 1</f>
        <v>894</v>
      </c>
      <c r="M895" s="12">
        <f>_xlfn.RANK.EQ(H895, H$2:H$1466, 0) + COUNTIF(H$2:H895, H895) - 1</f>
        <v>1200</v>
      </c>
      <c r="N895" s="12">
        <f t="shared" si="41"/>
        <v>2094</v>
      </c>
    </row>
    <row r="896" spans="1:14" x14ac:dyDescent="0.25">
      <c r="A896" t="s">
        <v>707</v>
      </c>
      <c r="B896" t="s">
        <v>708</v>
      </c>
      <c r="C896" t="s">
        <v>13076</v>
      </c>
      <c r="D896" s="14">
        <v>199.60000000000002</v>
      </c>
      <c r="E896" s="14">
        <v>499</v>
      </c>
      <c r="F896" s="1">
        <v>0.6</v>
      </c>
      <c r="G896">
        <v>4.0999999999999996</v>
      </c>
      <c r="H896" s="5">
        <v>602</v>
      </c>
      <c r="I896" s="6">
        <f t="shared" si="39"/>
        <v>300398</v>
      </c>
      <c r="J896" t="str" cm="1">
        <f t="array" ref="J896">_xlfn.IFS(
   D896&lt;1000, "&lt; ₹1,000",
   D896&lt;=5000, "₹1,000 - ₹5,000",
   D896&lt;=10000, "₹5,001 - ₹10,000",
   D896&lt;=20000, "₹10,001 - ₹20,000",
   D896&lt;=50000, "₹20,001 - ₹50,000",
   D896&lt;=100000, "₹50,001 - ₹100,000",
   TRUE, "&gt; ₹100,000"
)</f>
        <v>&lt; ₹1,000</v>
      </c>
      <c r="K896" t="str">
        <f t="shared" si="40"/>
        <v>Medium (30-60%)</v>
      </c>
      <c r="L896">
        <f>_xlfn.RANK.EQ(G896, G$2:G$1466, 0) + COUNTIF(G$2:G896, G896) - 1</f>
        <v>895</v>
      </c>
      <c r="M896" s="12">
        <f>_xlfn.RANK.EQ(H896, H$2:H$1466, 0) + COUNTIF(H$2:H896, H896) - 1</f>
        <v>1201</v>
      </c>
      <c r="N896" s="12">
        <f t="shared" si="41"/>
        <v>2096</v>
      </c>
    </row>
    <row r="897" spans="1:14" x14ac:dyDescent="0.25">
      <c r="A897" t="s">
        <v>11716</v>
      </c>
      <c r="B897" t="s">
        <v>11717</v>
      </c>
      <c r="C897" t="s">
        <v>13080</v>
      </c>
      <c r="D897" s="14">
        <v>582.74999999999989</v>
      </c>
      <c r="E897" s="14">
        <v>1295</v>
      </c>
      <c r="F897" s="1">
        <v>0.55000000000000004</v>
      </c>
      <c r="G897">
        <v>4.0999999999999996</v>
      </c>
      <c r="H897" s="5">
        <v>557</v>
      </c>
      <c r="I897" s="6">
        <f t="shared" si="39"/>
        <v>721315</v>
      </c>
      <c r="J897" t="str" cm="1">
        <f t="array" ref="J897">_xlfn.IFS(
   D897&lt;1000, "&lt; ₹1,000",
   D897&lt;=5000, "₹1,000 - ₹5,000",
   D897&lt;=10000, "₹5,001 - ₹10,000",
   D897&lt;=20000, "₹10,001 - ₹20,000",
   D897&lt;=50000, "₹20,001 - ₹50,000",
   D897&lt;=100000, "₹50,001 - ₹100,000",
   TRUE, "&gt; ₹100,000"
)</f>
        <v>&lt; ₹1,000</v>
      </c>
      <c r="K897" t="str">
        <f t="shared" si="40"/>
        <v>Medium (30-60%)</v>
      </c>
      <c r="L897">
        <f>_xlfn.RANK.EQ(G897, G$2:G$1466, 0) + COUNTIF(G$2:G897, G897) - 1</f>
        <v>896</v>
      </c>
      <c r="M897" s="12">
        <f>_xlfn.RANK.EQ(H897, H$2:H$1466, 0) + COUNTIF(H$2:H897, H897) - 1</f>
        <v>1216</v>
      </c>
      <c r="N897" s="12">
        <f t="shared" si="41"/>
        <v>2112</v>
      </c>
    </row>
    <row r="898" spans="1:14" x14ac:dyDescent="0.25">
      <c r="A898" t="s">
        <v>10356</v>
      </c>
      <c r="B898" t="s">
        <v>10357</v>
      </c>
      <c r="C898" t="s">
        <v>13080</v>
      </c>
      <c r="D898" s="14">
        <v>467.64</v>
      </c>
      <c r="E898" s="14">
        <v>1299</v>
      </c>
      <c r="F898" s="1">
        <v>0.64</v>
      </c>
      <c r="G898">
        <v>4.0999999999999996</v>
      </c>
      <c r="H898" s="5">
        <v>550</v>
      </c>
      <c r="I898" s="6">
        <f t="shared" ref="I898:I961" si="42">H898*E898</f>
        <v>714450</v>
      </c>
      <c r="J898" t="str" cm="1">
        <f t="array" ref="J898">_xlfn.IFS(
   D898&lt;1000, "&lt; ₹1,000",
   D898&lt;=5000, "₹1,000 - ₹5,000",
   D898&lt;=10000, "₹5,001 - ₹10,000",
   D898&lt;=20000, "₹10,001 - ₹20,000",
   D898&lt;=50000, "₹20,001 - ₹50,000",
   D898&lt;=100000, "₹50,001 - ₹100,000",
   TRUE, "&gt; ₹100,000"
)</f>
        <v>&lt; ₹1,000</v>
      </c>
      <c r="K898" t="str">
        <f t="shared" ref="K898:K961" si="43">IF(F898&lt;0.3, "Low (&lt;30%)", IF(F898&lt;=0.6, "Medium (30-60%)", "High (&gt;60%)"))</f>
        <v>High (&gt;60%)</v>
      </c>
      <c r="L898">
        <f>_xlfn.RANK.EQ(G898, G$2:G$1466, 0) + COUNTIF(G$2:G898, G898) - 1</f>
        <v>897</v>
      </c>
      <c r="M898" s="12">
        <f>_xlfn.RANK.EQ(H898, H$2:H$1466, 0) + COUNTIF(H$2:H898, H898) - 1</f>
        <v>1217</v>
      </c>
      <c r="N898" s="12">
        <f t="shared" ref="N898:N961" si="44">L898+M898</f>
        <v>2114</v>
      </c>
    </row>
    <row r="899" spans="1:14" x14ac:dyDescent="0.25">
      <c r="A899" t="s">
        <v>1704</v>
      </c>
      <c r="B899" t="s">
        <v>1705</v>
      </c>
      <c r="C899" t="s">
        <v>13076</v>
      </c>
      <c r="D899" s="14">
        <v>317.47000000000003</v>
      </c>
      <c r="E899" s="14">
        <v>599</v>
      </c>
      <c r="F899" s="1">
        <v>0.47</v>
      </c>
      <c r="G899">
        <v>4.0999999999999996</v>
      </c>
      <c r="H899" s="5">
        <v>491</v>
      </c>
      <c r="I899" s="6">
        <f t="shared" si="42"/>
        <v>294109</v>
      </c>
      <c r="J899" t="str" cm="1">
        <f t="array" ref="J899">_xlfn.IFS(
   D899&lt;1000, "&lt; ₹1,000",
   D899&lt;=5000, "₹1,000 - ₹5,000",
   D899&lt;=10000, "₹5,001 - ₹10,000",
   D899&lt;=20000, "₹10,001 - ₹20,000",
   D899&lt;=50000, "₹20,001 - ₹50,000",
   D899&lt;=100000, "₹50,001 - ₹100,000",
   TRUE, "&gt; ₹100,000"
)</f>
        <v>&lt; ₹1,000</v>
      </c>
      <c r="K899" t="str">
        <f t="shared" si="43"/>
        <v>Medium (30-60%)</v>
      </c>
      <c r="L899">
        <f>_xlfn.RANK.EQ(G899, G$2:G$1466, 0) + COUNTIF(G$2:G899, G899) - 1</f>
        <v>898</v>
      </c>
      <c r="M899" s="12">
        <f>_xlfn.RANK.EQ(H899, H$2:H$1466, 0) + COUNTIF(H$2:H899, H899) - 1</f>
        <v>1231</v>
      </c>
      <c r="N899" s="12">
        <f t="shared" si="44"/>
        <v>2129</v>
      </c>
    </row>
    <row r="900" spans="1:14" x14ac:dyDescent="0.25">
      <c r="A900" t="s">
        <v>12614</v>
      </c>
      <c r="B900" t="s">
        <v>12615</v>
      </c>
      <c r="C900" t="s">
        <v>13080</v>
      </c>
      <c r="D900" s="14">
        <v>231.4</v>
      </c>
      <c r="E900" s="14">
        <v>260</v>
      </c>
      <c r="F900" s="1">
        <v>0.11</v>
      </c>
      <c r="G900">
        <v>4.0999999999999996</v>
      </c>
      <c r="H900" s="5">
        <v>490</v>
      </c>
      <c r="I900" s="6">
        <f t="shared" si="42"/>
        <v>127400</v>
      </c>
      <c r="J900" t="str" cm="1">
        <f t="array" ref="J900">_xlfn.IFS(
   D900&lt;1000, "&lt; ₹1,000",
   D900&lt;=5000, "₹1,000 - ₹5,000",
   D900&lt;=10000, "₹5,001 - ₹10,000",
   D900&lt;=20000, "₹10,001 - ₹20,000",
   D900&lt;=50000, "₹20,001 - ₹50,000",
   D900&lt;=100000, "₹50,001 - ₹100,000",
   TRUE, "&gt; ₹100,000"
)</f>
        <v>&lt; ₹1,000</v>
      </c>
      <c r="K900" t="str">
        <f t="shared" si="43"/>
        <v>Low (&lt;30%)</v>
      </c>
      <c r="L900">
        <f>_xlfn.RANK.EQ(G900, G$2:G$1466, 0) + COUNTIF(G$2:G900, G900) - 1</f>
        <v>899</v>
      </c>
      <c r="M900" s="12">
        <f>_xlfn.RANK.EQ(H900, H$2:H$1466, 0) + COUNTIF(H$2:H900, H900) - 1</f>
        <v>1232</v>
      </c>
      <c r="N900" s="12">
        <f t="shared" si="44"/>
        <v>2131</v>
      </c>
    </row>
    <row r="901" spans="1:14" x14ac:dyDescent="0.25">
      <c r="A901" t="s">
        <v>621</v>
      </c>
      <c r="B901" t="s">
        <v>622</v>
      </c>
      <c r="C901" t="s">
        <v>13076</v>
      </c>
      <c r="D901" s="14">
        <v>265.62</v>
      </c>
      <c r="E901" s="14">
        <v>699</v>
      </c>
      <c r="F901" s="1">
        <v>0.62</v>
      </c>
      <c r="G901">
        <v>4.0999999999999996</v>
      </c>
      <c r="H901" s="5">
        <v>450</v>
      </c>
      <c r="I901" s="6">
        <f t="shared" si="42"/>
        <v>314550</v>
      </c>
      <c r="J901" t="str" cm="1">
        <f t="array" ref="J901">_xlfn.IFS(
   D901&lt;1000, "&lt; ₹1,000",
   D901&lt;=5000, "₹1,000 - ₹5,000",
   D901&lt;=10000, "₹5,001 - ₹10,000",
   D901&lt;=20000, "₹10,001 - ₹20,000",
   D901&lt;=50000, "₹20,001 - ₹50,000",
   D901&lt;=100000, "₹50,001 - ₹100,000",
   TRUE, "&gt; ₹100,000"
)</f>
        <v>&lt; ₹1,000</v>
      </c>
      <c r="K901" t="str">
        <f t="shared" si="43"/>
        <v>High (&gt;60%)</v>
      </c>
      <c r="L901">
        <f>_xlfn.RANK.EQ(G901, G$2:G$1466, 0) + COUNTIF(G$2:G901, G901) - 1</f>
        <v>900</v>
      </c>
      <c r="M901" s="12">
        <f>_xlfn.RANK.EQ(H901, H$2:H$1466, 0) + COUNTIF(H$2:H901, H901) - 1</f>
        <v>1247</v>
      </c>
      <c r="N901" s="12">
        <f t="shared" si="44"/>
        <v>2147</v>
      </c>
    </row>
    <row r="902" spans="1:14" x14ac:dyDescent="0.25">
      <c r="A902" t="s">
        <v>621</v>
      </c>
      <c r="B902" t="s">
        <v>622</v>
      </c>
      <c r="C902" t="s">
        <v>13076</v>
      </c>
      <c r="D902" s="14">
        <v>265.62</v>
      </c>
      <c r="E902" s="14">
        <v>699</v>
      </c>
      <c r="F902" s="1">
        <v>0.62</v>
      </c>
      <c r="G902">
        <v>4.0999999999999996</v>
      </c>
      <c r="H902" s="5">
        <v>450</v>
      </c>
      <c r="I902" s="6">
        <f t="shared" si="42"/>
        <v>314550</v>
      </c>
      <c r="J902" t="str" cm="1">
        <f t="array" ref="J902">_xlfn.IFS(
   D902&lt;1000, "&lt; ₹1,000",
   D902&lt;=5000, "₹1,000 - ₹5,000",
   D902&lt;=10000, "₹5,001 - ₹10,000",
   D902&lt;=20000, "₹10,001 - ₹20,000",
   D902&lt;=50000, "₹20,001 - ₹50,000",
   D902&lt;=100000, "₹50,001 - ₹100,000",
   TRUE, "&gt; ₹100,000"
)</f>
        <v>&lt; ₹1,000</v>
      </c>
      <c r="K902" t="str">
        <f t="shared" si="43"/>
        <v>High (&gt;60%)</v>
      </c>
      <c r="L902">
        <f>_xlfn.RANK.EQ(G902, G$2:G$1466, 0) + COUNTIF(G$2:G902, G902) - 1</f>
        <v>901</v>
      </c>
      <c r="M902" s="12">
        <f>_xlfn.RANK.EQ(H902, H$2:H$1466, 0) + COUNTIF(H$2:H902, H902) - 1</f>
        <v>1248</v>
      </c>
      <c r="N902" s="12">
        <f t="shared" si="44"/>
        <v>2149</v>
      </c>
    </row>
    <row r="903" spans="1:14" x14ac:dyDescent="0.25">
      <c r="A903" t="s">
        <v>9833</v>
      </c>
      <c r="B903" t="s">
        <v>9834</v>
      </c>
      <c r="C903" t="s">
        <v>13080</v>
      </c>
      <c r="D903" s="14">
        <v>2386.8000000000002</v>
      </c>
      <c r="E903" s="14">
        <v>4590</v>
      </c>
      <c r="F903" s="1">
        <v>0.48</v>
      </c>
      <c r="G903">
        <v>4.0999999999999996</v>
      </c>
      <c r="H903" s="5">
        <v>444</v>
      </c>
      <c r="I903" s="6">
        <f t="shared" si="42"/>
        <v>2037960</v>
      </c>
      <c r="J903" t="str" cm="1">
        <f t="array" ref="J903">_xlfn.IFS(
   D903&lt;1000, "&lt; ₹1,000",
   D903&lt;=5000, "₹1,000 - ₹5,000",
   D903&lt;=10000, "₹5,001 - ₹10,000",
   D903&lt;=20000, "₹10,001 - ₹20,000",
   D903&lt;=50000, "₹20,001 - ₹50,000",
   D903&lt;=100000, "₹50,001 - ₹100,000",
   TRUE, "&gt; ₹100,000"
)</f>
        <v>₹1,000 - ₹5,000</v>
      </c>
      <c r="K903" t="str">
        <f t="shared" si="43"/>
        <v>Medium (30-60%)</v>
      </c>
      <c r="L903">
        <f>_xlfn.RANK.EQ(G903, G$2:G$1466, 0) + COUNTIF(G$2:G903, G903) - 1</f>
        <v>902</v>
      </c>
      <c r="M903" s="12">
        <f>_xlfn.RANK.EQ(H903, H$2:H$1466, 0) + COUNTIF(H$2:H903, H903) - 1</f>
        <v>1249</v>
      </c>
      <c r="N903" s="12">
        <f t="shared" si="44"/>
        <v>2151</v>
      </c>
    </row>
    <row r="904" spans="1:14" x14ac:dyDescent="0.25">
      <c r="A904" t="s">
        <v>847</v>
      </c>
      <c r="B904" t="s">
        <v>848</v>
      </c>
      <c r="C904" t="s">
        <v>13076</v>
      </c>
      <c r="D904" s="14">
        <v>199.79999999999995</v>
      </c>
      <c r="E904" s="14">
        <v>999</v>
      </c>
      <c r="F904" s="1">
        <v>0.8</v>
      </c>
      <c r="G904">
        <v>4.0999999999999996</v>
      </c>
      <c r="H904" s="5">
        <v>425</v>
      </c>
      <c r="I904" s="6">
        <f t="shared" si="42"/>
        <v>424575</v>
      </c>
      <c r="J904" t="str" cm="1">
        <f t="array" ref="J904">_xlfn.IFS(
   D904&lt;1000, "&lt; ₹1,000",
   D904&lt;=5000, "₹1,000 - ₹5,000",
   D904&lt;=10000, "₹5,001 - ₹10,000",
   D904&lt;=20000, "₹10,001 - ₹20,000",
   D904&lt;=50000, "₹20,001 - ₹50,000",
   D904&lt;=100000, "₹50,001 - ₹100,000",
   TRUE, "&gt; ₹100,000"
)</f>
        <v>&lt; ₹1,000</v>
      </c>
      <c r="K904" t="str">
        <f t="shared" si="43"/>
        <v>High (&gt;60%)</v>
      </c>
      <c r="L904">
        <f>_xlfn.RANK.EQ(G904, G$2:G$1466, 0) + COUNTIF(G$2:G904, G904) - 1</f>
        <v>903</v>
      </c>
      <c r="M904" s="12">
        <f>_xlfn.RANK.EQ(H904, H$2:H$1466, 0) + COUNTIF(H$2:H904, H904) - 1</f>
        <v>1255</v>
      </c>
      <c r="N904" s="12">
        <f t="shared" si="44"/>
        <v>2158</v>
      </c>
    </row>
    <row r="905" spans="1:14" x14ac:dyDescent="0.25">
      <c r="A905" t="s">
        <v>4541</v>
      </c>
      <c r="B905" t="s">
        <v>4542</v>
      </c>
      <c r="C905" t="s">
        <v>13077</v>
      </c>
      <c r="D905" s="14">
        <v>493.74</v>
      </c>
      <c r="E905" s="14">
        <v>1899</v>
      </c>
      <c r="F905" s="1">
        <v>0.74</v>
      </c>
      <c r="G905">
        <v>4.0999999999999996</v>
      </c>
      <c r="H905" s="5">
        <v>412</v>
      </c>
      <c r="I905" s="6">
        <f t="shared" si="42"/>
        <v>782388</v>
      </c>
      <c r="J905" t="str" cm="1">
        <f t="array" ref="J905">_xlfn.IFS(
   D905&lt;1000, "&lt; ₹1,000",
   D905&lt;=5000, "₹1,000 - ₹5,000",
   D905&lt;=10000, "₹5,001 - ₹10,000",
   D905&lt;=20000, "₹10,001 - ₹20,000",
   D905&lt;=50000, "₹20,001 - ₹50,000",
   D905&lt;=100000, "₹50,001 - ₹100,000",
   TRUE, "&gt; ₹100,000"
)</f>
        <v>&lt; ₹1,000</v>
      </c>
      <c r="K905" t="str">
        <f t="shared" si="43"/>
        <v>High (&gt;60%)</v>
      </c>
      <c r="L905">
        <f>_xlfn.RANK.EQ(G905, G$2:G$1466, 0) + COUNTIF(G$2:G905, G905) - 1</f>
        <v>904</v>
      </c>
      <c r="M905" s="12">
        <f>_xlfn.RANK.EQ(H905, H$2:H$1466, 0) + COUNTIF(H$2:H905, H905) - 1</f>
        <v>1260</v>
      </c>
      <c r="N905" s="12">
        <f t="shared" si="44"/>
        <v>2164</v>
      </c>
    </row>
    <row r="906" spans="1:14" x14ac:dyDescent="0.25">
      <c r="A906" t="s">
        <v>6091</v>
      </c>
      <c r="B906" t="s">
        <v>6092</v>
      </c>
      <c r="C906" t="s">
        <v>13076</v>
      </c>
      <c r="D906" s="14">
        <v>289.71000000000004</v>
      </c>
      <c r="E906" s="14">
        <v>999</v>
      </c>
      <c r="F906" s="1">
        <v>0.71</v>
      </c>
      <c r="G906">
        <v>4.0999999999999996</v>
      </c>
      <c r="H906" s="5">
        <v>401</v>
      </c>
      <c r="I906" s="6">
        <f t="shared" si="42"/>
        <v>400599</v>
      </c>
      <c r="J906" t="str" cm="1">
        <f t="array" ref="J906">_xlfn.IFS(
   D906&lt;1000, "&lt; ₹1,000",
   D906&lt;=5000, "₹1,000 - ₹5,000",
   D906&lt;=10000, "₹5,001 - ₹10,000",
   D906&lt;=20000, "₹10,001 - ₹20,000",
   D906&lt;=50000, "₹20,001 - ₹50,000",
   D906&lt;=100000, "₹50,001 - ₹100,000",
   TRUE, "&gt; ₹100,000"
)</f>
        <v>&lt; ₹1,000</v>
      </c>
      <c r="K906" t="str">
        <f t="shared" si="43"/>
        <v>High (&gt;60%)</v>
      </c>
      <c r="L906">
        <f>_xlfn.RANK.EQ(G906, G$2:G$1466, 0) + COUNTIF(G$2:G906, G906) - 1</f>
        <v>905</v>
      </c>
      <c r="M906" s="12">
        <f>_xlfn.RANK.EQ(H906, H$2:H$1466, 0) + COUNTIF(H$2:H906, H906) - 1</f>
        <v>1263</v>
      </c>
      <c r="N906" s="12">
        <f t="shared" si="44"/>
        <v>2168</v>
      </c>
    </row>
    <row r="907" spans="1:14" x14ac:dyDescent="0.25">
      <c r="A907" t="s">
        <v>726</v>
      </c>
      <c r="B907" t="s">
        <v>727</v>
      </c>
      <c r="C907" t="s">
        <v>13077</v>
      </c>
      <c r="D907" s="14">
        <v>10846.5</v>
      </c>
      <c r="E907" s="14">
        <v>30990</v>
      </c>
      <c r="F907" s="1">
        <v>0.65</v>
      </c>
      <c r="G907">
        <v>4.0999999999999996</v>
      </c>
      <c r="H907" s="5">
        <v>398</v>
      </c>
      <c r="I907" s="6">
        <f t="shared" si="42"/>
        <v>12334020</v>
      </c>
      <c r="J907" t="str" cm="1">
        <f t="array" ref="J907">_xlfn.IFS(
   D907&lt;1000, "&lt; ₹1,000",
   D907&lt;=5000, "₹1,000 - ₹5,000",
   D907&lt;=10000, "₹5,001 - ₹10,000",
   D907&lt;=20000, "₹10,001 - ₹20,000",
   D907&lt;=50000, "₹20,001 - ₹50,000",
   D907&lt;=100000, "₹50,001 - ₹100,000",
   TRUE, "&gt; ₹100,000"
)</f>
        <v>₹10,001 - ₹20,000</v>
      </c>
      <c r="K907" t="str">
        <f t="shared" si="43"/>
        <v>High (&gt;60%)</v>
      </c>
      <c r="L907">
        <f>_xlfn.RANK.EQ(G907, G$2:G$1466, 0) + COUNTIF(G$2:G907, G907) - 1</f>
        <v>906</v>
      </c>
      <c r="M907" s="12">
        <f>_xlfn.RANK.EQ(H907, H$2:H$1466, 0) + COUNTIF(H$2:H907, H907) - 1</f>
        <v>1264</v>
      </c>
      <c r="N907" s="12">
        <f t="shared" si="44"/>
        <v>2170</v>
      </c>
    </row>
    <row r="908" spans="1:14" x14ac:dyDescent="0.25">
      <c r="A908" t="s">
        <v>7004</v>
      </c>
      <c r="B908" t="s">
        <v>7005</v>
      </c>
      <c r="C908" t="s">
        <v>13076</v>
      </c>
      <c r="D908" s="14">
        <v>464.69000000000005</v>
      </c>
      <c r="E908" s="14">
        <v>1499</v>
      </c>
      <c r="F908" s="1">
        <v>0.69</v>
      </c>
      <c r="G908">
        <v>4.0999999999999996</v>
      </c>
      <c r="H908" s="5">
        <v>352</v>
      </c>
      <c r="I908" s="6">
        <f t="shared" si="42"/>
        <v>527648</v>
      </c>
      <c r="J908" t="str" cm="1">
        <f t="array" ref="J908">_xlfn.IFS(
   D908&lt;1000, "&lt; ₹1,000",
   D908&lt;=5000, "₹1,000 - ₹5,000",
   D908&lt;=10000, "₹5,001 - ₹10,000",
   D908&lt;=20000, "₹10,001 - ₹20,000",
   D908&lt;=50000, "₹20,001 - ₹50,000",
   D908&lt;=100000, "₹50,001 - ₹100,000",
   TRUE, "&gt; ₹100,000"
)</f>
        <v>&lt; ₹1,000</v>
      </c>
      <c r="K908" t="str">
        <f t="shared" si="43"/>
        <v>High (&gt;60%)</v>
      </c>
      <c r="L908">
        <f>_xlfn.RANK.EQ(G908, G$2:G$1466, 0) + COUNTIF(G$2:G908, G908) - 1</f>
        <v>907</v>
      </c>
      <c r="M908" s="12">
        <f>_xlfn.RANK.EQ(H908, H$2:H$1466, 0) + COUNTIF(H$2:H908, H908) - 1</f>
        <v>1277</v>
      </c>
      <c r="N908" s="12">
        <f t="shared" si="44"/>
        <v>2184</v>
      </c>
    </row>
    <row r="909" spans="1:14" x14ac:dyDescent="0.25">
      <c r="A909" t="s">
        <v>10439</v>
      </c>
      <c r="B909" t="s">
        <v>10440</v>
      </c>
      <c r="C909" t="s">
        <v>13080</v>
      </c>
      <c r="D909" s="14">
        <v>12489.75</v>
      </c>
      <c r="E909" s="14">
        <v>19825</v>
      </c>
      <c r="F909" s="1">
        <v>0.37</v>
      </c>
      <c r="G909">
        <v>4.0999999999999996</v>
      </c>
      <c r="H909" s="5">
        <v>322</v>
      </c>
      <c r="I909" s="6">
        <f t="shared" si="42"/>
        <v>6383650</v>
      </c>
      <c r="J909" t="str" cm="1">
        <f t="array" ref="J909">_xlfn.IFS(
   D909&lt;1000, "&lt; ₹1,000",
   D909&lt;=5000, "₹1,000 - ₹5,000",
   D909&lt;=10000, "₹5,001 - ₹10,000",
   D909&lt;=20000, "₹10,001 - ₹20,000",
   D909&lt;=50000, "₹20,001 - ₹50,000",
   D909&lt;=100000, "₹50,001 - ₹100,000",
   TRUE, "&gt; ₹100,000"
)</f>
        <v>₹10,001 - ₹20,000</v>
      </c>
      <c r="K909" t="str">
        <f t="shared" si="43"/>
        <v>Medium (30-60%)</v>
      </c>
      <c r="L909">
        <f>_xlfn.RANK.EQ(G909, G$2:G$1466, 0) + COUNTIF(G$2:G909, G909) - 1</f>
        <v>908</v>
      </c>
      <c r="M909" s="12">
        <f>_xlfn.RANK.EQ(H909, H$2:H$1466, 0) + COUNTIF(H$2:H909, H909) - 1</f>
        <v>1287</v>
      </c>
      <c r="N909" s="12">
        <f t="shared" si="44"/>
        <v>2195</v>
      </c>
    </row>
    <row r="910" spans="1:14" x14ac:dyDescent="0.25">
      <c r="A910" t="s">
        <v>516</v>
      </c>
      <c r="B910" t="s">
        <v>517</v>
      </c>
      <c r="C910" t="s">
        <v>13076</v>
      </c>
      <c r="D910" s="14">
        <v>198.93000000000004</v>
      </c>
      <c r="E910" s="14">
        <v>349</v>
      </c>
      <c r="F910" s="1">
        <v>0.43</v>
      </c>
      <c r="G910">
        <v>4.0999999999999996</v>
      </c>
      <c r="H910" s="5">
        <v>314</v>
      </c>
      <c r="I910" s="6">
        <f t="shared" si="42"/>
        <v>109586</v>
      </c>
      <c r="J910" t="str" cm="1">
        <f t="array" ref="J910">_xlfn.IFS(
   D910&lt;1000, "&lt; ₹1,000",
   D910&lt;=5000, "₹1,000 - ₹5,000",
   D910&lt;=10000, "₹5,001 - ₹10,000",
   D910&lt;=20000, "₹10,001 - ₹20,000",
   D910&lt;=50000, "₹20,001 - ₹50,000",
   D910&lt;=100000, "₹50,001 - ₹100,000",
   TRUE, "&gt; ₹100,000"
)</f>
        <v>&lt; ₹1,000</v>
      </c>
      <c r="K910" t="str">
        <f t="shared" si="43"/>
        <v>Medium (30-60%)</v>
      </c>
      <c r="L910">
        <f>_xlfn.RANK.EQ(G910, G$2:G$1466, 0) + COUNTIF(G$2:G910, G910) - 1</f>
        <v>909</v>
      </c>
      <c r="M910" s="12">
        <f>_xlfn.RANK.EQ(H910, H$2:H$1466, 0) + COUNTIF(H$2:H910, H910) - 1</f>
        <v>1288</v>
      </c>
      <c r="N910" s="12">
        <f t="shared" si="44"/>
        <v>2197</v>
      </c>
    </row>
    <row r="911" spans="1:14" x14ac:dyDescent="0.25">
      <c r="A911" t="s">
        <v>516</v>
      </c>
      <c r="B911" t="s">
        <v>517</v>
      </c>
      <c r="C911" t="s">
        <v>13076</v>
      </c>
      <c r="D911" s="14">
        <v>198.93000000000004</v>
      </c>
      <c r="E911" s="14">
        <v>349</v>
      </c>
      <c r="F911" s="1">
        <v>0.43</v>
      </c>
      <c r="G911">
        <v>4.0999999999999996</v>
      </c>
      <c r="H911" s="5">
        <v>314</v>
      </c>
      <c r="I911" s="6">
        <f t="shared" si="42"/>
        <v>109586</v>
      </c>
      <c r="J911" t="str" cm="1">
        <f t="array" ref="J911">_xlfn.IFS(
   D911&lt;1000, "&lt; ₹1,000",
   D911&lt;=5000, "₹1,000 - ₹5,000",
   D911&lt;=10000, "₹5,001 - ₹10,000",
   D911&lt;=20000, "₹10,001 - ₹20,000",
   D911&lt;=50000, "₹20,001 - ₹50,000",
   D911&lt;=100000, "₹50,001 - ₹100,000",
   TRUE, "&gt; ₹100,000"
)</f>
        <v>&lt; ₹1,000</v>
      </c>
      <c r="K911" t="str">
        <f t="shared" si="43"/>
        <v>Medium (30-60%)</v>
      </c>
      <c r="L911">
        <f>_xlfn.RANK.EQ(G911, G$2:G$1466, 0) + COUNTIF(G$2:G911, G911) - 1</f>
        <v>910</v>
      </c>
      <c r="M911" s="12">
        <f>_xlfn.RANK.EQ(H911, H$2:H$1466, 0) + COUNTIF(H$2:H911, H911) - 1</f>
        <v>1289</v>
      </c>
      <c r="N911" s="12">
        <f t="shared" si="44"/>
        <v>2199</v>
      </c>
    </row>
    <row r="912" spans="1:14" x14ac:dyDescent="0.25">
      <c r="A912" t="s">
        <v>11195</v>
      </c>
      <c r="B912" t="s">
        <v>11196</v>
      </c>
      <c r="C912" t="s">
        <v>13080</v>
      </c>
      <c r="D912" s="14">
        <v>1505.0000000000002</v>
      </c>
      <c r="E912" s="14">
        <v>3500</v>
      </c>
      <c r="F912" s="1">
        <v>0.56999999999999995</v>
      </c>
      <c r="G912">
        <v>4.0999999999999996</v>
      </c>
      <c r="H912" s="5">
        <v>303</v>
      </c>
      <c r="I912" s="6">
        <f t="shared" si="42"/>
        <v>1060500</v>
      </c>
      <c r="J912" t="str" cm="1">
        <f t="array" ref="J912">_xlfn.IFS(
   D912&lt;1000, "&lt; ₹1,000",
   D912&lt;=5000, "₹1,000 - ₹5,000",
   D912&lt;=10000, "₹5,001 - ₹10,000",
   D912&lt;=20000, "₹10,001 - ₹20,000",
   D912&lt;=50000, "₹20,001 - ₹50,000",
   D912&lt;=100000, "₹50,001 - ₹100,000",
   TRUE, "&gt; ₹100,000"
)</f>
        <v>₹1,000 - ₹5,000</v>
      </c>
      <c r="K912" t="str">
        <f t="shared" si="43"/>
        <v>Medium (30-60%)</v>
      </c>
      <c r="L912">
        <f>_xlfn.RANK.EQ(G912, G$2:G$1466, 0) + COUNTIF(G$2:G912, G912) - 1</f>
        <v>911</v>
      </c>
      <c r="M912" s="12">
        <f>_xlfn.RANK.EQ(H912, H$2:H$1466, 0) + COUNTIF(H$2:H912, H912) - 1</f>
        <v>1296</v>
      </c>
      <c r="N912" s="12">
        <f t="shared" si="44"/>
        <v>2207</v>
      </c>
    </row>
    <row r="913" spans="1:14" x14ac:dyDescent="0.25">
      <c r="A913" t="s">
        <v>12422</v>
      </c>
      <c r="B913" t="s">
        <v>12423</v>
      </c>
      <c r="C913" t="s">
        <v>13080</v>
      </c>
      <c r="D913" s="14">
        <v>4859.46</v>
      </c>
      <c r="E913" s="14">
        <v>8999</v>
      </c>
      <c r="F913" s="1">
        <v>0.46</v>
      </c>
      <c r="G913">
        <v>4.0999999999999996</v>
      </c>
      <c r="H913" s="5">
        <v>297</v>
      </c>
      <c r="I913" s="6">
        <f t="shared" si="42"/>
        <v>2672703</v>
      </c>
      <c r="J913" t="str" cm="1">
        <f t="array" ref="J913">_xlfn.IFS(
   D913&lt;1000, "&lt; ₹1,000",
   D913&lt;=5000, "₹1,000 - ₹5,000",
   D913&lt;=10000, "₹5,001 - ₹10,000",
   D913&lt;=20000, "₹10,001 - ₹20,000",
   D913&lt;=50000, "₹20,001 - ₹50,000",
   D913&lt;=100000, "₹50,001 - ₹100,000",
   TRUE, "&gt; ₹100,000"
)</f>
        <v>₹1,000 - ₹5,000</v>
      </c>
      <c r="K913" t="str">
        <f t="shared" si="43"/>
        <v>Medium (30-60%)</v>
      </c>
      <c r="L913">
        <f>_xlfn.RANK.EQ(G913, G$2:G$1466, 0) + COUNTIF(G$2:G913, G913) - 1</f>
        <v>912</v>
      </c>
      <c r="M913" s="12">
        <f>_xlfn.RANK.EQ(H913, H$2:H$1466, 0) + COUNTIF(H$2:H913, H913) - 1</f>
        <v>1298</v>
      </c>
      <c r="N913" s="12">
        <f t="shared" si="44"/>
        <v>2210</v>
      </c>
    </row>
    <row r="914" spans="1:14" x14ac:dyDescent="0.25">
      <c r="A914" t="s">
        <v>12211</v>
      </c>
      <c r="B914" t="s">
        <v>12212</v>
      </c>
      <c r="C914" t="s">
        <v>13080</v>
      </c>
      <c r="D914" s="14">
        <v>3681.6499999999996</v>
      </c>
      <c r="E914" s="14">
        <v>5495</v>
      </c>
      <c r="F914" s="1">
        <v>0.33</v>
      </c>
      <c r="G914">
        <v>4.0999999999999996</v>
      </c>
      <c r="H914" s="5">
        <v>290</v>
      </c>
      <c r="I914" s="6">
        <f t="shared" si="42"/>
        <v>1593550</v>
      </c>
      <c r="J914" t="str" cm="1">
        <f t="array" ref="J914">_xlfn.IFS(
   D914&lt;1000, "&lt; ₹1,000",
   D914&lt;=5000, "₹1,000 - ₹5,000",
   D914&lt;=10000, "₹5,001 - ₹10,000",
   D914&lt;=20000, "₹10,001 - ₹20,000",
   D914&lt;=50000, "₹20,001 - ₹50,000",
   D914&lt;=100000, "₹50,001 - ₹100,000",
   TRUE, "&gt; ₹100,000"
)</f>
        <v>₹1,000 - ₹5,000</v>
      </c>
      <c r="K914" t="str">
        <f t="shared" si="43"/>
        <v>Medium (30-60%)</v>
      </c>
      <c r="L914">
        <f>_xlfn.RANK.EQ(G914, G$2:G$1466, 0) + COUNTIF(G$2:G914, G914) - 1</f>
        <v>913</v>
      </c>
      <c r="M914" s="12">
        <f>_xlfn.RANK.EQ(H914, H$2:H$1466, 0) + COUNTIF(H$2:H914, H914) - 1</f>
        <v>1303</v>
      </c>
      <c r="N914" s="12">
        <f t="shared" si="44"/>
        <v>2216</v>
      </c>
    </row>
    <row r="915" spans="1:14" x14ac:dyDescent="0.25">
      <c r="A915" t="s">
        <v>10910</v>
      </c>
      <c r="B915" t="s">
        <v>10911</v>
      </c>
      <c r="C915" t="s">
        <v>13080</v>
      </c>
      <c r="D915" s="14">
        <v>2076.33</v>
      </c>
      <c r="E915" s="14">
        <v>3099</v>
      </c>
      <c r="F915" s="1">
        <v>0.33</v>
      </c>
      <c r="G915">
        <v>4.0999999999999996</v>
      </c>
      <c r="H915" s="5">
        <v>282</v>
      </c>
      <c r="I915" s="6">
        <f t="shared" si="42"/>
        <v>873918</v>
      </c>
      <c r="J915" t="str" cm="1">
        <f t="array" ref="J915">_xlfn.IFS(
   D915&lt;1000, "&lt; ₹1,000",
   D915&lt;=5000, "₹1,000 - ₹5,000",
   D915&lt;=10000, "₹5,001 - ₹10,000",
   D915&lt;=20000, "₹10,001 - ₹20,000",
   D915&lt;=50000, "₹20,001 - ₹50,000",
   D915&lt;=100000, "₹50,001 - ₹100,000",
   TRUE, "&gt; ₹100,000"
)</f>
        <v>₹1,000 - ₹5,000</v>
      </c>
      <c r="K915" t="str">
        <f t="shared" si="43"/>
        <v>Medium (30-60%)</v>
      </c>
      <c r="L915">
        <f>_xlfn.RANK.EQ(G915, G$2:G$1466, 0) + COUNTIF(G$2:G915, G915) - 1</f>
        <v>914</v>
      </c>
      <c r="M915" s="12">
        <f>_xlfn.RANK.EQ(H915, H$2:H$1466, 0) + COUNTIF(H$2:H915, H915) - 1</f>
        <v>1311</v>
      </c>
      <c r="N915" s="12">
        <f t="shared" si="44"/>
        <v>2225</v>
      </c>
    </row>
    <row r="916" spans="1:14" x14ac:dyDescent="0.25">
      <c r="A916" t="s">
        <v>2752</v>
      </c>
      <c r="B916" t="s">
        <v>2753</v>
      </c>
      <c r="C916" t="s">
        <v>13076</v>
      </c>
      <c r="D916" s="14">
        <v>131.77999999999997</v>
      </c>
      <c r="E916" s="14">
        <v>599</v>
      </c>
      <c r="F916" s="1">
        <v>0.78</v>
      </c>
      <c r="G916">
        <v>4.0999999999999996</v>
      </c>
      <c r="H916" s="5">
        <v>265</v>
      </c>
      <c r="I916" s="6">
        <f t="shared" si="42"/>
        <v>158735</v>
      </c>
      <c r="J916" t="str" cm="1">
        <f t="array" ref="J916">_xlfn.IFS(
   D916&lt;1000, "&lt; ₹1,000",
   D916&lt;=5000, "₹1,000 - ₹5,000",
   D916&lt;=10000, "₹5,001 - ₹10,000",
   D916&lt;=20000, "₹10,001 - ₹20,000",
   D916&lt;=50000, "₹20,001 - ₹50,000",
   D916&lt;=100000, "₹50,001 - ₹100,000",
   TRUE, "&gt; ₹100,000"
)</f>
        <v>&lt; ₹1,000</v>
      </c>
      <c r="K916" t="str">
        <f t="shared" si="43"/>
        <v>High (&gt;60%)</v>
      </c>
      <c r="L916">
        <f>_xlfn.RANK.EQ(G916, G$2:G$1466, 0) + COUNTIF(G$2:G916, G916) - 1</f>
        <v>915</v>
      </c>
      <c r="M916" s="12">
        <f>_xlfn.RANK.EQ(H916, H$2:H$1466, 0) + COUNTIF(H$2:H916, H916) - 1</f>
        <v>1314</v>
      </c>
      <c r="N916" s="12">
        <f t="shared" si="44"/>
        <v>2229</v>
      </c>
    </row>
    <row r="917" spans="1:14" x14ac:dyDescent="0.25">
      <c r="A917" t="s">
        <v>8832</v>
      </c>
      <c r="B917" t="s">
        <v>8833</v>
      </c>
      <c r="C917" t="s">
        <v>13080</v>
      </c>
      <c r="D917" s="14">
        <v>399.7999999999999</v>
      </c>
      <c r="E917" s="14">
        <v>1999</v>
      </c>
      <c r="F917" s="1">
        <v>0.8</v>
      </c>
      <c r="G917">
        <v>4.0999999999999996</v>
      </c>
      <c r="H917" s="5">
        <v>257</v>
      </c>
      <c r="I917" s="6">
        <f t="shared" si="42"/>
        <v>513743</v>
      </c>
      <c r="J917" t="str" cm="1">
        <f t="array" ref="J917">_xlfn.IFS(
   D917&lt;1000, "&lt; ₹1,000",
   D917&lt;=5000, "₹1,000 - ₹5,000",
   D917&lt;=10000, "₹5,001 - ₹10,000",
   D917&lt;=20000, "₹10,001 - ₹20,000",
   D917&lt;=50000, "₹20,001 - ₹50,000",
   D917&lt;=100000, "₹50,001 - ₹100,000",
   TRUE, "&gt; ₹100,000"
)</f>
        <v>&lt; ₹1,000</v>
      </c>
      <c r="K917" t="str">
        <f t="shared" si="43"/>
        <v>High (&gt;60%)</v>
      </c>
      <c r="L917">
        <f>_xlfn.RANK.EQ(G917, G$2:G$1466, 0) + COUNTIF(G$2:G917, G917) - 1</f>
        <v>916</v>
      </c>
      <c r="M917" s="12">
        <f>_xlfn.RANK.EQ(H917, H$2:H$1466, 0) + COUNTIF(H$2:H917, H917) - 1</f>
        <v>1316</v>
      </c>
      <c r="N917" s="12">
        <f t="shared" si="44"/>
        <v>2232</v>
      </c>
    </row>
    <row r="918" spans="1:14" x14ac:dyDescent="0.25">
      <c r="A918" t="s">
        <v>12894</v>
      </c>
      <c r="B918" t="s">
        <v>12895</v>
      </c>
      <c r="C918" t="s">
        <v>13080</v>
      </c>
      <c r="D918" s="14">
        <v>429.57000000000005</v>
      </c>
      <c r="E918" s="14">
        <v>999</v>
      </c>
      <c r="F918" s="1">
        <v>0.56999999999999995</v>
      </c>
      <c r="G918">
        <v>4.0999999999999996</v>
      </c>
      <c r="H918" s="5">
        <v>222</v>
      </c>
      <c r="I918" s="6">
        <f t="shared" si="42"/>
        <v>221778</v>
      </c>
      <c r="J918" t="str" cm="1">
        <f t="array" ref="J918">_xlfn.IFS(
   D918&lt;1000, "&lt; ₹1,000",
   D918&lt;=5000, "₹1,000 - ₹5,000",
   D918&lt;=10000, "₹5,001 - ₹10,000",
   D918&lt;=20000, "₹10,001 - ₹20,000",
   D918&lt;=50000, "₹20,001 - ₹50,000",
   D918&lt;=100000, "₹50,001 - ₹100,000",
   TRUE, "&gt; ₹100,000"
)</f>
        <v>&lt; ₹1,000</v>
      </c>
      <c r="K918" t="str">
        <f t="shared" si="43"/>
        <v>Medium (30-60%)</v>
      </c>
      <c r="L918">
        <f>_xlfn.RANK.EQ(G918, G$2:G$1466, 0) + COUNTIF(G$2:G918, G918) - 1</f>
        <v>917</v>
      </c>
      <c r="M918" s="12">
        <f>_xlfn.RANK.EQ(H918, H$2:H$1466, 0) + COUNTIF(H$2:H918, H918) - 1</f>
        <v>1332</v>
      </c>
      <c r="N918" s="12">
        <f t="shared" si="44"/>
        <v>2249</v>
      </c>
    </row>
    <row r="919" spans="1:14" x14ac:dyDescent="0.25">
      <c r="A919" t="s">
        <v>12321</v>
      </c>
      <c r="B919" t="s">
        <v>12322</v>
      </c>
      <c r="C919" t="s">
        <v>13080</v>
      </c>
      <c r="D919" s="14">
        <v>85.570000000000007</v>
      </c>
      <c r="E919" s="14">
        <v>199</v>
      </c>
      <c r="F919" s="1">
        <v>0.56999999999999995</v>
      </c>
      <c r="G919">
        <v>4.0999999999999996</v>
      </c>
      <c r="H919" s="5">
        <v>212</v>
      </c>
      <c r="I919" s="6">
        <f t="shared" si="42"/>
        <v>42188</v>
      </c>
      <c r="J919" t="str" cm="1">
        <f t="array" ref="J919">_xlfn.IFS(
   D919&lt;1000, "&lt; ₹1,000",
   D919&lt;=5000, "₹1,000 - ₹5,000",
   D919&lt;=10000, "₹5,001 - ₹10,000",
   D919&lt;=20000, "₹10,001 - ₹20,000",
   D919&lt;=50000, "₹20,001 - ₹50,000",
   D919&lt;=100000, "₹50,001 - ₹100,000",
   TRUE, "&gt; ₹100,000"
)</f>
        <v>&lt; ₹1,000</v>
      </c>
      <c r="K919" t="str">
        <f t="shared" si="43"/>
        <v>Medium (30-60%)</v>
      </c>
      <c r="L919">
        <f>_xlfn.RANK.EQ(G919, G$2:G$1466, 0) + COUNTIF(G$2:G919, G919) - 1</f>
        <v>918</v>
      </c>
      <c r="M919" s="12">
        <f>_xlfn.RANK.EQ(H919, H$2:H$1466, 0) + COUNTIF(H$2:H919, H919) - 1</f>
        <v>1334</v>
      </c>
      <c r="N919" s="12">
        <f t="shared" si="44"/>
        <v>2252</v>
      </c>
    </row>
    <row r="920" spans="1:14" x14ac:dyDescent="0.25">
      <c r="A920" t="s">
        <v>1352</v>
      </c>
      <c r="B920" t="s">
        <v>1353</v>
      </c>
      <c r="C920" t="s">
        <v>13077</v>
      </c>
      <c r="D920" s="14">
        <v>29899.999999999996</v>
      </c>
      <c r="E920" s="14">
        <v>65000</v>
      </c>
      <c r="F920" s="1">
        <v>0.54</v>
      </c>
      <c r="G920">
        <v>4.0999999999999996</v>
      </c>
      <c r="H920" s="5">
        <v>211</v>
      </c>
      <c r="I920" s="6">
        <f t="shared" si="42"/>
        <v>13715000</v>
      </c>
      <c r="J920" t="str" cm="1">
        <f t="array" ref="J920">_xlfn.IFS(
   D920&lt;1000, "&lt; ₹1,000",
   D920&lt;=5000, "₹1,000 - ₹5,000",
   D920&lt;=10000, "₹5,001 - ₹10,000",
   D920&lt;=20000, "₹10,001 - ₹20,000",
   D920&lt;=50000, "₹20,001 - ₹50,000",
   D920&lt;=100000, "₹50,001 - ₹100,000",
   TRUE, "&gt; ₹100,000"
)</f>
        <v>₹20,001 - ₹50,000</v>
      </c>
      <c r="K920" t="str">
        <f t="shared" si="43"/>
        <v>Medium (30-60%)</v>
      </c>
      <c r="L920">
        <f>_xlfn.RANK.EQ(G920, G$2:G$1466, 0) + COUNTIF(G$2:G920, G920) - 1</f>
        <v>919</v>
      </c>
      <c r="M920" s="12">
        <f>_xlfn.RANK.EQ(H920, H$2:H$1466, 0) + COUNTIF(H$2:H920, H920) - 1</f>
        <v>1336</v>
      </c>
      <c r="N920" s="12">
        <f t="shared" si="44"/>
        <v>2255</v>
      </c>
    </row>
    <row r="921" spans="1:14" x14ac:dyDescent="0.25">
      <c r="A921" t="s">
        <v>672</v>
      </c>
      <c r="B921" t="s">
        <v>673</v>
      </c>
      <c r="C921" t="s">
        <v>13076</v>
      </c>
      <c r="D921" s="14">
        <v>347.42</v>
      </c>
      <c r="E921" s="14">
        <v>599</v>
      </c>
      <c r="F921" s="1">
        <v>0.42</v>
      </c>
      <c r="G921">
        <v>4.0999999999999996</v>
      </c>
      <c r="H921" s="5">
        <v>210</v>
      </c>
      <c r="I921" s="6">
        <f t="shared" si="42"/>
        <v>125790</v>
      </c>
      <c r="J921" t="str" cm="1">
        <f t="array" ref="J921">_xlfn.IFS(
   D921&lt;1000, "&lt; ₹1,000",
   D921&lt;=5000, "₹1,000 - ₹5,000",
   D921&lt;=10000, "₹5,001 - ₹10,000",
   D921&lt;=20000, "₹10,001 - ₹20,000",
   D921&lt;=50000, "₹20,001 - ₹50,000",
   D921&lt;=100000, "₹50,001 - ₹100,000",
   TRUE, "&gt; ₹100,000"
)</f>
        <v>&lt; ₹1,000</v>
      </c>
      <c r="K921" t="str">
        <f t="shared" si="43"/>
        <v>Medium (30-60%)</v>
      </c>
      <c r="L921">
        <f>_xlfn.RANK.EQ(G921, G$2:G$1466, 0) + COUNTIF(G$2:G921, G921) - 1</f>
        <v>920</v>
      </c>
      <c r="M921" s="12">
        <f>_xlfn.RANK.EQ(H921, H$2:H$1466, 0) + COUNTIF(H$2:H921, H921) - 1</f>
        <v>1337</v>
      </c>
      <c r="N921" s="12">
        <f t="shared" si="44"/>
        <v>2257</v>
      </c>
    </row>
    <row r="922" spans="1:14" x14ac:dyDescent="0.25">
      <c r="A922" t="s">
        <v>672</v>
      </c>
      <c r="B922" t="s">
        <v>673</v>
      </c>
      <c r="C922" t="s">
        <v>13076</v>
      </c>
      <c r="D922" s="14">
        <v>347.42</v>
      </c>
      <c r="E922" s="14">
        <v>599</v>
      </c>
      <c r="F922" s="1">
        <v>0.42</v>
      </c>
      <c r="G922">
        <v>4.0999999999999996</v>
      </c>
      <c r="H922" s="5">
        <v>210</v>
      </c>
      <c r="I922" s="6">
        <f t="shared" si="42"/>
        <v>125790</v>
      </c>
      <c r="J922" t="str" cm="1">
        <f t="array" ref="J922">_xlfn.IFS(
   D922&lt;1000, "&lt; ₹1,000",
   D922&lt;=5000, "₹1,000 - ₹5,000",
   D922&lt;=10000, "₹5,001 - ₹10,000",
   D922&lt;=20000, "₹10,001 - ₹20,000",
   D922&lt;=50000, "₹20,001 - ₹50,000",
   D922&lt;=100000, "₹50,001 - ₹100,000",
   TRUE, "&gt; ₹100,000"
)</f>
        <v>&lt; ₹1,000</v>
      </c>
      <c r="K922" t="str">
        <f t="shared" si="43"/>
        <v>Medium (30-60%)</v>
      </c>
      <c r="L922">
        <f>_xlfn.RANK.EQ(G922, G$2:G$1466, 0) + COUNTIF(G$2:G922, G922) - 1</f>
        <v>921</v>
      </c>
      <c r="M922" s="12">
        <f>_xlfn.RANK.EQ(H922, H$2:H$1466, 0) + COUNTIF(H$2:H922, H922) - 1</f>
        <v>1338</v>
      </c>
      <c r="N922" s="12">
        <f t="shared" si="44"/>
        <v>2259</v>
      </c>
    </row>
    <row r="923" spans="1:14" x14ac:dyDescent="0.25">
      <c r="A923" t="s">
        <v>11124</v>
      </c>
      <c r="B923" t="s">
        <v>11125</v>
      </c>
      <c r="C923" t="s">
        <v>13080</v>
      </c>
      <c r="D923" s="14">
        <v>1229.18</v>
      </c>
      <c r="E923" s="14">
        <v>1499</v>
      </c>
      <c r="F923" s="1">
        <v>0.18</v>
      </c>
      <c r="G923">
        <v>4.0999999999999996</v>
      </c>
      <c r="H923" s="5">
        <v>203</v>
      </c>
      <c r="I923" s="6">
        <f t="shared" si="42"/>
        <v>304297</v>
      </c>
      <c r="J923" t="str" cm="1">
        <f t="array" ref="J923">_xlfn.IFS(
   D923&lt;1000, "&lt; ₹1,000",
   D923&lt;=5000, "₹1,000 - ₹5,000",
   D923&lt;=10000, "₹5,001 - ₹10,000",
   D923&lt;=20000, "₹10,001 - ₹20,000",
   D923&lt;=50000, "₹20,001 - ₹50,000",
   D923&lt;=100000, "₹50,001 - ₹100,000",
   TRUE, "&gt; ₹100,000"
)</f>
        <v>₹1,000 - ₹5,000</v>
      </c>
      <c r="K923" t="str">
        <f t="shared" si="43"/>
        <v>Low (&lt;30%)</v>
      </c>
      <c r="L923">
        <f>_xlfn.RANK.EQ(G923, G$2:G$1466, 0) + COUNTIF(G$2:G923, G923) - 1</f>
        <v>922</v>
      </c>
      <c r="M923" s="12">
        <f>_xlfn.RANK.EQ(H923, H$2:H$1466, 0) + COUNTIF(H$2:H923, H923) - 1</f>
        <v>1340</v>
      </c>
      <c r="N923" s="12">
        <f t="shared" si="44"/>
        <v>2262</v>
      </c>
    </row>
    <row r="924" spans="1:14" x14ac:dyDescent="0.25">
      <c r="A924" t="s">
        <v>9953</v>
      </c>
      <c r="B924" t="s">
        <v>9954</v>
      </c>
      <c r="C924" t="s">
        <v>13080</v>
      </c>
      <c r="D924" s="14">
        <v>895.49999999999989</v>
      </c>
      <c r="E924" s="14">
        <v>1990</v>
      </c>
      <c r="F924" s="1">
        <v>0.55000000000000004</v>
      </c>
      <c r="G924">
        <v>4.0999999999999996</v>
      </c>
      <c r="H924" s="5">
        <v>185</v>
      </c>
      <c r="I924" s="6">
        <f t="shared" si="42"/>
        <v>368150</v>
      </c>
      <c r="J924" t="str" cm="1">
        <f t="array" ref="J924">_xlfn.IFS(
   D924&lt;1000, "&lt; ₹1,000",
   D924&lt;=5000, "₹1,000 - ₹5,000",
   D924&lt;=10000, "₹5,001 - ₹10,000",
   D924&lt;=20000, "₹10,001 - ₹20,000",
   D924&lt;=50000, "₹20,001 - ₹50,000",
   D924&lt;=100000, "₹50,001 - ₹100,000",
   TRUE, "&gt; ₹100,000"
)</f>
        <v>&lt; ₹1,000</v>
      </c>
      <c r="K924" t="str">
        <f t="shared" si="43"/>
        <v>Medium (30-60%)</v>
      </c>
      <c r="L924">
        <f>_xlfn.RANK.EQ(G924, G$2:G$1466, 0) + COUNTIF(G$2:G924, G924) - 1</f>
        <v>923</v>
      </c>
      <c r="M924" s="12">
        <f>_xlfn.RANK.EQ(H924, H$2:H$1466, 0) + COUNTIF(H$2:H924, H924) - 1</f>
        <v>1345</v>
      </c>
      <c r="N924" s="12">
        <f t="shared" si="44"/>
        <v>2268</v>
      </c>
    </row>
    <row r="925" spans="1:14" x14ac:dyDescent="0.25">
      <c r="A925" t="s">
        <v>4322</v>
      </c>
      <c r="B925" t="s">
        <v>4323</v>
      </c>
      <c r="C925" t="s">
        <v>13077</v>
      </c>
      <c r="D925" s="14">
        <v>2476.9000000000005</v>
      </c>
      <c r="E925" s="14">
        <v>7990</v>
      </c>
      <c r="F925" s="1">
        <v>0.69</v>
      </c>
      <c r="G925">
        <v>4.0999999999999996</v>
      </c>
      <c r="H925" s="5">
        <v>154</v>
      </c>
      <c r="I925" s="6">
        <f t="shared" si="42"/>
        <v>1230460</v>
      </c>
      <c r="J925" t="str" cm="1">
        <f t="array" ref="J925">_xlfn.IFS(
   D925&lt;1000, "&lt; ₹1,000",
   D925&lt;=5000, "₹1,000 - ₹5,000",
   D925&lt;=10000, "₹5,001 - ₹10,000",
   D925&lt;=20000, "₹10,001 - ₹20,000",
   D925&lt;=50000, "₹20,001 - ₹50,000",
   D925&lt;=100000, "₹50,001 - ₹100,000",
   TRUE, "&gt; ₹100,000"
)</f>
        <v>₹1,000 - ₹5,000</v>
      </c>
      <c r="K925" t="str">
        <f t="shared" si="43"/>
        <v>High (&gt;60%)</v>
      </c>
      <c r="L925">
        <f>_xlfn.RANK.EQ(G925, G$2:G$1466, 0) + COUNTIF(G$2:G925, G925) - 1</f>
        <v>924</v>
      </c>
      <c r="M925" s="12">
        <f>_xlfn.RANK.EQ(H925, H$2:H$1466, 0) + COUNTIF(H$2:H925, H925) - 1</f>
        <v>1361</v>
      </c>
      <c r="N925" s="12">
        <f t="shared" si="44"/>
        <v>2285</v>
      </c>
    </row>
    <row r="926" spans="1:14" x14ac:dyDescent="0.25">
      <c r="A926" t="s">
        <v>3886</v>
      </c>
      <c r="B926" t="s">
        <v>3887</v>
      </c>
      <c r="C926" t="s">
        <v>13077</v>
      </c>
      <c r="D926" s="14">
        <v>3036.2</v>
      </c>
      <c r="E926" s="14">
        <v>7990</v>
      </c>
      <c r="F926" s="1">
        <v>0.62</v>
      </c>
      <c r="G926">
        <v>4.0999999999999996</v>
      </c>
      <c r="H926" s="5">
        <v>154</v>
      </c>
      <c r="I926" s="6">
        <f t="shared" si="42"/>
        <v>1230460</v>
      </c>
      <c r="J926" t="str" cm="1">
        <f t="array" ref="J926">_xlfn.IFS(
   D926&lt;1000, "&lt; ₹1,000",
   D926&lt;=5000, "₹1,000 - ₹5,000",
   D926&lt;=10000, "₹5,001 - ₹10,000",
   D926&lt;=20000, "₹10,001 - ₹20,000",
   D926&lt;=50000, "₹20,001 - ₹50,000",
   D926&lt;=100000, "₹50,001 - ₹100,000",
   TRUE, "&gt; ₹100,000"
)</f>
        <v>₹1,000 - ₹5,000</v>
      </c>
      <c r="K926" t="str">
        <f t="shared" si="43"/>
        <v>High (&gt;60%)</v>
      </c>
      <c r="L926">
        <f>_xlfn.RANK.EQ(G926, G$2:G$1466, 0) + COUNTIF(G$2:G926, G926) - 1</f>
        <v>925</v>
      </c>
      <c r="M926" s="12">
        <f>_xlfn.RANK.EQ(H926, H$2:H$1466, 0) + COUNTIF(H$2:H926, H926) - 1</f>
        <v>1362</v>
      </c>
      <c r="N926" s="12">
        <f t="shared" si="44"/>
        <v>2287</v>
      </c>
    </row>
    <row r="927" spans="1:14" x14ac:dyDescent="0.25">
      <c r="A927" t="s">
        <v>11275</v>
      </c>
      <c r="B927" t="s">
        <v>11276</v>
      </c>
      <c r="C927" t="s">
        <v>13080</v>
      </c>
      <c r="D927" s="14">
        <v>2604</v>
      </c>
      <c r="E927" s="14">
        <v>4200</v>
      </c>
      <c r="F927" s="1">
        <v>0.38</v>
      </c>
      <c r="G927">
        <v>4.0999999999999996</v>
      </c>
      <c r="H927" s="5">
        <v>63</v>
      </c>
      <c r="I927" s="6">
        <f t="shared" si="42"/>
        <v>264600</v>
      </c>
      <c r="J927" t="str" cm="1">
        <f t="array" ref="J927">_xlfn.IFS(
   D927&lt;1000, "&lt; ₹1,000",
   D927&lt;=5000, "₹1,000 - ₹5,000",
   D927&lt;=10000, "₹5,001 - ₹10,000",
   D927&lt;=20000, "₹10,001 - ₹20,000",
   D927&lt;=50000, "₹20,001 - ₹50,000",
   D927&lt;=100000, "₹50,001 - ₹100,000",
   TRUE, "&gt; ₹100,000"
)</f>
        <v>₹1,000 - ₹5,000</v>
      </c>
      <c r="K927" t="str">
        <f t="shared" si="43"/>
        <v>Medium (30-60%)</v>
      </c>
      <c r="L927">
        <f>_xlfn.RANK.EQ(G927, G$2:G$1466, 0) + COUNTIF(G$2:G927, G927) - 1</f>
        <v>926</v>
      </c>
      <c r="M927" s="12">
        <f>_xlfn.RANK.EQ(H927, H$2:H$1466, 0) + COUNTIF(H$2:H927, H927) - 1</f>
        <v>1414</v>
      </c>
      <c r="N927" s="12">
        <f t="shared" si="44"/>
        <v>2340</v>
      </c>
    </row>
    <row r="928" spans="1:14" x14ac:dyDescent="0.25">
      <c r="A928" t="s">
        <v>10730</v>
      </c>
      <c r="B928" t="s">
        <v>10731</v>
      </c>
      <c r="C928" t="s">
        <v>13080</v>
      </c>
      <c r="D928" s="14">
        <v>2443.1999999999998</v>
      </c>
      <c r="E928" s="14">
        <v>2545</v>
      </c>
      <c r="F928" s="1">
        <v>0.04</v>
      </c>
      <c r="G928">
        <v>4.0999999999999996</v>
      </c>
      <c r="H928" s="5">
        <v>25</v>
      </c>
      <c r="I928" s="6">
        <f t="shared" si="42"/>
        <v>63625</v>
      </c>
      <c r="J928" t="str" cm="1">
        <f t="array" ref="J928">_xlfn.IFS(
   D928&lt;1000, "&lt; ₹1,000",
   D928&lt;=5000, "₹1,000 - ₹5,000",
   D928&lt;=10000, "₹5,001 - ₹10,000",
   D928&lt;=20000, "₹10,001 - ₹20,000",
   D928&lt;=50000, "₹20,001 - ₹50,000",
   D928&lt;=100000, "₹50,001 - ₹100,000",
   TRUE, "&gt; ₹100,000"
)</f>
        <v>₹1,000 - ₹5,000</v>
      </c>
      <c r="K928" t="str">
        <f t="shared" si="43"/>
        <v>Low (&lt;30%)</v>
      </c>
      <c r="L928">
        <f>_xlfn.RANK.EQ(G928, G$2:G$1466, 0) + COUNTIF(G$2:G928, G928) - 1</f>
        <v>927</v>
      </c>
      <c r="M928" s="12">
        <f>_xlfn.RANK.EQ(H928, H$2:H$1466, 0) + COUNTIF(H$2:H928, H928) - 1</f>
        <v>1438</v>
      </c>
      <c r="N928" s="12">
        <f t="shared" si="44"/>
        <v>2365</v>
      </c>
    </row>
    <row r="929" spans="1:14" x14ac:dyDescent="0.25">
      <c r="A929" t="s">
        <v>1413</v>
      </c>
      <c r="B929" t="s">
        <v>1414</v>
      </c>
      <c r="C929" t="s">
        <v>13077</v>
      </c>
      <c r="D929" s="14">
        <v>629.58000000000004</v>
      </c>
      <c r="E929" s="14">
        <v>1499</v>
      </c>
      <c r="F929" s="1">
        <v>0.57999999999999996</v>
      </c>
      <c r="G929">
        <v>4.0999999999999996</v>
      </c>
      <c r="H929" s="5">
        <v>24</v>
      </c>
      <c r="I929" s="6">
        <f t="shared" si="42"/>
        <v>35976</v>
      </c>
      <c r="J929" t="str" cm="1">
        <f t="array" ref="J929">_xlfn.IFS(
   D929&lt;1000, "&lt; ₹1,000",
   D929&lt;=5000, "₹1,000 - ₹5,000",
   D929&lt;=10000, "₹5,001 - ₹10,000",
   D929&lt;=20000, "₹10,001 - ₹20,000",
   D929&lt;=50000, "₹20,001 - ₹50,000",
   D929&lt;=100000, "₹50,001 - ₹100,000",
   TRUE, "&gt; ₹100,000"
)</f>
        <v>&lt; ₹1,000</v>
      </c>
      <c r="K929" t="str">
        <f t="shared" si="43"/>
        <v>Medium (30-60%)</v>
      </c>
      <c r="L929">
        <f>_xlfn.RANK.EQ(G929, G$2:G$1466, 0) + COUNTIF(G$2:G929, G929) - 1</f>
        <v>928</v>
      </c>
      <c r="M929" s="12">
        <f>_xlfn.RANK.EQ(H929, H$2:H$1466, 0) + COUNTIF(H$2:H929, H929) - 1</f>
        <v>1439</v>
      </c>
      <c r="N929" s="12">
        <f t="shared" si="44"/>
        <v>2367</v>
      </c>
    </row>
    <row r="930" spans="1:14" x14ac:dyDescent="0.25">
      <c r="A930" t="s">
        <v>7264</v>
      </c>
      <c r="B930" t="s">
        <v>7265</v>
      </c>
      <c r="C930" t="s">
        <v>13076</v>
      </c>
      <c r="D930" s="14">
        <v>174.64999999999998</v>
      </c>
      <c r="E930" s="14">
        <v>499</v>
      </c>
      <c r="F930" s="1">
        <v>0.65</v>
      </c>
      <c r="G930">
        <v>4.0999999999999996</v>
      </c>
      <c r="H930" s="5">
        <v>21</v>
      </c>
      <c r="I930" s="6">
        <f t="shared" si="42"/>
        <v>10479</v>
      </c>
      <c r="J930" t="str" cm="1">
        <f t="array" ref="J930">_xlfn.IFS(
   D930&lt;1000, "&lt; ₹1,000",
   D930&lt;=5000, "₹1,000 - ₹5,000",
   D930&lt;=10000, "₹5,001 - ₹10,000",
   D930&lt;=20000, "₹10,001 - ₹20,000",
   D930&lt;=50000, "₹20,001 - ₹50,000",
   D930&lt;=100000, "₹50,001 - ₹100,000",
   TRUE, "&gt; ₹100,000"
)</f>
        <v>&lt; ₹1,000</v>
      </c>
      <c r="K930" t="str">
        <f t="shared" si="43"/>
        <v>High (&gt;60%)</v>
      </c>
      <c r="L930">
        <f>_xlfn.RANK.EQ(G930, G$2:G$1466, 0) + COUNTIF(G$2:G930, G930) - 1</f>
        <v>929</v>
      </c>
      <c r="M930" s="12">
        <f>_xlfn.RANK.EQ(H930, H$2:H$1466, 0) + COUNTIF(H$2:H930, H930) - 1</f>
        <v>1444</v>
      </c>
      <c r="N930" s="12">
        <f t="shared" si="44"/>
        <v>2373</v>
      </c>
    </row>
    <row r="931" spans="1:14" x14ac:dyDescent="0.25">
      <c r="A931" t="s">
        <v>3574</v>
      </c>
      <c r="B931" t="s">
        <v>3575</v>
      </c>
      <c r="C931" t="s">
        <v>13077</v>
      </c>
      <c r="D931" s="14">
        <v>1295.19</v>
      </c>
      <c r="E931" s="14">
        <v>1599</v>
      </c>
      <c r="F931" s="1">
        <v>0.19</v>
      </c>
      <c r="G931">
        <v>4</v>
      </c>
      <c r="H931" s="5">
        <v>128311</v>
      </c>
      <c r="I931" s="6">
        <f t="shared" si="42"/>
        <v>205169289</v>
      </c>
      <c r="J931" t="str" cm="1">
        <f t="array" ref="J931">_xlfn.IFS(
   D931&lt;1000, "&lt; ₹1,000",
   D931&lt;=5000, "₹1,000 - ₹5,000",
   D931&lt;=10000, "₹5,001 - ₹10,000",
   D931&lt;=20000, "₹10,001 - ₹20,000",
   D931&lt;=50000, "₹20,001 - ₹50,000",
   D931&lt;=100000, "₹50,001 - ₹100,000",
   TRUE, "&gt; ₹100,000"
)</f>
        <v>₹1,000 - ₹5,000</v>
      </c>
      <c r="K931" t="str">
        <f t="shared" si="43"/>
        <v>Low (&lt;30%)</v>
      </c>
      <c r="L931">
        <f>_xlfn.RANK.EQ(G931, G$2:G$1466, 0) + COUNTIF(G$2:G931, G931) - 1</f>
        <v>930</v>
      </c>
      <c r="M931" s="12">
        <f>_xlfn.RANK.EQ(H931, H$2:H$1466, 0) + COUNTIF(H$2:H931, H931) - 1</f>
        <v>36</v>
      </c>
      <c r="N931" s="12">
        <f t="shared" si="44"/>
        <v>966</v>
      </c>
    </row>
    <row r="932" spans="1:14" x14ac:dyDescent="0.25">
      <c r="A932" t="s">
        <v>3043</v>
      </c>
      <c r="B932" t="s">
        <v>3044</v>
      </c>
      <c r="C932" t="s">
        <v>13077</v>
      </c>
      <c r="D932" s="14">
        <v>1295.19</v>
      </c>
      <c r="E932" s="14">
        <v>1599</v>
      </c>
      <c r="F932" s="1">
        <v>0.19</v>
      </c>
      <c r="G932">
        <v>4</v>
      </c>
      <c r="H932" s="5">
        <v>128311</v>
      </c>
      <c r="I932" s="6">
        <f t="shared" si="42"/>
        <v>205169289</v>
      </c>
      <c r="J932" t="str" cm="1">
        <f t="array" ref="J932">_xlfn.IFS(
   D932&lt;1000, "&lt; ₹1,000",
   D932&lt;=5000, "₹1,000 - ₹5,000",
   D932&lt;=10000, "₹5,001 - ₹10,000",
   D932&lt;=20000, "₹10,001 - ₹20,000",
   D932&lt;=50000, "₹20,001 - ₹50,000",
   D932&lt;=100000, "₹50,001 - ₹100,000",
   TRUE, "&gt; ₹100,000"
)</f>
        <v>₹1,000 - ₹5,000</v>
      </c>
      <c r="K932" t="str">
        <f t="shared" si="43"/>
        <v>Low (&lt;30%)</v>
      </c>
      <c r="L932">
        <f>_xlfn.RANK.EQ(G932, G$2:G$1466, 0) + COUNTIF(G$2:G932, G932) - 1</f>
        <v>931</v>
      </c>
      <c r="M932" s="12">
        <f>_xlfn.RANK.EQ(H932, H$2:H$1466, 0) + COUNTIF(H$2:H932, H932) - 1</f>
        <v>37</v>
      </c>
      <c r="N932" s="12">
        <f t="shared" si="44"/>
        <v>968</v>
      </c>
    </row>
    <row r="933" spans="1:14" x14ac:dyDescent="0.25">
      <c r="A933" t="s">
        <v>3796</v>
      </c>
      <c r="B933" t="s">
        <v>3797</v>
      </c>
      <c r="C933" t="s">
        <v>13077</v>
      </c>
      <c r="D933" s="14">
        <v>1325.22</v>
      </c>
      <c r="E933" s="14">
        <v>1699</v>
      </c>
      <c r="F933" s="1">
        <v>0.22</v>
      </c>
      <c r="G933">
        <v>4</v>
      </c>
      <c r="H933" s="5">
        <v>128311</v>
      </c>
      <c r="I933" s="6">
        <f t="shared" si="42"/>
        <v>218000389</v>
      </c>
      <c r="J933" t="str" cm="1">
        <f t="array" ref="J933">_xlfn.IFS(
   D933&lt;1000, "&lt; ₹1,000",
   D933&lt;=5000, "₹1,000 - ₹5,000",
   D933&lt;=10000, "₹5,001 - ₹10,000",
   D933&lt;=20000, "₹10,001 - ₹20,000",
   D933&lt;=50000, "₹20,001 - ₹50,000",
   D933&lt;=100000, "₹50,001 - ₹100,000",
   TRUE, "&gt; ₹100,000"
)</f>
        <v>₹1,000 - ₹5,000</v>
      </c>
      <c r="K933" t="str">
        <f t="shared" si="43"/>
        <v>Low (&lt;30%)</v>
      </c>
      <c r="L933">
        <f>_xlfn.RANK.EQ(G933, G$2:G$1466, 0) + COUNTIF(G$2:G933, G933) - 1</f>
        <v>932</v>
      </c>
      <c r="M933" s="12">
        <f>_xlfn.RANK.EQ(H933, H$2:H$1466, 0) + COUNTIF(H$2:H933, H933) - 1</f>
        <v>38</v>
      </c>
      <c r="N933" s="12">
        <f t="shared" si="44"/>
        <v>970</v>
      </c>
    </row>
    <row r="934" spans="1:14" x14ac:dyDescent="0.25">
      <c r="A934" t="s">
        <v>3750</v>
      </c>
      <c r="B934" t="s">
        <v>3751</v>
      </c>
      <c r="C934" t="s">
        <v>13077</v>
      </c>
      <c r="D934" s="14">
        <v>1325.22</v>
      </c>
      <c r="E934" s="14">
        <v>1699</v>
      </c>
      <c r="F934" s="1">
        <v>0.22</v>
      </c>
      <c r="G934">
        <v>4</v>
      </c>
      <c r="H934" s="5">
        <v>128311</v>
      </c>
      <c r="I934" s="6">
        <f t="shared" si="42"/>
        <v>218000389</v>
      </c>
      <c r="J934" t="str" cm="1">
        <f t="array" ref="J934">_xlfn.IFS(
   D934&lt;1000, "&lt; ₹1,000",
   D934&lt;=5000, "₹1,000 - ₹5,000",
   D934&lt;=10000, "₹5,001 - ₹10,000",
   D934&lt;=20000, "₹10,001 - ₹20,000",
   D934&lt;=50000, "₹20,001 - ₹50,000",
   D934&lt;=100000, "₹50,001 - ₹100,000",
   TRUE, "&gt; ₹100,000"
)</f>
        <v>₹1,000 - ₹5,000</v>
      </c>
      <c r="K934" t="str">
        <f t="shared" si="43"/>
        <v>Low (&lt;30%)</v>
      </c>
      <c r="L934">
        <f>_xlfn.RANK.EQ(G934, G$2:G$1466, 0) + COUNTIF(G$2:G934, G934) - 1</f>
        <v>933</v>
      </c>
      <c r="M934" s="12">
        <f>_xlfn.RANK.EQ(H934, H$2:H$1466, 0) + COUNTIF(H$2:H934, H934) - 1</f>
        <v>39</v>
      </c>
      <c r="N934" s="12">
        <f t="shared" si="44"/>
        <v>972</v>
      </c>
    </row>
    <row r="935" spans="1:14" x14ac:dyDescent="0.25">
      <c r="A935" t="s">
        <v>6112</v>
      </c>
      <c r="B935" t="s">
        <v>6113</v>
      </c>
      <c r="C935" t="s">
        <v>13077</v>
      </c>
      <c r="D935" s="14">
        <v>1499.7000000000003</v>
      </c>
      <c r="E935" s="14">
        <v>4999</v>
      </c>
      <c r="F935" s="1">
        <v>0.7</v>
      </c>
      <c r="G935">
        <v>4</v>
      </c>
      <c r="H935" s="5">
        <v>92588</v>
      </c>
      <c r="I935" s="6">
        <f t="shared" si="42"/>
        <v>462847412</v>
      </c>
      <c r="J935" t="str" cm="1">
        <f t="array" ref="J935">_xlfn.IFS(
   D935&lt;1000, "&lt; ₹1,000",
   D935&lt;=5000, "₹1,000 - ₹5,000",
   D935&lt;=10000, "₹5,001 - ₹10,000",
   D935&lt;=20000, "₹10,001 - ₹20,000",
   D935&lt;=50000, "₹20,001 - ₹50,000",
   D935&lt;=100000, "₹50,001 - ₹100,000",
   TRUE, "&gt; ₹100,000"
)</f>
        <v>₹1,000 - ₹5,000</v>
      </c>
      <c r="K935" t="str">
        <f t="shared" si="43"/>
        <v>High (&gt;60%)</v>
      </c>
      <c r="L935">
        <f>_xlfn.RANK.EQ(G935, G$2:G$1466, 0) + COUNTIF(G$2:G935, G935) - 1</f>
        <v>934</v>
      </c>
      <c r="M935" s="12">
        <f>_xlfn.RANK.EQ(H935, H$2:H$1466, 0) + COUNTIF(H$2:H935, H935) - 1</f>
        <v>65</v>
      </c>
      <c r="N935" s="12">
        <f t="shared" si="44"/>
        <v>999</v>
      </c>
    </row>
    <row r="936" spans="1:14" x14ac:dyDescent="0.25">
      <c r="A936" t="s">
        <v>4214</v>
      </c>
      <c r="B936" t="s">
        <v>4215</v>
      </c>
      <c r="C936" t="s">
        <v>13077</v>
      </c>
      <c r="D936" s="14">
        <v>1499.7000000000003</v>
      </c>
      <c r="E936" s="14">
        <v>4999</v>
      </c>
      <c r="F936" s="1">
        <v>0.7</v>
      </c>
      <c r="G936">
        <v>4</v>
      </c>
      <c r="H936" s="5">
        <v>92588</v>
      </c>
      <c r="I936" s="6">
        <f t="shared" si="42"/>
        <v>462847412</v>
      </c>
      <c r="J936" t="str" cm="1">
        <f t="array" ref="J936">_xlfn.IFS(
   D936&lt;1000, "&lt; ₹1,000",
   D936&lt;=5000, "₹1,000 - ₹5,000",
   D936&lt;=10000, "₹5,001 - ₹10,000",
   D936&lt;=20000, "₹10,001 - ₹20,000",
   D936&lt;=50000, "₹20,001 - ₹50,000",
   D936&lt;=100000, "₹50,001 - ₹100,000",
   TRUE, "&gt; ₹100,000"
)</f>
        <v>₹1,000 - ₹5,000</v>
      </c>
      <c r="K936" t="str">
        <f t="shared" si="43"/>
        <v>High (&gt;60%)</v>
      </c>
      <c r="L936">
        <f>_xlfn.RANK.EQ(G936, G$2:G$1466, 0) + COUNTIF(G$2:G936, G936) - 1</f>
        <v>935</v>
      </c>
      <c r="M936" s="12">
        <f>_xlfn.RANK.EQ(H936, H$2:H$1466, 0) + COUNTIF(H$2:H936, H936) - 1</f>
        <v>66</v>
      </c>
      <c r="N936" s="12">
        <f t="shared" si="44"/>
        <v>1001</v>
      </c>
    </row>
    <row r="937" spans="1:14" x14ac:dyDescent="0.25">
      <c r="A937" t="s">
        <v>5032</v>
      </c>
      <c r="B937" t="s">
        <v>5033</v>
      </c>
      <c r="C937" t="s">
        <v>13078</v>
      </c>
      <c r="D937" s="14">
        <v>798</v>
      </c>
      <c r="E937" s="14">
        <v>1995</v>
      </c>
      <c r="F937" s="1">
        <v>0.6</v>
      </c>
      <c r="G937">
        <v>4</v>
      </c>
      <c r="H937" s="5">
        <v>68664</v>
      </c>
      <c r="I937" s="6">
        <f t="shared" si="42"/>
        <v>136984680</v>
      </c>
      <c r="J937" t="str" cm="1">
        <f t="array" ref="J937">_xlfn.IFS(
   D937&lt;1000, "&lt; ₹1,000",
   D937&lt;=5000, "₹1,000 - ₹5,000",
   D937&lt;=10000, "₹5,001 - ₹10,000",
   D937&lt;=20000, "₹10,001 - ₹20,000",
   D937&lt;=50000, "₹20,001 - ₹50,000",
   D937&lt;=100000, "₹50,001 - ₹100,000",
   TRUE, "&gt; ₹100,000"
)</f>
        <v>&lt; ₹1,000</v>
      </c>
      <c r="K937" t="str">
        <f t="shared" si="43"/>
        <v>Medium (30-60%)</v>
      </c>
      <c r="L937">
        <f>_xlfn.RANK.EQ(G937, G$2:G$1466, 0) + COUNTIF(G$2:G937, G937) - 1</f>
        <v>936</v>
      </c>
      <c r="M937" s="12">
        <f>_xlfn.RANK.EQ(H937, H$2:H$1466, 0) + COUNTIF(H$2:H937, H937) - 1</f>
        <v>83</v>
      </c>
      <c r="N937" s="12">
        <f t="shared" si="44"/>
        <v>1019</v>
      </c>
    </row>
    <row r="938" spans="1:14" x14ac:dyDescent="0.25">
      <c r="A938" t="s">
        <v>3786</v>
      </c>
      <c r="B938" t="s">
        <v>3787</v>
      </c>
      <c r="C938" t="s">
        <v>13077</v>
      </c>
      <c r="D938" s="14">
        <v>1599.6799999999998</v>
      </c>
      <c r="E938" s="14">
        <v>4999</v>
      </c>
      <c r="F938" s="1">
        <v>0.68</v>
      </c>
      <c r="G938">
        <v>4</v>
      </c>
      <c r="H938" s="5">
        <v>67951</v>
      </c>
      <c r="I938" s="6">
        <f t="shared" si="42"/>
        <v>339687049</v>
      </c>
      <c r="J938" t="str" cm="1">
        <f t="array" ref="J938">_xlfn.IFS(
   D938&lt;1000, "&lt; ₹1,000",
   D938&lt;=5000, "₹1,000 - ₹5,000",
   D938&lt;=10000, "₹5,001 - ₹10,000",
   D938&lt;=20000, "₹10,001 - ₹20,000",
   D938&lt;=50000, "₹20,001 - ₹50,000",
   D938&lt;=100000, "₹50,001 - ₹100,000",
   TRUE, "&gt; ₹100,000"
)</f>
        <v>₹1,000 - ₹5,000</v>
      </c>
      <c r="K938" t="str">
        <f t="shared" si="43"/>
        <v>High (&gt;60%)</v>
      </c>
      <c r="L938">
        <f>_xlfn.RANK.EQ(G938, G$2:G$1466, 0) + COUNTIF(G$2:G938, G938) - 1</f>
        <v>937</v>
      </c>
      <c r="M938" s="12">
        <f>_xlfn.RANK.EQ(H938, H$2:H$1466, 0) + COUNTIF(H$2:H938, H938) - 1</f>
        <v>85</v>
      </c>
      <c r="N938" s="12">
        <f t="shared" si="44"/>
        <v>1022</v>
      </c>
    </row>
    <row r="939" spans="1:14" x14ac:dyDescent="0.25">
      <c r="A939" t="s">
        <v>3786</v>
      </c>
      <c r="B939" t="s">
        <v>3787</v>
      </c>
      <c r="C939" t="s">
        <v>13077</v>
      </c>
      <c r="D939" s="14">
        <v>1599.6799999999998</v>
      </c>
      <c r="E939" s="14">
        <v>4999</v>
      </c>
      <c r="F939" s="1">
        <v>0.68</v>
      </c>
      <c r="G939">
        <v>4</v>
      </c>
      <c r="H939" s="5">
        <v>67950</v>
      </c>
      <c r="I939" s="6">
        <f t="shared" si="42"/>
        <v>339682050</v>
      </c>
      <c r="J939" t="str" cm="1">
        <f t="array" ref="J939">_xlfn.IFS(
   D939&lt;1000, "&lt; ₹1,000",
   D939&lt;=5000, "₹1,000 - ₹5,000",
   D939&lt;=10000, "₹5,001 - ₹10,000",
   D939&lt;=20000, "₹10,001 - ₹20,000",
   D939&lt;=50000, "₹20,001 - ₹50,000",
   D939&lt;=100000, "₹50,001 - ₹100,000",
   TRUE, "&gt; ₹100,000"
)</f>
        <v>₹1,000 - ₹5,000</v>
      </c>
      <c r="K939" t="str">
        <f t="shared" si="43"/>
        <v>High (&gt;60%)</v>
      </c>
      <c r="L939">
        <f>_xlfn.RANK.EQ(G939, G$2:G$1466, 0) + COUNTIF(G$2:G939, G939) - 1</f>
        <v>938</v>
      </c>
      <c r="M939" s="12">
        <f>_xlfn.RANK.EQ(H939, H$2:H$1466, 0) + COUNTIF(H$2:H939, H939) - 1</f>
        <v>86</v>
      </c>
      <c r="N939" s="12">
        <f t="shared" si="44"/>
        <v>1024</v>
      </c>
    </row>
    <row r="940" spans="1:14" x14ac:dyDescent="0.25">
      <c r="A940" t="s">
        <v>27</v>
      </c>
      <c r="B940" t="s">
        <v>28</v>
      </c>
      <c r="C940" t="s">
        <v>13076</v>
      </c>
      <c r="D940" s="14">
        <v>198.93000000000004</v>
      </c>
      <c r="E940" s="14">
        <v>349</v>
      </c>
      <c r="F940" s="1">
        <v>0.43</v>
      </c>
      <c r="G940">
        <v>4</v>
      </c>
      <c r="H940" s="5">
        <v>43994</v>
      </c>
      <c r="I940" s="6">
        <f t="shared" si="42"/>
        <v>15353906</v>
      </c>
      <c r="J940" t="str" cm="1">
        <f t="array" ref="J940">_xlfn.IFS(
   D940&lt;1000, "&lt; ₹1,000",
   D940&lt;=5000, "₹1,000 - ₹5,000",
   D940&lt;=10000, "₹5,001 - ₹10,000",
   D940&lt;=20000, "₹10,001 - ₹20,000",
   D940&lt;=50000, "₹20,001 - ₹50,000",
   D940&lt;=100000, "₹50,001 - ₹100,000",
   TRUE, "&gt; ₹100,000"
)</f>
        <v>&lt; ₹1,000</v>
      </c>
      <c r="K940" t="str">
        <f t="shared" si="43"/>
        <v>Medium (30-60%)</v>
      </c>
      <c r="L940">
        <f>_xlfn.RANK.EQ(G940, G$2:G$1466, 0) + COUNTIF(G$2:G940, G940) - 1</f>
        <v>939</v>
      </c>
      <c r="M940" s="12">
        <f>_xlfn.RANK.EQ(H940, H$2:H$1466, 0) + COUNTIF(H$2:H940, H940) - 1</f>
        <v>130</v>
      </c>
      <c r="N940" s="12">
        <f t="shared" si="44"/>
        <v>1069</v>
      </c>
    </row>
    <row r="941" spans="1:14" x14ac:dyDescent="0.25">
      <c r="A941" t="s">
        <v>27</v>
      </c>
      <c r="B941" t="s">
        <v>28</v>
      </c>
      <c r="C941" t="s">
        <v>13076</v>
      </c>
      <c r="D941" s="14">
        <v>198.93000000000004</v>
      </c>
      <c r="E941" s="14">
        <v>349</v>
      </c>
      <c r="F941" s="1">
        <v>0.43</v>
      </c>
      <c r="G941">
        <v>4</v>
      </c>
      <c r="H941" s="5">
        <v>43994</v>
      </c>
      <c r="I941" s="6">
        <f t="shared" si="42"/>
        <v>15353906</v>
      </c>
      <c r="J941" t="str" cm="1">
        <f t="array" ref="J941">_xlfn.IFS(
   D941&lt;1000, "&lt; ₹1,000",
   D941&lt;=5000, "₹1,000 - ₹5,000",
   D941&lt;=10000, "₹5,001 - ₹10,000",
   D941&lt;=20000, "₹10,001 - ₹20,000",
   D941&lt;=50000, "₹20,001 - ₹50,000",
   D941&lt;=100000, "₹50,001 - ₹100,000",
   TRUE, "&gt; ₹100,000"
)</f>
        <v>&lt; ₹1,000</v>
      </c>
      <c r="K941" t="str">
        <f t="shared" si="43"/>
        <v>Medium (30-60%)</v>
      </c>
      <c r="L941">
        <f>_xlfn.RANK.EQ(G941, G$2:G$1466, 0) + COUNTIF(G$2:G941, G941) - 1</f>
        <v>940</v>
      </c>
      <c r="M941" s="12">
        <f>_xlfn.RANK.EQ(H941, H$2:H$1466, 0) + COUNTIF(H$2:H941, H941) - 1</f>
        <v>131</v>
      </c>
      <c r="N941" s="12">
        <f t="shared" si="44"/>
        <v>1071</v>
      </c>
    </row>
    <row r="942" spans="1:14" x14ac:dyDescent="0.25">
      <c r="A942" t="s">
        <v>107</v>
      </c>
      <c r="B942" t="s">
        <v>108</v>
      </c>
      <c r="C942" t="s">
        <v>13076</v>
      </c>
      <c r="D942" s="14">
        <v>200.32999999999998</v>
      </c>
      <c r="E942" s="14">
        <v>299</v>
      </c>
      <c r="F942" s="1">
        <v>0.33</v>
      </c>
      <c r="G942">
        <v>4</v>
      </c>
      <c r="H942" s="5">
        <v>43994</v>
      </c>
      <c r="I942" s="6">
        <f t="shared" si="42"/>
        <v>13154206</v>
      </c>
      <c r="J942" t="str" cm="1">
        <f t="array" ref="J942">_xlfn.IFS(
   D942&lt;1000, "&lt; ₹1,000",
   D942&lt;=5000, "₹1,000 - ₹5,000",
   D942&lt;=10000, "₹5,001 - ₹10,000",
   D942&lt;=20000, "₹10,001 - ₹20,000",
   D942&lt;=50000, "₹20,001 - ₹50,000",
   D942&lt;=100000, "₹50,001 - ₹100,000",
   TRUE, "&gt; ₹100,000"
)</f>
        <v>&lt; ₹1,000</v>
      </c>
      <c r="K942" t="str">
        <f t="shared" si="43"/>
        <v>Medium (30-60%)</v>
      </c>
      <c r="L942">
        <f>_xlfn.RANK.EQ(G942, G$2:G$1466, 0) + COUNTIF(G$2:G942, G942) - 1</f>
        <v>941</v>
      </c>
      <c r="M942" s="12">
        <f>_xlfn.RANK.EQ(H942, H$2:H$1466, 0) + COUNTIF(H$2:H942, H942) - 1</f>
        <v>132</v>
      </c>
      <c r="N942" s="12">
        <f t="shared" si="44"/>
        <v>1073</v>
      </c>
    </row>
    <row r="943" spans="1:14" x14ac:dyDescent="0.25">
      <c r="A943" t="s">
        <v>107</v>
      </c>
      <c r="B943" t="s">
        <v>108</v>
      </c>
      <c r="C943" t="s">
        <v>13076</v>
      </c>
      <c r="D943" s="14">
        <v>200.32999999999998</v>
      </c>
      <c r="E943" s="14">
        <v>299</v>
      </c>
      <c r="F943" s="1">
        <v>0.33</v>
      </c>
      <c r="G943">
        <v>4</v>
      </c>
      <c r="H943" s="5">
        <v>43994</v>
      </c>
      <c r="I943" s="6">
        <f t="shared" si="42"/>
        <v>13154206</v>
      </c>
      <c r="J943" t="str" cm="1">
        <f t="array" ref="J943">_xlfn.IFS(
   D943&lt;1000, "&lt; ₹1,000",
   D943&lt;=5000, "₹1,000 - ₹5,000",
   D943&lt;=10000, "₹5,001 - ₹10,000",
   D943&lt;=20000, "₹10,001 - ₹20,000",
   D943&lt;=50000, "₹20,001 - ₹50,000",
   D943&lt;=100000, "₹50,001 - ₹100,000",
   TRUE, "&gt; ₹100,000"
)</f>
        <v>&lt; ₹1,000</v>
      </c>
      <c r="K943" t="str">
        <f t="shared" si="43"/>
        <v>Medium (30-60%)</v>
      </c>
      <c r="L943">
        <f>_xlfn.RANK.EQ(G943, G$2:G$1466, 0) + COUNTIF(G$2:G943, G943) - 1</f>
        <v>942</v>
      </c>
      <c r="M943" s="12">
        <f>_xlfn.RANK.EQ(H943, H$2:H$1466, 0) + COUNTIF(H$2:H943, H943) - 1</f>
        <v>133</v>
      </c>
      <c r="N943" s="12">
        <f t="shared" si="44"/>
        <v>1075</v>
      </c>
    </row>
    <row r="944" spans="1:14" x14ac:dyDescent="0.25">
      <c r="A944" t="s">
        <v>178</v>
      </c>
      <c r="B944" t="s">
        <v>179</v>
      </c>
      <c r="C944" t="s">
        <v>13076</v>
      </c>
      <c r="D944" s="14">
        <v>247.38</v>
      </c>
      <c r="E944" s="14">
        <v>399</v>
      </c>
      <c r="F944" s="1">
        <v>0.38</v>
      </c>
      <c r="G944">
        <v>4</v>
      </c>
      <c r="H944" s="5">
        <v>43994</v>
      </c>
      <c r="I944" s="6">
        <f t="shared" si="42"/>
        <v>17553606</v>
      </c>
      <c r="J944" t="str" cm="1">
        <f t="array" ref="J944">_xlfn.IFS(
   D944&lt;1000, "&lt; ₹1,000",
   D944&lt;=5000, "₹1,000 - ₹5,000",
   D944&lt;=10000, "₹5,001 - ₹10,000",
   D944&lt;=20000, "₹10,001 - ₹20,000",
   D944&lt;=50000, "₹20,001 - ₹50,000",
   D944&lt;=100000, "₹50,001 - ₹100,000",
   TRUE, "&gt; ₹100,000"
)</f>
        <v>&lt; ₹1,000</v>
      </c>
      <c r="K944" t="str">
        <f t="shared" si="43"/>
        <v>Medium (30-60%)</v>
      </c>
      <c r="L944">
        <f>_xlfn.RANK.EQ(G944, G$2:G$1466, 0) + COUNTIF(G$2:G944, G944) - 1</f>
        <v>943</v>
      </c>
      <c r="M944" s="12">
        <f>_xlfn.RANK.EQ(H944, H$2:H$1466, 0) + COUNTIF(H$2:H944, H944) - 1</f>
        <v>134</v>
      </c>
      <c r="N944" s="12">
        <f t="shared" si="44"/>
        <v>1077</v>
      </c>
    </row>
    <row r="945" spans="1:14" x14ac:dyDescent="0.25">
      <c r="A945" t="s">
        <v>178</v>
      </c>
      <c r="B945" t="s">
        <v>179</v>
      </c>
      <c r="C945" t="s">
        <v>13076</v>
      </c>
      <c r="D945" s="14">
        <v>247.38</v>
      </c>
      <c r="E945" s="14">
        <v>399</v>
      </c>
      <c r="F945" s="1">
        <v>0.38</v>
      </c>
      <c r="G945">
        <v>4</v>
      </c>
      <c r="H945" s="5">
        <v>43994</v>
      </c>
      <c r="I945" s="6">
        <f t="shared" si="42"/>
        <v>17553606</v>
      </c>
      <c r="J945" t="str" cm="1">
        <f t="array" ref="J945">_xlfn.IFS(
   D945&lt;1000, "&lt; ₹1,000",
   D945&lt;=5000, "₹1,000 - ₹5,000",
   D945&lt;=10000, "₹5,001 - ₹10,000",
   D945&lt;=20000, "₹10,001 - ₹20,000",
   D945&lt;=50000, "₹20,001 - ₹50,000",
   D945&lt;=100000, "₹50,001 - ₹100,000",
   TRUE, "&gt; ₹100,000"
)</f>
        <v>&lt; ₹1,000</v>
      </c>
      <c r="K945" t="str">
        <f t="shared" si="43"/>
        <v>Medium (30-60%)</v>
      </c>
      <c r="L945">
        <f>_xlfn.RANK.EQ(G945, G$2:G$1466, 0) + COUNTIF(G$2:G945, G945) - 1</f>
        <v>944</v>
      </c>
      <c r="M945" s="12">
        <f>_xlfn.RANK.EQ(H945, H$2:H$1466, 0) + COUNTIF(H$2:H945, H945) - 1</f>
        <v>135</v>
      </c>
      <c r="N945" s="12">
        <f t="shared" si="44"/>
        <v>1079</v>
      </c>
    </row>
    <row r="946" spans="1:14" x14ac:dyDescent="0.25">
      <c r="A946" t="s">
        <v>27</v>
      </c>
      <c r="B946" t="s">
        <v>28</v>
      </c>
      <c r="C946" t="s">
        <v>13076</v>
      </c>
      <c r="D946" s="14">
        <v>198.93000000000004</v>
      </c>
      <c r="E946" s="14">
        <v>349</v>
      </c>
      <c r="F946" s="1">
        <v>0.43</v>
      </c>
      <c r="G946">
        <v>4</v>
      </c>
      <c r="H946" s="5">
        <v>43993</v>
      </c>
      <c r="I946" s="6">
        <f t="shared" si="42"/>
        <v>15353557</v>
      </c>
      <c r="J946" t="str" cm="1">
        <f t="array" ref="J946">_xlfn.IFS(
   D946&lt;1000, "&lt; ₹1,000",
   D946&lt;=5000, "₹1,000 - ₹5,000",
   D946&lt;=10000, "₹5,001 - ₹10,000",
   D946&lt;=20000, "₹10,001 - ₹20,000",
   D946&lt;=50000, "₹20,001 - ₹50,000",
   D946&lt;=100000, "₹50,001 - ₹100,000",
   TRUE, "&gt; ₹100,000"
)</f>
        <v>&lt; ₹1,000</v>
      </c>
      <c r="K946" t="str">
        <f t="shared" si="43"/>
        <v>Medium (30-60%)</v>
      </c>
      <c r="L946">
        <f>_xlfn.RANK.EQ(G946, G$2:G$1466, 0) + COUNTIF(G$2:G946, G946) - 1</f>
        <v>945</v>
      </c>
      <c r="M946" s="12">
        <f>_xlfn.RANK.EQ(H946, H$2:H$1466, 0) + COUNTIF(H$2:H946, H946) - 1</f>
        <v>136</v>
      </c>
      <c r="N946" s="12">
        <f t="shared" si="44"/>
        <v>1081</v>
      </c>
    </row>
    <row r="947" spans="1:14" x14ac:dyDescent="0.25">
      <c r="A947" t="s">
        <v>3388</v>
      </c>
      <c r="B947" t="s">
        <v>3389</v>
      </c>
      <c r="C947" t="s">
        <v>13077</v>
      </c>
      <c r="D947" s="14">
        <v>398.43000000000006</v>
      </c>
      <c r="E947" s="14">
        <v>699</v>
      </c>
      <c r="F947" s="1">
        <v>0.43</v>
      </c>
      <c r="G947">
        <v>4</v>
      </c>
      <c r="H947" s="5">
        <v>37817</v>
      </c>
      <c r="I947" s="6">
        <f t="shared" si="42"/>
        <v>26434083</v>
      </c>
      <c r="J947" t="str" cm="1">
        <f t="array" ref="J947">_xlfn.IFS(
   D947&lt;1000, "&lt; ₹1,000",
   D947&lt;=5000, "₹1,000 - ₹5,000",
   D947&lt;=10000, "₹5,001 - ₹10,000",
   D947&lt;=20000, "₹10,001 - ₹20,000",
   D947&lt;=50000, "₹20,001 - ₹50,000",
   D947&lt;=100000, "₹50,001 - ₹100,000",
   TRUE, "&gt; ₹100,000"
)</f>
        <v>&lt; ₹1,000</v>
      </c>
      <c r="K947" t="str">
        <f t="shared" si="43"/>
        <v>Medium (30-60%)</v>
      </c>
      <c r="L947">
        <f>_xlfn.RANK.EQ(G947, G$2:G$1466, 0) + COUNTIF(G$2:G947, G947) - 1</f>
        <v>946</v>
      </c>
      <c r="M947" s="12">
        <f>_xlfn.RANK.EQ(H947, H$2:H$1466, 0) + COUNTIF(H$2:H947, H947) - 1</f>
        <v>152</v>
      </c>
      <c r="N947" s="12">
        <f t="shared" si="44"/>
        <v>1098</v>
      </c>
    </row>
    <row r="948" spans="1:14" x14ac:dyDescent="0.25">
      <c r="A948" t="s">
        <v>7524</v>
      </c>
      <c r="B948" t="s">
        <v>7525</v>
      </c>
      <c r="C948" t="s">
        <v>13077</v>
      </c>
      <c r="D948" s="14">
        <v>899.64</v>
      </c>
      <c r="E948" s="14">
        <v>2499</v>
      </c>
      <c r="F948" s="1">
        <v>0.64</v>
      </c>
      <c r="G948">
        <v>4</v>
      </c>
      <c r="H948" s="5">
        <v>36384</v>
      </c>
      <c r="I948" s="6">
        <f t="shared" si="42"/>
        <v>90923616</v>
      </c>
      <c r="J948" t="str" cm="1">
        <f t="array" ref="J948">_xlfn.IFS(
   D948&lt;1000, "&lt; ₹1,000",
   D948&lt;=5000, "₹1,000 - ₹5,000",
   D948&lt;=10000, "₹5,001 - ₹10,000",
   D948&lt;=20000, "₹10,001 - ₹20,000",
   D948&lt;=50000, "₹20,001 - ₹50,000",
   D948&lt;=100000, "₹50,001 - ₹100,000",
   TRUE, "&gt; ₹100,000"
)</f>
        <v>&lt; ₹1,000</v>
      </c>
      <c r="K948" t="str">
        <f t="shared" si="43"/>
        <v>High (&gt;60%)</v>
      </c>
      <c r="L948">
        <f>_xlfn.RANK.EQ(G948, G$2:G$1466, 0) + COUNTIF(G$2:G948, G948) - 1</f>
        <v>947</v>
      </c>
      <c r="M948" s="12">
        <f>_xlfn.RANK.EQ(H948, H$2:H$1466, 0) + COUNTIF(H$2:H948, H948) - 1</f>
        <v>154</v>
      </c>
      <c r="N948" s="12">
        <f t="shared" si="44"/>
        <v>1101</v>
      </c>
    </row>
    <row r="949" spans="1:14" x14ac:dyDescent="0.25">
      <c r="A949" t="s">
        <v>4561</v>
      </c>
      <c r="B949" t="s">
        <v>4562</v>
      </c>
      <c r="C949" t="s">
        <v>13077</v>
      </c>
      <c r="D949" s="14">
        <v>1609.54</v>
      </c>
      <c r="E949" s="14">
        <v>3499</v>
      </c>
      <c r="F949" s="1">
        <v>0.54</v>
      </c>
      <c r="G949">
        <v>4</v>
      </c>
      <c r="H949" s="5">
        <v>36384</v>
      </c>
      <c r="I949" s="6">
        <f t="shared" si="42"/>
        <v>127307616</v>
      </c>
      <c r="J949" t="str" cm="1">
        <f t="array" ref="J949">_xlfn.IFS(
   D949&lt;1000, "&lt; ₹1,000",
   D949&lt;=5000, "₹1,000 - ₹5,000",
   D949&lt;=10000, "₹5,001 - ₹10,000",
   D949&lt;=20000, "₹10,001 - ₹20,000",
   D949&lt;=50000, "₹20,001 - ₹50,000",
   D949&lt;=100000, "₹50,001 - ₹100,000",
   TRUE, "&gt; ₹100,000"
)</f>
        <v>₹1,000 - ₹5,000</v>
      </c>
      <c r="K949" t="str">
        <f t="shared" si="43"/>
        <v>Medium (30-60%)</v>
      </c>
      <c r="L949">
        <f>_xlfn.RANK.EQ(G949, G$2:G$1466, 0) + COUNTIF(G$2:G949, G949) - 1</f>
        <v>948</v>
      </c>
      <c r="M949" s="12">
        <f>_xlfn.RANK.EQ(H949, H$2:H$1466, 0) + COUNTIF(H$2:H949, H949) - 1</f>
        <v>155</v>
      </c>
      <c r="N949" s="12">
        <f t="shared" si="44"/>
        <v>1103</v>
      </c>
    </row>
    <row r="950" spans="1:14" x14ac:dyDescent="0.25">
      <c r="A950" t="s">
        <v>5503</v>
      </c>
      <c r="B950" t="s">
        <v>5504</v>
      </c>
      <c r="C950" t="s">
        <v>13077</v>
      </c>
      <c r="D950" s="14">
        <v>1199.52</v>
      </c>
      <c r="E950" s="14">
        <v>2499</v>
      </c>
      <c r="F950" s="1">
        <v>0.52</v>
      </c>
      <c r="G950">
        <v>4</v>
      </c>
      <c r="H950" s="5">
        <v>33584</v>
      </c>
      <c r="I950" s="6">
        <f t="shared" si="42"/>
        <v>83926416</v>
      </c>
      <c r="J950" t="str" cm="1">
        <f t="array" ref="J950">_xlfn.IFS(
   D950&lt;1000, "&lt; ₹1,000",
   D950&lt;=5000, "₹1,000 - ₹5,000",
   D950&lt;=10000, "₹5,001 - ₹10,000",
   D950&lt;=20000, "₹10,001 - ₹20,000",
   D950&lt;=50000, "₹20,001 - ₹50,000",
   D950&lt;=100000, "₹50,001 - ₹100,000",
   TRUE, "&gt; ₹100,000"
)</f>
        <v>₹1,000 - ₹5,000</v>
      </c>
      <c r="K950" t="str">
        <f t="shared" si="43"/>
        <v>Medium (30-60%)</v>
      </c>
      <c r="L950">
        <f>_xlfn.RANK.EQ(G950, G$2:G$1466, 0) + COUNTIF(G$2:G950, G950) - 1</f>
        <v>949</v>
      </c>
      <c r="M950" s="12">
        <f>_xlfn.RANK.EQ(H950, H$2:H$1466, 0) + COUNTIF(H$2:H950, H950) - 1</f>
        <v>167</v>
      </c>
      <c r="N950" s="12">
        <f t="shared" si="44"/>
        <v>1116</v>
      </c>
    </row>
    <row r="951" spans="1:14" x14ac:dyDescent="0.25">
      <c r="A951" t="s">
        <v>3693</v>
      </c>
      <c r="B951" t="s">
        <v>3694</v>
      </c>
      <c r="C951" t="s">
        <v>13077</v>
      </c>
      <c r="D951" s="14">
        <v>368</v>
      </c>
      <c r="E951" s="14">
        <v>1600</v>
      </c>
      <c r="F951" s="1">
        <v>0.77</v>
      </c>
      <c r="G951">
        <v>4</v>
      </c>
      <c r="H951" s="5">
        <v>32625</v>
      </c>
      <c r="I951" s="6">
        <f t="shared" si="42"/>
        <v>52200000</v>
      </c>
      <c r="J951" t="str" cm="1">
        <f t="array" ref="J951">_xlfn.IFS(
   D951&lt;1000, "&lt; ₹1,000",
   D951&lt;=5000, "₹1,000 - ₹5,000",
   D951&lt;=10000, "₹5,001 - ₹10,000",
   D951&lt;=20000, "₹10,001 - ₹20,000",
   D951&lt;=50000, "₹20,001 - ₹50,000",
   D951&lt;=100000, "₹50,001 - ₹100,000",
   TRUE, "&gt; ₹100,000"
)</f>
        <v>&lt; ₹1,000</v>
      </c>
      <c r="K951" t="str">
        <f t="shared" si="43"/>
        <v>High (&gt;60%)</v>
      </c>
      <c r="L951">
        <f>_xlfn.RANK.EQ(G951, G$2:G$1466, 0) + COUNTIF(G$2:G951, G951) - 1</f>
        <v>950</v>
      </c>
      <c r="M951" s="12">
        <f>_xlfn.RANK.EQ(H951, H$2:H$1466, 0) + COUNTIF(H$2:H951, H951) - 1</f>
        <v>178</v>
      </c>
      <c r="N951" s="12">
        <f t="shared" si="44"/>
        <v>1128</v>
      </c>
    </row>
    <row r="952" spans="1:14" x14ac:dyDescent="0.25">
      <c r="A952" t="s">
        <v>3693</v>
      </c>
      <c r="B952" t="s">
        <v>3694</v>
      </c>
      <c r="C952" t="s">
        <v>13077</v>
      </c>
      <c r="D952" s="14">
        <v>368</v>
      </c>
      <c r="E952" s="14">
        <v>1600</v>
      </c>
      <c r="F952" s="1">
        <v>0.77</v>
      </c>
      <c r="G952">
        <v>4</v>
      </c>
      <c r="H952" s="5">
        <v>32625</v>
      </c>
      <c r="I952" s="6">
        <f t="shared" si="42"/>
        <v>52200000</v>
      </c>
      <c r="J952" t="str" cm="1">
        <f t="array" ref="J952">_xlfn.IFS(
   D952&lt;1000, "&lt; ₹1,000",
   D952&lt;=5000, "₹1,000 - ₹5,000",
   D952&lt;=10000, "₹5,001 - ₹10,000",
   D952&lt;=20000, "₹10,001 - ₹20,000",
   D952&lt;=50000, "₹20,001 - ₹50,000",
   D952&lt;=100000, "₹50,001 - ₹100,000",
   TRUE, "&gt; ₹100,000"
)</f>
        <v>&lt; ₹1,000</v>
      </c>
      <c r="K952" t="str">
        <f t="shared" si="43"/>
        <v>High (&gt;60%)</v>
      </c>
      <c r="L952">
        <f>_xlfn.RANK.EQ(G952, G$2:G$1466, 0) + COUNTIF(G$2:G952, G952) - 1</f>
        <v>951</v>
      </c>
      <c r="M952" s="12">
        <f>_xlfn.RANK.EQ(H952, H$2:H$1466, 0) + COUNTIF(H$2:H952, H952) - 1</f>
        <v>179</v>
      </c>
      <c r="N952" s="12">
        <f t="shared" si="44"/>
        <v>1130</v>
      </c>
    </row>
    <row r="953" spans="1:14" x14ac:dyDescent="0.25">
      <c r="A953" t="s">
        <v>3735</v>
      </c>
      <c r="B953" t="s">
        <v>3736</v>
      </c>
      <c r="C953" t="s">
        <v>13077</v>
      </c>
      <c r="D953" s="14">
        <v>7519.0599999999995</v>
      </c>
      <c r="E953" s="14">
        <v>7999</v>
      </c>
      <c r="F953" s="1">
        <v>0.06</v>
      </c>
      <c r="G953">
        <v>4</v>
      </c>
      <c r="H953" s="5">
        <v>30907</v>
      </c>
      <c r="I953" s="6">
        <f t="shared" si="42"/>
        <v>247225093</v>
      </c>
      <c r="J953" t="str" cm="1">
        <f t="array" ref="J953">_xlfn.IFS(
   D953&lt;1000, "&lt; ₹1,000",
   D953&lt;=5000, "₹1,000 - ₹5,000",
   D953&lt;=10000, "₹5,001 - ₹10,000",
   D953&lt;=20000, "₹10,001 - ₹20,000",
   D953&lt;=50000, "₹20,001 - ₹50,000",
   D953&lt;=100000, "₹50,001 - ₹100,000",
   TRUE, "&gt; ₹100,000"
)</f>
        <v>₹5,001 - ₹10,000</v>
      </c>
      <c r="K953" t="str">
        <f t="shared" si="43"/>
        <v>Low (&lt;30%)</v>
      </c>
      <c r="L953">
        <f>_xlfn.RANK.EQ(G953, G$2:G$1466, 0) + COUNTIF(G$2:G953, G953) - 1</f>
        <v>952</v>
      </c>
      <c r="M953" s="12">
        <f>_xlfn.RANK.EQ(H953, H$2:H$1466, 0) + COUNTIF(H$2:H953, H953) - 1</f>
        <v>190</v>
      </c>
      <c r="N953" s="12">
        <f t="shared" si="44"/>
        <v>1142</v>
      </c>
    </row>
    <row r="954" spans="1:14" x14ac:dyDescent="0.25">
      <c r="A954" t="s">
        <v>3171</v>
      </c>
      <c r="B954" t="s">
        <v>3172</v>
      </c>
      <c r="C954" t="s">
        <v>13077</v>
      </c>
      <c r="D954" s="14">
        <v>1599.6000000000001</v>
      </c>
      <c r="E954" s="14">
        <v>3999</v>
      </c>
      <c r="F954" s="1">
        <v>0.6</v>
      </c>
      <c r="G954">
        <v>4</v>
      </c>
      <c r="H954" s="5">
        <v>30254</v>
      </c>
      <c r="I954" s="6">
        <f t="shared" si="42"/>
        <v>120985746</v>
      </c>
      <c r="J954" t="str" cm="1">
        <f t="array" ref="J954">_xlfn.IFS(
   D954&lt;1000, "&lt; ₹1,000",
   D954&lt;=5000, "₹1,000 - ₹5,000",
   D954&lt;=10000, "₹5,001 - ₹10,000",
   D954&lt;=20000, "₹10,001 - ₹20,000",
   D954&lt;=50000, "₹20,001 - ₹50,000",
   D954&lt;=100000, "₹50,001 - ₹100,000",
   TRUE, "&gt; ₹100,000"
)</f>
        <v>₹1,000 - ₹5,000</v>
      </c>
      <c r="K954" t="str">
        <f t="shared" si="43"/>
        <v>Medium (30-60%)</v>
      </c>
      <c r="L954">
        <f>_xlfn.RANK.EQ(G954, G$2:G$1466, 0) + COUNTIF(G$2:G954, G954) - 1</f>
        <v>953</v>
      </c>
      <c r="M954" s="12">
        <f>_xlfn.RANK.EQ(H954, H$2:H$1466, 0) + COUNTIF(H$2:H954, H954) - 1</f>
        <v>197</v>
      </c>
      <c r="N954" s="12">
        <f t="shared" si="44"/>
        <v>1150</v>
      </c>
    </row>
    <row r="955" spans="1:14" x14ac:dyDescent="0.25">
      <c r="A955" t="s">
        <v>3171</v>
      </c>
      <c r="B955" t="s">
        <v>3172</v>
      </c>
      <c r="C955" t="s">
        <v>13077</v>
      </c>
      <c r="D955" s="14">
        <v>1599.6000000000001</v>
      </c>
      <c r="E955" s="14">
        <v>3999</v>
      </c>
      <c r="F955" s="1">
        <v>0.6</v>
      </c>
      <c r="G955">
        <v>4</v>
      </c>
      <c r="H955" s="5">
        <v>30254</v>
      </c>
      <c r="I955" s="6">
        <f t="shared" si="42"/>
        <v>120985746</v>
      </c>
      <c r="J955" t="str" cm="1">
        <f t="array" ref="J955">_xlfn.IFS(
   D955&lt;1000, "&lt; ₹1,000",
   D955&lt;=5000, "₹1,000 - ₹5,000",
   D955&lt;=10000, "₹5,001 - ₹10,000",
   D955&lt;=20000, "₹10,001 - ₹20,000",
   D955&lt;=50000, "₹20,001 - ₹50,000",
   D955&lt;=100000, "₹50,001 - ₹100,000",
   TRUE, "&gt; ₹100,000"
)</f>
        <v>₹1,000 - ₹5,000</v>
      </c>
      <c r="K955" t="str">
        <f t="shared" si="43"/>
        <v>Medium (30-60%)</v>
      </c>
      <c r="L955">
        <f>_xlfn.RANK.EQ(G955, G$2:G$1466, 0) + COUNTIF(G$2:G955, G955) - 1</f>
        <v>954</v>
      </c>
      <c r="M955" s="12">
        <f>_xlfn.RANK.EQ(H955, H$2:H$1466, 0) + COUNTIF(H$2:H955, H955) - 1</f>
        <v>198</v>
      </c>
      <c r="N955" s="12">
        <f t="shared" si="44"/>
        <v>1152</v>
      </c>
    </row>
    <row r="956" spans="1:14" x14ac:dyDescent="0.25">
      <c r="A956" t="s">
        <v>3398</v>
      </c>
      <c r="B956" t="s">
        <v>3399</v>
      </c>
      <c r="C956" t="s">
        <v>13077</v>
      </c>
      <c r="D956" s="14">
        <v>1995</v>
      </c>
      <c r="E956" s="14">
        <v>3990</v>
      </c>
      <c r="F956" s="1">
        <v>0.5</v>
      </c>
      <c r="G956">
        <v>4</v>
      </c>
      <c r="H956" s="5">
        <v>30254</v>
      </c>
      <c r="I956" s="6">
        <f t="shared" si="42"/>
        <v>120713460</v>
      </c>
      <c r="J956" t="str" cm="1">
        <f t="array" ref="J956">_xlfn.IFS(
   D956&lt;1000, "&lt; ₹1,000",
   D956&lt;=5000, "₹1,000 - ₹5,000",
   D956&lt;=10000, "₹5,001 - ₹10,000",
   D956&lt;=20000, "₹10,001 - ₹20,000",
   D956&lt;=50000, "₹20,001 - ₹50,000",
   D956&lt;=100000, "₹50,001 - ₹100,000",
   TRUE, "&gt; ₹100,000"
)</f>
        <v>₹1,000 - ₹5,000</v>
      </c>
      <c r="K956" t="str">
        <f t="shared" si="43"/>
        <v>Medium (30-60%)</v>
      </c>
      <c r="L956">
        <f>_xlfn.RANK.EQ(G956, G$2:G$1466, 0) + COUNTIF(G$2:G956, G956) - 1</f>
        <v>955</v>
      </c>
      <c r="M956" s="12">
        <f>_xlfn.RANK.EQ(H956, H$2:H$1466, 0) + COUNTIF(H$2:H956, H956) - 1</f>
        <v>199</v>
      </c>
      <c r="N956" s="12">
        <f t="shared" si="44"/>
        <v>1154</v>
      </c>
    </row>
    <row r="957" spans="1:14" x14ac:dyDescent="0.25">
      <c r="A957" t="s">
        <v>4721</v>
      </c>
      <c r="B957" t="s">
        <v>4722</v>
      </c>
      <c r="C957" t="s">
        <v>13077</v>
      </c>
      <c r="D957" s="14">
        <v>1999.5</v>
      </c>
      <c r="E957" s="14">
        <v>3999</v>
      </c>
      <c r="F957" s="1">
        <v>0.5</v>
      </c>
      <c r="G957">
        <v>4</v>
      </c>
      <c r="H957" s="5">
        <v>30254</v>
      </c>
      <c r="I957" s="6">
        <f t="shared" si="42"/>
        <v>120985746</v>
      </c>
      <c r="J957" t="str" cm="1">
        <f t="array" ref="J957">_xlfn.IFS(
   D957&lt;1000, "&lt; ₹1,000",
   D957&lt;=5000, "₹1,000 - ₹5,000",
   D957&lt;=10000, "₹5,001 - ₹10,000",
   D957&lt;=20000, "₹10,001 - ₹20,000",
   D957&lt;=50000, "₹20,001 - ₹50,000",
   D957&lt;=100000, "₹50,001 - ₹100,000",
   TRUE, "&gt; ₹100,000"
)</f>
        <v>₹1,000 - ₹5,000</v>
      </c>
      <c r="K957" t="str">
        <f t="shared" si="43"/>
        <v>Medium (30-60%)</v>
      </c>
      <c r="L957">
        <f>_xlfn.RANK.EQ(G957, G$2:G$1466, 0) + COUNTIF(G$2:G957, G957) - 1</f>
        <v>956</v>
      </c>
      <c r="M957" s="12">
        <f>_xlfn.RANK.EQ(H957, H$2:H$1466, 0) + COUNTIF(H$2:H957, H957) - 1</f>
        <v>200</v>
      </c>
      <c r="N957" s="12">
        <f t="shared" si="44"/>
        <v>1156</v>
      </c>
    </row>
    <row r="958" spans="1:14" x14ac:dyDescent="0.25">
      <c r="A958" t="s">
        <v>4122</v>
      </c>
      <c r="B958" t="s">
        <v>4123</v>
      </c>
      <c r="C958" t="s">
        <v>13077</v>
      </c>
      <c r="D958" s="14">
        <v>1817.4</v>
      </c>
      <c r="E958" s="14">
        <v>6990</v>
      </c>
      <c r="F958" s="1">
        <v>0.74</v>
      </c>
      <c r="G958">
        <v>4</v>
      </c>
      <c r="H958" s="5">
        <v>26880</v>
      </c>
      <c r="I958" s="6">
        <f t="shared" si="42"/>
        <v>187891200</v>
      </c>
      <c r="J958" t="str" cm="1">
        <f t="array" ref="J958">_xlfn.IFS(
   D958&lt;1000, "&lt; ₹1,000",
   D958&lt;=5000, "₹1,000 - ₹5,000",
   D958&lt;=10000, "₹5,001 - ₹10,000",
   D958&lt;=20000, "₹10,001 - ₹20,000",
   D958&lt;=50000, "₹20,001 - ₹50,000",
   D958&lt;=100000, "₹50,001 - ₹100,000",
   TRUE, "&gt; ₹100,000"
)</f>
        <v>₹1,000 - ₹5,000</v>
      </c>
      <c r="K958" t="str">
        <f t="shared" si="43"/>
        <v>High (&gt;60%)</v>
      </c>
      <c r="L958">
        <f>_xlfn.RANK.EQ(G958, G$2:G$1466, 0) + COUNTIF(G$2:G958, G958) - 1</f>
        <v>957</v>
      </c>
      <c r="M958" s="12">
        <f>_xlfn.RANK.EQ(H958, H$2:H$1466, 0) + COUNTIF(H$2:H958, H958) - 1</f>
        <v>230</v>
      </c>
      <c r="N958" s="12">
        <f t="shared" si="44"/>
        <v>1187</v>
      </c>
    </row>
    <row r="959" spans="1:14" x14ac:dyDescent="0.25">
      <c r="A959" t="s">
        <v>4122</v>
      </c>
      <c r="B959" t="s">
        <v>4123</v>
      </c>
      <c r="C959" t="s">
        <v>13077</v>
      </c>
      <c r="D959" s="14">
        <v>1817.4</v>
      </c>
      <c r="E959" s="14">
        <v>6990</v>
      </c>
      <c r="F959" s="1">
        <v>0.74</v>
      </c>
      <c r="G959">
        <v>4</v>
      </c>
      <c r="H959" s="5">
        <v>26880</v>
      </c>
      <c r="I959" s="6">
        <f t="shared" si="42"/>
        <v>187891200</v>
      </c>
      <c r="J959" t="str" cm="1">
        <f t="array" ref="J959">_xlfn.IFS(
   D959&lt;1000, "&lt; ₹1,000",
   D959&lt;=5000, "₹1,000 - ₹5,000",
   D959&lt;=10000, "₹5,001 - ₹10,000",
   D959&lt;=20000, "₹10,001 - ₹20,000",
   D959&lt;=50000, "₹20,001 - ₹50,000",
   D959&lt;=100000, "₹50,001 - ₹100,000",
   TRUE, "&gt; ₹100,000"
)</f>
        <v>₹1,000 - ₹5,000</v>
      </c>
      <c r="K959" t="str">
        <f t="shared" si="43"/>
        <v>High (&gt;60%)</v>
      </c>
      <c r="L959">
        <f>_xlfn.RANK.EQ(G959, G$2:G$1466, 0) + COUNTIF(G$2:G959, G959) - 1</f>
        <v>958</v>
      </c>
      <c r="M959" s="12">
        <f>_xlfn.RANK.EQ(H959, H$2:H$1466, 0) + COUNTIF(H$2:H959, H959) - 1</f>
        <v>231</v>
      </c>
      <c r="N959" s="12">
        <f t="shared" si="44"/>
        <v>1189</v>
      </c>
    </row>
    <row r="960" spans="1:14" x14ac:dyDescent="0.25">
      <c r="A960" t="s">
        <v>6875</v>
      </c>
      <c r="B960" t="s">
        <v>6876</v>
      </c>
      <c r="C960" t="s">
        <v>13076</v>
      </c>
      <c r="D960" s="14">
        <v>599</v>
      </c>
      <c r="E960" s="14">
        <v>599</v>
      </c>
      <c r="F960" s="1">
        <v>0</v>
      </c>
      <c r="G960">
        <v>4</v>
      </c>
      <c r="H960" s="5">
        <v>26423</v>
      </c>
      <c r="I960" s="6">
        <f t="shared" si="42"/>
        <v>15827377</v>
      </c>
      <c r="J960" t="str" cm="1">
        <f t="array" ref="J960">_xlfn.IFS(
   D960&lt;1000, "&lt; ₹1,000",
   D960&lt;=5000, "₹1,000 - ₹5,000",
   D960&lt;=10000, "₹5,001 - ₹10,000",
   D960&lt;=20000, "₹10,001 - ₹20,000",
   D960&lt;=50000, "₹20,001 - ₹50,000",
   D960&lt;=100000, "₹50,001 - ₹100,000",
   TRUE, "&gt; ₹100,000"
)</f>
        <v>&lt; ₹1,000</v>
      </c>
      <c r="K960" t="str">
        <f t="shared" si="43"/>
        <v>Low (&lt;30%)</v>
      </c>
      <c r="L960">
        <f>_xlfn.RANK.EQ(G960, G$2:G$1466, 0) + COUNTIF(G$2:G960, G960) - 1</f>
        <v>959</v>
      </c>
      <c r="M960" s="12">
        <f>_xlfn.RANK.EQ(H960, H$2:H$1466, 0) + COUNTIF(H$2:H960, H960) - 1</f>
        <v>235</v>
      </c>
      <c r="N960" s="12">
        <f t="shared" si="44"/>
        <v>1194</v>
      </c>
    </row>
    <row r="961" spans="1:14" x14ac:dyDescent="0.25">
      <c r="A961" t="s">
        <v>9150</v>
      </c>
      <c r="B961" t="s">
        <v>9151</v>
      </c>
      <c r="C961" t="s">
        <v>13080</v>
      </c>
      <c r="D961" s="14">
        <v>2700</v>
      </c>
      <c r="E961" s="14">
        <v>5000</v>
      </c>
      <c r="F961" s="1">
        <v>0.46</v>
      </c>
      <c r="G961">
        <v>4</v>
      </c>
      <c r="H961" s="5">
        <v>26164</v>
      </c>
      <c r="I961" s="6">
        <f t="shared" si="42"/>
        <v>130820000</v>
      </c>
      <c r="J961" t="str" cm="1">
        <f t="array" ref="J961">_xlfn.IFS(
   D961&lt;1000, "&lt; ₹1,000",
   D961&lt;=5000, "₹1,000 - ₹5,000",
   D961&lt;=10000, "₹5,001 - ₹10,000",
   D961&lt;=20000, "₹10,001 - ₹20,000",
   D961&lt;=50000, "₹20,001 - ₹50,000",
   D961&lt;=100000, "₹50,001 - ₹100,000",
   TRUE, "&gt; ₹100,000"
)</f>
        <v>₹1,000 - ₹5,000</v>
      </c>
      <c r="K961" t="str">
        <f t="shared" si="43"/>
        <v>Medium (30-60%)</v>
      </c>
      <c r="L961">
        <f>_xlfn.RANK.EQ(G961, G$2:G$1466, 0) + COUNTIF(G$2:G961, G961) - 1</f>
        <v>960</v>
      </c>
      <c r="M961" s="12">
        <f>_xlfn.RANK.EQ(H961, H$2:H$1466, 0) + COUNTIF(H$2:H961, H961) - 1</f>
        <v>237</v>
      </c>
      <c r="N961" s="12">
        <f t="shared" si="44"/>
        <v>1197</v>
      </c>
    </row>
    <row r="962" spans="1:14" x14ac:dyDescent="0.25">
      <c r="A962" t="s">
        <v>3908</v>
      </c>
      <c r="B962" t="s">
        <v>3909</v>
      </c>
      <c r="C962" t="s">
        <v>13077</v>
      </c>
      <c r="D962" s="14">
        <v>16582.100000000002</v>
      </c>
      <c r="E962" s="14">
        <v>20990</v>
      </c>
      <c r="F962" s="1">
        <v>0.21</v>
      </c>
      <c r="G962">
        <v>4</v>
      </c>
      <c r="H962" s="5">
        <v>21350</v>
      </c>
      <c r="I962" s="6">
        <f t="shared" ref="I962:I1025" si="45">H962*E962</f>
        <v>448136500</v>
      </c>
      <c r="J962" t="str" cm="1">
        <f t="array" ref="J962">_xlfn.IFS(
   D962&lt;1000, "&lt; ₹1,000",
   D962&lt;=5000, "₹1,000 - ₹5,000",
   D962&lt;=10000, "₹5,001 - ₹10,000",
   D962&lt;=20000, "₹10,001 - ₹20,000",
   D962&lt;=50000, "₹20,001 - ₹50,000",
   D962&lt;=100000, "₹50,001 - ₹100,000",
   TRUE, "&gt; ₹100,000"
)</f>
        <v>₹10,001 - ₹20,000</v>
      </c>
      <c r="K962" t="str">
        <f t="shared" ref="K962:K1025" si="46">IF(F962&lt;0.3, "Low (&lt;30%)", IF(F962&lt;=0.6, "Medium (30-60%)", "High (&gt;60%)"))</f>
        <v>Low (&lt;30%)</v>
      </c>
      <c r="L962">
        <f>_xlfn.RANK.EQ(G962, G$2:G$1466, 0) + COUNTIF(G$2:G962, G962) - 1</f>
        <v>961</v>
      </c>
      <c r="M962" s="12">
        <f>_xlfn.RANK.EQ(H962, H$2:H$1466, 0) + COUNTIF(H$2:H962, H962) - 1</f>
        <v>298</v>
      </c>
      <c r="N962" s="12">
        <f t="shared" ref="N962:N1025" si="47">L962+M962</f>
        <v>1259</v>
      </c>
    </row>
    <row r="963" spans="1:14" x14ac:dyDescent="0.25">
      <c r="A963" t="s">
        <v>3235</v>
      </c>
      <c r="B963" t="s">
        <v>3236</v>
      </c>
      <c r="C963" t="s">
        <v>13077</v>
      </c>
      <c r="D963" s="14">
        <v>16589.21</v>
      </c>
      <c r="E963" s="14">
        <v>20999</v>
      </c>
      <c r="F963" s="1">
        <v>0.21</v>
      </c>
      <c r="G963">
        <v>4</v>
      </c>
      <c r="H963" s="5">
        <v>21350</v>
      </c>
      <c r="I963" s="6">
        <f t="shared" si="45"/>
        <v>448328650</v>
      </c>
      <c r="J963" t="str" cm="1">
        <f t="array" ref="J963">_xlfn.IFS(
   D963&lt;1000, "&lt; ₹1,000",
   D963&lt;=5000, "₹1,000 - ₹5,000",
   D963&lt;=10000, "₹5,001 - ₹10,000",
   D963&lt;=20000, "₹10,001 - ₹20,000",
   D963&lt;=50000, "₹20,001 - ₹50,000",
   D963&lt;=100000, "₹50,001 - ₹100,000",
   TRUE, "&gt; ₹100,000"
)</f>
        <v>₹10,001 - ₹20,000</v>
      </c>
      <c r="K963" t="str">
        <f t="shared" si="46"/>
        <v>Low (&lt;30%)</v>
      </c>
      <c r="L963">
        <f>_xlfn.RANK.EQ(G963, G$2:G$1466, 0) + COUNTIF(G$2:G963, G963) - 1</f>
        <v>962</v>
      </c>
      <c r="M963" s="12">
        <f>_xlfn.RANK.EQ(H963, H$2:H$1466, 0) + COUNTIF(H$2:H963, H963) - 1</f>
        <v>299</v>
      </c>
      <c r="N963" s="12">
        <f t="shared" si="47"/>
        <v>1261</v>
      </c>
    </row>
    <row r="964" spans="1:14" x14ac:dyDescent="0.25">
      <c r="A964" t="s">
        <v>3829</v>
      </c>
      <c r="B964" t="s">
        <v>3830</v>
      </c>
      <c r="C964" t="s">
        <v>13077</v>
      </c>
      <c r="D964" s="14">
        <v>18031.800000000003</v>
      </c>
      <c r="E964" s="14">
        <v>21990</v>
      </c>
      <c r="F964" s="1">
        <v>0.18</v>
      </c>
      <c r="G964">
        <v>4</v>
      </c>
      <c r="H964" s="5">
        <v>21350</v>
      </c>
      <c r="I964" s="6">
        <f t="shared" si="45"/>
        <v>469486500</v>
      </c>
      <c r="J964" t="str" cm="1">
        <f t="array" ref="J964">_xlfn.IFS(
   D964&lt;1000, "&lt; ₹1,000",
   D964&lt;=5000, "₹1,000 - ₹5,000",
   D964&lt;=10000, "₹5,001 - ₹10,000",
   D964&lt;=20000, "₹10,001 - ₹20,000",
   D964&lt;=50000, "₹20,001 - ₹50,000",
   D964&lt;=100000, "₹50,001 - ₹100,000",
   TRUE, "&gt; ₹100,000"
)</f>
        <v>₹10,001 - ₹20,000</v>
      </c>
      <c r="K964" t="str">
        <f t="shared" si="46"/>
        <v>Low (&lt;30%)</v>
      </c>
      <c r="L964">
        <f>_xlfn.RANK.EQ(G964, G$2:G$1466, 0) + COUNTIF(G$2:G964, G964) - 1</f>
        <v>963</v>
      </c>
      <c r="M964" s="12">
        <f>_xlfn.RANK.EQ(H964, H$2:H$1466, 0) + COUNTIF(H$2:H964, H964) - 1</f>
        <v>300</v>
      </c>
      <c r="N964" s="12">
        <f t="shared" si="47"/>
        <v>1263</v>
      </c>
    </row>
    <row r="965" spans="1:14" x14ac:dyDescent="0.25">
      <c r="A965" t="s">
        <v>9683</v>
      </c>
      <c r="B965" t="s">
        <v>9684</v>
      </c>
      <c r="C965" t="s">
        <v>13080</v>
      </c>
      <c r="D965" s="14">
        <v>3199.36</v>
      </c>
      <c r="E965" s="14">
        <v>4999</v>
      </c>
      <c r="F965" s="1">
        <v>0.36</v>
      </c>
      <c r="G965">
        <v>4</v>
      </c>
      <c r="H965" s="5">
        <v>20869</v>
      </c>
      <c r="I965" s="6">
        <f t="shared" si="45"/>
        <v>104324131</v>
      </c>
      <c r="J965" t="str" cm="1">
        <f t="array" ref="J965">_xlfn.IFS(
   D965&lt;1000, "&lt; ₹1,000",
   D965&lt;=5000, "₹1,000 - ₹5,000",
   D965&lt;=10000, "₹5,001 - ₹10,000",
   D965&lt;=20000, "₹10,001 - ₹20,000",
   D965&lt;=50000, "₹20,001 - ₹50,000",
   D965&lt;=100000, "₹50,001 - ₹100,000",
   TRUE, "&gt; ₹100,000"
)</f>
        <v>₹1,000 - ₹5,000</v>
      </c>
      <c r="K965" t="str">
        <f t="shared" si="46"/>
        <v>Medium (30-60%)</v>
      </c>
      <c r="L965">
        <f>_xlfn.RANK.EQ(G965, G$2:G$1466, 0) + COUNTIF(G$2:G965, G965) - 1</f>
        <v>964</v>
      </c>
      <c r="M965" s="12">
        <f>_xlfn.RANK.EQ(H965, H$2:H$1466, 0) + COUNTIF(H$2:H965, H965) - 1</f>
        <v>306</v>
      </c>
      <c r="N965" s="12">
        <f t="shared" si="47"/>
        <v>1270</v>
      </c>
    </row>
    <row r="966" spans="1:14" x14ac:dyDescent="0.25">
      <c r="A966" t="s">
        <v>6048</v>
      </c>
      <c r="B966" t="s">
        <v>6049</v>
      </c>
      <c r="C966" t="s">
        <v>13076</v>
      </c>
      <c r="D966" s="14">
        <v>849.83000000000015</v>
      </c>
      <c r="E966" s="14">
        <v>4999</v>
      </c>
      <c r="F966" s="1">
        <v>0.83</v>
      </c>
      <c r="G966">
        <v>4</v>
      </c>
      <c r="H966" s="5">
        <v>20457</v>
      </c>
      <c r="I966" s="6">
        <f t="shared" si="45"/>
        <v>102264543</v>
      </c>
      <c r="J966" t="str" cm="1">
        <f t="array" ref="J966">_xlfn.IFS(
   D966&lt;1000, "&lt; ₹1,000",
   D966&lt;=5000, "₹1,000 - ₹5,000",
   D966&lt;=10000, "₹5,001 - ₹10,000",
   D966&lt;=20000, "₹10,001 - ₹20,000",
   D966&lt;=50000, "₹20,001 - ₹50,000",
   D966&lt;=100000, "₹50,001 - ₹100,000",
   TRUE, "&gt; ₹100,000"
)</f>
        <v>&lt; ₹1,000</v>
      </c>
      <c r="K966" t="str">
        <f t="shared" si="46"/>
        <v>High (&gt;60%)</v>
      </c>
      <c r="L966">
        <f>_xlfn.RANK.EQ(G966, G$2:G$1466, 0) + COUNTIF(G$2:G966, G966) - 1</f>
        <v>965</v>
      </c>
      <c r="M966" s="12">
        <f>_xlfn.RANK.EQ(H966, H$2:H$1466, 0) + COUNTIF(H$2:H966, H966) - 1</f>
        <v>313</v>
      </c>
      <c r="N966" s="12">
        <f t="shared" si="47"/>
        <v>1278</v>
      </c>
    </row>
    <row r="967" spans="1:14" x14ac:dyDescent="0.25">
      <c r="A967" t="s">
        <v>4102</v>
      </c>
      <c r="B967" t="s">
        <v>4103</v>
      </c>
      <c r="C967" t="s">
        <v>13077</v>
      </c>
      <c r="D967" s="14">
        <v>599.4</v>
      </c>
      <c r="E967" s="14">
        <v>999</v>
      </c>
      <c r="F967" s="1">
        <v>0.4</v>
      </c>
      <c r="G967">
        <v>4</v>
      </c>
      <c r="H967" s="5">
        <v>18654</v>
      </c>
      <c r="I967" s="6">
        <f t="shared" si="45"/>
        <v>18635346</v>
      </c>
      <c r="J967" t="str" cm="1">
        <f t="array" ref="J967">_xlfn.IFS(
   D967&lt;1000, "&lt; ₹1,000",
   D967&lt;=5000, "₹1,000 - ₹5,000",
   D967&lt;=10000, "₹5,001 - ₹10,000",
   D967&lt;=20000, "₹10,001 - ₹20,000",
   D967&lt;=50000, "₹20,001 - ₹50,000",
   D967&lt;=100000, "₹50,001 - ₹100,000",
   TRUE, "&gt; ₹100,000"
)</f>
        <v>&lt; ₹1,000</v>
      </c>
      <c r="K967" t="str">
        <f t="shared" si="46"/>
        <v>Medium (30-60%)</v>
      </c>
      <c r="L967">
        <f>_xlfn.RANK.EQ(G967, G$2:G$1466, 0) + COUNTIF(G$2:G967, G967) - 1</f>
        <v>966</v>
      </c>
      <c r="M967" s="12">
        <f>_xlfn.RANK.EQ(H967, H$2:H$1466, 0) + COUNTIF(H$2:H967, H967) - 1</f>
        <v>346</v>
      </c>
      <c r="N967" s="12">
        <f t="shared" si="47"/>
        <v>1312</v>
      </c>
    </row>
    <row r="968" spans="1:14" x14ac:dyDescent="0.25">
      <c r="A968" t="s">
        <v>8561</v>
      </c>
      <c r="B968" t="s">
        <v>8562</v>
      </c>
      <c r="C968" t="s">
        <v>13080</v>
      </c>
      <c r="D968" s="14">
        <v>1200</v>
      </c>
      <c r="E968" s="14">
        <v>2000</v>
      </c>
      <c r="F968" s="1">
        <v>0.4</v>
      </c>
      <c r="G968">
        <v>4</v>
      </c>
      <c r="H968" s="5">
        <v>18543</v>
      </c>
      <c r="I968" s="6">
        <f t="shared" si="45"/>
        <v>37086000</v>
      </c>
      <c r="J968" t="str" cm="1">
        <f t="array" ref="J968">_xlfn.IFS(
   D968&lt;1000, "&lt; ₹1,000",
   D968&lt;=5000, "₹1,000 - ₹5,000",
   D968&lt;=10000, "₹5,001 - ₹10,000",
   D968&lt;=20000, "₹10,001 - ₹20,000",
   D968&lt;=50000, "₹20,001 - ₹50,000",
   D968&lt;=100000, "₹50,001 - ₹100,000",
   TRUE, "&gt; ₹100,000"
)</f>
        <v>₹1,000 - ₹5,000</v>
      </c>
      <c r="K968" t="str">
        <f t="shared" si="46"/>
        <v>Medium (30-60%)</v>
      </c>
      <c r="L968">
        <f>_xlfn.RANK.EQ(G968, G$2:G$1466, 0) + COUNTIF(G$2:G968, G968) - 1</f>
        <v>967</v>
      </c>
      <c r="M968" s="12">
        <f>_xlfn.RANK.EQ(H968, H$2:H$1466, 0) + COUNTIF(H$2:H968, H968) - 1</f>
        <v>347</v>
      </c>
      <c r="N968" s="12">
        <f t="shared" si="47"/>
        <v>1314</v>
      </c>
    </row>
    <row r="969" spans="1:14" x14ac:dyDescent="0.25">
      <c r="A969" t="s">
        <v>10809</v>
      </c>
      <c r="B969" t="s">
        <v>10810</v>
      </c>
      <c r="C969" t="s">
        <v>13080</v>
      </c>
      <c r="D969" s="14">
        <v>9180</v>
      </c>
      <c r="E969" s="14">
        <v>18000</v>
      </c>
      <c r="F969" s="1">
        <v>0.49</v>
      </c>
      <c r="G969">
        <v>4</v>
      </c>
      <c r="H969" s="5">
        <v>16020</v>
      </c>
      <c r="I969" s="6">
        <f t="shared" si="45"/>
        <v>288360000</v>
      </c>
      <c r="J969" t="str" cm="1">
        <f t="array" ref="J969">_xlfn.IFS(
   D969&lt;1000, "&lt; ₹1,000",
   D969&lt;=5000, "₹1,000 - ₹5,000",
   D969&lt;=10000, "₹5,001 - ₹10,000",
   D969&lt;=20000, "₹10,001 - ₹20,000",
   D969&lt;=50000, "₹20,001 - ₹50,000",
   D969&lt;=100000, "₹50,001 - ₹100,000",
   TRUE, "&gt; ₹100,000"
)</f>
        <v>₹5,001 - ₹10,000</v>
      </c>
      <c r="K969" t="str">
        <f t="shared" si="46"/>
        <v>Medium (30-60%)</v>
      </c>
      <c r="L969">
        <f>_xlfn.RANK.EQ(G969, G$2:G$1466, 0) + COUNTIF(G$2:G969, G969) - 1</f>
        <v>968</v>
      </c>
      <c r="M969" s="12">
        <f>_xlfn.RANK.EQ(H969, H$2:H$1466, 0) + COUNTIF(H$2:H969, H969) - 1</f>
        <v>388</v>
      </c>
      <c r="N969" s="12">
        <f t="shared" si="47"/>
        <v>1356</v>
      </c>
    </row>
    <row r="970" spans="1:14" x14ac:dyDescent="0.25">
      <c r="A970" t="s">
        <v>9221</v>
      </c>
      <c r="B970" t="s">
        <v>9222</v>
      </c>
      <c r="C970" t="s">
        <v>13080</v>
      </c>
      <c r="D970" s="14">
        <v>349.65</v>
      </c>
      <c r="E970" s="14">
        <v>999</v>
      </c>
      <c r="F970" s="1">
        <v>0.65</v>
      </c>
      <c r="G970">
        <v>4</v>
      </c>
      <c r="H970" s="5">
        <v>15646</v>
      </c>
      <c r="I970" s="6">
        <f t="shared" si="45"/>
        <v>15630354</v>
      </c>
      <c r="J970" t="str" cm="1">
        <f t="array" ref="J970">_xlfn.IFS(
   D970&lt;1000, "&lt; ₹1,000",
   D970&lt;=5000, "₹1,000 - ₹5,000",
   D970&lt;=10000, "₹5,001 - ₹10,000",
   D970&lt;=20000, "₹10,001 - ₹20,000",
   D970&lt;=50000, "₹20,001 - ₹50,000",
   D970&lt;=100000, "₹50,001 - ₹100,000",
   TRUE, "&gt; ₹100,000"
)</f>
        <v>&lt; ₹1,000</v>
      </c>
      <c r="K970" t="str">
        <f t="shared" si="46"/>
        <v>High (&gt;60%)</v>
      </c>
      <c r="L970">
        <f>_xlfn.RANK.EQ(G970, G$2:G$1466, 0) + COUNTIF(G$2:G970, G970) - 1</f>
        <v>969</v>
      </c>
      <c r="M970" s="12">
        <f>_xlfn.RANK.EQ(H970, H$2:H$1466, 0) + COUNTIF(H$2:H970, H970) - 1</f>
        <v>393</v>
      </c>
      <c r="N970" s="12">
        <f t="shared" si="47"/>
        <v>1362</v>
      </c>
    </row>
    <row r="971" spans="1:14" x14ac:dyDescent="0.25">
      <c r="A971" t="s">
        <v>11235</v>
      </c>
      <c r="B971" t="s">
        <v>11236</v>
      </c>
      <c r="C971" t="s">
        <v>13080</v>
      </c>
      <c r="D971" s="14">
        <v>1808.8</v>
      </c>
      <c r="E971" s="14">
        <v>2380</v>
      </c>
      <c r="F971" s="1">
        <v>0.24</v>
      </c>
      <c r="G971">
        <v>4</v>
      </c>
      <c r="H971" s="5">
        <v>15382</v>
      </c>
      <c r="I971" s="6">
        <f t="shared" si="45"/>
        <v>36609160</v>
      </c>
      <c r="J971" t="str" cm="1">
        <f t="array" ref="J971">_xlfn.IFS(
   D971&lt;1000, "&lt; ₹1,000",
   D971&lt;=5000, "₹1,000 - ₹5,000",
   D971&lt;=10000, "₹5,001 - ₹10,000",
   D971&lt;=20000, "₹10,001 - ₹20,000",
   D971&lt;=50000, "₹20,001 - ₹50,000",
   D971&lt;=100000, "₹50,001 - ₹100,000",
   TRUE, "&gt; ₹100,000"
)</f>
        <v>₹1,000 - ₹5,000</v>
      </c>
      <c r="K971" t="str">
        <f t="shared" si="46"/>
        <v>Low (&lt;30%)</v>
      </c>
      <c r="L971">
        <f>_xlfn.RANK.EQ(G971, G$2:G$1466, 0) + COUNTIF(G$2:G971, G971) - 1</f>
        <v>970</v>
      </c>
      <c r="M971" s="12">
        <f>_xlfn.RANK.EQ(H971, H$2:H$1466, 0) + COUNTIF(H$2:H971, H971) - 1</f>
        <v>396</v>
      </c>
      <c r="N971" s="12">
        <f t="shared" si="47"/>
        <v>1366</v>
      </c>
    </row>
    <row r="972" spans="1:14" x14ac:dyDescent="0.25">
      <c r="A972" t="s">
        <v>10021</v>
      </c>
      <c r="B972" t="s">
        <v>10022</v>
      </c>
      <c r="C972" t="s">
        <v>13080</v>
      </c>
      <c r="D972" s="14">
        <v>2682.6</v>
      </c>
      <c r="E972" s="14">
        <v>3945</v>
      </c>
      <c r="F972" s="1">
        <v>0.32</v>
      </c>
      <c r="G972">
        <v>4</v>
      </c>
      <c r="H972" s="5">
        <v>15034</v>
      </c>
      <c r="I972" s="6">
        <f t="shared" si="45"/>
        <v>59309130</v>
      </c>
      <c r="J972" t="str" cm="1">
        <f t="array" ref="J972">_xlfn.IFS(
   D972&lt;1000, "&lt; ₹1,000",
   D972&lt;=5000, "₹1,000 - ₹5,000",
   D972&lt;=10000, "₹5,001 - ₹10,000",
   D972&lt;=20000, "₹10,001 - ₹20,000",
   D972&lt;=50000, "₹20,001 - ₹50,000",
   D972&lt;=100000, "₹50,001 - ₹100,000",
   TRUE, "&gt; ₹100,000"
)</f>
        <v>₹1,000 - ₹5,000</v>
      </c>
      <c r="K972" t="str">
        <f t="shared" si="46"/>
        <v>Medium (30-60%)</v>
      </c>
      <c r="L972">
        <f>_xlfn.RANK.EQ(G972, G$2:G$1466, 0) + COUNTIF(G$2:G972, G972) - 1</f>
        <v>971</v>
      </c>
      <c r="M972" s="12">
        <f>_xlfn.RANK.EQ(H972, H$2:H$1466, 0) + COUNTIF(H$2:H972, H972) - 1</f>
        <v>405</v>
      </c>
      <c r="N972" s="12">
        <f t="shared" si="47"/>
        <v>1376</v>
      </c>
    </row>
    <row r="973" spans="1:14" x14ac:dyDescent="0.25">
      <c r="A973" t="s">
        <v>3663</v>
      </c>
      <c r="B973" t="s">
        <v>3664</v>
      </c>
      <c r="C973" t="s">
        <v>13077</v>
      </c>
      <c r="D973" s="14">
        <v>246.62</v>
      </c>
      <c r="E973" s="14">
        <v>649</v>
      </c>
      <c r="F973" s="1">
        <v>0.62</v>
      </c>
      <c r="G973">
        <v>4</v>
      </c>
      <c r="H973" s="5">
        <v>14404</v>
      </c>
      <c r="I973" s="6">
        <f t="shared" si="45"/>
        <v>9348196</v>
      </c>
      <c r="J973" t="str" cm="1">
        <f t="array" ref="J973">_xlfn.IFS(
   D973&lt;1000, "&lt; ₹1,000",
   D973&lt;=5000, "₹1,000 - ₹5,000",
   D973&lt;=10000, "₹5,001 - ₹10,000",
   D973&lt;=20000, "₹10,001 - ₹20,000",
   D973&lt;=50000, "₹20,001 - ₹50,000",
   D973&lt;=100000, "₹50,001 - ₹100,000",
   TRUE, "&gt; ₹100,000"
)</f>
        <v>&lt; ₹1,000</v>
      </c>
      <c r="K973" t="str">
        <f t="shared" si="46"/>
        <v>High (&gt;60%)</v>
      </c>
      <c r="L973">
        <f>_xlfn.RANK.EQ(G973, G$2:G$1466, 0) + COUNTIF(G$2:G973, G973) - 1</f>
        <v>972</v>
      </c>
      <c r="M973" s="12">
        <f>_xlfn.RANK.EQ(H973, H$2:H$1466, 0) + COUNTIF(H$2:H973, H973) - 1</f>
        <v>416</v>
      </c>
      <c r="N973" s="12">
        <f t="shared" si="47"/>
        <v>1388</v>
      </c>
    </row>
    <row r="974" spans="1:14" x14ac:dyDescent="0.25">
      <c r="A974" t="s">
        <v>4604</v>
      </c>
      <c r="B974" t="s">
        <v>4605</v>
      </c>
      <c r="C974" t="s">
        <v>13077</v>
      </c>
      <c r="D974" s="14">
        <v>695.42000000000007</v>
      </c>
      <c r="E974" s="14">
        <v>1199</v>
      </c>
      <c r="F974" s="1">
        <v>0.42</v>
      </c>
      <c r="G974">
        <v>4</v>
      </c>
      <c r="H974" s="5">
        <v>14404</v>
      </c>
      <c r="I974" s="6">
        <f t="shared" si="45"/>
        <v>17270396</v>
      </c>
      <c r="J974" t="str" cm="1">
        <f t="array" ref="J974">_xlfn.IFS(
   D974&lt;1000, "&lt; ₹1,000",
   D974&lt;=5000, "₹1,000 - ₹5,000",
   D974&lt;=10000, "₹5,001 - ₹10,000",
   D974&lt;=20000, "₹10,001 - ₹20,000",
   D974&lt;=50000, "₹20,001 - ₹50,000",
   D974&lt;=100000, "₹50,001 - ₹100,000",
   TRUE, "&gt; ₹100,000"
)</f>
        <v>&lt; ₹1,000</v>
      </c>
      <c r="K974" t="str">
        <f t="shared" si="46"/>
        <v>Medium (30-60%)</v>
      </c>
      <c r="L974">
        <f>_xlfn.RANK.EQ(G974, G$2:G$1466, 0) + COUNTIF(G$2:G974, G974) - 1</f>
        <v>973</v>
      </c>
      <c r="M974" s="12">
        <f>_xlfn.RANK.EQ(H974, H$2:H$1466, 0) + COUNTIF(H$2:H974, H974) - 1</f>
        <v>417</v>
      </c>
      <c r="N974" s="12">
        <f t="shared" si="47"/>
        <v>1390</v>
      </c>
    </row>
    <row r="975" spans="1:14" x14ac:dyDescent="0.25">
      <c r="A975" t="s">
        <v>4604</v>
      </c>
      <c r="B975" t="s">
        <v>4605</v>
      </c>
      <c r="C975" t="s">
        <v>13077</v>
      </c>
      <c r="D975" s="14">
        <v>695.42000000000007</v>
      </c>
      <c r="E975" s="14">
        <v>1199</v>
      </c>
      <c r="F975" s="1">
        <v>0.42</v>
      </c>
      <c r="G975">
        <v>4</v>
      </c>
      <c r="H975" s="5">
        <v>14403</v>
      </c>
      <c r="I975" s="6">
        <f t="shared" si="45"/>
        <v>17269197</v>
      </c>
      <c r="J975" t="str" cm="1">
        <f t="array" ref="J975">_xlfn.IFS(
   D975&lt;1000, "&lt; ₹1,000",
   D975&lt;=5000, "₹1,000 - ₹5,000",
   D975&lt;=10000, "₹5,001 - ₹10,000",
   D975&lt;=20000, "₹10,001 - ₹20,000",
   D975&lt;=50000, "₹20,001 - ₹50,000",
   D975&lt;=100000, "₹50,001 - ₹100,000",
   TRUE, "&gt; ₹100,000"
)</f>
        <v>&lt; ₹1,000</v>
      </c>
      <c r="K975" t="str">
        <f t="shared" si="46"/>
        <v>Medium (30-60%)</v>
      </c>
      <c r="L975">
        <f>_xlfn.RANK.EQ(G975, G$2:G$1466, 0) + COUNTIF(G$2:G975, G975) - 1</f>
        <v>974</v>
      </c>
      <c r="M975" s="12">
        <f>_xlfn.RANK.EQ(H975, H$2:H$1466, 0) + COUNTIF(H$2:H975, H975) - 1</f>
        <v>418</v>
      </c>
      <c r="N975" s="12">
        <f t="shared" si="47"/>
        <v>1392</v>
      </c>
    </row>
    <row r="976" spans="1:14" x14ac:dyDescent="0.25">
      <c r="A976" t="s">
        <v>8967</v>
      </c>
      <c r="B976" t="s">
        <v>8968</v>
      </c>
      <c r="C976" t="s">
        <v>13080</v>
      </c>
      <c r="D976" s="14">
        <v>1658.21</v>
      </c>
      <c r="E976" s="14">
        <v>2099</v>
      </c>
      <c r="F976" s="1">
        <v>0.21</v>
      </c>
      <c r="G976">
        <v>4</v>
      </c>
      <c r="H976" s="5">
        <v>14368</v>
      </c>
      <c r="I976" s="6">
        <f t="shared" si="45"/>
        <v>30158432</v>
      </c>
      <c r="J976" t="str" cm="1">
        <f t="array" ref="J976">_xlfn.IFS(
   D976&lt;1000, "&lt; ₹1,000",
   D976&lt;=5000, "₹1,000 - ₹5,000",
   D976&lt;=10000, "₹5,001 - ₹10,000",
   D976&lt;=20000, "₹10,001 - ₹20,000",
   D976&lt;=50000, "₹20,001 - ₹50,000",
   D976&lt;=100000, "₹50,001 - ₹100,000",
   TRUE, "&gt; ₹100,000"
)</f>
        <v>₹1,000 - ₹5,000</v>
      </c>
      <c r="K976" t="str">
        <f t="shared" si="46"/>
        <v>Low (&lt;30%)</v>
      </c>
      <c r="L976">
        <f>_xlfn.RANK.EQ(G976, G$2:G$1466, 0) + COUNTIF(G$2:G976, G976) - 1</f>
        <v>975</v>
      </c>
      <c r="M976" s="12">
        <f>_xlfn.RANK.EQ(H976, H$2:H$1466, 0) + COUNTIF(H$2:H976, H976) - 1</f>
        <v>421</v>
      </c>
      <c r="N976" s="12">
        <f t="shared" si="47"/>
        <v>1396</v>
      </c>
    </row>
    <row r="977" spans="1:14" x14ac:dyDescent="0.25">
      <c r="A977" t="s">
        <v>3105</v>
      </c>
      <c r="B977" t="s">
        <v>3106</v>
      </c>
      <c r="C977" t="s">
        <v>13077</v>
      </c>
      <c r="D977" s="14">
        <v>350.73</v>
      </c>
      <c r="E977" s="14">
        <v>1299</v>
      </c>
      <c r="F977" s="1">
        <v>0.73</v>
      </c>
      <c r="G977">
        <v>4</v>
      </c>
      <c r="H977" s="5">
        <v>14283</v>
      </c>
      <c r="I977" s="6">
        <f t="shared" si="45"/>
        <v>18553617</v>
      </c>
      <c r="J977" t="str" cm="1">
        <f t="array" ref="J977">_xlfn.IFS(
   D977&lt;1000, "&lt; ₹1,000",
   D977&lt;=5000, "₹1,000 - ₹5,000",
   D977&lt;=10000, "₹5,001 - ₹10,000",
   D977&lt;=20000, "₹10,001 - ₹20,000",
   D977&lt;=50000, "₹20,001 - ₹50,000",
   D977&lt;=100000, "₹50,001 - ₹100,000",
   TRUE, "&gt; ₹100,000"
)</f>
        <v>&lt; ₹1,000</v>
      </c>
      <c r="K977" t="str">
        <f t="shared" si="46"/>
        <v>High (&gt;60%)</v>
      </c>
      <c r="L977">
        <f>_xlfn.RANK.EQ(G977, G$2:G$1466, 0) + COUNTIF(G$2:G977, G977) - 1</f>
        <v>976</v>
      </c>
      <c r="M977" s="12">
        <f>_xlfn.RANK.EQ(H977, H$2:H$1466, 0) + COUNTIF(H$2:H977, H977) - 1</f>
        <v>423</v>
      </c>
      <c r="N977" s="12">
        <f t="shared" si="47"/>
        <v>1399</v>
      </c>
    </row>
    <row r="978" spans="1:14" x14ac:dyDescent="0.25">
      <c r="A978" t="s">
        <v>3105</v>
      </c>
      <c r="B978" t="s">
        <v>3106</v>
      </c>
      <c r="C978" t="s">
        <v>13077</v>
      </c>
      <c r="D978" s="14">
        <v>350.73</v>
      </c>
      <c r="E978" s="14">
        <v>1299</v>
      </c>
      <c r="F978" s="1">
        <v>0.73</v>
      </c>
      <c r="G978">
        <v>4</v>
      </c>
      <c r="H978" s="5">
        <v>14282</v>
      </c>
      <c r="I978" s="6">
        <f t="shared" si="45"/>
        <v>18552318</v>
      </c>
      <c r="J978" t="str" cm="1">
        <f t="array" ref="J978">_xlfn.IFS(
   D978&lt;1000, "&lt; ₹1,000",
   D978&lt;=5000, "₹1,000 - ₹5,000",
   D978&lt;=10000, "₹5,001 - ₹10,000",
   D978&lt;=20000, "₹10,001 - ₹20,000",
   D978&lt;=50000, "₹20,001 - ₹50,000",
   D978&lt;=100000, "₹50,001 - ₹100,000",
   TRUE, "&gt; ₹100,000"
)</f>
        <v>&lt; ₹1,000</v>
      </c>
      <c r="K978" t="str">
        <f t="shared" si="46"/>
        <v>High (&gt;60%)</v>
      </c>
      <c r="L978">
        <f>_xlfn.RANK.EQ(G978, G$2:G$1466, 0) + COUNTIF(G$2:G978, G978) - 1</f>
        <v>977</v>
      </c>
      <c r="M978" s="12">
        <f>_xlfn.RANK.EQ(H978, H$2:H$1466, 0) + COUNTIF(H$2:H978, H978) - 1</f>
        <v>424</v>
      </c>
      <c r="N978" s="12">
        <f t="shared" si="47"/>
        <v>1401</v>
      </c>
    </row>
    <row r="979" spans="1:14" x14ac:dyDescent="0.25">
      <c r="A979" t="s">
        <v>8760</v>
      </c>
      <c r="B979" t="s">
        <v>8761</v>
      </c>
      <c r="C979" t="s">
        <v>13080</v>
      </c>
      <c r="D979" s="14">
        <v>1200</v>
      </c>
      <c r="E979" s="14">
        <v>2000</v>
      </c>
      <c r="F979" s="1">
        <v>0.4</v>
      </c>
      <c r="G979">
        <v>4</v>
      </c>
      <c r="H979" s="5">
        <v>14030</v>
      </c>
      <c r="I979" s="6">
        <f t="shared" si="45"/>
        <v>28060000</v>
      </c>
      <c r="J979" t="str" cm="1">
        <f t="array" ref="J979">_xlfn.IFS(
   D979&lt;1000, "&lt; ₹1,000",
   D979&lt;=5000, "₹1,000 - ₹5,000",
   D979&lt;=10000, "₹5,001 - ₹10,000",
   D979&lt;=20000, "₹10,001 - ₹20,000",
   D979&lt;=50000, "₹20,001 - ₹50,000",
   D979&lt;=100000, "₹50,001 - ₹100,000",
   TRUE, "&gt; ₹100,000"
)</f>
        <v>₹1,000 - ₹5,000</v>
      </c>
      <c r="K979" t="str">
        <f t="shared" si="46"/>
        <v>Medium (30-60%)</v>
      </c>
      <c r="L979">
        <f>_xlfn.RANK.EQ(G979, G$2:G$1466, 0) + COUNTIF(G$2:G979, G979) - 1</f>
        <v>978</v>
      </c>
      <c r="M979" s="12">
        <f>_xlfn.RANK.EQ(H979, H$2:H$1466, 0) + COUNTIF(H$2:H979, H979) - 1</f>
        <v>432</v>
      </c>
      <c r="N979" s="12">
        <f t="shared" si="47"/>
        <v>1410</v>
      </c>
    </row>
    <row r="980" spans="1:14" x14ac:dyDescent="0.25">
      <c r="A980" t="s">
        <v>5717</v>
      </c>
      <c r="B980" t="s">
        <v>5718</v>
      </c>
      <c r="C980" t="s">
        <v>13077</v>
      </c>
      <c r="D980" s="14">
        <v>747.3</v>
      </c>
      <c r="E980" s="14">
        <v>795</v>
      </c>
      <c r="F980" s="1">
        <v>0.06</v>
      </c>
      <c r="G980">
        <v>4</v>
      </c>
      <c r="H980" s="5">
        <v>13797</v>
      </c>
      <c r="I980" s="6">
        <f t="shared" si="45"/>
        <v>10968615</v>
      </c>
      <c r="J980" t="str" cm="1">
        <f t="array" ref="J980">_xlfn.IFS(
   D980&lt;1000, "&lt; ₹1,000",
   D980&lt;=5000, "₹1,000 - ₹5,000",
   D980&lt;=10000, "₹5,001 - ₹10,000",
   D980&lt;=20000, "₹10,001 - ₹20,000",
   D980&lt;=50000, "₹20,001 - ₹50,000",
   D980&lt;=100000, "₹50,001 - ₹100,000",
   TRUE, "&gt; ₹100,000"
)</f>
        <v>&lt; ₹1,000</v>
      </c>
      <c r="K980" t="str">
        <f t="shared" si="46"/>
        <v>Low (&lt;30%)</v>
      </c>
      <c r="L980">
        <f>_xlfn.RANK.EQ(G980, G$2:G$1466, 0) + COUNTIF(G$2:G980, G980) - 1</f>
        <v>979</v>
      </c>
      <c r="M980" s="12">
        <f>_xlfn.RANK.EQ(H980, H$2:H$1466, 0) + COUNTIF(H$2:H980, H980) - 1</f>
        <v>440</v>
      </c>
      <c r="N980" s="12">
        <f t="shared" si="47"/>
        <v>1419</v>
      </c>
    </row>
    <row r="981" spans="1:14" x14ac:dyDescent="0.25">
      <c r="A981" t="s">
        <v>7884</v>
      </c>
      <c r="B981" t="s">
        <v>7885</v>
      </c>
      <c r="C981" t="s">
        <v>13076</v>
      </c>
      <c r="D981" s="14">
        <v>755.58</v>
      </c>
      <c r="E981" s="14">
        <v>1799</v>
      </c>
      <c r="F981" s="1">
        <v>0.57999999999999996</v>
      </c>
      <c r="G981">
        <v>4</v>
      </c>
      <c r="H981" s="5">
        <v>13199</v>
      </c>
      <c r="I981" s="6">
        <f t="shared" si="45"/>
        <v>23745001</v>
      </c>
      <c r="J981" t="str" cm="1">
        <f t="array" ref="J981">_xlfn.IFS(
   D981&lt;1000, "&lt; ₹1,000",
   D981&lt;=5000, "₹1,000 - ₹5,000",
   D981&lt;=10000, "₹5,001 - ₹10,000",
   D981&lt;=20000, "₹10,001 - ₹20,000",
   D981&lt;=50000, "₹20,001 - ₹50,000",
   D981&lt;=100000, "₹50,001 - ₹100,000",
   TRUE, "&gt; ₹100,000"
)</f>
        <v>&lt; ₹1,000</v>
      </c>
      <c r="K981" t="str">
        <f t="shared" si="46"/>
        <v>Medium (30-60%)</v>
      </c>
      <c r="L981">
        <f>_xlfn.RANK.EQ(G981, G$2:G$1466, 0) + COUNTIF(G$2:G981, G981) - 1</f>
        <v>980</v>
      </c>
      <c r="M981" s="12">
        <f>_xlfn.RANK.EQ(H981, H$2:H$1466, 0) + COUNTIF(H$2:H981, H981) - 1</f>
        <v>457</v>
      </c>
      <c r="N981" s="12">
        <f t="shared" si="47"/>
        <v>1437</v>
      </c>
    </row>
    <row r="982" spans="1:14" x14ac:dyDescent="0.25">
      <c r="A982" t="s">
        <v>3319</v>
      </c>
      <c r="B982" t="s">
        <v>3320</v>
      </c>
      <c r="C982" t="s">
        <v>13077</v>
      </c>
      <c r="D982" s="14">
        <v>8999.25</v>
      </c>
      <c r="E982" s="14">
        <v>11999</v>
      </c>
      <c r="F982" s="1">
        <v>0.25</v>
      </c>
      <c r="G982">
        <v>4</v>
      </c>
      <c r="H982" s="5">
        <v>12796</v>
      </c>
      <c r="I982" s="6">
        <f t="shared" si="45"/>
        <v>153539204</v>
      </c>
      <c r="J982" t="str" cm="1">
        <f t="array" ref="J982">_xlfn.IFS(
   D982&lt;1000, "&lt; ₹1,000",
   D982&lt;=5000, "₹1,000 - ₹5,000",
   D982&lt;=10000, "₹5,001 - ₹10,000",
   D982&lt;=20000, "₹10,001 - ₹20,000",
   D982&lt;=50000, "₹20,001 - ₹50,000",
   D982&lt;=100000, "₹50,001 - ₹100,000",
   TRUE, "&gt; ₹100,000"
)</f>
        <v>₹5,001 - ₹10,000</v>
      </c>
      <c r="K982" t="str">
        <f t="shared" si="46"/>
        <v>Low (&lt;30%)</v>
      </c>
      <c r="L982">
        <f>_xlfn.RANK.EQ(G982, G$2:G$1466, 0) + COUNTIF(G$2:G982, G982) - 1</f>
        <v>981</v>
      </c>
      <c r="M982" s="12">
        <f>_xlfn.RANK.EQ(H982, H$2:H$1466, 0) + COUNTIF(H$2:H982, H982) - 1</f>
        <v>471</v>
      </c>
      <c r="N982" s="12">
        <f t="shared" si="47"/>
        <v>1452</v>
      </c>
    </row>
    <row r="983" spans="1:14" x14ac:dyDescent="0.25">
      <c r="A983" t="s">
        <v>3269</v>
      </c>
      <c r="B983" t="s">
        <v>3270</v>
      </c>
      <c r="C983" t="s">
        <v>13077</v>
      </c>
      <c r="D983" s="14">
        <v>8999.25</v>
      </c>
      <c r="E983" s="14">
        <v>11999</v>
      </c>
      <c r="F983" s="1">
        <v>0.25</v>
      </c>
      <c r="G983">
        <v>4</v>
      </c>
      <c r="H983" s="5">
        <v>12796</v>
      </c>
      <c r="I983" s="6">
        <f t="shared" si="45"/>
        <v>153539204</v>
      </c>
      <c r="J983" t="str" cm="1">
        <f t="array" ref="J983">_xlfn.IFS(
   D983&lt;1000, "&lt; ₹1,000",
   D983&lt;=5000, "₹1,000 - ₹5,000",
   D983&lt;=10000, "₹5,001 - ₹10,000",
   D983&lt;=20000, "₹10,001 - ₹20,000",
   D983&lt;=50000, "₹20,001 - ₹50,000",
   D983&lt;=100000, "₹50,001 - ₹100,000",
   TRUE, "&gt; ₹100,000"
)</f>
        <v>₹5,001 - ₹10,000</v>
      </c>
      <c r="K983" t="str">
        <f t="shared" si="46"/>
        <v>Low (&lt;30%)</v>
      </c>
      <c r="L983">
        <f>_xlfn.RANK.EQ(G983, G$2:G$1466, 0) + COUNTIF(G$2:G983, G983) - 1</f>
        <v>982</v>
      </c>
      <c r="M983" s="12">
        <f>_xlfn.RANK.EQ(H983, H$2:H$1466, 0) + COUNTIF(H$2:H983, H983) - 1</f>
        <v>472</v>
      </c>
      <c r="N983" s="12">
        <f t="shared" si="47"/>
        <v>1454</v>
      </c>
    </row>
    <row r="984" spans="1:14" x14ac:dyDescent="0.25">
      <c r="A984" t="s">
        <v>3095</v>
      </c>
      <c r="B984" t="s">
        <v>3096</v>
      </c>
      <c r="C984" t="s">
        <v>13077</v>
      </c>
      <c r="D984" s="14">
        <v>8999.25</v>
      </c>
      <c r="E984" s="14">
        <v>11999</v>
      </c>
      <c r="F984" s="1">
        <v>0.25</v>
      </c>
      <c r="G984">
        <v>4</v>
      </c>
      <c r="H984" s="5">
        <v>12796</v>
      </c>
      <c r="I984" s="6">
        <f t="shared" si="45"/>
        <v>153539204</v>
      </c>
      <c r="J984" t="str" cm="1">
        <f t="array" ref="J984">_xlfn.IFS(
   D984&lt;1000, "&lt; ₹1,000",
   D984&lt;=5000, "₹1,000 - ₹5,000",
   D984&lt;=10000, "₹5,001 - ₹10,000",
   D984&lt;=20000, "₹10,001 - ₹20,000",
   D984&lt;=50000, "₹20,001 - ₹50,000",
   D984&lt;=100000, "₹50,001 - ₹100,000",
   TRUE, "&gt; ₹100,000"
)</f>
        <v>₹5,001 - ₹10,000</v>
      </c>
      <c r="K984" t="str">
        <f t="shared" si="46"/>
        <v>Low (&lt;30%)</v>
      </c>
      <c r="L984">
        <f>_xlfn.RANK.EQ(G984, G$2:G$1466, 0) + COUNTIF(G$2:G984, G984) - 1</f>
        <v>983</v>
      </c>
      <c r="M984" s="12">
        <f>_xlfn.RANK.EQ(H984, H$2:H$1466, 0) + COUNTIF(H$2:H984, H984) - 1</f>
        <v>473</v>
      </c>
      <c r="N984" s="12">
        <f t="shared" si="47"/>
        <v>1456</v>
      </c>
    </row>
    <row r="985" spans="1:14" x14ac:dyDescent="0.25">
      <c r="A985" t="s">
        <v>11616</v>
      </c>
      <c r="B985" t="s">
        <v>11617</v>
      </c>
      <c r="C985" t="s">
        <v>13080</v>
      </c>
      <c r="D985" s="14">
        <v>15925</v>
      </c>
      <c r="E985" s="14">
        <v>24500</v>
      </c>
      <c r="F985" s="1">
        <v>0.35</v>
      </c>
      <c r="G985">
        <v>4</v>
      </c>
      <c r="H985" s="5">
        <v>11206</v>
      </c>
      <c r="I985" s="6">
        <f t="shared" si="45"/>
        <v>274547000</v>
      </c>
      <c r="J985" t="str" cm="1">
        <f t="array" ref="J985">_xlfn.IFS(
   D985&lt;1000, "&lt; ₹1,000",
   D985&lt;=5000, "₹1,000 - ₹5,000",
   D985&lt;=10000, "₹5,001 - ₹10,000",
   D985&lt;=20000, "₹10,001 - ₹20,000",
   D985&lt;=50000, "₹20,001 - ₹50,000",
   D985&lt;=100000, "₹50,001 - ₹100,000",
   TRUE, "&gt; ₹100,000"
)</f>
        <v>₹10,001 - ₹20,000</v>
      </c>
      <c r="K985" t="str">
        <f t="shared" si="46"/>
        <v>Medium (30-60%)</v>
      </c>
      <c r="L985">
        <f>_xlfn.RANK.EQ(G985, G$2:G$1466, 0) + COUNTIF(G$2:G985, G985) - 1</f>
        <v>984</v>
      </c>
      <c r="M985" s="12">
        <f>_xlfn.RANK.EQ(H985, H$2:H$1466, 0) + COUNTIF(H$2:H985, H985) - 1</f>
        <v>500</v>
      </c>
      <c r="N985" s="12">
        <f t="shared" si="47"/>
        <v>1484</v>
      </c>
    </row>
    <row r="986" spans="1:14" x14ac:dyDescent="0.25">
      <c r="A986" t="s">
        <v>8028</v>
      </c>
      <c r="B986" t="s">
        <v>8029</v>
      </c>
      <c r="C986" t="s">
        <v>13076</v>
      </c>
      <c r="D986" s="14">
        <v>1559.48</v>
      </c>
      <c r="E986" s="14">
        <v>2999</v>
      </c>
      <c r="F986" s="1">
        <v>0.48</v>
      </c>
      <c r="G986">
        <v>4</v>
      </c>
      <c r="H986" s="5">
        <v>11113</v>
      </c>
      <c r="I986" s="6">
        <f t="shared" si="45"/>
        <v>33327887</v>
      </c>
      <c r="J986" t="str" cm="1">
        <f t="array" ref="J986">_xlfn.IFS(
   D986&lt;1000, "&lt; ₹1,000",
   D986&lt;=5000, "₹1,000 - ₹5,000",
   D986&lt;=10000, "₹5,001 - ₹10,000",
   D986&lt;=20000, "₹10,001 - ₹20,000",
   D986&lt;=50000, "₹20,001 - ₹50,000",
   D986&lt;=100000, "₹50,001 - ₹100,000",
   TRUE, "&gt; ₹100,000"
)</f>
        <v>₹1,000 - ₹5,000</v>
      </c>
      <c r="K986" t="str">
        <f t="shared" si="46"/>
        <v>Medium (30-60%)</v>
      </c>
      <c r="L986">
        <f>_xlfn.RANK.EQ(G986, G$2:G$1466, 0) + COUNTIF(G$2:G986, G986) - 1</f>
        <v>985</v>
      </c>
      <c r="M986" s="12">
        <f>_xlfn.RANK.EQ(H986, H$2:H$1466, 0) + COUNTIF(H$2:H986, H986) - 1</f>
        <v>503</v>
      </c>
      <c r="N986" s="12">
        <f t="shared" si="47"/>
        <v>1488</v>
      </c>
    </row>
    <row r="987" spans="1:14" x14ac:dyDescent="0.25">
      <c r="A987" t="s">
        <v>9355</v>
      </c>
      <c r="B987" t="s">
        <v>9356</v>
      </c>
      <c r="C987" t="s">
        <v>13080</v>
      </c>
      <c r="D987" s="14">
        <v>3576.5099999999998</v>
      </c>
      <c r="E987" s="14">
        <v>7299</v>
      </c>
      <c r="F987" s="1">
        <v>0.51</v>
      </c>
      <c r="G987">
        <v>4</v>
      </c>
      <c r="H987" s="5">
        <v>10324</v>
      </c>
      <c r="I987" s="6">
        <f t="shared" si="45"/>
        <v>75354876</v>
      </c>
      <c r="J987" t="str" cm="1">
        <f t="array" ref="J987">_xlfn.IFS(
   D987&lt;1000, "&lt; ₹1,000",
   D987&lt;=5000, "₹1,000 - ₹5,000",
   D987&lt;=10000, "₹5,001 - ₹10,000",
   D987&lt;=20000, "₹10,001 - ₹20,000",
   D987&lt;=50000, "₹20,001 - ₹50,000",
   D987&lt;=100000, "₹50,001 - ₹100,000",
   TRUE, "&gt; ₹100,000"
)</f>
        <v>₹1,000 - ₹5,000</v>
      </c>
      <c r="K987" t="str">
        <f t="shared" si="46"/>
        <v>Medium (30-60%)</v>
      </c>
      <c r="L987">
        <f>_xlfn.RANK.EQ(G987, G$2:G$1466, 0) + COUNTIF(G$2:G987, G987) - 1</f>
        <v>986</v>
      </c>
      <c r="M987" s="12">
        <f>_xlfn.RANK.EQ(H987, H$2:H$1466, 0) + COUNTIF(H$2:H987, H987) - 1</f>
        <v>531</v>
      </c>
      <c r="N987" s="12">
        <f t="shared" si="47"/>
        <v>1517</v>
      </c>
    </row>
    <row r="988" spans="1:14" x14ac:dyDescent="0.25">
      <c r="A988" t="s">
        <v>10346</v>
      </c>
      <c r="B988" t="s">
        <v>10347</v>
      </c>
      <c r="C988" t="s">
        <v>13080</v>
      </c>
      <c r="D988" s="14">
        <v>199.60000000000002</v>
      </c>
      <c r="E988" s="14">
        <v>499</v>
      </c>
      <c r="F988" s="1">
        <v>0.6</v>
      </c>
      <c r="G988">
        <v>4</v>
      </c>
      <c r="H988" s="5">
        <v>10234</v>
      </c>
      <c r="I988" s="6">
        <f t="shared" si="45"/>
        <v>5106766</v>
      </c>
      <c r="J988" t="str" cm="1">
        <f t="array" ref="J988">_xlfn.IFS(
   D988&lt;1000, "&lt; ₹1,000",
   D988&lt;=5000, "₹1,000 - ₹5,000",
   D988&lt;=10000, "₹5,001 - ₹10,000",
   D988&lt;=20000, "₹10,001 - ₹20,000",
   D988&lt;=50000, "₹20,001 - ₹50,000",
   D988&lt;=100000, "₹50,001 - ₹100,000",
   TRUE, "&gt; ₹100,000"
)</f>
        <v>&lt; ₹1,000</v>
      </c>
      <c r="K988" t="str">
        <f t="shared" si="46"/>
        <v>Medium (30-60%)</v>
      </c>
      <c r="L988">
        <f>_xlfn.RANK.EQ(G988, G$2:G$1466, 0) + COUNTIF(G$2:G988, G988) - 1</f>
        <v>987</v>
      </c>
      <c r="M988" s="12">
        <f>_xlfn.RANK.EQ(H988, H$2:H$1466, 0) + COUNTIF(H$2:H988, H988) - 1</f>
        <v>533</v>
      </c>
      <c r="N988" s="12">
        <f t="shared" si="47"/>
        <v>1520</v>
      </c>
    </row>
    <row r="989" spans="1:14" x14ac:dyDescent="0.25">
      <c r="A989" t="s">
        <v>1581</v>
      </c>
      <c r="B989" t="s">
        <v>1582</v>
      </c>
      <c r="C989" t="s">
        <v>13076</v>
      </c>
      <c r="D989" s="14">
        <v>57.710000000000008</v>
      </c>
      <c r="E989" s="14">
        <v>199</v>
      </c>
      <c r="F989" s="1">
        <v>0.71</v>
      </c>
      <c r="G989">
        <v>4</v>
      </c>
      <c r="H989" s="5">
        <v>9378</v>
      </c>
      <c r="I989" s="6">
        <f t="shared" si="45"/>
        <v>1866222</v>
      </c>
      <c r="J989" t="str" cm="1">
        <f t="array" ref="J989">_xlfn.IFS(
   D989&lt;1000, "&lt; ₹1,000",
   D989&lt;=5000, "₹1,000 - ₹5,000",
   D989&lt;=10000, "₹5,001 - ₹10,000",
   D989&lt;=20000, "₹10,001 - ₹20,000",
   D989&lt;=50000, "₹20,001 - ₹50,000",
   D989&lt;=100000, "₹50,001 - ₹100,000",
   TRUE, "&gt; ₹100,000"
)</f>
        <v>&lt; ₹1,000</v>
      </c>
      <c r="K989" t="str">
        <f t="shared" si="46"/>
        <v>High (&gt;60%)</v>
      </c>
      <c r="L989">
        <f>_xlfn.RANK.EQ(G989, G$2:G$1466, 0) + COUNTIF(G$2:G989, G989) - 1</f>
        <v>988</v>
      </c>
      <c r="M989" s="12">
        <f>_xlfn.RANK.EQ(H989, H$2:H$1466, 0) + COUNTIF(H$2:H989, H989) - 1</f>
        <v>556</v>
      </c>
      <c r="N989" s="12">
        <f t="shared" si="47"/>
        <v>1544</v>
      </c>
    </row>
    <row r="990" spans="1:14" x14ac:dyDescent="0.25">
      <c r="A990" t="s">
        <v>430</v>
      </c>
      <c r="B990" t="s">
        <v>431</v>
      </c>
      <c r="C990" t="s">
        <v>13076</v>
      </c>
      <c r="D990" s="14">
        <v>59.70000000000001</v>
      </c>
      <c r="E990" s="14">
        <v>199</v>
      </c>
      <c r="F990" s="1">
        <v>0.7</v>
      </c>
      <c r="G990">
        <v>4</v>
      </c>
      <c r="H990" s="5">
        <v>9378</v>
      </c>
      <c r="I990" s="6">
        <f t="shared" si="45"/>
        <v>1866222</v>
      </c>
      <c r="J990" t="str" cm="1">
        <f t="array" ref="J990">_xlfn.IFS(
   D990&lt;1000, "&lt; ₹1,000",
   D990&lt;=5000, "₹1,000 - ₹5,000",
   D990&lt;=10000, "₹5,001 - ₹10,000",
   D990&lt;=20000, "₹10,001 - ₹20,000",
   D990&lt;=50000, "₹20,001 - ₹50,000",
   D990&lt;=100000, "₹50,001 - ₹100,000",
   TRUE, "&gt; ₹100,000"
)</f>
        <v>&lt; ₹1,000</v>
      </c>
      <c r="K990" t="str">
        <f t="shared" si="46"/>
        <v>High (&gt;60%)</v>
      </c>
      <c r="L990">
        <f>_xlfn.RANK.EQ(G990, G$2:G$1466, 0) + COUNTIF(G$2:G990, G990) - 1</f>
        <v>989</v>
      </c>
      <c r="M990" s="12">
        <f>_xlfn.RANK.EQ(H990, H$2:H$1466, 0) + COUNTIF(H$2:H990, H990) - 1</f>
        <v>557</v>
      </c>
      <c r="N990" s="12">
        <f t="shared" si="47"/>
        <v>1546</v>
      </c>
    </row>
    <row r="991" spans="1:14" x14ac:dyDescent="0.25">
      <c r="A991" t="s">
        <v>233</v>
      </c>
      <c r="B991" t="s">
        <v>234</v>
      </c>
      <c r="C991" t="s">
        <v>13076</v>
      </c>
      <c r="D991" s="14">
        <v>59.70000000000001</v>
      </c>
      <c r="E991" s="14">
        <v>199</v>
      </c>
      <c r="F991" s="1">
        <v>0.7</v>
      </c>
      <c r="G991">
        <v>4</v>
      </c>
      <c r="H991" s="5">
        <v>9378</v>
      </c>
      <c r="I991" s="6">
        <f t="shared" si="45"/>
        <v>1866222</v>
      </c>
      <c r="J991" t="str" cm="1">
        <f t="array" ref="J991">_xlfn.IFS(
   D991&lt;1000, "&lt; ₹1,000",
   D991&lt;=5000, "₹1,000 - ₹5,000",
   D991&lt;=10000, "₹5,001 - ₹10,000",
   D991&lt;=20000, "₹10,001 - ₹20,000",
   D991&lt;=50000, "₹20,001 - ₹50,000",
   D991&lt;=100000, "₹50,001 - ₹100,000",
   TRUE, "&gt; ₹100,000"
)</f>
        <v>&lt; ₹1,000</v>
      </c>
      <c r="K991" t="str">
        <f t="shared" si="46"/>
        <v>High (&gt;60%)</v>
      </c>
      <c r="L991">
        <f>_xlfn.RANK.EQ(G991, G$2:G$1466, 0) + COUNTIF(G$2:G991, G991) - 1</f>
        <v>990</v>
      </c>
      <c r="M991" s="12">
        <f>_xlfn.RANK.EQ(H991, H$2:H$1466, 0) + COUNTIF(H$2:H991, H991) - 1</f>
        <v>558</v>
      </c>
      <c r="N991" s="12">
        <f t="shared" si="47"/>
        <v>1548</v>
      </c>
    </row>
    <row r="992" spans="1:14" x14ac:dyDescent="0.25">
      <c r="A992" t="s">
        <v>1570</v>
      </c>
      <c r="B992" t="s">
        <v>1571</v>
      </c>
      <c r="C992" t="s">
        <v>13076</v>
      </c>
      <c r="D992" s="14">
        <v>86.710000000000008</v>
      </c>
      <c r="E992" s="14">
        <v>299</v>
      </c>
      <c r="F992" s="1">
        <v>0.71</v>
      </c>
      <c r="G992">
        <v>4</v>
      </c>
      <c r="H992" s="5">
        <v>9378</v>
      </c>
      <c r="I992" s="6">
        <f t="shared" si="45"/>
        <v>2804022</v>
      </c>
      <c r="J992" t="str" cm="1">
        <f t="array" ref="J992">_xlfn.IFS(
   D992&lt;1000, "&lt; ₹1,000",
   D992&lt;=5000, "₹1,000 - ₹5,000",
   D992&lt;=10000, "₹5,001 - ₹10,000",
   D992&lt;=20000, "₹10,001 - ₹20,000",
   D992&lt;=50000, "₹20,001 - ₹50,000",
   D992&lt;=100000, "₹50,001 - ₹100,000",
   TRUE, "&gt; ₹100,000"
)</f>
        <v>&lt; ₹1,000</v>
      </c>
      <c r="K992" t="str">
        <f t="shared" si="46"/>
        <v>High (&gt;60%)</v>
      </c>
      <c r="L992">
        <f>_xlfn.RANK.EQ(G992, G$2:G$1466, 0) + COUNTIF(G$2:G992, G992) - 1</f>
        <v>991</v>
      </c>
      <c r="M992" s="12">
        <f>_xlfn.RANK.EQ(H992, H$2:H$1466, 0) + COUNTIF(H$2:H992, H992) - 1</f>
        <v>559</v>
      </c>
      <c r="N992" s="12">
        <f t="shared" si="47"/>
        <v>1550</v>
      </c>
    </row>
    <row r="993" spans="1:14" x14ac:dyDescent="0.25">
      <c r="A993" t="s">
        <v>1724</v>
      </c>
      <c r="B993" t="s">
        <v>1725</v>
      </c>
      <c r="C993" t="s">
        <v>13076</v>
      </c>
      <c r="D993" s="14">
        <v>129.48000000000002</v>
      </c>
      <c r="E993" s="14">
        <v>249</v>
      </c>
      <c r="F993" s="1">
        <v>0.48</v>
      </c>
      <c r="G993">
        <v>4</v>
      </c>
      <c r="H993" s="5">
        <v>9378</v>
      </c>
      <c r="I993" s="6">
        <f t="shared" si="45"/>
        <v>2335122</v>
      </c>
      <c r="J993" t="str" cm="1">
        <f t="array" ref="J993">_xlfn.IFS(
   D993&lt;1000, "&lt; ₹1,000",
   D993&lt;=5000, "₹1,000 - ₹5,000",
   D993&lt;=10000, "₹5,001 - ₹10,000",
   D993&lt;=20000, "₹10,001 - ₹20,000",
   D993&lt;=50000, "₹20,001 - ₹50,000",
   D993&lt;=100000, "₹50,001 - ₹100,000",
   TRUE, "&gt; ₹100,000"
)</f>
        <v>&lt; ₹1,000</v>
      </c>
      <c r="K993" t="str">
        <f t="shared" si="46"/>
        <v>Medium (30-60%)</v>
      </c>
      <c r="L993">
        <f>_xlfn.RANK.EQ(G993, G$2:G$1466, 0) + COUNTIF(G$2:G993, G993) - 1</f>
        <v>992</v>
      </c>
      <c r="M993" s="12">
        <f>_xlfn.RANK.EQ(H993, H$2:H$1466, 0) + COUNTIF(H$2:H993, H993) - 1</f>
        <v>560</v>
      </c>
      <c r="N993" s="12">
        <f t="shared" si="47"/>
        <v>1552</v>
      </c>
    </row>
    <row r="994" spans="1:14" x14ac:dyDescent="0.25">
      <c r="A994" t="s">
        <v>762</v>
      </c>
      <c r="B994" t="s">
        <v>763</v>
      </c>
      <c r="C994" t="s">
        <v>13076</v>
      </c>
      <c r="D994" s="14">
        <v>139.44000000000003</v>
      </c>
      <c r="E994" s="14">
        <v>249</v>
      </c>
      <c r="F994" s="1">
        <v>0.44</v>
      </c>
      <c r="G994">
        <v>4</v>
      </c>
      <c r="H994" s="5">
        <v>9378</v>
      </c>
      <c r="I994" s="6">
        <f t="shared" si="45"/>
        <v>2335122</v>
      </c>
      <c r="J994" t="str" cm="1">
        <f t="array" ref="J994">_xlfn.IFS(
   D994&lt;1000, "&lt; ₹1,000",
   D994&lt;=5000, "₹1,000 - ₹5,000",
   D994&lt;=10000, "₹5,001 - ₹10,000",
   D994&lt;=20000, "₹10,001 - ₹20,000",
   D994&lt;=50000, "₹20,001 - ₹50,000",
   D994&lt;=100000, "₹50,001 - ₹100,000",
   TRUE, "&gt; ₹100,000"
)</f>
        <v>&lt; ₹1,000</v>
      </c>
      <c r="K994" t="str">
        <f t="shared" si="46"/>
        <v>Medium (30-60%)</v>
      </c>
      <c r="L994">
        <f>_xlfn.RANK.EQ(G994, G$2:G$1466, 0) + COUNTIF(G$2:G994, G994) - 1</f>
        <v>993</v>
      </c>
      <c r="M994" s="12">
        <f>_xlfn.RANK.EQ(H994, H$2:H$1466, 0) + COUNTIF(H$2:H994, H994) - 1</f>
        <v>561</v>
      </c>
      <c r="N994" s="12">
        <f t="shared" si="47"/>
        <v>1554</v>
      </c>
    </row>
    <row r="995" spans="1:14" x14ac:dyDescent="0.25">
      <c r="A995" t="s">
        <v>2241</v>
      </c>
      <c r="B995" t="s">
        <v>2242</v>
      </c>
      <c r="C995" t="s">
        <v>13076</v>
      </c>
      <c r="D995" s="14">
        <v>179.70000000000002</v>
      </c>
      <c r="E995" s="14">
        <v>599</v>
      </c>
      <c r="F995" s="1">
        <v>0.7</v>
      </c>
      <c r="G995">
        <v>4</v>
      </c>
      <c r="H995" s="5">
        <v>9378</v>
      </c>
      <c r="I995" s="6">
        <f t="shared" si="45"/>
        <v>5617422</v>
      </c>
      <c r="J995" t="str" cm="1">
        <f t="array" ref="J995">_xlfn.IFS(
   D995&lt;1000, "&lt; ₹1,000",
   D995&lt;=5000, "₹1,000 - ₹5,000",
   D995&lt;=10000, "₹5,001 - ₹10,000",
   D995&lt;=20000, "₹10,001 - ₹20,000",
   D995&lt;=50000, "₹20,001 - ₹50,000",
   D995&lt;=100000, "₹50,001 - ₹100,000",
   TRUE, "&gt; ₹100,000"
)</f>
        <v>&lt; ₹1,000</v>
      </c>
      <c r="K995" t="str">
        <f t="shared" si="46"/>
        <v>High (&gt;60%)</v>
      </c>
      <c r="L995">
        <f>_xlfn.RANK.EQ(G995, G$2:G$1466, 0) + COUNTIF(G$2:G995, G995) - 1</f>
        <v>994</v>
      </c>
      <c r="M995" s="12">
        <f>_xlfn.RANK.EQ(H995, H$2:H$1466, 0) + COUNTIF(H$2:H995, H995) - 1</f>
        <v>562</v>
      </c>
      <c r="N995" s="12">
        <f t="shared" si="47"/>
        <v>1556</v>
      </c>
    </row>
    <row r="996" spans="1:14" x14ac:dyDescent="0.25">
      <c r="A996" t="s">
        <v>4261</v>
      </c>
      <c r="B996" t="s">
        <v>4262</v>
      </c>
      <c r="C996" t="s">
        <v>13077</v>
      </c>
      <c r="D996" s="14">
        <v>1401.8</v>
      </c>
      <c r="E996" s="14">
        <v>1630</v>
      </c>
      <c r="F996" s="1">
        <v>0.14000000000000001</v>
      </c>
      <c r="G996">
        <v>4</v>
      </c>
      <c r="H996" s="5">
        <v>9378</v>
      </c>
      <c r="I996" s="6">
        <f t="shared" si="45"/>
        <v>15286140</v>
      </c>
      <c r="J996" t="str" cm="1">
        <f t="array" ref="J996">_xlfn.IFS(
   D996&lt;1000, "&lt; ₹1,000",
   D996&lt;=5000, "₹1,000 - ₹5,000",
   D996&lt;=10000, "₹5,001 - ₹10,000",
   D996&lt;=20000, "₹10,001 - ₹20,000",
   D996&lt;=50000, "₹20,001 - ₹50,000",
   D996&lt;=100000, "₹50,001 - ₹100,000",
   TRUE, "&gt; ₹100,000"
)</f>
        <v>₹1,000 - ₹5,000</v>
      </c>
      <c r="K996" t="str">
        <f t="shared" si="46"/>
        <v>Low (&lt;30%)</v>
      </c>
      <c r="L996">
        <f>_xlfn.RANK.EQ(G996, G$2:G$1466, 0) + COUNTIF(G$2:G996, G996) - 1</f>
        <v>995</v>
      </c>
      <c r="M996" s="12">
        <f>_xlfn.RANK.EQ(H996, H$2:H$1466, 0) + COUNTIF(H$2:H996, H996) - 1</f>
        <v>563</v>
      </c>
      <c r="N996" s="12">
        <f t="shared" si="47"/>
        <v>1558</v>
      </c>
    </row>
    <row r="997" spans="1:14" x14ac:dyDescent="0.25">
      <c r="A997" t="s">
        <v>3835</v>
      </c>
      <c r="B997" t="s">
        <v>3836</v>
      </c>
      <c r="C997" t="s">
        <v>13077</v>
      </c>
      <c r="D997" s="14">
        <v>1401.8</v>
      </c>
      <c r="E997" s="14">
        <v>1630</v>
      </c>
      <c r="F997" s="1">
        <v>0.14000000000000001</v>
      </c>
      <c r="G997">
        <v>4</v>
      </c>
      <c r="H997" s="5">
        <v>9378</v>
      </c>
      <c r="I997" s="6">
        <f t="shared" si="45"/>
        <v>15286140</v>
      </c>
      <c r="J997" t="str" cm="1">
        <f t="array" ref="J997">_xlfn.IFS(
   D997&lt;1000, "&lt; ₹1,000",
   D997&lt;=5000, "₹1,000 - ₹5,000",
   D997&lt;=10000, "₹5,001 - ₹10,000",
   D997&lt;=20000, "₹10,001 - ₹20,000",
   D997&lt;=50000, "₹20,001 - ₹50,000",
   D997&lt;=100000, "₹50,001 - ₹100,000",
   TRUE, "&gt; ₹100,000"
)</f>
        <v>₹1,000 - ₹5,000</v>
      </c>
      <c r="K997" t="str">
        <f t="shared" si="46"/>
        <v>Low (&lt;30%)</v>
      </c>
      <c r="L997">
        <f>_xlfn.RANK.EQ(G997, G$2:G$1466, 0) + COUNTIF(G$2:G997, G997) - 1</f>
        <v>996</v>
      </c>
      <c r="M997" s="12">
        <f>_xlfn.RANK.EQ(H997, H$2:H$1466, 0) + COUNTIF(H$2:H997, H997) - 1</f>
        <v>564</v>
      </c>
      <c r="N997" s="12">
        <f t="shared" si="47"/>
        <v>1560</v>
      </c>
    </row>
    <row r="998" spans="1:14" x14ac:dyDescent="0.25">
      <c r="A998" t="s">
        <v>233</v>
      </c>
      <c r="B998" t="s">
        <v>234</v>
      </c>
      <c r="C998" t="s">
        <v>13076</v>
      </c>
      <c r="D998" s="14">
        <v>59.70000000000001</v>
      </c>
      <c r="E998" s="14">
        <v>199</v>
      </c>
      <c r="F998" s="1">
        <v>0.7</v>
      </c>
      <c r="G998">
        <v>4</v>
      </c>
      <c r="H998" s="5">
        <v>9377</v>
      </c>
      <c r="I998" s="6">
        <f t="shared" si="45"/>
        <v>1866023</v>
      </c>
      <c r="J998" t="str" cm="1">
        <f t="array" ref="J998">_xlfn.IFS(
   D998&lt;1000, "&lt; ₹1,000",
   D998&lt;=5000, "₹1,000 - ₹5,000",
   D998&lt;=10000, "₹5,001 - ₹10,000",
   D998&lt;=20000, "₹10,001 - ₹20,000",
   D998&lt;=50000, "₹20,001 - ₹50,000",
   D998&lt;=100000, "₹50,001 - ₹100,000",
   TRUE, "&gt; ₹100,000"
)</f>
        <v>&lt; ₹1,000</v>
      </c>
      <c r="K998" t="str">
        <f t="shared" si="46"/>
        <v>High (&gt;60%)</v>
      </c>
      <c r="L998">
        <f>_xlfn.RANK.EQ(G998, G$2:G$1466, 0) + COUNTIF(G$2:G998, G998) - 1</f>
        <v>997</v>
      </c>
      <c r="M998" s="12">
        <f>_xlfn.RANK.EQ(H998, H$2:H$1466, 0) + COUNTIF(H$2:H998, H998) - 1</f>
        <v>565</v>
      </c>
      <c r="N998" s="12">
        <f t="shared" si="47"/>
        <v>1562</v>
      </c>
    </row>
    <row r="999" spans="1:14" x14ac:dyDescent="0.25">
      <c r="A999" t="s">
        <v>233</v>
      </c>
      <c r="B999" t="s">
        <v>234</v>
      </c>
      <c r="C999" t="s">
        <v>13076</v>
      </c>
      <c r="D999" s="14">
        <v>59.70000000000001</v>
      </c>
      <c r="E999" s="14">
        <v>199</v>
      </c>
      <c r="F999" s="1">
        <v>0.7</v>
      </c>
      <c r="G999">
        <v>4</v>
      </c>
      <c r="H999" s="5">
        <v>9377</v>
      </c>
      <c r="I999" s="6">
        <f t="shared" si="45"/>
        <v>1866023</v>
      </c>
      <c r="J999" t="str" cm="1">
        <f t="array" ref="J999">_xlfn.IFS(
   D999&lt;1000, "&lt; ₹1,000",
   D999&lt;=5000, "₹1,000 - ₹5,000",
   D999&lt;=10000, "₹5,001 - ₹10,000",
   D999&lt;=20000, "₹10,001 - ₹20,000",
   D999&lt;=50000, "₹20,001 - ₹50,000",
   D999&lt;=100000, "₹50,001 - ₹100,000",
   TRUE, "&gt; ₹100,000"
)</f>
        <v>&lt; ₹1,000</v>
      </c>
      <c r="K999" t="str">
        <f t="shared" si="46"/>
        <v>High (&gt;60%)</v>
      </c>
      <c r="L999">
        <f>_xlfn.RANK.EQ(G999, G$2:G$1466, 0) + COUNTIF(G$2:G999, G999) - 1</f>
        <v>998</v>
      </c>
      <c r="M999" s="12">
        <f>_xlfn.RANK.EQ(H999, H$2:H$1466, 0) + COUNTIF(H$2:H999, H999) - 1</f>
        <v>566</v>
      </c>
      <c r="N999" s="12">
        <f t="shared" si="47"/>
        <v>1564</v>
      </c>
    </row>
    <row r="1000" spans="1:14" x14ac:dyDescent="0.25">
      <c r="A1000" t="s">
        <v>4050</v>
      </c>
      <c r="B1000" t="s">
        <v>4051</v>
      </c>
      <c r="C1000" t="s">
        <v>13076</v>
      </c>
      <c r="D1000" s="14">
        <v>139.44000000000003</v>
      </c>
      <c r="E1000" s="14">
        <v>249</v>
      </c>
      <c r="F1000" s="1">
        <v>0.44</v>
      </c>
      <c r="G1000">
        <v>4</v>
      </c>
      <c r="H1000" s="5">
        <v>9377</v>
      </c>
      <c r="I1000" s="6">
        <f t="shared" si="45"/>
        <v>2334873</v>
      </c>
      <c r="J1000" t="str" cm="1">
        <f t="array" ref="J1000">_xlfn.IFS(
   D1000&lt;1000, "&lt; ₹1,000",
   D1000&lt;=5000, "₹1,000 - ₹5,000",
   D1000&lt;=10000, "₹5,001 - ₹10,000",
   D1000&lt;=20000, "₹10,001 - ₹20,000",
   D1000&lt;=50000, "₹20,001 - ₹50,000",
   D1000&lt;=100000, "₹50,001 - ₹100,000",
   TRUE, "&gt; ₹100,000"
)</f>
        <v>&lt; ₹1,000</v>
      </c>
      <c r="K1000" t="str">
        <f t="shared" si="46"/>
        <v>Medium (30-60%)</v>
      </c>
      <c r="L1000">
        <f>_xlfn.RANK.EQ(G1000, G$2:G$1466, 0) + COUNTIF(G$2:G1000, G1000) - 1</f>
        <v>999</v>
      </c>
      <c r="M1000" s="12">
        <f>_xlfn.RANK.EQ(H1000, H$2:H$1466, 0) + COUNTIF(H$2:H1000, H1000) - 1</f>
        <v>567</v>
      </c>
      <c r="N1000" s="12">
        <f t="shared" si="47"/>
        <v>1566</v>
      </c>
    </row>
    <row r="1001" spans="1:14" x14ac:dyDescent="0.25">
      <c r="A1001" t="s">
        <v>7213</v>
      </c>
      <c r="B1001" t="s">
        <v>7214</v>
      </c>
      <c r="C1001" t="s">
        <v>13077</v>
      </c>
      <c r="D1001" s="14">
        <v>2499.75</v>
      </c>
      <c r="E1001" s="14">
        <v>9999</v>
      </c>
      <c r="F1001" s="1">
        <v>0.75</v>
      </c>
      <c r="G1001">
        <v>4</v>
      </c>
      <c r="H1001" s="5">
        <v>9090</v>
      </c>
      <c r="I1001" s="6">
        <f t="shared" si="45"/>
        <v>90890910</v>
      </c>
      <c r="J1001" t="str" cm="1">
        <f t="array" ref="J1001">_xlfn.IFS(
   D1001&lt;1000, "&lt; ₹1,000",
   D1001&lt;=5000, "₹1,000 - ₹5,000",
   D1001&lt;=10000, "₹5,001 - ₹10,000",
   D1001&lt;=20000, "₹10,001 - ₹20,000",
   D1001&lt;=50000, "₹20,001 - ₹50,000",
   D1001&lt;=100000, "₹50,001 - ₹100,000",
   TRUE, "&gt; ₹100,000"
)</f>
        <v>₹1,000 - ₹5,000</v>
      </c>
      <c r="K1001" t="str">
        <f t="shared" si="46"/>
        <v>High (&gt;60%)</v>
      </c>
      <c r="L1001">
        <f>_xlfn.RANK.EQ(G1001, G$2:G$1466, 0) + COUNTIF(G$2:G1001, G1001) - 1</f>
        <v>1000</v>
      </c>
      <c r="M1001" s="12">
        <f>_xlfn.RANK.EQ(H1001, H$2:H$1466, 0) + COUNTIF(H$2:H1001, H1001) - 1</f>
        <v>575</v>
      </c>
      <c r="N1001" s="12">
        <f t="shared" si="47"/>
        <v>1575</v>
      </c>
    </row>
    <row r="1002" spans="1:14" x14ac:dyDescent="0.25">
      <c r="A1002" t="s">
        <v>4378</v>
      </c>
      <c r="B1002" t="s">
        <v>4379</v>
      </c>
      <c r="C1002" t="s">
        <v>13077</v>
      </c>
      <c r="D1002" s="14">
        <v>2159.46</v>
      </c>
      <c r="E1002" s="14">
        <v>3999</v>
      </c>
      <c r="F1002" s="1">
        <v>0.46</v>
      </c>
      <c r="G1002">
        <v>4</v>
      </c>
      <c r="H1002" s="5">
        <v>8380</v>
      </c>
      <c r="I1002" s="6">
        <f t="shared" si="45"/>
        <v>33511620</v>
      </c>
      <c r="J1002" t="str" cm="1">
        <f t="array" ref="J1002">_xlfn.IFS(
   D1002&lt;1000, "&lt; ₹1,000",
   D1002&lt;=5000, "₹1,000 - ₹5,000",
   D1002&lt;=10000, "₹5,001 - ₹10,000",
   D1002&lt;=20000, "₹10,001 - ₹20,000",
   D1002&lt;=50000, "₹20,001 - ₹50,000",
   D1002&lt;=100000, "₹50,001 - ₹100,000",
   TRUE, "&gt; ₹100,000"
)</f>
        <v>₹1,000 - ₹5,000</v>
      </c>
      <c r="K1002" t="str">
        <f t="shared" si="46"/>
        <v>Medium (30-60%)</v>
      </c>
      <c r="L1002">
        <f>_xlfn.RANK.EQ(G1002, G$2:G$1466, 0) + COUNTIF(G$2:G1002, G1002) - 1</f>
        <v>1001</v>
      </c>
      <c r="M1002" s="12">
        <f>_xlfn.RANK.EQ(H1002, H$2:H$1466, 0) + COUNTIF(H$2:H1002, H1002) - 1</f>
        <v>598</v>
      </c>
      <c r="N1002" s="12">
        <f t="shared" si="47"/>
        <v>1599</v>
      </c>
    </row>
    <row r="1003" spans="1:14" x14ac:dyDescent="0.25">
      <c r="A1003" t="s">
        <v>13004</v>
      </c>
      <c r="B1003" t="s">
        <v>13005</v>
      </c>
      <c r="C1003" t="s">
        <v>13080</v>
      </c>
      <c r="D1003" s="14">
        <v>1398.6</v>
      </c>
      <c r="E1003" s="14">
        <v>1890</v>
      </c>
      <c r="F1003" s="1">
        <v>0.26</v>
      </c>
      <c r="G1003">
        <v>4</v>
      </c>
      <c r="H1003" s="5">
        <v>8031</v>
      </c>
      <c r="I1003" s="6">
        <f t="shared" si="45"/>
        <v>15178590</v>
      </c>
      <c r="J1003" t="str" cm="1">
        <f t="array" ref="J1003">_xlfn.IFS(
   D1003&lt;1000, "&lt; ₹1,000",
   D1003&lt;=5000, "₹1,000 - ₹5,000",
   D1003&lt;=10000, "₹5,001 - ₹10,000",
   D1003&lt;=20000, "₹10,001 - ₹20,000",
   D1003&lt;=50000, "₹20,001 - ₹50,000",
   D1003&lt;=100000, "₹50,001 - ₹100,000",
   TRUE, "&gt; ₹100,000"
)</f>
        <v>₹1,000 - ₹5,000</v>
      </c>
      <c r="K1003" t="str">
        <f t="shared" si="46"/>
        <v>Low (&lt;30%)</v>
      </c>
      <c r="L1003">
        <f>_xlfn.RANK.EQ(G1003, G$2:G$1466, 0) + COUNTIF(G$2:G1003, G1003) - 1</f>
        <v>1002</v>
      </c>
      <c r="M1003" s="12">
        <f>_xlfn.RANK.EQ(H1003, H$2:H$1466, 0) + COUNTIF(H$2:H1003, H1003) - 1</f>
        <v>612</v>
      </c>
      <c r="N1003" s="12">
        <f t="shared" si="47"/>
        <v>1614</v>
      </c>
    </row>
    <row r="1004" spans="1:14" x14ac:dyDescent="0.25">
      <c r="A1004" t="s">
        <v>3018</v>
      </c>
      <c r="B1004" t="s">
        <v>3019</v>
      </c>
      <c r="C1004" t="s">
        <v>13077</v>
      </c>
      <c r="D1004" s="14">
        <v>6479.28</v>
      </c>
      <c r="E1004" s="14">
        <v>8999</v>
      </c>
      <c r="F1004" s="1">
        <v>0.28000000000000003</v>
      </c>
      <c r="G1004">
        <v>4</v>
      </c>
      <c r="H1004" s="5">
        <v>7807</v>
      </c>
      <c r="I1004" s="6">
        <f t="shared" si="45"/>
        <v>70255193</v>
      </c>
      <c r="J1004" t="str" cm="1">
        <f t="array" ref="J1004">_xlfn.IFS(
   D1004&lt;1000, "&lt; ₹1,000",
   D1004&lt;=5000, "₹1,000 - ₹5,000",
   D1004&lt;=10000, "₹5,001 - ₹10,000",
   D1004&lt;=20000, "₹10,001 - ₹20,000",
   D1004&lt;=50000, "₹20,001 - ₹50,000",
   D1004&lt;=100000, "₹50,001 - ₹100,000",
   TRUE, "&gt; ₹100,000"
)</f>
        <v>₹5,001 - ₹10,000</v>
      </c>
      <c r="K1004" t="str">
        <f t="shared" si="46"/>
        <v>Low (&lt;30%)</v>
      </c>
      <c r="L1004">
        <f>_xlfn.RANK.EQ(G1004, G$2:G$1466, 0) + COUNTIF(G$2:G1004, G1004) - 1</f>
        <v>1003</v>
      </c>
      <c r="M1004" s="12">
        <f>_xlfn.RANK.EQ(H1004, H$2:H$1466, 0) + COUNTIF(H$2:H1004, H1004) - 1</f>
        <v>621</v>
      </c>
      <c r="N1004" s="12">
        <f t="shared" si="47"/>
        <v>1624</v>
      </c>
    </row>
    <row r="1005" spans="1:14" x14ac:dyDescent="0.25">
      <c r="A1005" t="s">
        <v>3014</v>
      </c>
      <c r="B1005" t="s">
        <v>3015</v>
      </c>
      <c r="C1005" t="s">
        <v>13077</v>
      </c>
      <c r="D1005" s="14">
        <v>6479.28</v>
      </c>
      <c r="E1005" s="14">
        <v>8999</v>
      </c>
      <c r="F1005" s="1">
        <v>0.28000000000000003</v>
      </c>
      <c r="G1005">
        <v>4</v>
      </c>
      <c r="H1005" s="5">
        <v>7807</v>
      </c>
      <c r="I1005" s="6">
        <f t="shared" si="45"/>
        <v>70255193</v>
      </c>
      <c r="J1005" t="str" cm="1">
        <f t="array" ref="J1005">_xlfn.IFS(
   D1005&lt;1000, "&lt; ₹1,000",
   D1005&lt;=5000, "₹1,000 - ₹5,000",
   D1005&lt;=10000, "₹5,001 - ₹10,000",
   D1005&lt;=20000, "₹10,001 - ₹20,000",
   D1005&lt;=50000, "₹20,001 - ₹50,000",
   D1005&lt;=100000, "₹50,001 - ₹100,000",
   TRUE, "&gt; ₹100,000"
)</f>
        <v>₹5,001 - ₹10,000</v>
      </c>
      <c r="K1005" t="str">
        <f t="shared" si="46"/>
        <v>Low (&lt;30%)</v>
      </c>
      <c r="L1005">
        <f>_xlfn.RANK.EQ(G1005, G$2:G$1466, 0) + COUNTIF(G$2:G1005, G1005) - 1</f>
        <v>1004</v>
      </c>
      <c r="M1005" s="12">
        <f>_xlfn.RANK.EQ(H1005, H$2:H$1466, 0) + COUNTIF(H$2:H1005, H1005) - 1</f>
        <v>622</v>
      </c>
      <c r="N1005" s="12">
        <f t="shared" si="47"/>
        <v>1626</v>
      </c>
    </row>
    <row r="1006" spans="1:14" x14ac:dyDescent="0.25">
      <c r="A1006" t="s">
        <v>2988</v>
      </c>
      <c r="B1006" t="s">
        <v>2989</v>
      </c>
      <c r="C1006" t="s">
        <v>13077</v>
      </c>
      <c r="D1006" s="14">
        <v>6479.28</v>
      </c>
      <c r="E1006" s="14">
        <v>8999</v>
      </c>
      <c r="F1006" s="1">
        <v>0.28000000000000003</v>
      </c>
      <c r="G1006">
        <v>4</v>
      </c>
      <c r="H1006" s="5">
        <v>7807</v>
      </c>
      <c r="I1006" s="6">
        <f t="shared" si="45"/>
        <v>70255193</v>
      </c>
      <c r="J1006" t="str" cm="1">
        <f t="array" ref="J1006">_xlfn.IFS(
   D1006&lt;1000, "&lt; ₹1,000",
   D1006&lt;=5000, "₹1,000 - ₹5,000",
   D1006&lt;=10000, "₹5,001 - ₹10,000",
   D1006&lt;=20000, "₹10,001 - ₹20,000",
   D1006&lt;=50000, "₹20,001 - ₹50,000",
   D1006&lt;=100000, "₹50,001 - ₹100,000",
   TRUE, "&gt; ₹100,000"
)</f>
        <v>₹5,001 - ₹10,000</v>
      </c>
      <c r="K1006" t="str">
        <f t="shared" si="46"/>
        <v>Low (&lt;30%)</v>
      </c>
      <c r="L1006">
        <f>_xlfn.RANK.EQ(G1006, G$2:G$1466, 0) + COUNTIF(G$2:G1006, G1006) - 1</f>
        <v>1005</v>
      </c>
      <c r="M1006" s="12">
        <f>_xlfn.RANK.EQ(H1006, H$2:H$1466, 0) + COUNTIF(H$2:H1006, H1006) - 1</f>
        <v>623</v>
      </c>
      <c r="N1006" s="12">
        <f t="shared" si="47"/>
        <v>1628</v>
      </c>
    </row>
    <row r="1007" spans="1:14" x14ac:dyDescent="0.25">
      <c r="A1007" t="s">
        <v>687</v>
      </c>
      <c r="B1007" t="s">
        <v>688</v>
      </c>
      <c r="C1007" t="s">
        <v>13076</v>
      </c>
      <c r="D1007" s="14">
        <v>114.77</v>
      </c>
      <c r="E1007" s="14">
        <v>499</v>
      </c>
      <c r="F1007" s="1">
        <v>0.77</v>
      </c>
      <c r="G1007">
        <v>4</v>
      </c>
      <c r="H1007" s="5">
        <v>7732</v>
      </c>
      <c r="I1007" s="6">
        <f t="shared" si="45"/>
        <v>3858268</v>
      </c>
      <c r="J1007" t="str" cm="1">
        <f t="array" ref="J1007">_xlfn.IFS(
   D1007&lt;1000, "&lt; ₹1,000",
   D1007&lt;=5000, "₹1,000 - ₹5,000",
   D1007&lt;=10000, "₹5,001 - ₹10,000",
   D1007&lt;=20000, "₹10,001 - ₹20,000",
   D1007&lt;=50000, "₹20,001 - ₹50,000",
   D1007&lt;=100000, "₹50,001 - ₹100,000",
   TRUE, "&gt; ₹100,000"
)</f>
        <v>&lt; ₹1,000</v>
      </c>
      <c r="K1007" t="str">
        <f t="shared" si="46"/>
        <v>High (&gt;60%)</v>
      </c>
      <c r="L1007">
        <f>_xlfn.RANK.EQ(G1007, G$2:G$1466, 0) + COUNTIF(G$2:G1007, G1007) - 1</f>
        <v>1006</v>
      </c>
      <c r="M1007" s="12">
        <f>_xlfn.RANK.EQ(H1007, H$2:H$1466, 0) + COUNTIF(H$2:H1007, H1007) - 1</f>
        <v>628</v>
      </c>
      <c r="N1007" s="12">
        <f t="shared" si="47"/>
        <v>1634</v>
      </c>
    </row>
    <row r="1008" spans="1:14" x14ac:dyDescent="0.25">
      <c r="A1008" t="s">
        <v>687</v>
      </c>
      <c r="B1008" t="s">
        <v>688</v>
      </c>
      <c r="C1008" t="s">
        <v>13076</v>
      </c>
      <c r="D1008" s="14">
        <v>114.77</v>
      </c>
      <c r="E1008" s="14">
        <v>499</v>
      </c>
      <c r="F1008" s="1">
        <v>0.77</v>
      </c>
      <c r="G1008">
        <v>4</v>
      </c>
      <c r="H1008" s="5">
        <v>7732</v>
      </c>
      <c r="I1008" s="6">
        <f t="shared" si="45"/>
        <v>3858268</v>
      </c>
      <c r="J1008" t="str" cm="1">
        <f t="array" ref="J1008">_xlfn.IFS(
   D1008&lt;1000, "&lt; ₹1,000",
   D1008&lt;=5000, "₹1,000 - ₹5,000",
   D1008&lt;=10000, "₹5,001 - ₹10,000",
   D1008&lt;=20000, "₹10,001 - ₹20,000",
   D1008&lt;=50000, "₹20,001 - ₹50,000",
   D1008&lt;=100000, "₹50,001 - ₹100,000",
   TRUE, "&gt; ₹100,000"
)</f>
        <v>&lt; ₹1,000</v>
      </c>
      <c r="K1008" t="str">
        <f t="shared" si="46"/>
        <v>High (&gt;60%)</v>
      </c>
      <c r="L1008">
        <f>_xlfn.RANK.EQ(G1008, G$2:G$1466, 0) + COUNTIF(G$2:G1008, G1008) - 1</f>
        <v>1007</v>
      </c>
      <c r="M1008" s="12">
        <f>_xlfn.RANK.EQ(H1008, H$2:H$1466, 0) + COUNTIF(H$2:H1008, H1008) - 1</f>
        <v>629</v>
      </c>
      <c r="N1008" s="12">
        <f t="shared" si="47"/>
        <v>1636</v>
      </c>
    </row>
    <row r="1009" spans="1:14" x14ac:dyDescent="0.25">
      <c r="A1009" t="s">
        <v>687</v>
      </c>
      <c r="B1009" t="s">
        <v>688</v>
      </c>
      <c r="C1009" t="s">
        <v>13076</v>
      </c>
      <c r="D1009" s="14">
        <v>114.77</v>
      </c>
      <c r="E1009" s="14">
        <v>499</v>
      </c>
      <c r="F1009" s="1">
        <v>0.77</v>
      </c>
      <c r="G1009">
        <v>4</v>
      </c>
      <c r="H1009" s="5">
        <v>7732</v>
      </c>
      <c r="I1009" s="6">
        <f t="shared" si="45"/>
        <v>3858268</v>
      </c>
      <c r="J1009" t="str" cm="1">
        <f t="array" ref="J1009">_xlfn.IFS(
   D1009&lt;1000, "&lt; ₹1,000",
   D1009&lt;=5000, "₹1,000 - ₹5,000",
   D1009&lt;=10000, "₹5,001 - ₹10,000",
   D1009&lt;=20000, "₹10,001 - ₹20,000",
   D1009&lt;=50000, "₹20,001 - ₹50,000",
   D1009&lt;=100000, "₹50,001 - ₹100,000",
   TRUE, "&gt; ₹100,000"
)</f>
        <v>&lt; ₹1,000</v>
      </c>
      <c r="K1009" t="str">
        <f t="shared" si="46"/>
        <v>High (&gt;60%)</v>
      </c>
      <c r="L1009">
        <f>_xlfn.RANK.EQ(G1009, G$2:G$1466, 0) + COUNTIF(G$2:G1009, G1009) - 1</f>
        <v>1008</v>
      </c>
      <c r="M1009" s="12">
        <f>_xlfn.RANK.EQ(H1009, H$2:H$1466, 0) + COUNTIF(H$2:H1009, H1009) - 1</f>
        <v>630</v>
      </c>
      <c r="N1009" s="12">
        <f t="shared" si="47"/>
        <v>1638</v>
      </c>
    </row>
    <row r="1010" spans="1:14" x14ac:dyDescent="0.25">
      <c r="A1010" t="s">
        <v>1452</v>
      </c>
      <c r="B1010" t="s">
        <v>1453</v>
      </c>
      <c r="C1010" t="s">
        <v>13076</v>
      </c>
      <c r="D1010" s="14">
        <v>149.70000000000002</v>
      </c>
      <c r="E1010" s="14">
        <v>499</v>
      </c>
      <c r="F1010" s="1">
        <v>0.7</v>
      </c>
      <c r="G1010">
        <v>4</v>
      </c>
      <c r="H1010" s="5">
        <v>7732</v>
      </c>
      <c r="I1010" s="6">
        <f t="shared" si="45"/>
        <v>3858268</v>
      </c>
      <c r="J1010" t="str" cm="1">
        <f t="array" ref="J1010">_xlfn.IFS(
   D1010&lt;1000, "&lt; ₹1,000",
   D1010&lt;=5000, "₹1,000 - ₹5,000",
   D1010&lt;=10000, "₹5,001 - ₹10,000",
   D1010&lt;=20000, "₹10,001 - ₹20,000",
   D1010&lt;=50000, "₹20,001 - ₹50,000",
   D1010&lt;=100000, "₹50,001 - ₹100,000",
   TRUE, "&gt; ₹100,000"
)</f>
        <v>&lt; ₹1,000</v>
      </c>
      <c r="K1010" t="str">
        <f t="shared" si="46"/>
        <v>High (&gt;60%)</v>
      </c>
      <c r="L1010">
        <f>_xlfn.RANK.EQ(G1010, G$2:G$1466, 0) + COUNTIF(G$2:G1010, G1010) - 1</f>
        <v>1009</v>
      </c>
      <c r="M1010" s="12">
        <f>_xlfn.RANK.EQ(H1010, H$2:H$1466, 0) + COUNTIF(H$2:H1010, H1010) - 1</f>
        <v>631</v>
      </c>
      <c r="N1010" s="12">
        <f t="shared" si="47"/>
        <v>1640</v>
      </c>
    </row>
    <row r="1011" spans="1:14" x14ac:dyDescent="0.25">
      <c r="A1011" t="s">
        <v>7355</v>
      </c>
      <c r="B1011" t="s">
        <v>7356</v>
      </c>
      <c r="C1011" t="s">
        <v>13076</v>
      </c>
      <c r="D1011" s="14">
        <v>599.4</v>
      </c>
      <c r="E1011" s="14">
        <v>999</v>
      </c>
      <c r="F1011" s="1">
        <v>0.4</v>
      </c>
      <c r="G1011">
        <v>4</v>
      </c>
      <c r="H1011" s="5">
        <v>7601</v>
      </c>
      <c r="I1011" s="6">
        <f t="shared" si="45"/>
        <v>7593399</v>
      </c>
      <c r="J1011" t="str" cm="1">
        <f t="array" ref="J1011">_xlfn.IFS(
   D1011&lt;1000, "&lt; ₹1,000",
   D1011&lt;=5000, "₹1,000 - ₹5,000",
   D1011&lt;=10000, "₹5,001 - ₹10,000",
   D1011&lt;=20000, "₹10,001 - ₹20,000",
   D1011&lt;=50000, "₹20,001 - ₹50,000",
   D1011&lt;=100000, "₹50,001 - ₹100,000",
   TRUE, "&gt; ₹100,000"
)</f>
        <v>&lt; ₹1,000</v>
      </c>
      <c r="K1011" t="str">
        <f t="shared" si="46"/>
        <v>Medium (30-60%)</v>
      </c>
      <c r="L1011">
        <f>_xlfn.RANK.EQ(G1011, G$2:G$1466, 0) + COUNTIF(G$2:G1011, G1011) - 1</f>
        <v>1010</v>
      </c>
      <c r="M1011" s="12">
        <f>_xlfn.RANK.EQ(H1011, H$2:H$1466, 0) + COUNTIF(H$2:H1011, H1011) - 1</f>
        <v>636</v>
      </c>
      <c r="N1011" s="12">
        <f t="shared" si="47"/>
        <v>1646</v>
      </c>
    </row>
    <row r="1012" spans="1:14" x14ac:dyDescent="0.25">
      <c r="A1012" t="s">
        <v>7024</v>
      </c>
      <c r="B1012" t="s">
        <v>7025</v>
      </c>
      <c r="C1012" t="s">
        <v>13076</v>
      </c>
      <c r="D1012" s="14">
        <v>854.43000000000006</v>
      </c>
      <c r="E1012" s="14">
        <v>1499</v>
      </c>
      <c r="F1012" s="1">
        <v>0.43</v>
      </c>
      <c r="G1012">
        <v>4</v>
      </c>
      <c r="H1012" s="5">
        <v>7352</v>
      </c>
      <c r="I1012" s="6">
        <f t="shared" si="45"/>
        <v>11020648</v>
      </c>
      <c r="J1012" t="str" cm="1">
        <f t="array" ref="J1012">_xlfn.IFS(
   D1012&lt;1000, "&lt; ₹1,000",
   D1012&lt;=5000, "₹1,000 - ₹5,000",
   D1012&lt;=10000, "₹5,001 - ₹10,000",
   D1012&lt;=20000, "₹10,001 - ₹20,000",
   D1012&lt;=50000, "₹20,001 - ₹50,000",
   D1012&lt;=100000, "₹50,001 - ₹100,000",
   TRUE, "&gt; ₹100,000"
)</f>
        <v>&lt; ₹1,000</v>
      </c>
      <c r="K1012" t="str">
        <f t="shared" si="46"/>
        <v>Medium (30-60%)</v>
      </c>
      <c r="L1012">
        <f>_xlfn.RANK.EQ(G1012, G$2:G$1466, 0) + COUNTIF(G$2:G1012, G1012) - 1</f>
        <v>1011</v>
      </c>
      <c r="M1012" s="12">
        <f>_xlfn.RANK.EQ(H1012, H$2:H$1466, 0) + COUNTIF(H$2:H1012, H1012) - 1</f>
        <v>642</v>
      </c>
      <c r="N1012" s="12">
        <f t="shared" si="47"/>
        <v>1653</v>
      </c>
    </row>
    <row r="1013" spans="1:14" x14ac:dyDescent="0.25">
      <c r="A1013" t="s">
        <v>3761</v>
      </c>
      <c r="B1013" t="s">
        <v>3762</v>
      </c>
      <c r="C1013" t="s">
        <v>13077</v>
      </c>
      <c r="D1013" s="14">
        <v>991.38</v>
      </c>
      <c r="E1013" s="14">
        <v>1599</v>
      </c>
      <c r="F1013" s="1">
        <v>0.38</v>
      </c>
      <c r="G1013">
        <v>4</v>
      </c>
      <c r="H1013" s="5">
        <v>7222</v>
      </c>
      <c r="I1013" s="6">
        <f t="shared" si="45"/>
        <v>11547978</v>
      </c>
      <c r="J1013" t="str" cm="1">
        <f t="array" ref="J1013">_xlfn.IFS(
   D1013&lt;1000, "&lt; ₹1,000",
   D1013&lt;=5000, "₹1,000 - ₹5,000",
   D1013&lt;=10000, "₹5,001 - ₹10,000",
   D1013&lt;=20000, "₹10,001 - ₹20,000",
   D1013&lt;=50000, "₹20,001 - ₹50,000",
   D1013&lt;=100000, "₹50,001 - ₹100,000",
   TRUE, "&gt; ₹100,000"
)</f>
        <v>&lt; ₹1,000</v>
      </c>
      <c r="K1013" t="str">
        <f t="shared" si="46"/>
        <v>Medium (30-60%)</v>
      </c>
      <c r="L1013">
        <f>_xlfn.RANK.EQ(G1013, G$2:G$1466, 0) + COUNTIF(G$2:G1013, G1013) - 1</f>
        <v>1012</v>
      </c>
      <c r="M1013" s="12">
        <f>_xlfn.RANK.EQ(H1013, H$2:H$1466, 0) + COUNTIF(H$2:H1013, H1013) - 1</f>
        <v>654</v>
      </c>
      <c r="N1013" s="12">
        <f t="shared" si="47"/>
        <v>1666</v>
      </c>
    </row>
    <row r="1014" spans="1:14" x14ac:dyDescent="0.25">
      <c r="A1014" t="s">
        <v>3564</v>
      </c>
      <c r="B1014" t="s">
        <v>3565</v>
      </c>
      <c r="C1014" t="s">
        <v>13077</v>
      </c>
      <c r="D1014" s="14">
        <v>991.38</v>
      </c>
      <c r="E1014" s="14">
        <v>1599</v>
      </c>
      <c r="F1014" s="1">
        <v>0.38</v>
      </c>
      <c r="G1014">
        <v>4</v>
      </c>
      <c r="H1014" s="5">
        <v>7222</v>
      </c>
      <c r="I1014" s="6">
        <f t="shared" si="45"/>
        <v>11547978</v>
      </c>
      <c r="J1014" t="str" cm="1">
        <f t="array" ref="J1014">_xlfn.IFS(
   D1014&lt;1000, "&lt; ₹1,000",
   D1014&lt;=5000, "₹1,000 - ₹5,000",
   D1014&lt;=10000, "₹5,001 - ₹10,000",
   D1014&lt;=20000, "₹10,001 - ₹20,000",
   D1014&lt;=50000, "₹20,001 - ₹50,000",
   D1014&lt;=100000, "₹50,001 - ₹100,000",
   TRUE, "&gt; ₹100,000"
)</f>
        <v>&lt; ₹1,000</v>
      </c>
      <c r="K1014" t="str">
        <f t="shared" si="46"/>
        <v>Medium (30-60%)</v>
      </c>
      <c r="L1014">
        <f>_xlfn.RANK.EQ(G1014, G$2:G$1466, 0) + COUNTIF(G$2:G1014, G1014) - 1</f>
        <v>1013</v>
      </c>
      <c r="M1014" s="12">
        <f>_xlfn.RANK.EQ(H1014, H$2:H$1466, 0) + COUNTIF(H$2:H1014, H1014) - 1</f>
        <v>655</v>
      </c>
      <c r="N1014" s="12">
        <f t="shared" si="47"/>
        <v>1668</v>
      </c>
    </row>
    <row r="1015" spans="1:14" x14ac:dyDescent="0.25">
      <c r="A1015" t="s">
        <v>5260</v>
      </c>
      <c r="B1015" t="s">
        <v>5261</v>
      </c>
      <c r="C1015" t="s">
        <v>13076</v>
      </c>
      <c r="D1015" s="14">
        <v>715.33999999999992</v>
      </c>
      <c r="E1015" s="14">
        <v>761</v>
      </c>
      <c r="F1015" s="1">
        <v>0.06</v>
      </c>
      <c r="G1015">
        <v>4</v>
      </c>
      <c r="H1015" s="5">
        <v>7199</v>
      </c>
      <c r="I1015" s="6">
        <f t="shared" si="45"/>
        <v>5478439</v>
      </c>
      <c r="J1015" t="str" cm="1">
        <f t="array" ref="J1015">_xlfn.IFS(
   D1015&lt;1000, "&lt; ₹1,000",
   D1015&lt;=5000, "₹1,000 - ₹5,000",
   D1015&lt;=10000, "₹5,001 - ₹10,000",
   D1015&lt;=20000, "₹10,001 - ₹20,000",
   D1015&lt;=50000, "₹20,001 - ₹50,000",
   D1015&lt;=100000, "₹50,001 - ₹100,000",
   TRUE, "&gt; ₹100,000"
)</f>
        <v>&lt; ₹1,000</v>
      </c>
      <c r="K1015" t="str">
        <f t="shared" si="46"/>
        <v>Low (&lt;30%)</v>
      </c>
      <c r="L1015">
        <f>_xlfn.RANK.EQ(G1015, G$2:G$1466, 0) + COUNTIF(G$2:G1015, G1015) - 1</f>
        <v>1014</v>
      </c>
      <c r="M1015" s="12">
        <f>_xlfn.RANK.EQ(H1015, H$2:H$1466, 0) + COUNTIF(H$2:H1015, H1015) - 1</f>
        <v>658</v>
      </c>
      <c r="N1015" s="12">
        <f t="shared" si="47"/>
        <v>1672</v>
      </c>
    </row>
    <row r="1016" spans="1:14" x14ac:dyDescent="0.25">
      <c r="A1016" t="s">
        <v>6349</v>
      </c>
      <c r="B1016" t="s">
        <v>6350</v>
      </c>
      <c r="C1016" t="s">
        <v>13076</v>
      </c>
      <c r="D1016" s="14">
        <v>1340.78</v>
      </c>
      <c r="E1016" s="14">
        <v>2198</v>
      </c>
      <c r="F1016" s="1">
        <v>0.39</v>
      </c>
      <c r="G1016">
        <v>4</v>
      </c>
      <c r="H1016" s="5">
        <v>7113</v>
      </c>
      <c r="I1016" s="6">
        <f t="shared" si="45"/>
        <v>15634374</v>
      </c>
      <c r="J1016" t="str" cm="1">
        <f t="array" ref="J1016">_xlfn.IFS(
   D1016&lt;1000, "&lt; ₹1,000",
   D1016&lt;=5000, "₹1,000 - ₹5,000",
   D1016&lt;=10000, "₹5,001 - ₹10,000",
   D1016&lt;=20000, "₹10,001 - ₹20,000",
   D1016&lt;=50000, "₹20,001 - ₹50,000",
   D1016&lt;=100000, "₹50,001 - ₹100,000",
   TRUE, "&gt; ₹100,000"
)</f>
        <v>₹1,000 - ₹5,000</v>
      </c>
      <c r="K1016" t="str">
        <f t="shared" si="46"/>
        <v>Medium (30-60%)</v>
      </c>
      <c r="L1016">
        <f>_xlfn.RANK.EQ(G1016, G$2:G$1466, 0) + COUNTIF(G$2:G1016, G1016) - 1</f>
        <v>1015</v>
      </c>
      <c r="M1016" s="12">
        <f>_xlfn.RANK.EQ(H1016, H$2:H$1466, 0) + COUNTIF(H$2:H1016, H1016) - 1</f>
        <v>661</v>
      </c>
      <c r="N1016" s="12">
        <f t="shared" si="47"/>
        <v>1676</v>
      </c>
    </row>
    <row r="1017" spans="1:14" x14ac:dyDescent="0.25">
      <c r="A1017" t="s">
        <v>1511</v>
      </c>
      <c r="B1017" t="s">
        <v>1512</v>
      </c>
      <c r="C1017" t="s">
        <v>13076</v>
      </c>
      <c r="D1017" s="14">
        <v>247.38</v>
      </c>
      <c r="E1017" s="14">
        <v>399</v>
      </c>
      <c r="F1017" s="1">
        <v>0.38</v>
      </c>
      <c r="G1017">
        <v>4</v>
      </c>
      <c r="H1017" s="5">
        <v>6558</v>
      </c>
      <c r="I1017" s="6">
        <f t="shared" si="45"/>
        <v>2616642</v>
      </c>
      <c r="J1017" t="str" cm="1">
        <f t="array" ref="J1017">_xlfn.IFS(
   D1017&lt;1000, "&lt; ₹1,000",
   D1017&lt;=5000, "₹1,000 - ₹5,000",
   D1017&lt;=10000, "₹5,001 - ₹10,000",
   D1017&lt;=20000, "₹10,001 - ₹20,000",
   D1017&lt;=50000, "₹20,001 - ₹50,000",
   D1017&lt;=100000, "₹50,001 - ₹100,000",
   TRUE, "&gt; ₹100,000"
)</f>
        <v>&lt; ₹1,000</v>
      </c>
      <c r="K1017" t="str">
        <f t="shared" si="46"/>
        <v>Medium (30-60%)</v>
      </c>
      <c r="L1017">
        <f>_xlfn.RANK.EQ(G1017, G$2:G$1466, 0) + COUNTIF(G$2:G1017, G1017) - 1</f>
        <v>1016</v>
      </c>
      <c r="M1017" s="12">
        <f>_xlfn.RANK.EQ(H1017, H$2:H$1466, 0) + COUNTIF(H$2:H1017, H1017) - 1</f>
        <v>677</v>
      </c>
      <c r="N1017" s="12">
        <f t="shared" si="47"/>
        <v>1693</v>
      </c>
    </row>
    <row r="1018" spans="1:14" x14ac:dyDescent="0.25">
      <c r="A1018" t="s">
        <v>8708</v>
      </c>
      <c r="B1018" t="s">
        <v>8709</v>
      </c>
      <c r="C1018" t="s">
        <v>13080</v>
      </c>
      <c r="D1018" s="14">
        <v>1300</v>
      </c>
      <c r="E1018" s="14">
        <v>2500</v>
      </c>
      <c r="F1018" s="1">
        <v>0.48</v>
      </c>
      <c r="G1018">
        <v>4</v>
      </c>
      <c r="H1018" s="5">
        <v>6530</v>
      </c>
      <c r="I1018" s="6">
        <f t="shared" si="45"/>
        <v>16325000</v>
      </c>
      <c r="J1018" t="str" cm="1">
        <f t="array" ref="J1018">_xlfn.IFS(
   D1018&lt;1000, "&lt; ₹1,000",
   D1018&lt;=5000, "₹1,000 - ₹5,000",
   D1018&lt;=10000, "₹5,001 - ₹10,000",
   D1018&lt;=20000, "₹10,001 - ₹20,000",
   D1018&lt;=50000, "₹20,001 - ₹50,000",
   D1018&lt;=100000, "₹50,001 - ₹100,000",
   TRUE, "&gt; ₹100,000"
)</f>
        <v>₹1,000 - ₹5,000</v>
      </c>
      <c r="K1018" t="str">
        <f t="shared" si="46"/>
        <v>Medium (30-60%)</v>
      </c>
      <c r="L1018">
        <f>_xlfn.RANK.EQ(G1018, G$2:G$1466, 0) + COUNTIF(G$2:G1018, G1018) - 1</f>
        <v>1017</v>
      </c>
      <c r="M1018" s="12">
        <f>_xlfn.RANK.EQ(H1018, H$2:H$1466, 0) + COUNTIF(H$2:H1018, H1018) - 1</f>
        <v>682</v>
      </c>
      <c r="N1018" s="12">
        <f t="shared" si="47"/>
        <v>1699</v>
      </c>
    </row>
    <row r="1019" spans="1:14" x14ac:dyDescent="0.25">
      <c r="A1019" t="s">
        <v>2397</v>
      </c>
      <c r="B1019" t="s">
        <v>2398</v>
      </c>
      <c r="C1019" t="s">
        <v>13077</v>
      </c>
      <c r="D1019" s="14">
        <v>8929.5299999999988</v>
      </c>
      <c r="E1019" s="14">
        <v>18999</v>
      </c>
      <c r="F1019" s="1">
        <v>0.53</v>
      </c>
      <c r="G1019">
        <v>4</v>
      </c>
      <c r="H1019" s="5">
        <v>6347</v>
      </c>
      <c r="I1019" s="6">
        <f t="shared" si="45"/>
        <v>120586653</v>
      </c>
      <c r="J1019" t="str" cm="1">
        <f t="array" ref="J1019">_xlfn.IFS(
   D1019&lt;1000, "&lt; ₹1,000",
   D1019&lt;=5000, "₹1,000 - ₹5,000",
   D1019&lt;=10000, "₹5,001 - ₹10,000",
   D1019&lt;=20000, "₹10,001 - ₹20,000",
   D1019&lt;=50000, "₹20,001 - ₹50,000",
   D1019&lt;=100000, "₹50,001 - ₹100,000",
   TRUE, "&gt; ₹100,000"
)</f>
        <v>₹5,001 - ₹10,000</v>
      </c>
      <c r="K1019" t="str">
        <f t="shared" si="46"/>
        <v>Medium (30-60%)</v>
      </c>
      <c r="L1019">
        <f>_xlfn.RANK.EQ(G1019, G$2:G$1466, 0) + COUNTIF(G$2:G1019, G1019) - 1</f>
        <v>1018</v>
      </c>
      <c r="M1019" s="12">
        <f>_xlfn.RANK.EQ(H1019, H$2:H$1466, 0) + COUNTIF(H$2:H1019, H1019) - 1</f>
        <v>689</v>
      </c>
      <c r="N1019" s="12">
        <f t="shared" si="47"/>
        <v>1707</v>
      </c>
    </row>
    <row r="1020" spans="1:14" x14ac:dyDescent="0.25">
      <c r="A1020" t="s">
        <v>7764</v>
      </c>
      <c r="B1020" t="s">
        <v>7765</v>
      </c>
      <c r="C1020" t="s">
        <v>13076</v>
      </c>
      <c r="D1020" s="14">
        <v>700.3</v>
      </c>
      <c r="E1020" s="14">
        <v>1490</v>
      </c>
      <c r="F1020" s="1">
        <v>0.53</v>
      </c>
      <c r="G1020">
        <v>4</v>
      </c>
      <c r="H1020" s="5">
        <v>5736</v>
      </c>
      <c r="I1020" s="6">
        <f t="shared" si="45"/>
        <v>8546640</v>
      </c>
      <c r="J1020" t="str" cm="1">
        <f t="array" ref="J1020">_xlfn.IFS(
   D1020&lt;1000, "&lt; ₹1,000",
   D1020&lt;=5000, "₹1,000 - ₹5,000",
   D1020&lt;=10000, "₹5,001 - ₹10,000",
   D1020&lt;=20000, "₹10,001 - ₹20,000",
   D1020&lt;=50000, "₹20,001 - ₹50,000",
   D1020&lt;=100000, "₹50,001 - ₹100,000",
   TRUE, "&gt; ₹100,000"
)</f>
        <v>&lt; ₹1,000</v>
      </c>
      <c r="K1020" t="str">
        <f t="shared" si="46"/>
        <v>Medium (30-60%)</v>
      </c>
      <c r="L1020">
        <f>_xlfn.RANK.EQ(G1020, G$2:G$1466, 0) + COUNTIF(G$2:G1020, G1020) - 1</f>
        <v>1019</v>
      </c>
      <c r="M1020" s="12">
        <f>_xlfn.RANK.EQ(H1020, H$2:H$1466, 0) + COUNTIF(H$2:H1020, H1020) - 1</f>
        <v>715</v>
      </c>
      <c r="N1020" s="12">
        <f t="shared" si="47"/>
        <v>1734</v>
      </c>
    </row>
    <row r="1021" spans="1:14" x14ac:dyDescent="0.25">
      <c r="A1021" t="s">
        <v>8884</v>
      </c>
      <c r="B1021" t="s">
        <v>8885</v>
      </c>
      <c r="C1021" t="s">
        <v>13080</v>
      </c>
      <c r="D1021" s="14">
        <v>349.65</v>
      </c>
      <c r="E1021" s="14">
        <v>999</v>
      </c>
      <c r="F1021" s="1">
        <v>0.65</v>
      </c>
      <c r="G1021">
        <v>4</v>
      </c>
      <c r="H1021" s="5">
        <v>5380</v>
      </c>
      <c r="I1021" s="6">
        <f t="shared" si="45"/>
        <v>5374620</v>
      </c>
      <c r="J1021" t="str" cm="1">
        <f t="array" ref="J1021">_xlfn.IFS(
   D1021&lt;1000, "&lt; ₹1,000",
   D1021&lt;=5000, "₹1,000 - ₹5,000",
   D1021&lt;=10000, "₹5,001 - ₹10,000",
   D1021&lt;=20000, "₹10,001 - ₹20,000",
   D1021&lt;=50000, "₹20,001 - ₹50,000",
   D1021&lt;=100000, "₹50,001 - ₹100,000",
   TRUE, "&gt; ₹100,000"
)</f>
        <v>&lt; ₹1,000</v>
      </c>
      <c r="K1021" t="str">
        <f t="shared" si="46"/>
        <v>High (&gt;60%)</v>
      </c>
      <c r="L1021">
        <f>_xlfn.RANK.EQ(G1021, G$2:G$1466, 0) + COUNTIF(G$2:G1021, G1021) - 1</f>
        <v>1020</v>
      </c>
      <c r="M1021" s="12">
        <f>_xlfn.RANK.EQ(H1021, H$2:H$1466, 0) + COUNTIF(H$2:H1021, H1021) - 1</f>
        <v>725</v>
      </c>
      <c r="N1021" s="12">
        <f t="shared" si="47"/>
        <v>1745</v>
      </c>
    </row>
    <row r="1022" spans="1:14" x14ac:dyDescent="0.25">
      <c r="A1022" t="s">
        <v>9824</v>
      </c>
      <c r="B1022" t="s">
        <v>9825</v>
      </c>
      <c r="C1022" t="s">
        <v>13080</v>
      </c>
      <c r="D1022" s="14">
        <v>2109</v>
      </c>
      <c r="E1022" s="14">
        <v>5550</v>
      </c>
      <c r="F1022" s="1">
        <v>0.62</v>
      </c>
      <c r="G1022">
        <v>4</v>
      </c>
      <c r="H1022" s="5">
        <v>5292</v>
      </c>
      <c r="I1022" s="6">
        <f t="shared" si="45"/>
        <v>29370600</v>
      </c>
      <c r="J1022" t="str" cm="1">
        <f t="array" ref="J1022">_xlfn.IFS(
   D1022&lt;1000, "&lt; ₹1,000",
   D1022&lt;=5000, "₹1,000 - ₹5,000",
   D1022&lt;=10000, "₹5,001 - ₹10,000",
   D1022&lt;=20000, "₹10,001 - ₹20,000",
   D1022&lt;=50000, "₹20,001 - ₹50,000",
   D1022&lt;=100000, "₹50,001 - ₹100,000",
   TRUE, "&gt; ₹100,000"
)</f>
        <v>₹1,000 - ₹5,000</v>
      </c>
      <c r="K1022" t="str">
        <f t="shared" si="46"/>
        <v>High (&gt;60%)</v>
      </c>
      <c r="L1022">
        <f>_xlfn.RANK.EQ(G1022, G$2:G$1466, 0) + COUNTIF(G$2:G1022, G1022) - 1</f>
        <v>1021</v>
      </c>
      <c r="M1022" s="12">
        <f>_xlfn.RANK.EQ(H1022, H$2:H$1466, 0) + COUNTIF(H$2:H1022, H1022) - 1</f>
        <v>728</v>
      </c>
      <c r="N1022" s="12">
        <f t="shared" si="47"/>
        <v>1749</v>
      </c>
    </row>
    <row r="1023" spans="1:14" x14ac:dyDescent="0.25">
      <c r="A1023" t="s">
        <v>11467</v>
      </c>
      <c r="B1023" t="s">
        <v>11468</v>
      </c>
      <c r="C1023" t="s">
        <v>13080</v>
      </c>
      <c r="D1023" s="14">
        <v>2440.7999999999997</v>
      </c>
      <c r="E1023" s="14">
        <v>3390</v>
      </c>
      <c r="F1023" s="1">
        <v>0.28000000000000003</v>
      </c>
      <c r="G1023">
        <v>4</v>
      </c>
      <c r="H1023" s="5">
        <v>5206</v>
      </c>
      <c r="I1023" s="6">
        <f t="shared" si="45"/>
        <v>17648340</v>
      </c>
      <c r="J1023" t="str" cm="1">
        <f t="array" ref="J1023">_xlfn.IFS(
   D1023&lt;1000, "&lt; ₹1,000",
   D1023&lt;=5000, "₹1,000 - ₹5,000",
   D1023&lt;=10000, "₹5,001 - ₹10,000",
   D1023&lt;=20000, "₹10,001 - ₹20,000",
   D1023&lt;=50000, "₹20,001 - ₹50,000",
   D1023&lt;=100000, "₹50,001 - ₹100,000",
   TRUE, "&gt; ₹100,000"
)</f>
        <v>₹1,000 - ₹5,000</v>
      </c>
      <c r="K1023" t="str">
        <f t="shared" si="46"/>
        <v>Low (&lt;30%)</v>
      </c>
      <c r="L1023">
        <f>_xlfn.RANK.EQ(G1023, G$2:G$1466, 0) + COUNTIF(G$2:G1023, G1023) - 1</f>
        <v>1022</v>
      </c>
      <c r="M1023" s="12">
        <f>_xlfn.RANK.EQ(H1023, H$2:H$1466, 0) + COUNTIF(H$2:H1023, H1023) - 1</f>
        <v>729</v>
      </c>
      <c r="N1023" s="12">
        <f t="shared" si="47"/>
        <v>1751</v>
      </c>
    </row>
    <row r="1024" spans="1:14" x14ac:dyDescent="0.25">
      <c r="A1024" t="s">
        <v>11846</v>
      </c>
      <c r="B1024" t="s">
        <v>11847</v>
      </c>
      <c r="C1024" t="s">
        <v>13080</v>
      </c>
      <c r="D1024" s="14">
        <v>7750</v>
      </c>
      <c r="E1024" s="14">
        <v>12500</v>
      </c>
      <c r="F1024" s="1">
        <v>0.38</v>
      </c>
      <c r="G1024">
        <v>4</v>
      </c>
      <c r="H1024" s="5">
        <v>5160</v>
      </c>
      <c r="I1024" s="6">
        <f t="shared" si="45"/>
        <v>64500000</v>
      </c>
      <c r="J1024" t="str" cm="1">
        <f t="array" ref="J1024">_xlfn.IFS(
   D1024&lt;1000, "&lt; ₹1,000",
   D1024&lt;=5000, "₹1,000 - ₹5,000",
   D1024&lt;=10000, "₹5,001 - ₹10,000",
   D1024&lt;=20000, "₹10,001 - ₹20,000",
   D1024&lt;=50000, "₹20,001 - ₹50,000",
   D1024&lt;=100000, "₹50,001 - ₹100,000",
   TRUE, "&gt; ₹100,000"
)</f>
        <v>₹5,001 - ₹10,000</v>
      </c>
      <c r="K1024" t="str">
        <f t="shared" si="46"/>
        <v>Medium (30-60%)</v>
      </c>
      <c r="L1024">
        <f>_xlfn.RANK.EQ(G1024, G$2:G$1466, 0) + COUNTIF(G$2:G1024, G1024) - 1</f>
        <v>1023</v>
      </c>
      <c r="M1024" s="12">
        <f>_xlfn.RANK.EQ(H1024, H$2:H$1466, 0) + COUNTIF(H$2:H1024, H1024) - 1</f>
        <v>735</v>
      </c>
      <c r="N1024" s="12">
        <f t="shared" si="47"/>
        <v>1758</v>
      </c>
    </row>
    <row r="1025" spans="1:14" x14ac:dyDescent="0.25">
      <c r="A1025" t="s">
        <v>8207</v>
      </c>
      <c r="B1025" t="s">
        <v>8208</v>
      </c>
      <c r="C1025" t="s">
        <v>13077</v>
      </c>
      <c r="D1025" s="14">
        <v>272.78999999999996</v>
      </c>
      <c r="E1025" s="14">
        <v>1299</v>
      </c>
      <c r="F1025" s="1">
        <v>0.79</v>
      </c>
      <c r="G1025">
        <v>4</v>
      </c>
      <c r="H1025" s="5">
        <v>5072</v>
      </c>
      <c r="I1025" s="6">
        <f t="shared" si="45"/>
        <v>6588528</v>
      </c>
      <c r="J1025" t="str" cm="1">
        <f t="array" ref="J1025">_xlfn.IFS(
   D1025&lt;1000, "&lt; ₹1,000",
   D1025&lt;=5000, "₹1,000 - ₹5,000",
   D1025&lt;=10000, "₹5,001 - ₹10,000",
   D1025&lt;=20000, "₹10,001 - ₹20,000",
   D1025&lt;=50000, "₹20,001 - ₹50,000",
   D1025&lt;=100000, "₹50,001 - ₹100,000",
   TRUE, "&gt; ₹100,000"
)</f>
        <v>&lt; ₹1,000</v>
      </c>
      <c r="K1025" t="str">
        <f t="shared" si="46"/>
        <v>High (&gt;60%)</v>
      </c>
      <c r="L1025">
        <f>_xlfn.RANK.EQ(G1025, G$2:G$1466, 0) + COUNTIF(G$2:G1025, G1025) - 1</f>
        <v>1024</v>
      </c>
      <c r="M1025" s="12">
        <f>_xlfn.RANK.EQ(H1025, H$2:H$1466, 0) + COUNTIF(H$2:H1025, H1025) - 1</f>
        <v>737</v>
      </c>
      <c r="N1025" s="12">
        <f t="shared" si="47"/>
        <v>1761</v>
      </c>
    </row>
    <row r="1026" spans="1:14" x14ac:dyDescent="0.25">
      <c r="A1026" t="s">
        <v>7122</v>
      </c>
      <c r="B1026" t="s">
        <v>7123</v>
      </c>
      <c r="C1026" t="s">
        <v>13076</v>
      </c>
      <c r="D1026" s="14">
        <v>149.4</v>
      </c>
      <c r="E1026" s="14">
        <v>249</v>
      </c>
      <c r="F1026" s="1">
        <v>0.4</v>
      </c>
      <c r="G1026">
        <v>4</v>
      </c>
      <c r="H1026" s="5">
        <v>5057</v>
      </c>
      <c r="I1026" s="6">
        <f t="shared" ref="I1026:I1089" si="48">H1026*E1026</f>
        <v>1259193</v>
      </c>
      <c r="J1026" t="str" cm="1">
        <f t="array" ref="J1026">_xlfn.IFS(
   D1026&lt;1000, "&lt; ₹1,000",
   D1026&lt;=5000, "₹1,000 - ₹5,000",
   D1026&lt;=10000, "₹5,001 - ₹10,000",
   D1026&lt;=20000, "₹10,001 - ₹20,000",
   D1026&lt;=50000, "₹20,001 - ₹50,000",
   D1026&lt;=100000, "₹50,001 - ₹100,000",
   TRUE, "&gt; ₹100,000"
)</f>
        <v>&lt; ₹1,000</v>
      </c>
      <c r="K1026" t="str">
        <f t="shared" ref="K1026:K1089" si="49">IF(F1026&lt;0.3, "Low (&lt;30%)", IF(F1026&lt;=0.6, "Medium (30-60%)", "High (&gt;60%)"))</f>
        <v>Medium (30-60%)</v>
      </c>
      <c r="L1026">
        <f>_xlfn.RANK.EQ(G1026, G$2:G$1466, 0) + COUNTIF(G$2:G1026, G1026) - 1</f>
        <v>1025</v>
      </c>
      <c r="M1026" s="12">
        <f>_xlfn.RANK.EQ(H1026, H$2:H$1466, 0) + COUNTIF(H$2:H1026, H1026) - 1</f>
        <v>739</v>
      </c>
      <c r="N1026" s="12">
        <f t="shared" ref="N1026:N1089" si="50">L1026+M1026</f>
        <v>1764</v>
      </c>
    </row>
    <row r="1027" spans="1:14" x14ac:dyDescent="0.25">
      <c r="A1027" t="s">
        <v>10204</v>
      </c>
      <c r="B1027" t="s">
        <v>10205</v>
      </c>
      <c r="C1027" t="s">
        <v>13080</v>
      </c>
      <c r="D1027" s="14">
        <v>3251.25</v>
      </c>
      <c r="E1027" s="14">
        <v>6375</v>
      </c>
      <c r="F1027" s="1">
        <v>0.49</v>
      </c>
      <c r="G1027">
        <v>4</v>
      </c>
      <c r="H1027" s="5">
        <v>4978</v>
      </c>
      <c r="I1027" s="6">
        <f t="shared" si="48"/>
        <v>31734750</v>
      </c>
      <c r="J1027" t="str" cm="1">
        <f t="array" ref="J1027">_xlfn.IFS(
   D1027&lt;1000, "&lt; ₹1,000",
   D1027&lt;=5000, "₹1,000 - ₹5,000",
   D1027&lt;=10000, "₹5,001 - ₹10,000",
   D1027&lt;=20000, "₹10,001 - ₹20,000",
   D1027&lt;=50000, "₹20,001 - ₹50,000",
   D1027&lt;=100000, "₹50,001 - ₹100,000",
   TRUE, "&gt; ₹100,000"
)</f>
        <v>₹1,000 - ₹5,000</v>
      </c>
      <c r="K1027" t="str">
        <f t="shared" si="49"/>
        <v>Medium (30-60%)</v>
      </c>
      <c r="L1027">
        <f>_xlfn.RANK.EQ(G1027, G$2:G$1466, 0) + COUNTIF(G$2:G1027, G1027) - 1</f>
        <v>1026</v>
      </c>
      <c r="M1027" s="12">
        <f>_xlfn.RANK.EQ(H1027, H$2:H$1466, 0) + COUNTIF(H$2:H1027, H1027) - 1</f>
        <v>741</v>
      </c>
      <c r="N1027" s="12">
        <f t="shared" si="50"/>
        <v>1767</v>
      </c>
    </row>
    <row r="1028" spans="1:14" x14ac:dyDescent="0.25">
      <c r="A1028" t="s">
        <v>11416</v>
      </c>
      <c r="B1028" t="s">
        <v>11417</v>
      </c>
      <c r="C1028" t="s">
        <v>13080</v>
      </c>
      <c r="D1028" s="14">
        <v>722.80000000000007</v>
      </c>
      <c r="E1028" s="14">
        <v>1390</v>
      </c>
      <c r="F1028" s="1">
        <v>0.48</v>
      </c>
      <c r="G1028">
        <v>4</v>
      </c>
      <c r="H1028" s="5">
        <v>4867</v>
      </c>
      <c r="I1028" s="6">
        <f t="shared" si="48"/>
        <v>6765130</v>
      </c>
      <c r="J1028" t="str" cm="1">
        <f t="array" ref="J1028">_xlfn.IFS(
   D1028&lt;1000, "&lt; ₹1,000",
   D1028&lt;=5000, "₹1,000 - ₹5,000",
   D1028&lt;=10000, "₹5,001 - ₹10,000",
   D1028&lt;=20000, "₹10,001 - ₹20,000",
   D1028&lt;=50000, "₹20,001 - ₹50,000",
   D1028&lt;=100000, "₹50,001 - ₹100,000",
   TRUE, "&gt; ₹100,000"
)</f>
        <v>&lt; ₹1,000</v>
      </c>
      <c r="K1028" t="str">
        <f t="shared" si="49"/>
        <v>Medium (30-60%)</v>
      </c>
      <c r="L1028">
        <f>_xlfn.RANK.EQ(G1028, G$2:G$1466, 0) + COUNTIF(G$2:G1028, G1028) - 1</f>
        <v>1027</v>
      </c>
      <c r="M1028" s="12">
        <f>_xlfn.RANK.EQ(H1028, H$2:H$1466, 0) + COUNTIF(H$2:H1028, H1028) - 1</f>
        <v>750</v>
      </c>
      <c r="N1028" s="12">
        <f t="shared" si="50"/>
        <v>1777</v>
      </c>
    </row>
    <row r="1029" spans="1:14" x14ac:dyDescent="0.25">
      <c r="A1029" t="s">
        <v>4471</v>
      </c>
      <c r="B1029" t="s">
        <v>4472</v>
      </c>
      <c r="C1029" t="s">
        <v>13077</v>
      </c>
      <c r="D1029" s="14">
        <v>189.89999999999995</v>
      </c>
      <c r="E1029" s="14">
        <v>1899</v>
      </c>
      <c r="F1029" s="1">
        <v>0.9</v>
      </c>
      <c r="G1029">
        <v>4</v>
      </c>
      <c r="H1029" s="5">
        <v>4740</v>
      </c>
      <c r="I1029" s="6">
        <f t="shared" si="48"/>
        <v>9001260</v>
      </c>
      <c r="J1029" t="str" cm="1">
        <f t="array" ref="J1029">_xlfn.IFS(
   D1029&lt;1000, "&lt; ₹1,000",
   D1029&lt;=5000, "₹1,000 - ₹5,000",
   D1029&lt;=10000, "₹5,001 - ₹10,000",
   D1029&lt;=20000, "₹10,001 - ₹20,000",
   D1029&lt;=50000, "₹20,001 - ₹50,000",
   D1029&lt;=100000, "₹50,001 - ₹100,000",
   TRUE, "&gt; ₹100,000"
)</f>
        <v>&lt; ₹1,000</v>
      </c>
      <c r="K1029" t="str">
        <f t="shared" si="49"/>
        <v>High (&gt;60%)</v>
      </c>
      <c r="L1029">
        <f>_xlfn.RANK.EQ(G1029, G$2:G$1466, 0) + COUNTIF(G$2:G1029, G1029) - 1</f>
        <v>1028</v>
      </c>
      <c r="M1029" s="12">
        <f>_xlfn.RANK.EQ(H1029, H$2:H$1466, 0) + COUNTIF(H$2:H1029, H1029) - 1</f>
        <v>758</v>
      </c>
      <c r="N1029" s="12">
        <f t="shared" si="50"/>
        <v>1786</v>
      </c>
    </row>
    <row r="1030" spans="1:14" x14ac:dyDescent="0.25">
      <c r="A1030" t="s">
        <v>3503</v>
      </c>
      <c r="B1030" t="s">
        <v>3504</v>
      </c>
      <c r="C1030" t="s">
        <v>13077</v>
      </c>
      <c r="D1030" s="14">
        <v>4797.0000000000009</v>
      </c>
      <c r="E1030" s="14">
        <v>15990</v>
      </c>
      <c r="F1030" s="1">
        <v>0.7</v>
      </c>
      <c r="G1030">
        <v>4</v>
      </c>
      <c r="H1030" s="5">
        <v>4390</v>
      </c>
      <c r="I1030" s="6">
        <f t="shared" si="48"/>
        <v>70196100</v>
      </c>
      <c r="J1030" t="str" cm="1">
        <f t="array" ref="J1030">_xlfn.IFS(
   D1030&lt;1000, "&lt; ₹1,000",
   D1030&lt;=5000, "₹1,000 - ₹5,000",
   D1030&lt;=10000, "₹5,001 - ₹10,000",
   D1030&lt;=20000, "₹10,001 - ₹20,000",
   D1030&lt;=50000, "₹20,001 - ₹50,000",
   D1030&lt;=100000, "₹50,001 - ₹100,000",
   TRUE, "&gt; ₹100,000"
)</f>
        <v>₹1,000 - ₹5,000</v>
      </c>
      <c r="K1030" t="str">
        <f t="shared" si="49"/>
        <v>High (&gt;60%)</v>
      </c>
      <c r="L1030">
        <f>_xlfn.RANK.EQ(G1030, G$2:G$1466, 0) + COUNTIF(G$2:G1030, G1030) - 1</f>
        <v>1029</v>
      </c>
      <c r="M1030" s="12">
        <f>_xlfn.RANK.EQ(H1030, H$2:H$1466, 0) + COUNTIF(H$2:H1030, H1030) - 1</f>
        <v>783</v>
      </c>
      <c r="N1030" s="12">
        <f t="shared" si="50"/>
        <v>1812</v>
      </c>
    </row>
    <row r="1031" spans="1:14" x14ac:dyDescent="0.25">
      <c r="A1031" t="s">
        <v>5635</v>
      </c>
      <c r="B1031" t="s">
        <v>5636</v>
      </c>
      <c r="C1031" t="s">
        <v>13076</v>
      </c>
      <c r="D1031" s="14">
        <v>602.32999999999993</v>
      </c>
      <c r="E1031" s="14">
        <v>899</v>
      </c>
      <c r="F1031" s="1">
        <v>0.33</v>
      </c>
      <c r="G1031">
        <v>4</v>
      </c>
      <c r="H1031" s="5">
        <v>4018</v>
      </c>
      <c r="I1031" s="6">
        <f t="shared" si="48"/>
        <v>3612182</v>
      </c>
      <c r="J1031" t="str" cm="1">
        <f t="array" ref="J1031">_xlfn.IFS(
   D1031&lt;1000, "&lt; ₹1,000",
   D1031&lt;=5000, "₹1,000 - ₹5,000",
   D1031&lt;=10000, "₹5,001 - ₹10,000",
   D1031&lt;=20000, "₹10,001 - ₹20,000",
   D1031&lt;=50000, "₹20,001 - ₹50,000",
   D1031&lt;=100000, "₹50,001 - ₹100,000",
   TRUE, "&gt; ₹100,000"
)</f>
        <v>&lt; ₹1,000</v>
      </c>
      <c r="K1031" t="str">
        <f t="shared" si="49"/>
        <v>Medium (30-60%)</v>
      </c>
      <c r="L1031">
        <f>_xlfn.RANK.EQ(G1031, G$2:G$1466, 0) + COUNTIF(G$2:G1031, G1031) - 1</f>
        <v>1030</v>
      </c>
      <c r="M1031" s="12">
        <f>_xlfn.RANK.EQ(H1031, H$2:H$1466, 0) + COUNTIF(H$2:H1031, H1031) - 1</f>
        <v>803</v>
      </c>
      <c r="N1031" s="12">
        <f t="shared" si="50"/>
        <v>1833</v>
      </c>
    </row>
    <row r="1032" spans="1:14" x14ac:dyDescent="0.25">
      <c r="A1032" t="s">
        <v>11103</v>
      </c>
      <c r="B1032" t="s">
        <v>11104</v>
      </c>
      <c r="C1032" t="s">
        <v>13080</v>
      </c>
      <c r="D1032" s="14">
        <v>2236.5</v>
      </c>
      <c r="E1032" s="14">
        <v>3550</v>
      </c>
      <c r="F1032" s="1">
        <v>0.37</v>
      </c>
      <c r="G1032">
        <v>4</v>
      </c>
      <c r="H1032" s="5">
        <v>3973</v>
      </c>
      <c r="I1032" s="6">
        <f t="shared" si="48"/>
        <v>14104150</v>
      </c>
      <c r="J1032" t="str" cm="1">
        <f t="array" ref="J1032">_xlfn.IFS(
   D1032&lt;1000, "&lt; ₹1,000",
   D1032&lt;=5000, "₹1,000 - ₹5,000",
   D1032&lt;=10000, "₹5,001 - ₹10,000",
   D1032&lt;=20000, "₹10,001 - ₹20,000",
   D1032&lt;=50000, "₹20,001 - ₹50,000",
   D1032&lt;=100000, "₹50,001 - ₹100,000",
   TRUE, "&gt; ₹100,000"
)</f>
        <v>₹1,000 - ₹5,000</v>
      </c>
      <c r="K1032" t="str">
        <f t="shared" si="49"/>
        <v>Medium (30-60%)</v>
      </c>
      <c r="L1032">
        <f>_xlfn.RANK.EQ(G1032, G$2:G$1466, 0) + COUNTIF(G$2:G1032, G1032) - 1</f>
        <v>1031</v>
      </c>
      <c r="M1032" s="12">
        <f>_xlfn.RANK.EQ(H1032, H$2:H$1466, 0) + COUNTIF(H$2:H1032, H1032) - 1</f>
        <v>806</v>
      </c>
      <c r="N1032" s="12">
        <f t="shared" si="50"/>
        <v>1837</v>
      </c>
    </row>
    <row r="1033" spans="1:14" x14ac:dyDescent="0.25">
      <c r="A1033" t="s">
        <v>7680</v>
      </c>
      <c r="B1033" t="s">
        <v>7681</v>
      </c>
      <c r="C1033" t="s">
        <v>13079</v>
      </c>
      <c r="D1033" s="14">
        <v>272</v>
      </c>
      <c r="E1033" s="14">
        <v>320</v>
      </c>
      <c r="F1033" s="1">
        <v>0.15</v>
      </c>
      <c r="G1033">
        <v>4</v>
      </c>
      <c r="H1033" s="5">
        <v>3686</v>
      </c>
      <c r="I1033" s="6">
        <f t="shared" si="48"/>
        <v>1179520</v>
      </c>
      <c r="J1033" t="str" cm="1">
        <f t="array" ref="J1033">_xlfn.IFS(
   D1033&lt;1000, "&lt; ₹1,000",
   D1033&lt;=5000, "₹1,000 - ₹5,000",
   D1033&lt;=10000, "₹5,001 - ₹10,000",
   D1033&lt;=20000, "₹10,001 - ₹20,000",
   D1033&lt;=50000, "₹20,001 - ₹50,000",
   D1033&lt;=100000, "₹50,001 - ₹100,000",
   TRUE, "&gt; ₹100,000"
)</f>
        <v>&lt; ₹1,000</v>
      </c>
      <c r="K1033" t="str">
        <f t="shared" si="49"/>
        <v>Low (&lt;30%)</v>
      </c>
      <c r="L1033">
        <f>_xlfn.RANK.EQ(G1033, G$2:G$1466, 0) + COUNTIF(G$2:G1033, G1033) - 1</f>
        <v>1032</v>
      </c>
      <c r="M1033" s="12">
        <f>_xlfn.RANK.EQ(H1033, H$2:H$1466, 0) + COUNTIF(H$2:H1033, H1033) - 1</f>
        <v>817</v>
      </c>
      <c r="N1033" s="12">
        <f t="shared" si="50"/>
        <v>1849</v>
      </c>
    </row>
    <row r="1034" spans="1:14" x14ac:dyDescent="0.25">
      <c r="A1034" t="s">
        <v>10829</v>
      </c>
      <c r="B1034" t="s">
        <v>10830</v>
      </c>
      <c r="C1034" t="s">
        <v>13084</v>
      </c>
      <c r="D1034" s="14">
        <v>893</v>
      </c>
      <c r="E1034" s="14">
        <v>1900</v>
      </c>
      <c r="F1034" s="1">
        <v>0.53</v>
      </c>
      <c r="G1034">
        <v>4</v>
      </c>
      <c r="H1034" s="5">
        <v>3663</v>
      </c>
      <c r="I1034" s="6">
        <f t="shared" si="48"/>
        <v>6959700</v>
      </c>
      <c r="J1034" t="str" cm="1">
        <f t="array" ref="J1034">_xlfn.IFS(
   D1034&lt;1000, "&lt; ₹1,000",
   D1034&lt;=5000, "₹1,000 - ₹5,000",
   D1034&lt;=10000, "₹5,001 - ₹10,000",
   D1034&lt;=20000, "₹10,001 - ₹20,000",
   D1034&lt;=50000, "₹20,001 - ₹50,000",
   D1034&lt;=100000, "₹50,001 - ₹100,000",
   TRUE, "&gt; ₹100,000"
)</f>
        <v>&lt; ₹1,000</v>
      </c>
      <c r="K1034" t="str">
        <f t="shared" si="49"/>
        <v>Medium (30-60%)</v>
      </c>
      <c r="L1034">
        <f>_xlfn.RANK.EQ(G1034, G$2:G$1466, 0) + COUNTIF(G$2:G1034, G1034) - 1</f>
        <v>1033</v>
      </c>
      <c r="M1034" s="12">
        <f>_xlfn.RANK.EQ(H1034, H$2:H$1466, 0) + COUNTIF(H$2:H1034, H1034) - 1</f>
        <v>819</v>
      </c>
      <c r="N1034" s="12">
        <f t="shared" si="50"/>
        <v>1852</v>
      </c>
    </row>
    <row r="1035" spans="1:14" x14ac:dyDescent="0.25">
      <c r="A1035" t="s">
        <v>3683</v>
      </c>
      <c r="B1035" t="s">
        <v>3684</v>
      </c>
      <c r="C1035" t="s">
        <v>13077</v>
      </c>
      <c r="D1035" s="14">
        <v>479.76</v>
      </c>
      <c r="E1035" s="14">
        <v>1999</v>
      </c>
      <c r="F1035" s="1">
        <v>0.76</v>
      </c>
      <c r="G1035">
        <v>4</v>
      </c>
      <c r="H1035" s="5">
        <v>3626</v>
      </c>
      <c r="I1035" s="6">
        <f t="shared" si="48"/>
        <v>7248374</v>
      </c>
      <c r="J1035" t="str" cm="1">
        <f t="array" ref="J1035">_xlfn.IFS(
   D1035&lt;1000, "&lt; ₹1,000",
   D1035&lt;=5000, "₹1,000 - ₹5,000",
   D1035&lt;=10000, "₹5,001 - ₹10,000",
   D1035&lt;=20000, "₹10,001 - ₹20,000",
   D1035&lt;=50000, "₹20,001 - ₹50,000",
   D1035&lt;=100000, "₹50,001 - ₹100,000",
   TRUE, "&gt; ₹100,000"
)</f>
        <v>&lt; ₹1,000</v>
      </c>
      <c r="K1035" t="str">
        <f t="shared" si="49"/>
        <v>High (&gt;60%)</v>
      </c>
      <c r="L1035">
        <f>_xlfn.RANK.EQ(G1035, G$2:G$1466, 0) + COUNTIF(G$2:G1035, G1035) - 1</f>
        <v>1034</v>
      </c>
      <c r="M1035" s="12">
        <f>_xlfn.RANK.EQ(H1035, H$2:H$1466, 0) + COUNTIF(H$2:H1035, H1035) - 1</f>
        <v>821</v>
      </c>
      <c r="N1035" s="12">
        <f t="shared" si="50"/>
        <v>1855</v>
      </c>
    </row>
    <row r="1036" spans="1:14" x14ac:dyDescent="0.25">
      <c r="A1036" t="s">
        <v>1433</v>
      </c>
      <c r="B1036" t="s">
        <v>1434</v>
      </c>
      <c r="C1036" t="s">
        <v>13077</v>
      </c>
      <c r="D1036" s="14">
        <v>1088</v>
      </c>
      <c r="E1036" s="14">
        <v>1600</v>
      </c>
      <c r="F1036" s="1">
        <v>0.32</v>
      </c>
      <c r="G1036">
        <v>4</v>
      </c>
      <c r="H1036" s="5">
        <v>3565</v>
      </c>
      <c r="I1036" s="6">
        <f t="shared" si="48"/>
        <v>5704000</v>
      </c>
      <c r="J1036" t="str" cm="1">
        <f t="array" ref="J1036">_xlfn.IFS(
   D1036&lt;1000, "&lt; ₹1,000",
   D1036&lt;=5000, "₹1,000 - ₹5,000",
   D1036&lt;=10000, "₹5,001 - ₹10,000",
   D1036&lt;=20000, "₹10,001 - ₹20,000",
   D1036&lt;=50000, "₹20,001 - ₹50,000",
   D1036&lt;=100000, "₹50,001 - ₹100,000",
   TRUE, "&gt; ₹100,000"
)</f>
        <v>₹1,000 - ₹5,000</v>
      </c>
      <c r="K1036" t="str">
        <f t="shared" si="49"/>
        <v>Medium (30-60%)</v>
      </c>
      <c r="L1036">
        <f>_xlfn.RANK.EQ(G1036, G$2:G$1466, 0) + COUNTIF(G$2:G1036, G1036) - 1</f>
        <v>1035</v>
      </c>
      <c r="M1036" s="12">
        <f>_xlfn.RANK.EQ(H1036, H$2:H$1466, 0) + COUNTIF(H$2:H1036, H1036) - 1</f>
        <v>827</v>
      </c>
      <c r="N1036" s="12">
        <f t="shared" si="50"/>
        <v>1862</v>
      </c>
    </row>
    <row r="1037" spans="1:14" x14ac:dyDescent="0.25">
      <c r="A1037" t="s">
        <v>3431</v>
      </c>
      <c r="B1037" t="s">
        <v>3432</v>
      </c>
      <c r="C1037" t="s">
        <v>13077</v>
      </c>
      <c r="D1037" s="14">
        <v>399.7999999999999</v>
      </c>
      <c r="E1037" s="14">
        <v>1999</v>
      </c>
      <c r="F1037" s="1">
        <v>0.8</v>
      </c>
      <c r="G1037">
        <v>4</v>
      </c>
      <c r="H1037" s="5">
        <v>3382</v>
      </c>
      <c r="I1037" s="6">
        <f t="shared" si="48"/>
        <v>6760618</v>
      </c>
      <c r="J1037" t="str" cm="1">
        <f t="array" ref="J1037">_xlfn.IFS(
   D1037&lt;1000, "&lt; ₹1,000",
   D1037&lt;=5000, "₹1,000 - ₹5,000",
   D1037&lt;=10000, "₹5,001 - ₹10,000",
   D1037&lt;=20000, "₹10,001 - ₹20,000",
   D1037&lt;=50000, "₹20,001 - ₹50,000",
   D1037&lt;=100000, "₹50,001 - ₹100,000",
   TRUE, "&gt; ₹100,000"
)</f>
        <v>&lt; ₹1,000</v>
      </c>
      <c r="K1037" t="str">
        <f t="shared" si="49"/>
        <v>High (&gt;60%)</v>
      </c>
      <c r="L1037">
        <f>_xlfn.RANK.EQ(G1037, G$2:G$1466, 0) + COUNTIF(G$2:G1037, G1037) - 1</f>
        <v>1036</v>
      </c>
      <c r="M1037" s="12">
        <f>_xlfn.RANK.EQ(H1037, H$2:H$1466, 0) + COUNTIF(H$2:H1037, H1037) - 1</f>
        <v>840</v>
      </c>
      <c r="N1037" s="12">
        <f t="shared" si="50"/>
        <v>1876</v>
      </c>
    </row>
    <row r="1038" spans="1:14" x14ac:dyDescent="0.25">
      <c r="A1038" t="s">
        <v>3431</v>
      </c>
      <c r="B1038" t="s">
        <v>3432</v>
      </c>
      <c r="C1038" t="s">
        <v>13077</v>
      </c>
      <c r="D1038" s="14">
        <v>399.7999999999999</v>
      </c>
      <c r="E1038" s="14">
        <v>1999</v>
      </c>
      <c r="F1038" s="1">
        <v>0.8</v>
      </c>
      <c r="G1038">
        <v>4</v>
      </c>
      <c r="H1038" s="5">
        <v>3382</v>
      </c>
      <c r="I1038" s="6">
        <f t="shared" si="48"/>
        <v>6760618</v>
      </c>
      <c r="J1038" t="str" cm="1">
        <f t="array" ref="J1038">_xlfn.IFS(
   D1038&lt;1000, "&lt; ₹1,000",
   D1038&lt;=5000, "₹1,000 - ₹5,000",
   D1038&lt;=10000, "₹5,001 - ₹10,000",
   D1038&lt;=20000, "₹10,001 - ₹20,000",
   D1038&lt;=50000, "₹20,001 - ₹50,000",
   D1038&lt;=100000, "₹50,001 - ₹100,000",
   TRUE, "&gt; ₹100,000"
)</f>
        <v>&lt; ₹1,000</v>
      </c>
      <c r="K1038" t="str">
        <f t="shared" si="49"/>
        <v>High (&gt;60%)</v>
      </c>
      <c r="L1038">
        <f>_xlfn.RANK.EQ(G1038, G$2:G$1466, 0) + COUNTIF(G$2:G1038, G1038) - 1</f>
        <v>1037</v>
      </c>
      <c r="M1038" s="12">
        <f>_xlfn.RANK.EQ(H1038, H$2:H$1466, 0) + COUNTIF(H$2:H1038, H1038) - 1</f>
        <v>841</v>
      </c>
      <c r="N1038" s="12">
        <f t="shared" si="50"/>
        <v>1878</v>
      </c>
    </row>
    <row r="1039" spans="1:14" x14ac:dyDescent="0.25">
      <c r="A1039" t="s">
        <v>1191</v>
      </c>
      <c r="B1039" t="s">
        <v>1192</v>
      </c>
      <c r="C1039" t="s">
        <v>13077</v>
      </c>
      <c r="D1039" s="14">
        <v>350.73</v>
      </c>
      <c r="E1039" s="14">
        <v>1299</v>
      </c>
      <c r="F1039" s="1">
        <v>0.73</v>
      </c>
      <c r="G1039">
        <v>4</v>
      </c>
      <c r="H1039" s="5">
        <v>3295</v>
      </c>
      <c r="I1039" s="6">
        <f t="shared" si="48"/>
        <v>4280205</v>
      </c>
      <c r="J1039" t="str" cm="1">
        <f t="array" ref="J1039">_xlfn.IFS(
   D1039&lt;1000, "&lt; ₹1,000",
   D1039&lt;=5000, "₹1,000 - ₹5,000",
   D1039&lt;=10000, "₹5,001 - ₹10,000",
   D1039&lt;=20000, "₹10,001 - ₹20,000",
   D1039&lt;=50000, "₹20,001 - ₹50,000",
   D1039&lt;=100000, "₹50,001 - ₹100,000",
   TRUE, "&gt; ₹100,000"
)</f>
        <v>&lt; ₹1,000</v>
      </c>
      <c r="K1039" t="str">
        <f t="shared" si="49"/>
        <v>High (&gt;60%)</v>
      </c>
      <c r="L1039">
        <f>_xlfn.RANK.EQ(G1039, G$2:G$1466, 0) + COUNTIF(G$2:G1039, G1039) - 1</f>
        <v>1038</v>
      </c>
      <c r="M1039" s="12">
        <f>_xlfn.RANK.EQ(H1039, H$2:H$1466, 0) + COUNTIF(H$2:H1039, H1039) - 1</f>
        <v>846</v>
      </c>
      <c r="N1039" s="12">
        <f t="shared" si="50"/>
        <v>1884</v>
      </c>
    </row>
    <row r="1040" spans="1:14" x14ac:dyDescent="0.25">
      <c r="A1040" t="s">
        <v>11876</v>
      </c>
      <c r="B1040" t="s">
        <v>11877</v>
      </c>
      <c r="C1040" t="s">
        <v>13080</v>
      </c>
      <c r="D1040" s="14">
        <v>649.00000000000011</v>
      </c>
      <c r="E1040" s="14">
        <v>1100</v>
      </c>
      <c r="F1040" s="1">
        <v>0.41</v>
      </c>
      <c r="G1040">
        <v>4</v>
      </c>
      <c r="H1040" s="5">
        <v>3271</v>
      </c>
      <c r="I1040" s="6">
        <f t="shared" si="48"/>
        <v>3598100</v>
      </c>
      <c r="J1040" t="str" cm="1">
        <f t="array" ref="J1040">_xlfn.IFS(
   D1040&lt;1000, "&lt; ₹1,000",
   D1040&lt;=5000, "₹1,000 - ₹5,000",
   D1040&lt;=10000, "₹5,001 - ₹10,000",
   D1040&lt;=20000, "₹10,001 - ₹20,000",
   D1040&lt;=50000, "₹20,001 - ₹50,000",
   D1040&lt;=100000, "₹50,001 - ₹100,000",
   TRUE, "&gt; ₹100,000"
)</f>
        <v>&lt; ₹1,000</v>
      </c>
      <c r="K1040" t="str">
        <f t="shared" si="49"/>
        <v>Medium (30-60%)</v>
      </c>
      <c r="L1040">
        <f>_xlfn.RANK.EQ(G1040, G$2:G$1466, 0) + COUNTIF(G$2:G1040, G1040) - 1</f>
        <v>1039</v>
      </c>
      <c r="M1040" s="12">
        <f>_xlfn.RANK.EQ(H1040, H$2:H$1466, 0) + COUNTIF(H$2:H1040, H1040) - 1</f>
        <v>847</v>
      </c>
      <c r="N1040" s="12">
        <f t="shared" si="50"/>
        <v>1886</v>
      </c>
    </row>
    <row r="1041" spans="1:14" x14ac:dyDescent="0.25">
      <c r="A1041" t="s">
        <v>11917</v>
      </c>
      <c r="B1041" t="s">
        <v>11918</v>
      </c>
      <c r="C1041" t="s">
        <v>13080</v>
      </c>
      <c r="D1041" s="14">
        <v>825</v>
      </c>
      <c r="E1041" s="14">
        <v>825</v>
      </c>
      <c r="F1041" s="1">
        <v>0</v>
      </c>
      <c r="G1041">
        <v>4</v>
      </c>
      <c r="H1041" s="5">
        <v>3246</v>
      </c>
      <c r="I1041" s="6">
        <f t="shared" si="48"/>
        <v>2677950</v>
      </c>
      <c r="J1041" t="str" cm="1">
        <f t="array" ref="J1041">_xlfn.IFS(
   D1041&lt;1000, "&lt; ₹1,000",
   D1041&lt;=5000, "₹1,000 - ₹5,000",
   D1041&lt;=10000, "₹5,001 - ₹10,000",
   D1041&lt;=20000, "₹10,001 - ₹20,000",
   D1041&lt;=50000, "₹20,001 - ₹50,000",
   D1041&lt;=100000, "₹50,001 - ₹100,000",
   TRUE, "&gt; ₹100,000"
)</f>
        <v>&lt; ₹1,000</v>
      </c>
      <c r="K1041" t="str">
        <f t="shared" si="49"/>
        <v>Low (&lt;30%)</v>
      </c>
      <c r="L1041">
        <f>_xlfn.RANK.EQ(G1041, G$2:G$1466, 0) + COUNTIF(G$2:G1041, G1041) - 1</f>
        <v>1040</v>
      </c>
      <c r="M1041" s="12">
        <f>_xlfn.RANK.EQ(H1041, H$2:H$1466, 0) + COUNTIF(H$2:H1041, H1041) - 1</f>
        <v>848</v>
      </c>
      <c r="N1041" s="12">
        <f t="shared" si="50"/>
        <v>1888</v>
      </c>
    </row>
    <row r="1042" spans="1:14" x14ac:dyDescent="0.25">
      <c r="A1042" t="s">
        <v>10031</v>
      </c>
      <c r="B1042" t="s">
        <v>10032</v>
      </c>
      <c r="C1042" t="s">
        <v>13080</v>
      </c>
      <c r="D1042" s="14">
        <v>3179.4700000000003</v>
      </c>
      <c r="E1042" s="14">
        <v>5999</v>
      </c>
      <c r="F1042" s="1">
        <v>0.47</v>
      </c>
      <c r="G1042">
        <v>4</v>
      </c>
      <c r="H1042" s="5">
        <v>3242</v>
      </c>
      <c r="I1042" s="6">
        <f t="shared" si="48"/>
        <v>19448758</v>
      </c>
      <c r="J1042" t="str" cm="1">
        <f t="array" ref="J1042">_xlfn.IFS(
   D1042&lt;1000, "&lt; ₹1,000",
   D1042&lt;=5000, "₹1,000 - ₹5,000",
   D1042&lt;=10000, "₹5,001 - ₹10,000",
   D1042&lt;=20000, "₹10,001 - ₹20,000",
   D1042&lt;=50000, "₹20,001 - ₹50,000",
   D1042&lt;=100000, "₹50,001 - ₹100,000",
   TRUE, "&gt; ₹100,000"
)</f>
        <v>₹1,000 - ₹5,000</v>
      </c>
      <c r="K1042" t="str">
        <f t="shared" si="49"/>
        <v>Medium (30-60%)</v>
      </c>
      <c r="L1042">
        <f>_xlfn.RANK.EQ(G1042, G$2:G$1466, 0) + COUNTIF(G$2:G1042, G1042) - 1</f>
        <v>1041</v>
      </c>
      <c r="M1042" s="12">
        <f>_xlfn.RANK.EQ(H1042, H$2:H$1466, 0) + COUNTIF(H$2:H1042, H1042) - 1</f>
        <v>849</v>
      </c>
      <c r="N1042" s="12">
        <f t="shared" si="50"/>
        <v>1890</v>
      </c>
    </row>
    <row r="1043" spans="1:14" x14ac:dyDescent="0.25">
      <c r="A1043" t="s">
        <v>1804</v>
      </c>
      <c r="B1043" t="s">
        <v>1805</v>
      </c>
      <c r="C1043" t="s">
        <v>13076</v>
      </c>
      <c r="D1043" s="14">
        <v>449.25</v>
      </c>
      <c r="E1043" s="14">
        <v>599</v>
      </c>
      <c r="F1043" s="1">
        <v>0.25</v>
      </c>
      <c r="G1043">
        <v>4</v>
      </c>
      <c r="H1043" s="5">
        <v>3231</v>
      </c>
      <c r="I1043" s="6">
        <f t="shared" si="48"/>
        <v>1935369</v>
      </c>
      <c r="J1043" t="str" cm="1">
        <f t="array" ref="J1043">_xlfn.IFS(
   D1043&lt;1000, "&lt; ₹1,000",
   D1043&lt;=5000, "₹1,000 - ₹5,000",
   D1043&lt;=10000, "₹5,001 - ₹10,000",
   D1043&lt;=20000, "₹10,001 - ₹20,000",
   D1043&lt;=50000, "₹20,001 - ₹50,000",
   D1043&lt;=100000, "₹50,001 - ₹100,000",
   TRUE, "&gt; ₹100,000"
)</f>
        <v>&lt; ₹1,000</v>
      </c>
      <c r="K1043" t="str">
        <f t="shared" si="49"/>
        <v>Low (&lt;30%)</v>
      </c>
      <c r="L1043">
        <f>_xlfn.RANK.EQ(G1043, G$2:G$1466, 0) + COUNTIF(G$2:G1043, G1043) - 1</f>
        <v>1042</v>
      </c>
      <c r="M1043" s="12">
        <f>_xlfn.RANK.EQ(H1043, H$2:H$1466, 0) + COUNTIF(H$2:H1043, H1043) - 1</f>
        <v>853</v>
      </c>
      <c r="N1043" s="12">
        <f t="shared" si="50"/>
        <v>1895</v>
      </c>
    </row>
    <row r="1044" spans="1:14" x14ac:dyDescent="0.25">
      <c r="A1044" t="s">
        <v>4112</v>
      </c>
      <c r="B1044" t="s">
        <v>4113</v>
      </c>
      <c r="C1044" t="s">
        <v>13077</v>
      </c>
      <c r="D1044" s="14">
        <v>197.82000000000005</v>
      </c>
      <c r="E1044" s="14">
        <v>1099</v>
      </c>
      <c r="F1044" s="1">
        <v>0.82</v>
      </c>
      <c r="G1044">
        <v>4</v>
      </c>
      <c r="H1044" s="5">
        <v>3197</v>
      </c>
      <c r="I1044" s="6">
        <f t="shared" si="48"/>
        <v>3513503</v>
      </c>
      <c r="J1044" t="str" cm="1">
        <f t="array" ref="J1044">_xlfn.IFS(
   D1044&lt;1000, "&lt; ₹1,000",
   D1044&lt;=5000, "₹1,000 - ₹5,000",
   D1044&lt;=10000, "₹5,001 - ₹10,000",
   D1044&lt;=20000, "₹10,001 - ₹20,000",
   D1044&lt;=50000, "₹20,001 - ₹50,000",
   D1044&lt;=100000, "₹50,001 - ₹100,000",
   TRUE, "&gt; ₹100,000"
)</f>
        <v>&lt; ₹1,000</v>
      </c>
      <c r="K1044" t="str">
        <f t="shared" si="49"/>
        <v>High (&gt;60%)</v>
      </c>
      <c r="L1044">
        <f>_xlfn.RANK.EQ(G1044, G$2:G$1466, 0) + COUNTIF(G$2:G1044, G1044) - 1</f>
        <v>1043</v>
      </c>
      <c r="M1044" s="12">
        <f>_xlfn.RANK.EQ(H1044, H$2:H$1466, 0) + COUNTIF(H$2:H1044, H1044) - 1</f>
        <v>856</v>
      </c>
      <c r="N1044" s="12">
        <f t="shared" si="50"/>
        <v>1899</v>
      </c>
    </row>
    <row r="1045" spans="1:14" x14ac:dyDescent="0.25">
      <c r="A1045" t="s">
        <v>10740</v>
      </c>
      <c r="B1045" t="s">
        <v>10741</v>
      </c>
      <c r="C1045" t="s">
        <v>13080</v>
      </c>
      <c r="D1045" s="14">
        <v>7825.65</v>
      </c>
      <c r="E1045" s="14">
        <v>8995</v>
      </c>
      <c r="F1045" s="1">
        <v>0.13</v>
      </c>
      <c r="G1045">
        <v>4</v>
      </c>
      <c r="H1045" s="5">
        <v>3160</v>
      </c>
      <c r="I1045" s="6">
        <f t="shared" si="48"/>
        <v>28424200</v>
      </c>
      <c r="J1045" t="str" cm="1">
        <f t="array" ref="J1045">_xlfn.IFS(
   D1045&lt;1000, "&lt; ₹1,000",
   D1045&lt;=5000, "₹1,000 - ₹5,000",
   D1045&lt;=10000, "₹5,001 - ₹10,000",
   D1045&lt;=20000, "₹10,001 - ₹20,000",
   D1045&lt;=50000, "₹20,001 - ₹50,000",
   D1045&lt;=100000, "₹50,001 - ₹100,000",
   TRUE, "&gt; ₹100,000"
)</f>
        <v>₹5,001 - ₹10,000</v>
      </c>
      <c r="K1045" t="str">
        <f t="shared" si="49"/>
        <v>Low (&lt;30%)</v>
      </c>
      <c r="L1045">
        <f>_xlfn.RANK.EQ(G1045, G$2:G$1466, 0) + COUNTIF(G$2:G1045, G1045) - 1</f>
        <v>1044</v>
      </c>
      <c r="M1045" s="12">
        <f>_xlfn.RANK.EQ(H1045, H$2:H$1466, 0) + COUNTIF(H$2:H1045, H1045) - 1</f>
        <v>862</v>
      </c>
      <c r="N1045" s="12">
        <f t="shared" si="50"/>
        <v>1906</v>
      </c>
    </row>
    <row r="1046" spans="1:14" x14ac:dyDescent="0.25">
      <c r="A1046" t="s">
        <v>7753</v>
      </c>
      <c r="B1046" t="s">
        <v>7754</v>
      </c>
      <c r="C1046" t="s">
        <v>13076</v>
      </c>
      <c r="D1046" s="14">
        <v>395.55999999999995</v>
      </c>
      <c r="E1046" s="14">
        <v>899</v>
      </c>
      <c r="F1046" s="1">
        <v>0.56000000000000005</v>
      </c>
      <c r="G1046">
        <v>4</v>
      </c>
      <c r="H1046" s="5">
        <v>3025</v>
      </c>
      <c r="I1046" s="6">
        <f t="shared" si="48"/>
        <v>2719475</v>
      </c>
      <c r="J1046" t="str" cm="1">
        <f t="array" ref="J1046">_xlfn.IFS(
   D1046&lt;1000, "&lt; ₹1,000",
   D1046&lt;=5000, "₹1,000 - ₹5,000",
   D1046&lt;=10000, "₹5,001 - ₹10,000",
   D1046&lt;=20000, "₹10,001 - ₹20,000",
   D1046&lt;=50000, "₹20,001 - ₹50,000",
   D1046&lt;=100000, "₹50,001 - ₹100,000",
   TRUE, "&gt; ₹100,000"
)</f>
        <v>&lt; ₹1,000</v>
      </c>
      <c r="K1046" t="str">
        <f t="shared" si="49"/>
        <v>Medium (30-60%)</v>
      </c>
      <c r="L1046">
        <f>_xlfn.RANK.EQ(G1046, G$2:G$1466, 0) + COUNTIF(G$2:G1046, G1046) - 1</f>
        <v>1045</v>
      </c>
      <c r="M1046" s="12">
        <f>_xlfn.RANK.EQ(H1046, H$2:H$1466, 0) + COUNTIF(H$2:H1046, H1046) - 1</f>
        <v>875</v>
      </c>
      <c r="N1046" s="12">
        <f t="shared" si="50"/>
        <v>1920</v>
      </c>
    </row>
    <row r="1047" spans="1:14" x14ac:dyDescent="0.25">
      <c r="A1047" t="s">
        <v>8730</v>
      </c>
      <c r="B1047" t="s">
        <v>8731</v>
      </c>
      <c r="C1047" t="s">
        <v>13080</v>
      </c>
      <c r="D1047" s="14">
        <v>6579.53</v>
      </c>
      <c r="E1047" s="14">
        <v>13999</v>
      </c>
      <c r="F1047" s="1">
        <v>0.53</v>
      </c>
      <c r="G1047">
        <v>4</v>
      </c>
      <c r="H1047" s="5">
        <v>2961</v>
      </c>
      <c r="I1047" s="6">
        <f t="shared" si="48"/>
        <v>41451039</v>
      </c>
      <c r="J1047" t="str" cm="1">
        <f t="array" ref="J1047">_xlfn.IFS(
   D1047&lt;1000, "&lt; ₹1,000",
   D1047&lt;=5000, "₹1,000 - ₹5,000",
   D1047&lt;=10000, "₹5,001 - ₹10,000",
   D1047&lt;=20000, "₹10,001 - ₹20,000",
   D1047&lt;=50000, "₹20,001 - ₹50,000",
   D1047&lt;=100000, "₹50,001 - ₹100,000",
   TRUE, "&gt; ₹100,000"
)</f>
        <v>₹5,001 - ₹10,000</v>
      </c>
      <c r="K1047" t="str">
        <f t="shared" si="49"/>
        <v>Medium (30-60%)</v>
      </c>
      <c r="L1047">
        <f>_xlfn.RANK.EQ(G1047, G$2:G$1466, 0) + COUNTIF(G$2:G1047, G1047) - 1</f>
        <v>1046</v>
      </c>
      <c r="M1047" s="12">
        <f>_xlfn.RANK.EQ(H1047, H$2:H$1466, 0) + COUNTIF(H$2:H1047, H1047) - 1</f>
        <v>878</v>
      </c>
      <c r="N1047" s="12">
        <f t="shared" si="50"/>
        <v>1924</v>
      </c>
    </row>
    <row r="1048" spans="1:14" x14ac:dyDescent="0.25">
      <c r="A1048" t="s">
        <v>2118</v>
      </c>
      <c r="B1048" t="s">
        <v>2119</v>
      </c>
      <c r="C1048" t="s">
        <v>13076</v>
      </c>
      <c r="D1048" s="14">
        <v>255.67999999999995</v>
      </c>
      <c r="E1048" s="14">
        <v>799</v>
      </c>
      <c r="F1048" s="1">
        <v>0.68</v>
      </c>
      <c r="G1048">
        <v>4</v>
      </c>
      <c r="H1048" s="5">
        <v>2905</v>
      </c>
      <c r="I1048" s="6">
        <f t="shared" si="48"/>
        <v>2321095</v>
      </c>
      <c r="J1048" t="str" cm="1">
        <f t="array" ref="J1048">_xlfn.IFS(
   D1048&lt;1000, "&lt; ₹1,000",
   D1048&lt;=5000, "₹1,000 - ₹5,000",
   D1048&lt;=10000, "₹5,001 - ₹10,000",
   D1048&lt;=20000, "₹10,001 - ₹20,000",
   D1048&lt;=50000, "₹20,001 - ₹50,000",
   D1048&lt;=100000, "₹50,001 - ₹100,000",
   TRUE, "&gt; ₹100,000"
)</f>
        <v>&lt; ₹1,000</v>
      </c>
      <c r="K1048" t="str">
        <f t="shared" si="49"/>
        <v>High (&gt;60%)</v>
      </c>
      <c r="L1048">
        <f>_xlfn.RANK.EQ(G1048, G$2:G$1466, 0) + COUNTIF(G$2:G1048, G1048) - 1</f>
        <v>1047</v>
      </c>
      <c r="M1048" s="12">
        <f>_xlfn.RANK.EQ(H1048, H$2:H$1466, 0) + COUNTIF(H$2:H1048, H1048) - 1</f>
        <v>883</v>
      </c>
      <c r="N1048" s="12">
        <f t="shared" si="50"/>
        <v>1930</v>
      </c>
    </row>
    <row r="1049" spans="1:14" x14ac:dyDescent="0.25">
      <c r="A1049" t="s">
        <v>10489</v>
      </c>
      <c r="B1049" t="s">
        <v>10490</v>
      </c>
      <c r="C1049" t="s">
        <v>13080</v>
      </c>
      <c r="D1049" s="14">
        <v>1601.1100000000001</v>
      </c>
      <c r="E1049" s="14">
        <v>1799</v>
      </c>
      <c r="F1049" s="1">
        <v>0.11</v>
      </c>
      <c r="G1049">
        <v>4</v>
      </c>
      <c r="H1049" s="5">
        <v>2877</v>
      </c>
      <c r="I1049" s="6">
        <f t="shared" si="48"/>
        <v>5175723</v>
      </c>
      <c r="J1049" t="str" cm="1">
        <f t="array" ref="J1049">_xlfn.IFS(
   D1049&lt;1000, "&lt; ₹1,000",
   D1049&lt;=5000, "₹1,000 - ₹5,000",
   D1049&lt;=10000, "₹5,001 - ₹10,000",
   D1049&lt;=20000, "₹10,001 - ₹20,000",
   D1049&lt;=50000, "₹20,001 - ₹50,000",
   D1049&lt;=100000, "₹50,001 - ₹100,000",
   TRUE, "&gt; ₹100,000"
)</f>
        <v>₹1,000 - ₹5,000</v>
      </c>
      <c r="K1049" t="str">
        <f t="shared" si="49"/>
        <v>Low (&lt;30%)</v>
      </c>
      <c r="L1049">
        <f>_xlfn.RANK.EQ(G1049, G$2:G$1466, 0) + COUNTIF(G$2:G1049, G1049) - 1</f>
        <v>1048</v>
      </c>
      <c r="M1049" s="12">
        <f>_xlfn.RANK.EQ(H1049, H$2:H$1466, 0) + COUNTIF(H$2:H1049, H1049) - 1</f>
        <v>886</v>
      </c>
      <c r="N1049" s="12">
        <f t="shared" si="50"/>
        <v>1934</v>
      </c>
    </row>
    <row r="1050" spans="1:14" x14ac:dyDescent="0.25">
      <c r="A1050" t="s">
        <v>272</v>
      </c>
      <c r="B1050" t="s">
        <v>273</v>
      </c>
      <c r="C1050" t="s">
        <v>13076</v>
      </c>
      <c r="D1050" s="14">
        <v>299.25</v>
      </c>
      <c r="E1050" s="14">
        <v>399</v>
      </c>
      <c r="F1050" s="1">
        <v>0.25</v>
      </c>
      <c r="G1050">
        <v>4</v>
      </c>
      <c r="H1050" s="5">
        <v>2766</v>
      </c>
      <c r="I1050" s="6">
        <f t="shared" si="48"/>
        <v>1103634</v>
      </c>
      <c r="J1050" t="str" cm="1">
        <f t="array" ref="J1050">_xlfn.IFS(
   D1050&lt;1000, "&lt; ₹1,000",
   D1050&lt;=5000, "₹1,000 - ₹5,000",
   D1050&lt;=10000, "₹5,001 - ₹10,000",
   D1050&lt;=20000, "₹10,001 - ₹20,000",
   D1050&lt;=50000, "₹20,001 - ₹50,000",
   D1050&lt;=100000, "₹50,001 - ₹100,000",
   TRUE, "&gt; ₹100,000"
)</f>
        <v>&lt; ₹1,000</v>
      </c>
      <c r="K1050" t="str">
        <f t="shared" si="49"/>
        <v>Low (&lt;30%)</v>
      </c>
      <c r="L1050">
        <f>_xlfn.RANK.EQ(G1050, G$2:G$1466, 0) + COUNTIF(G$2:G1050, G1050) - 1</f>
        <v>1049</v>
      </c>
      <c r="M1050" s="12">
        <f>_xlfn.RANK.EQ(H1050, H$2:H$1466, 0) + COUNTIF(H$2:H1050, H1050) - 1</f>
        <v>898</v>
      </c>
      <c r="N1050" s="12">
        <f t="shared" si="50"/>
        <v>1947</v>
      </c>
    </row>
    <row r="1051" spans="1:14" x14ac:dyDescent="0.25">
      <c r="A1051" t="s">
        <v>272</v>
      </c>
      <c r="B1051" t="s">
        <v>273</v>
      </c>
      <c r="C1051" t="s">
        <v>13076</v>
      </c>
      <c r="D1051" s="14">
        <v>299.25</v>
      </c>
      <c r="E1051" s="14">
        <v>399</v>
      </c>
      <c r="F1051" s="1">
        <v>0.25</v>
      </c>
      <c r="G1051">
        <v>4</v>
      </c>
      <c r="H1051" s="5">
        <v>2766</v>
      </c>
      <c r="I1051" s="6">
        <f t="shared" si="48"/>
        <v>1103634</v>
      </c>
      <c r="J1051" t="str" cm="1">
        <f t="array" ref="J1051">_xlfn.IFS(
   D1051&lt;1000, "&lt; ₹1,000",
   D1051&lt;=5000, "₹1,000 - ₹5,000",
   D1051&lt;=10000, "₹5,001 - ₹10,000",
   D1051&lt;=20000, "₹10,001 - ₹20,000",
   D1051&lt;=50000, "₹20,001 - ₹50,000",
   D1051&lt;=100000, "₹50,001 - ₹100,000",
   TRUE, "&gt; ₹100,000"
)</f>
        <v>&lt; ₹1,000</v>
      </c>
      <c r="K1051" t="str">
        <f t="shared" si="49"/>
        <v>Low (&lt;30%)</v>
      </c>
      <c r="L1051">
        <f>_xlfn.RANK.EQ(G1051, G$2:G$1466, 0) + COUNTIF(G$2:G1051, G1051) - 1</f>
        <v>1050</v>
      </c>
      <c r="M1051" s="12">
        <f>_xlfn.RANK.EQ(H1051, H$2:H$1466, 0) + COUNTIF(H$2:H1051, H1051) - 1</f>
        <v>899</v>
      </c>
      <c r="N1051" s="12">
        <f t="shared" si="50"/>
        <v>1949</v>
      </c>
    </row>
    <row r="1052" spans="1:14" x14ac:dyDescent="0.25">
      <c r="A1052" t="s">
        <v>6679</v>
      </c>
      <c r="B1052" t="s">
        <v>6680</v>
      </c>
      <c r="C1052" t="s">
        <v>13081</v>
      </c>
      <c r="D1052" s="14">
        <v>429.57000000000005</v>
      </c>
      <c r="E1052" s="14">
        <v>999</v>
      </c>
      <c r="F1052" s="1">
        <v>0.56999999999999995</v>
      </c>
      <c r="G1052">
        <v>4</v>
      </c>
      <c r="H1052" s="5">
        <v>2581</v>
      </c>
      <c r="I1052" s="6">
        <f t="shared" si="48"/>
        <v>2578419</v>
      </c>
      <c r="J1052" t="str" cm="1">
        <f t="array" ref="J1052">_xlfn.IFS(
   D1052&lt;1000, "&lt; ₹1,000",
   D1052&lt;=5000, "₹1,000 - ₹5,000",
   D1052&lt;=10000, "₹5,001 - ₹10,000",
   D1052&lt;=20000, "₹10,001 - ₹20,000",
   D1052&lt;=50000, "₹20,001 - ₹50,000",
   D1052&lt;=100000, "₹50,001 - ₹100,000",
   TRUE, "&gt; ₹100,000"
)</f>
        <v>&lt; ₹1,000</v>
      </c>
      <c r="K1052" t="str">
        <f t="shared" si="49"/>
        <v>Medium (30-60%)</v>
      </c>
      <c r="L1052">
        <f>_xlfn.RANK.EQ(G1052, G$2:G$1466, 0) + COUNTIF(G$2:G1052, G1052) - 1</f>
        <v>1051</v>
      </c>
      <c r="M1052" s="12">
        <f>_xlfn.RANK.EQ(H1052, H$2:H$1466, 0) + COUNTIF(H$2:H1052, H1052) - 1</f>
        <v>921</v>
      </c>
      <c r="N1052" s="12">
        <f t="shared" si="50"/>
        <v>1972</v>
      </c>
    </row>
    <row r="1053" spans="1:14" x14ac:dyDescent="0.25">
      <c r="A1053" t="s">
        <v>9008</v>
      </c>
      <c r="B1053" t="s">
        <v>9009</v>
      </c>
      <c r="C1053" t="s">
        <v>13080</v>
      </c>
      <c r="D1053" s="14">
        <v>745.13999999999987</v>
      </c>
      <c r="E1053" s="14">
        <v>1129</v>
      </c>
      <c r="F1053" s="1">
        <v>0.34</v>
      </c>
      <c r="G1053">
        <v>4</v>
      </c>
      <c r="H1053" s="5">
        <v>2446</v>
      </c>
      <c r="I1053" s="6">
        <f t="shared" si="48"/>
        <v>2761534</v>
      </c>
      <c r="J1053" t="str" cm="1">
        <f t="array" ref="J1053">_xlfn.IFS(
   D1053&lt;1000, "&lt; ₹1,000",
   D1053&lt;=5000, "₹1,000 - ₹5,000",
   D1053&lt;=10000, "₹5,001 - ₹10,000",
   D1053&lt;=20000, "₹10,001 - ₹20,000",
   D1053&lt;=50000, "₹20,001 - ₹50,000",
   D1053&lt;=100000, "₹50,001 - ₹100,000",
   TRUE, "&gt; ₹100,000"
)</f>
        <v>&lt; ₹1,000</v>
      </c>
      <c r="K1053" t="str">
        <f t="shared" si="49"/>
        <v>Medium (30-60%)</v>
      </c>
      <c r="L1053">
        <f>_xlfn.RANK.EQ(G1053, G$2:G$1466, 0) + COUNTIF(G$2:G1053, G1053) - 1</f>
        <v>1052</v>
      </c>
      <c r="M1053" s="12">
        <f>_xlfn.RANK.EQ(H1053, H$2:H$1466, 0) + COUNTIF(H$2:H1053, H1053) - 1</f>
        <v>936</v>
      </c>
      <c r="N1053" s="12">
        <f t="shared" si="50"/>
        <v>1988</v>
      </c>
    </row>
    <row r="1054" spans="1:14" x14ac:dyDescent="0.25">
      <c r="A1054" t="s">
        <v>12372</v>
      </c>
      <c r="B1054" t="s">
        <v>12373</v>
      </c>
      <c r="C1054" t="s">
        <v>13080</v>
      </c>
      <c r="D1054" s="14">
        <v>1916.6</v>
      </c>
      <c r="E1054" s="14">
        <v>2590</v>
      </c>
      <c r="F1054" s="1">
        <v>0.26</v>
      </c>
      <c r="G1054">
        <v>4</v>
      </c>
      <c r="H1054" s="5">
        <v>2377</v>
      </c>
      <c r="I1054" s="6">
        <f t="shared" si="48"/>
        <v>6156430</v>
      </c>
      <c r="J1054" t="str" cm="1">
        <f t="array" ref="J1054">_xlfn.IFS(
   D1054&lt;1000, "&lt; ₹1,000",
   D1054&lt;=5000, "₹1,000 - ₹5,000",
   D1054&lt;=10000, "₹5,001 - ₹10,000",
   D1054&lt;=20000, "₹10,001 - ₹20,000",
   D1054&lt;=50000, "₹20,001 - ₹50,000",
   D1054&lt;=100000, "₹50,001 - ₹100,000",
   TRUE, "&gt; ₹100,000"
)</f>
        <v>₹1,000 - ₹5,000</v>
      </c>
      <c r="K1054" t="str">
        <f t="shared" si="49"/>
        <v>Low (&lt;30%)</v>
      </c>
      <c r="L1054">
        <f>_xlfn.RANK.EQ(G1054, G$2:G$1466, 0) + COUNTIF(G$2:G1054, G1054) - 1</f>
        <v>1053</v>
      </c>
      <c r="M1054" s="12">
        <f>_xlfn.RANK.EQ(H1054, H$2:H$1466, 0) + COUNTIF(H$2:H1054, H1054) - 1</f>
        <v>938</v>
      </c>
      <c r="N1054" s="12">
        <f t="shared" si="50"/>
        <v>1991</v>
      </c>
    </row>
    <row r="1055" spans="1:14" x14ac:dyDescent="0.25">
      <c r="A1055" t="s">
        <v>10234</v>
      </c>
      <c r="B1055" t="s">
        <v>10235</v>
      </c>
      <c r="C1055" t="s">
        <v>13080</v>
      </c>
      <c r="D1055" s="14">
        <v>670.49999999999989</v>
      </c>
      <c r="E1055" s="14">
        <v>1490</v>
      </c>
      <c r="F1055" s="1">
        <v>0.55000000000000004</v>
      </c>
      <c r="G1055">
        <v>4</v>
      </c>
      <c r="H1055" s="5">
        <v>2198</v>
      </c>
      <c r="I1055" s="6">
        <f t="shared" si="48"/>
        <v>3275020</v>
      </c>
      <c r="J1055" t="str" cm="1">
        <f t="array" ref="J1055">_xlfn.IFS(
   D1055&lt;1000, "&lt; ₹1,000",
   D1055&lt;=5000, "₹1,000 - ₹5,000",
   D1055&lt;=10000, "₹5,001 - ₹10,000",
   D1055&lt;=20000, "₹10,001 - ₹20,000",
   D1055&lt;=50000, "₹20,001 - ₹50,000",
   D1055&lt;=100000, "₹50,001 - ₹100,000",
   TRUE, "&gt; ₹100,000"
)</f>
        <v>&lt; ₹1,000</v>
      </c>
      <c r="K1055" t="str">
        <f t="shared" si="49"/>
        <v>Medium (30-60%)</v>
      </c>
      <c r="L1055">
        <f>_xlfn.RANK.EQ(G1055, G$2:G$1466, 0) + COUNTIF(G$2:G1055, G1055) - 1</f>
        <v>1054</v>
      </c>
      <c r="M1055" s="12">
        <f>_xlfn.RANK.EQ(H1055, H$2:H$1466, 0) + COUNTIF(H$2:H1055, H1055) - 1</f>
        <v>958</v>
      </c>
      <c r="N1055" s="12">
        <f t="shared" si="50"/>
        <v>2012</v>
      </c>
    </row>
    <row r="1056" spans="1:14" x14ac:dyDescent="0.25">
      <c r="A1056" t="s">
        <v>5600</v>
      </c>
      <c r="B1056" t="s">
        <v>5601</v>
      </c>
      <c r="C1056" t="s">
        <v>13076</v>
      </c>
      <c r="D1056" s="14">
        <v>449.54999999999995</v>
      </c>
      <c r="E1056" s="14">
        <v>999</v>
      </c>
      <c r="F1056" s="1">
        <v>0.55000000000000004</v>
      </c>
      <c r="G1056">
        <v>4</v>
      </c>
      <c r="H1056" s="5">
        <v>2102</v>
      </c>
      <c r="I1056" s="6">
        <f t="shared" si="48"/>
        <v>2099898</v>
      </c>
      <c r="J1056" t="str" cm="1">
        <f t="array" ref="J1056">_xlfn.IFS(
   D1056&lt;1000, "&lt; ₹1,000",
   D1056&lt;=5000, "₹1,000 - ₹5,000",
   D1056&lt;=10000, "₹5,001 - ₹10,000",
   D1056&lt;=20000, "₹10,001 - ₹20,000",
   D1056&lt;=50000, "₹20,001 - ₹50,000",
   D1056&lt;=100000, "₹50,001 - ₹100,000",
   TRUE, "&gt; ₹100,000"
)</f>
        <v>&lt; ₹1,000</v>
      </c>
      <c r="K1056" t="str">
        <f t="shared" si="49"/>
        <v>Medium (30-60%)</v>
      </c>
      <c r="L1056">
        <f>_xlfn.RANK.EQ(G1056, G$2:G$1466, 0) + COUNTIF(G$2:G1056, G1056) - 1</f>
        <v>1055</v>
      </c>
      <c r="M1056" s="12">
        <f>_xlfn.RANK.EQ(H1056, H$2:H$1466, 0) + COUNTIF(H$2:H1056, H1056) - 1</f>
        <v>972</v>
      </c>
      <c r="N1056" s="12">
        <f t="shared" si="50"/>
        <v>2027</v>
      </c>
    </row>
    <row r="1057" spans="1:14" x14ac:dyDescent="0.25">
      <c r="A1057" t="s">
        <v>312</v>
      </c>
      <c r="B1057" t="s">
        <v>313</v>
      </c>
      <c r="C1057" t="s">
        <v>13076</v>
      </c>
      <c r="D1057" s="14">
        <v>179.64</v>
      </c>
      <c r="E1057" s="14">
        <v>499</v>
      </c>
      <c r="F1057" s="1">
        <v>0.64</v>
      </c>
      <c r="G1057">
        <v>4</v>
      </c>
      <c r="H1057" s="5">
        <v>1934</v>
      </c>
      <c r="I1057" s="6">
        <f t="shared" si="48"/>
        <v>965066</v>
      </c>
      <c r="J1057" t="str" cm="1">
        <f t="array" ref="J1057">_xlfn.IFS(
   D1057&lt;1000, "&lt; ₹1,000",
   D1057&lt;=5000, "₹1,000 - ₹5,000",
   D1057&lt;=10000, "₹5,001 - ₹10,000",
   D1057&lt;=20000, "₹10,001 - ₹20,000",
   D1057&lt;=50000, "₹20,001 - ₹50,000",
   D1057&lt;=100000, "₹50,001 - ₹100,000",
   TRUE, "&gt; ₹100,000"
)</f>
        <v>&lt; ₹1,000</v>
      </c>
      <c r="K1057" t="str">
        <f t="shared" si="49"/>
        <v>High (&gt;60%)</v>
      </c>
      <c r="L1057">
        <f>_xlfn.RANK.EQ(G1057, G$2:G$1466, 0) + COUNTIF(G$2:G1057, G1057) - 1</f>
        <v>1056</v>
      </c>
      <c r="M1057" s="12">
        <f>_xlfn.RANK.EQ(H1057, H$2:H$1466, 0) + COUNTIF(H$2:H1057, H1057) - 1</f>
        <v>989</v>
      </c>
      <c r="N1057" s="12">
        <f t="shared" si="50"/>
        <v>2045</v>
      </c>
    </row>
    <row r="1058" spans="1:14" x14ac:dyDescent="0.25">
      <c r="A1058" t="s">
        <v>312</v>
      </c>
      <c r="B1058" t="s">
        <v>313</v>
      </c>
      <c r="C1058" t="s">
        <v>13076</v>
      </c>
      <c r="D1058" s="14">
        <v>179.64</v>
      </c>
      <c r="E1058" s="14">
        <v>499</v>
      </c>
      <c r="F1058" s="1">
        <v>0.64</v>
      </c>
      <c r="G1058">
        <v>4</v>
      </c>
      <c r="H1058" s="5">
        <v>1933</v>
      </c>
      <c r="I1058" s="6">
        <f t="shared" si="48"/>
        <v>964567</v>
      </c>
      <c r="J1058" t="str" cm="1">
        <f t="array" ref="J1058">_xlfn.IFS(
   D1058&lt;1000, "&lt; ₹1,000",
   D1058&lt;=5000, "₹1,000 - ₹5,000",
   D1058&lt;=10000, "₹5,001 - ₹10,000",
   D1058&lt;=20000, "₹10,001 - ₹20,000",
   D1058&lt;=50000, "₹20,001 - ₹50,000",
   D1058&lt;=100000, "₹50,001 - ₹100,000",
   TRUE, "&gt; ₹100,000"
)</f>
        <v>&lt; ₹1,000</v>
      </c>
      <c r="K1058" t="str">
        <f t="shared" si="49"/>
        <v>High (&gt;60%)</v>
      </c>
      <c r="L1058">
        <f>_xlfn.RANK.EQ(G1058, G$2:G$1466, 0) + COUNTIF(G$2:G1058, G1058) - 1</f>
        <v>1057</v>
      </c>
      <c r="M1058" s="12">
        <f>_xlfn.RANK.EQ(H1058, H$2:H$1466, 0) + COUNTIF(H$2:H1058, H1058) - 1</f>
        <v>990</v>
      </c>
      <c r="N1058" s="12">
        <f t="shared" si="50"/>
        <v>2047</v>
      </c>
    </row>
    <row r="1059" spans="1:14" x14ac:dyDescent="0.25">
      <c r="A1059" t="s">
        <v>9201</v>
      </c>
      <c r="B1059" t="s">
        <v>9202</v>
      </c>
      <c r="C1059" t="s">
        <v>13080</v>
      </c>
      <c r="D1059" s="14">
        <v>1197</v>
      </c>
      <c r="E1059" s="14">
        <v>1900</v>
      </c>
      <c r="F1059" s="1">
        <v>0.37</v>
      </c>
      <c r="G1059">
        <v>4</v>
      </c>
      <c r="H1059" s="5">
        <v>1765</v>
      </c>
      <c r="I1059" s="6">
        <f t="shared" si="48"/>
        <v>3353500</v>
      </c>
      <c r="J1059" t="str" cm="1">
        <f t="array" ref="J1059">_xlfn.IFS(
   D1059&lt;1000, "&lt; ₹1,000",
   D1059&lt;=5000, "₹1,000 - ₹5,000",
   D1059&lt;=10000, "₹5,001 - ₹10,000",
   D1059&lt;=20000, "₹10,001 - ₹20,000",
   D1059&lt;=50000, "₹20,001 - ₹50,000",
   D1059&lt;=100000, "₹50,001 - ₹100,000",
   TRUE, "&gt; ₹100,000"
)</f>
        <v>₹1,000 - ₹5,000</v>
      </c>
      <c r="K1059" t="str">
        <f t="shared" si="49"/>
        <v>Medium (30-60%)</v>
      </c>
      <c r="L1059">
        <f>_xlfn.RANK.EQ(G1059, G$2:G$1466, 0) + COUNTIF(G$2:G1059, G1059) - 1</f>
        <v>1058</v>
      </c>
      <c r="M1059" s="12">
        <f>_xlfn.RANK.EQ(H1059, H$2:H$1466, 0) + COUNTIF(H$2:H1059, H1059) - 1</f>
        <v>1014</v>
      </c>
      <c r="N1059" s="12">
        <f t="shared" si="50"/>
        <v>2072</v>
      </c>
    </row>
    <row r="1060" spans="1:14" x14ac:dyDescent="0.25">
      <c r="A1060" t="s">
        <v>10397</v>
      </c>
      <c r="B1060" t="s">
        <v>10398</v>
      </c>
      <c r="C1060" t="s">
        <v>13080</v>
      </c>
      <c r="D1060" s="14">
        <v>939.53</v>
      </c>
      <c r="E1060" s="14">
        <v>1999</v>
      </c>
      <c r="F1060" s="1">
        <v>0.53</v>
      </c>
      <c r="G1060">
        <v>4</v>
      </c>
      <c r="H1060" s="5">
        <v>1679</v>
      </c>
      <c r="I1060" s="6">
        <f t="shared" si="48"/>
        <v>3356321</v>
      </c>
      <c r="J1060" t="str" cm="1">
        <f t="array" ref="J1060">_xlfn.IFS(
   D1060&lt;1000, "&lt; ₹1,000",
   D1060&lt;=5000, "₹1,000 - ₹5,000",
   D1060&lt;=10000, "₹5,001 - ₹10,000",
   D1060&lt;=20000, "₹10,001 - ₹20,000",
   D1060&lt;=50000, "₹20,001 - ₹50,000",
   D1060&lt;=100000, "₹50,001 - ₹100,000",
   TRUE, "&gt; ₹100,000"
)</f>
        <v>&lt; ₹1,000</v>
      </c>
      <c r="K1060" t="str">
        <f t="shared" si="49"/>
        <v>Medium (30-60%)</v>
      </c>
      <c r="L1060">
        <f>_xlfn.RANK.EQ(G1060, G$2:G$1466, 0) + COUNTIF(G$2:G1060, G1060) - 1</f>
        <v>1059</v>
      </c>
      <c r="M1060" s="12">
        <f>_xlfn.RANK.EQ(H1060, H$2:H$1466, 0) + COUNTIF(H$2:H1060, H1060) - 1</f>
        <v>1022</v>
      </c>
      <c r="N1060" s="12">
        <f t="shared" si="50"/>
        <v>2081</v>
      </c>
    </row>
    <row r="1061" spans="1:14" x14ac:dyDescent="0.25">
      <c r="A1061" t="s">
        <v>12009</v>
      </c>
      <c r="B1061" t="s">
        <v>12010</v>
      </c>
      <c r="C1061" t="s">
        <v>13080</v>
      </c>
      <c r="D1061" s="14">
        <v>293.51</v>
      </c>
      <c r="E1061" s="14">
        <v>599</v>
      </c>
      <c r="F1061" s="1">
        <v>0.51</v>
      </c>
      <c r="G1061">
        <v>4</v>
      </c>
      <c r="H1061" s="5">
        <v>1644</v>
      </c>
      <c r="I1061" s="6">
        <f t="shared" si="48"/>
        <v>984756</v>
      </c>
      <c r="J1061" t="str" cm="1">
        <f t="array" ref="J1061">_xlfn.IFS(
   D1061&lt;1000, "&lt; ₹1,000",
   D1061&lt;=5000, "₹1,000 - ₹5,000",
   D1061&lt;=10000, "₹5,001 - ₹10,000",
   D1061&lt;=20000, "₹10,001 - ₹20,000",
   D1061&lt;=50000, "₹20,001 - ₹50,000",
   D1061&lt;=100000, "₹50,001 - ₹100,000",
   TRUE, "&gt; ₹100,000"
)</f>
        <v>&lt; ₹1,000</v>
      </c>
      <c r="K1061" t="str">
        <f t="shared" si="49"/>
        <v>Medium (30-60%)</v>
      </c>
      <c r="L1061">
        <f>_xlfn.RANK.EQ(G1061, G$2:G$1466, 0) + COUNTIF(G$2:G1061, G1061) - 1</f>
        <v>1060</v>
      </c>
      <c r="M1061" s="12">
        <f>_xlfn.RANK.EQ(H1061, H$2:H$1466, 0) + COUNTIF(H$2:H1061, H1061) - 1</f>
        <v>1031</v>
      </c>
      <c r="N1061" s="12">
        <f t="shared" si="50"/>
        <v>2091</v>
      </c>
    </row>
    <row r="1062" spans="1:14" x14ac:dyDescent="0.25">
      <c r="A1062" t="s">
        <v>935</v>
      </c>
      <c r="B1062" t="s">
        <v>936</v>
      </c>
      <c r="C1062" t="s">
        <v>13077</v>
      </c>
      <c r="D1062" s="14">
        <v>296.66999999999996</v>
      </c>
      <c r="E1062" s="14">
        <v>899</v>
      </c>
      <c r="F1062" s="1">
        <v>0.67</v>
      </c>
      <c r="G1062">
        <v>4</v>
      </c>
      <c r="H1062" s="5">
        <v>1588</v>
      </c>
      <c r="I1062" s="6">
        <f t="shared" si="48"/>
        <v>1427612</v>
      </c>
      <c r="J1062" t="str" cm="1">
        <f t="array" ref="J1062">_xlfn.IFS(
   D1062&lt;1000, "&lt; ₹1,000",
   D1062&lt;=5000, "₹1,000 - ₹5,000",
   D1062&lt;=10000, "₹5,001 - ₹10,000",
   D1062&lt;=20000, "₹10,001 - ₹20,000",
   D1062&lt;=50000, "₹20,001 - ₹50,000",
   D1062&lt;=100000, "₹50,001 - ₹100,000",
   TRUE, "&gt; ₹100,000"
)</f>
        <v>&lt; ₹1,000</v>
      </c>
      <c r="K1062" t="str">
        <f t="shared" si="49"/>
        <v>High (&gt;60%)</v>
      </c>
      <c r="L1062">
        <f>_xlfn.RANK.EQ(G1062, G$2:G$1466, 0) + COUNTIF(G$2:G1062, G1062) - 1</f>
        <v>1061</v>
      </c>
      <c r="M1062" s="12">
        <f>_xlfn.RANK.EQ(H1062, H$2:H$1466, 0) + COUNTIF(H$2:H1062, H1062) - 1</f>
        <v>1036</v>
      </c>
      <c r="N1062" s="12">
        <f t="shared" si="50"/>
        <v>2097</v>
      </c>
    </row>
    <row r="1063" spans="1:14" x14ac:dyDescent="0.25">
      <c r="A1063" t="s">
        <v>6081</v>
      </c>
      <c r="B1063" t="s">
        <v>6082</v>
      </c>
      <c r="C1063" t="s">
        <v>13076</v>
      </c>
      <c r="D1063" s="14">
        <v>147.63</v>
      </c>
      <c r="E1063" s="14">
        <v>399</v>
      </c>
      <c r="F1063" s="1">
        <v>0.63</v>
      </c>
      <c r="G1063">
        <v>4</v>
      </c>
      <c r="H1063" s="5">
        <v>1540</v>
      </c>
      <c r="I1063" s="6">
        <f t="shared" si="48"/>
        <v>614460</v>
      </c>
      <c r="J1063" t="str" cm="1">
        <f t="array" ref="J1063">_xlfn.IFS(
   D1063&lt;1000, "&lt; ₹1,000",
   D1063&lt;=5000, "₹1,000 - ₹5,000",
   D1063&lt;=10000, "₹5,001 - ₹10,000",
   D1063&lt;=20000, "₹10,001 - ₹20,000",
   D1063&lt;=50000, "₹20,001 - ₹50,000",
   D1063&lt;=100000, "₹50,001 - ₹100,000",
   TRUE, "&gt; ₹100,000"
)</f>
        <v>&lt; ₹1,000</v>
      </c>
      <c r="K1063" t="str">
        <f t="shared" si="49"/>
        <v>High (&gt;60%)</v>
      </c>
      <c r="L1063">
        <f>_xlfn.RANK.EQ(G1063, G$2:G$1466, 0) + COUNTIF(G$2:G1063, G1063) - 1</f>
        <v>1062</v>
      </c>
      <c r="M1063" s="12">
        <f>_xlfn.RANK.EQ(H1063, H$2:H$1466, 0) + COUNTIF(H$2:H1063, H1063) - 1</f>
        <v>1042</v>
      </c>
      <c r="N1063" s="12">
        <f t="shared" si="50"/>
        <v>2104</v>
      </c>
    </row>
    <row r="1064" spans="1:14" x14ac:dyDescent="0.25">
      <c r="A1064" t="s">
        <v>10051</v>
      </c>
      <c r="B1064" t="s">
        <v>10052</v>
      </c>
      <c r="C1064" t="s">
        <v>13080</v>
      </c>
      <c r="D1064" s="14">
        <v>1427.49</v>
      </c>
      <c r="E1064" s="14">
        <v>2799</v>
      </c>
      <c r="F1064" s="1">
        <v>0.49</v>
      </c>
      <c r="G1064">
        <v>4</v>
      </c>
      <c r="H1064" s="5">
        <v>1498</v>
      </c>
      <c r="I1064" s="6">
        <f t="shared" si="48"/>
        <v>4192902</v>
      </c>
      <c r="J1064" t="str" cm="1">
        <f t="array" ref="J1064">_xlfn.IFS(
   D1064&lt;1000, "&lt; ₹1,000",
   D1064&lt;=5000, "₹1,000 - ₹5,000",
   D1064&lt;=10000, "₹5,001 - ₹10,000",
   D1064&lt;=20000, "₹10,001 - ₹20,000",
   D1064&lt;=50000, "₹20,001 - ₹50,000",
   D1064&lt;=100000, "₹50,001 - ₹100,000",
   TRUE, "&gt; ₹100,000"
)</f>
        <v>₹1,000 - ₹5,000</v>
      </c>
      <c r="K1064" t="str">
        <f t="shared" si="49"/>
        <v>Medium (30-60%)</v>
      </c>
      <c r="L1064">
        <f>_xlfn.RANK.EQ(G1064, G$2:G$1466, 0) + COUNTIF(G$2:G1064, G1064) - 1</f>
        <v>1063</v>
      </c>
      <c r="M1064" s="12">
        <f>_xlfn.RANK.EQ(H1064, H$2:H$1466, 0) + COUNTIF(H$2:H1064, H1064) - 1</f>
        <v>1050</v>
      </c>
      <c r="N1064" s="12">
        <f t="shared" si="50"/>
        <v>2113</v>
      </c>
    </row>
    <row r="1065" spans="1:14" x14ac:dyDescent="0.25">
      <c r="A1065" t="s">
        <v>1535</v>
      </c>
      <c r="B1065" t="s">
        <v>1536</v>
      </c>
      <c r="C1065" t="s">
        <v>13076</v>
      </c>
      <c r="D1065" s="14">
        <v>147.63</v>
      </c>
      <c r="E1065" s="14">
        <v>399</v>
      </c>
      <c r="F1065" s="1">
        <v>0.63</v>
      </c>
      <c r="G1065">
        <v>4</v>
      </c>
      <c r="H1065" s="5">
        <v>1423</v>
      </c>
      <c r="I1065" s="6">
        <f t="shared" si="48"/>
        <v>567777</v>
      </c>
      <c r="J1065" t="str" cm="1">
        <f t="array" ref="J1065">_xlfn.IFS(
   D1065&lt;1000, "&lt; ₹1,000",
   D1065&lt;=5000, "₹1,000 - ₹5,000",
   D1065&lt;=10000, "₹5,001 - ₹10,000",
   D1065&lt;=20000, "₹10,001 - ₹20,000",
   D1065&lt;=50000, "₹20,001 - ₹50,000",
   D1065&lt;=100000, "₹50,001 - ₹100,000",
   TRUE, "&gt; ₹100,000"
)</f>
        <v>&lt; ₹1,000</v>
      </c>
      <c r="K1065" t="str">
        <f t="shared" si="49"/>
        <v>High (&gt;60%)</v>
      </c>
      <c r="L1065">
        <f>_xlfn.RANK.EQ(G1065, G$2:G$1466, 0) + COUNTIF(G$2:G1065, G1065) - 1</f>
        <v>1064</v>
      </c>
      <c r="M1065" s="12">
        <f>_xlfn.RANK.EQ(H1065, H$2:H$1466, 0) + COUNTIF(H$2:H1065, H1065) - 1</f>
        <v>1058</v>
      </c>
      <c r="N1065" s="12">
        <f t="shared" si="50"/>
        <v>2122</v>
      </c>
    </row>
    <row r="1066" spans="1:14" x14ac:dyDescent="0.25">
      <c r="A1066" t="s">
        <v>717</v>
      </c>
      <c r="B1066" t="s">
        <v>718</v>
      </c>
      <c r="C1066" t="s">
        <v>13076</v>
      </c>
      <c r="D1066" s="14">
        <v>179.54999999999998</v>
      </c>
      <c r="E1066" s="14">
        <v>399</v>
      </c>
      <c r="F1066" s="1">
        <v>0.55000000000000004</v>
      </c>
      <c r="G1066">
        <v>4</v>
      </c>
      <c r="H1066" s="5">
        <v>1423</v>
      </c>
      <c r="I1066" s="6">
        <f t="shared" si="48"/>
        <v>567777</v>
      </c>
      <c r="J1066" t="str" cm="1">
        <f t="array" ref="J1066">_xlfn.IFS(
   D1066&lt;1000, "&lt; ₹1,000",
   D1066&lt;=5000, "₹1,000 - ₹5,000",
   D1066&lt;=10000, "₹5,001 - ₹10,000",
   D1066&lt;=20000, "₹10,001 - ₹20,000",
   D1066&lt;=50000, "₹20,001 - ₹50,000",
   D1066&lt;=100000, "₹50,001 - ₹100,000",
   TRUE, "&gt; ₹100,000"
)</f>
        <v>&lt; ₹1,000</v>
      </c>
      <c r="K1066" t="str">
        <f t="shared" si="49"/>
        <v>Medium (30-60%)</v>
      </c>
      <c r="L1066">
        <f>_xlfn.RANK.EQ(G1066, G$2:G$1466, 0) + COUNTIF(G$2:G1066, G1066) - 1</f>
        <v>1065</v>
      </c>
      <c r="M1066" s="12">
        <f>_xlfn.RANK.EQ(H1066, H$2:H$1466, 0) + COUNTIF(H$2:H1066, H1066) - 1</f>
        <v>1059</v>
      </c>
      <c r="N1066" s="12">
        <f t="shared" si="50"/>
        <v>2124</v>
      </c>
    </row>
    <row r="1067" spans="1:14" x14ac:dyDescent="0.25">
      <c r="A1067" t="s">
        <v>717</v>
      </c>
      <c r="B1067" t="s">
        <v>718</v>
      </c>
      <c r="C1067" t="s">
        <v>13076</v>
      </c>
      <c r="D1067" s="14">
        <v>179.54999999999998</v>
      </c>
      <c r="E1067" s="14">
        <v>399</v>
      </c>
      <c r="F1067" s="1">
        <v>0.55000000000000004</v>
      </c>
      <c r="G1067">
        <v>4</v>
      </c>
      <c r="H1067" s="5">
        <v>1423</v>
      </c>
      <c r="I1067" s="6">
        <f t="shared" si="48"/>
        <v>567777</v>
      </c>
      <c r="J1067" t="str" cm="1">
        <f t="array" ref="J1067">_xlfn.IFS(
   D1067&lt;1000, "&lt; ₹1,000",
   D1067&lt;=5000, "₹1,000 - ₹5,000",
   D1067&lt;=10000, "₹5,001 - ₹10,000",
   D1067&lt;=20000, "₹10,001 - ₹20,000",
   D1067&lt;=50000, "₹20,001 - ₹50,000",
   D1067&lt;=100000, "₹50,001 - ₹100,000",
   TRUE, "&gt; ₹100,000"
)</f>
        <v>&lt; ₹1,000</v>
      </c>
      <c r="K1067" t="str">
        <f t="shared" si="49"/>
        <v>Medium (30-60%)</v>
      </c>
      <c r="L1067">
        <f>_xlfn.RANK.EQ(G1067, G$2:G$1466, 0) + COUNTIF(G$2:G1067, G1067) - 1</f>
        <v>1066</v>
      </c>
      <c r="M1067" s="12">
        <f>_xlfn.RANK.EQ(H1067, H$2:H$1466, 0) + COUNTIF(H$2:H1067, H1067) - 1</f>
        <v>1060</v>
      </c>
      <c r="N1067" s="12">
        <f t="shared" si="50"/>
        <v>2126</v>
      </c>
    </row>
    <row r="1068" spans="1:14" x14ac:dyDescent="0.25">
      <c r="A1068" t="s">
        <v>2139</v>
      </c>
      <c r="B1068" t="s">
        <v>2140</v>
      </c>
      <c r="C1068" t="s">
        <v>13076</v>
      </c>
      <c r="D1068" s="14">
        <v>179.54999999999998</v>
      </c>
      <c r="E1068" s="14">
        <v>399</v>
      </c>
      <c r="F1068" s="1">
        <v>0.55000000000000004</v>
      </c>
      <c r="G1068">
        <v>4</v>
      </c>
      <c r="H1068" s="5">
        <v>1423</v>
      </c>
      <c r="I1068" s="6">
        <f t="shared" si="48"/>
        <v>567777</v>
      </c>
      <c r="J1068" t="str" cm="1">
        <f t="array" ref="J1068">_xlfn.IFS(
   D1068&lt;1000, "&lt; ₹1,000",
   D1068&lt;=5000, "₹1,000 - ₹5,000",
   D1068&lt;=10000, "₹5,001 - ₹10,000",
   D1068&lt;=20000, "₹10,001 - ₹20,000",
   D1068&lt;=50000, "₹20,001 - ₹50,000",
   D1068&lt;=100000, "₹50,001 - ₹100,000",
   TRUE, "&gt; ₹100,000"
)</f>
        <v>&lt; ₹1,000</v>
      </c>
      <c r="K1068" t="str">
        <f t="shared" si="49"/>
        <v>Medium (30-60%)</v>
      </c>
      <c r="L1068">
        <f>_xlfn.RANK.EQ(G1068, G$2:G$1466, 0) + COUNTIF(G$2:G1068, G1068) - 1</f>
        <v>1067</v>
      </c>
      <c r="M1068" s="12">
        <f>_xlfn.RANK.EQ(H1068, H$2:H$1466, 0) + COUNTIF(H$2:H1068, H1068) - 1</f>
        <v>1061</v>
      </c>
      <c r="N1068" s="12">
        <f t="shared" si="50"/>
        <v>2128</v>
      </c>
    </row>
    <row r="1069" spans="1:14" x14ac:dyDescent="0.25">
      <c r="A1069" t="s">
        <v>717</v>
      </c>
      <c r="B1069" t="s">
        <v>718</v>
      </c>
      <c r="C1069" t="s">
        <v>13076</v>
      </c>
      <c r="D1069" s="14">
        <v>179.54999999999998</v>
      </c>
      <c r="E1069" s="14">
        <v>399</v>
      </c>
      <c r="F1069" s="1">
        <v>0.55000000000000004</v>
      </c>
      <c r="G1069">
        <v>4</v>
      </c>
      <c r="H1069" s="5">
        <v>1423</v>
      </c>
      <c r="I1069" s="6">
        <f t="shared" si="48"/>
        <v>567777</v>
      </c>
      <c r="J1069" t="str" cm="1">
        <f t="array" ref="J1069">_xlfn.IFS(
   D1069&lt;1000, "&lt; ₹1,000",
   D1069&lt;=5000, "₹1,000 - ₹5,000",
   D1069&lt;=10000, "₹5,001 - ₹10,000",
   D1069&lt;=20000, "₹10,001 - ₹20,000",
   D1069&lt;=50000, "₹20,001 - ₹50,000",
   D1069&lt;=100000, "₹50,001 - ₹100,000",
   TRUE, "&gt; ₹100,000"
)</f>
        <v>&lt; ₹1,000</v>
      </c>
      <c r="K1069" t="str">
        <f t="shared" si="49"/>
        <v>Medium (30-60%)</v>
      </c>
      <c r="L1069">
        <f>_xlfn.RANK.EQ(G1069, G$2:G$1466, 0) + COUNTIF(G$2:G1069, G1069) - 1</f>
        <v>1068</v>
      </c>
      <c r="M1069" s="12">
        <f>_xlfn.RANK.EQ(H1069, H$2:H$1466, 0) + COUNTIF(H$2:H1069, H1069) - 1</f>
        <v>1062</v>
      </c>
      <c r="N1069" s="12">
        <f t="shared" si="50"/>
        <v>2130</v>
      </c>
    </row>
    <row r="1070" spans="1:14" x14ac:dyDescent="0.25">
      <c r="A1070" t="s">
        <v>3517</v>
      </c>
      <c r="B1070" t="s">
        <v>3518</v>
      </c>
      <c r="C1070" t="s">
        <v>13076</v>
      </c>
      <c r="D1070" s="14">
        <v>99.899999999999977</v>
      </c>
      <c r="E1070" s="14">
        <v>999</v>
      </c>
      <c r="F1070" s="1">
        <v>0.9</v>
      </c>
      <c r="G1070">
        <v>4</v>
      </c>
      <c r="H1070" s="5">
        <v>1396</v>
      </c>
      <c r="I1070" s="6">
        <f t="shared" si="48"/>
        <v>1394604</v>
      </c>
      <c r="J1070" t="str" cm="1">
        <f t="array" ref="J1070">_xlfn.IFS(
   D1070&lt;1000, "&lt; ₹1,000",
   D1070&lt;=5000, "₹1,000 - ₹5,000",
   D1070&lt;=10000, "₹5,001 - ₹10,000",
   D1070&lt;=20000, "₹10,001 - ₹20,000",
   D1070&lt;=50000, "₹20,001 - ₹50,000",
   D1070&lt;=100000, "₹50,001 - ₹100,000",
   TRUE, "&gt; ₹100,000"
)</f>
        <v>&lt; ₹1,000</v>
      </c>
      <c r="K1070" t="str">
        <f t="shared" si="49"/>
        <v>High (&gt;60%)</v>
      </c>
      <c r="L1070">
        <f>_xlfn.RANK.EQ(G1070, G$2:G$1466, 0) + COUNTIF(G$2:G1070, G1070) - 1</f>
        <v>1069</v>
      </c>
      <c r="M1070" s="12">
        <f>_xlfn.RANK.EQ(H1070, H$2:H$1466, 0) + COUNTIF(H$2:H1070, H1070) - 1</f>
        <v>1065</v>
      </c>
      <c r="N1070" s="12">
        <f t="shared" si="50"/>
        <v>2134</v>
      </c>
    </row>
    <row r="1071" spans="1:14" x14ac:dyDescent="0.25">
      <c r="A1071" t="s">
        <v>3517</v>
      </c>
      <c r="B1071" t="s">
        <v>3518</v>
      </c>
      <c r="C1071" t="s">
        <v>13076</v>
      </c>
      <c r="D1071" s="14">
        <v>99.899999999999977</v>
      </c>
      <c r="E1071" s="14">
        <v>999</v>
      </c>
      <c r="F1071" s="1">
        <v>0.9</v>
      </c>
      <c r="G1071">
        <v>4</v>
      </c>
      <c r="H1071" s="5">
        <v>1396</v>
      </c>
      <c r="I1071" s="6">
        <f t="shared" si="48"/>
        <v>1394604</v>
      </c>
      <c r="J1071" t="str" cm="1">
        <f t="array" ref="J1071">_xlfn.IFS(
   D1071&lt;1000, "&lt; ₹1,000",
   D1071&lt;=5000, "₹1,000 - ₹5,000",
   D1071&lt;=10000, "₹5,001 - ₹10,000",
   D1071&lt;=20000, "₹10,001 - ₹20,000",
   D1071&lt;=50000, "₹20,001 - ₹50,000",
   D1071&lt;=100000, "₹50,001 - ₹100,000",
   TRUE, "&gt; ₹100,000"
)</f>
        <v>&lt; ₹1,000</v>
      </c>
      <c r="K1071" t="str">
        <f t="shared" si="49"/>
        <v>High (&gt;60%)</v>
      </c>
      <c r="L1071">
        <f>_xlfn.RANK.EQ(G1071, G$2:G$1466, 0) + COUNTIF(G$2:G1071, G1071) - 1</f>
        <v>1070</v>
      </c>
      <c r="M1071" s="12">
        <f>_xlfn.RANK.EQ(H1071, H$2:H$1466, 0) + COUNTIF(H$2:H1071, H1071) - 1</f>
        <v>1066</v>
      </c>
      <c r="N1071" s="12">
        <f t="shared" si="50"/>
        <v>2136</v>
      </c>
    </row>
    <row r="1072" spans="1:14" x14ac:dyDescent="0.25">
      <c r="A1072" t="s">
        <v>586</v>
      </c>
      <c r="B1072" t="s">
        <v>587</v>
      </c>
      <c r="C1072" t="s">
        <v>13076</v>
      </c>
      <c r="D1072" s="14">
        <v>139.86000000000001</v>
      </c>
      <c r="E1072" s="14">
        <v>999</v>
      </c>
      <c r="F1072" s="1">
        <v>0.86</v>
      </c>
      <c r="G1072">
        <v>4</v>
      </c>
      <c r="H1072" s="5">
        <v>1313</v>
      </c>
      <c r="I1072" s="6">
        <f t="shared" si="48"/>
        <v>1311687</v>
      </c>
      <c r="J1072" t="str" cm="1">
        <f t="array" ref="J1072">_xlfn.IFS(
   D1072&lt;1000, "&lt; ₹1,000",
   D1072&lt;=5000, "₹1,000 - ₹5,000",
   D1072&lt;=10000, "₹5,001 - ₹10,000",
   D1072&lt;=20000, "₹10,001 - ₹20,000",
   D1072&lt;=50000, "₹20,001 - ₹50,000",
   D1072&lt;=100000, "₹50,001 - ₹100,000",
   TRUE, "&gt; ₹100,000"
)</f>
        <v>&lt; ₹1,000</v>
      </c>
      <c r="K1072" t="str">
        <f t="shared" si="49"/>
        <v>High (&gt;60%)</v>
      </c>
      <c r="L1072">
        <f>_xlfn.RANK.EQ(G1072, G$2:G$1466, 0) + COUNTIF(G$2:G1072, G1072) - 1</f>
        <v>1071</v>
      </c>
      <c r="M1072" s="12">
        <f>_xlfn.RANK.EQ(H1072, H$2:H$1466, 0) + COUNTIF(H$2:H1072, H1072) - 1</f>
        <v>1079</v>
      </c>
      <c r="N1072" s="12">
        <f t="shared" si="50"/>
        <v>2150</v>
      </c>
    </row>
    <row r="1073" spans="1:14" x14ac:dyDescent="0.25">
      <c r="A1073" t="s">
        <v>586</v>
      </c>
      <c r="B1073" t="s">
        <v>587</v>
      </c>
      <c r="C1073" t="s">
        <v>13076</v>
      </c>
      <c r="D1073" s="14">
        <v>139.86000000000001</v>
      </c>
      <c r="E1073" s="14">
        <v>999</v>
      </c>
      <c r="F1073" s="1">
        <v>0.86</v>
      </c>
      <c r="G1073">
        <v>4</v>
      </c>
      <c r="H1073" s="5">
        <v>1313</v>
      </c>
      <c r="I1073" s="6">
        <f t="shared" si="48"/>
        <v>1311687</v>
      </c>
      <c r="J1073" t="str" cm="1">
        <f t="array" ref="J1073">_xlfn.IFS(
   D1073&lt;1000, "&lt; ₹1,000",
   D1073&lt;=5000, "₹1,000 - ₹5,000",
   D1073&lt;=10000, "₹5,001 - ₹10,000",
   D1073&lt;=20000, "₹10,001 - ₹20,000",
   D1073&lt;=50000, "₹20,001 - ₹50,000",
   D1073&lt;=100000, "₹50,001 - ₹100,000",
   TRUE, "&gt; ₹100,000"
)</f>
        <v>&lt; ₹1,000</v>
      </c>
      <c r="K1073" t="str">
        <f t="shared" si="49"/>
        <v>High (&gt;60%)</v>
      </c>
      <c r="L1073">
        <f>_xlfn.RANK.EQ(G1073, G$2:G$1466, 0) + COUNTIF(G$2:G1073, G1073) - 1</f>
        <v>1072</v>
      </c>
      <c r="M1073" s="12">
        <f>_xlfn.RANK.EQ(H1073, H$2:H$1466, 0) + COUNTIF(H$2:H1073, H1073) - 1</f>
        <v>1080</v>
      </c>
      <c r="N1073" s="12">
        <f t="shared" si="50"/>
        <v>2152</v>
      </c>
    </row>
    <row r="1074" spans="1:14" x14ac:dyDescent="0.25">
      <c r="A1074" t="s">
        <v>1071</v>
      </c>
      <c r="B1074" t="s">
        <v>1072</v>
      </c>
      <c r="C1074" t="s">
        <v>13076</v>
      </c>
      <c r="D1074" s="14">
        <v>149.85000000000002</v>
      </c>
      <c r="E1074" s="14">
        <v>999</v>
      </c>
      <c r="F1074" s="1">
        <v>0.85</v>
      </c>
      <c r="G1074">
        <v>4</v>
      </c>
      <c r="H1074" s="5">
        <v>1313</v>
      </c>
      <c r="I1074" s="6">
        <f t="shared" si="48"/>
        <v>1311687</v>
      </c>
      <c r="J1074" t="str" cm="1">
        <f t="array" ref="J1074">_xlfn.IFS(
   D1074&lt;1000, "&lt; ₹1,000",
   D1074&lt;=5000, "₹1,000 - ₹5,000",
   D1074&lt;=10000, "₹5,001 - ₹10,000",
   D1074&lt;=20000, "₹10,001 - ₹20,000",
   D1074&lt;=50000, "₹20,001 - ₹50,000",
   D1074&lt;=100000, "₹50,001 - ₹100,000",
   TRUE, "&gt; ₹100,000"
)</f>
        <v>&lt; ₹1,000</v>
      </c>
      <c r="K1074" t="str">
        <f t="shared" si="49"/>
        <v>High (&gt;60%)</v>
      </c>
      <c r="L1074">
        <f>_xlfn.RANK.EQ(G1074, G$2:G$1466, 0) + COUNTIF(G$2:G1074, G1074) - 1</f>
        <v>1073</v>
      </c>
      <c r="M1074" s="12">
        <f>_xlfn.RANK.EQ(H1074, H$2:H$1466, 0) + COUNTIF(H$2:H1074, H1074) - 1</f>
        <v>1081</v>
      </c>
      <c r="N1074" s="12">
        <f t="shared" si="50"/>
        <v>2154</v>
      </c>
    </row>
    <row r="1075" spans="1:14" x14ac:dyDescent="0.25">
      <c r="A1075" t="s">
        <v>12311</v>
      </c>
      <c r="B1075" t="s">
        <v>12312</v>
      </c>
      <c r="C1075" t="s">
        <v>13080</v>
      </c>
      <c r="D1075" s="14">
        <v>549.45000000000005</v>
      </c>
      <c r="E1075" s="14">
        <v>999</v>
      </c>
      <c r="F1075" s="1">
        <v>0.45</v>
      </c>
      <c r="G1075">
        <v>4</v>
      </c>
      <c r="H1075" s="5">
        <v>1313</v>
      </c>
      <c r="I1075" s="6">
        <f t="shared" si="48"/>
        <v>1311687</v>
      </c>
      <c r="J1075" t="str" cm="1">
        <f t="array" ref="J1075">_xlfn.IFS(
   D1075&lt;1000, "&lt; ₹1,000",
   D1075&lt;=5000, "₹1,000 - ₹5,000",
   D1075&lt;=10000, "₹5,001 - ₹10,000",
   D1075&lt;=20000, "₹10,001 - ₹20,000",
   D1075&lt;=50000, "₹20,001 - ₹50,000",
   D1075&lt;=100000, "₹50,001 - ₹100,000",
   TRUE, "&gt; ₹100,000"
)</f>
        <v>&lt; ₹1,000</v>
      </c>
      <c r="K1075" t="str">
        <f t="shared" si="49"/>
        <v>Medium (30-60%)</v>
      </c>
      <c r="L1075">
        <f>_xlfn.RANK.EQ(G1075, G$2:G$1466, 0) + COUNTIF(G$2:G1075, G1075) - 1</f>
        <v>1074</v>
      </c>
      <c r="M1075" s="12">
        <f>_xlfn.RANK.EQ(H1075, H$2:H$1466, 0) + COUNTIF(H$2:H1075, H1075) - 1</f>
        <v>1082</v>
      </c>
      <c r="N1075" s="12">
        <f t="shared" si="50"/>
        <v>2156</v>
      </c>
    </row>
    <row r="1076" spans="1:14" x14ac:dyDescent="0.25">
      <c r="A1076" t="s">
        <v>9130</v>
      </c>
      <c r="B1076" t="s">
        <v>9131</v>
      </c>
      <c r="C1076" t="s">
        <v>13080</v>
      </c>
      <c r="D1076" s="14">
        <v>3188.2</v>
      </c>
      <c r="E1076" s="14">
        <v>4195</v>
      </c>
      <c r="F1076" s="1">
        <v>0.24</v>
      </c>
      <c r="G1076">
        <v>4</v>
      </c>
      <c r="H1076" s="5">
        <v>1282</v>
      </c>
      <c r="I1076" s="6">
        <f t="shared" si="48"/>
        <v>5377990</v>
      </c>
      <c r="J1076" t="str" cm="1">
        <f t="array" ref="J1076">_xlfn.IFS(
   D1076&lt;1000, "&lt; ₹1,000",
   D1076&lt;=5000, "₹1,000 - ₹5,000",
   D1076&lt;=10000, "₹5,001 - ₹10,000",
   D1076&lt;=20000, "₹10,001 - ₹20,000",
   D1076&lt;=50000, "₹20,001 - ₹50,000",
   D1076&lt;=100000, "₹50,001 - ₹100,000",
   TRUE, "&gt; ₹100,000"
)</f>
        <v>₹1,000 - ₹5,000</v>
      </c>
      <c r="K1076" t="str">
        <f t="shared" si="49"/>
        <v>Low (&lt;30%)</v>
      </c>
      <c r="L1076">
        <f>_xlfn.RANK.EQ(G1076, G$2:G$1466, 0) + COUNTIF(G$2:G1076, G1076) - 1</f>
        <v>1075</v>
      </c>
      <c r="M1076" s="12">
        <f>_xlfn.RANK.EQ(H1076, H$2:H$1466, 0) + COUNTIF(H$2:H1076, H1076) - 1</f>
        <v>1085</v>
      </c>
      <c r="N1076" s="12">
        <f t="shared" si="50"/>
        <v>2160</v>
      </c>
    </row>
    <row r="1077" spans="1:14" x14ac:dyDescent="0.25">
      <c r="A1077" t="s">
        <v>2147</v>
      </c>
      <c r="B1077" t="s">
        <v>2148</v>
      </c>
      <c r="C1077" t="s">
        <v>13077</v>
      </c>
      <c r="D1077" s="14">
        <v>399.6</v>
      </c>
      <c r="E1077" s="14">
        <v>999</v>
      </c>
      <c r="F1077" s="1">
        <v>0.6</v>
      </c>
      <c r="G1077">
        <v>4</v>
      </c>
      <c r="H1077" s="5">
        <v>1236</v>
      </c>
      <c r="I1077" s="6">
        <f t="shared" si="48"/>
        <v>1234764</v>
      </c>
      <c r="J1077" t="str" cm="1">
        <f t="array" ref="J1077">_xlfn.IFS(
   D1077&lt;1000, "&lt; ₹1,000",
   D1077&lt;=5000, "₹1,000 - ₹5,000",
   D1077&lt;=10000, "₹5,001 - ₹10,000",
   D1077&lt;=20000, "₹10,001 - ₹20,000",
   D1077&lt;=50000, "₹20,001 - ₹50,000",
   D1077&lt;=100000, "₹50,001 - ₹100,000",
   TRUE, "&gt; ₹100,000"
)</f>
        <v>&lt; ₹1,000</v>
      </c>
      <c r="K1077" t="str">
        <f t="shared" si="49"/>
        <v>Medium (30-60%)</v>
      </c>
      <c r="L1077">
        <f>_xlfn.RANK.EQ(G1077, G$2:G$1466, 0) + COUNTIF(G$2:G1077, G1077) - 1</f>
        <v>1076</v>
      </c>
      <c r="M1077" s="12">
        <f>_xlfn.RANK.EQ(H1077, H$2:H$1466, 0) + COUNTIF(H$2:H1077, H1077) - 1</f>
        <v>1092</v>
      </c>
      <c r="N1077" s="12">
        <f t="shared" si="50"/>
        <v>2168</v>
      </c>
    </row>
    <row r="1078" spans="1:14" x14ac:dyDescent="0.25">
      <c r="A1078" t="s">
        <v>6803</v>
      </c>
      <c r="B1078" t="s">
        <v>6804</v>
      </c>
      <c r="C1078" t="s">
        <v>13076</v>
      </c>
      <c r="D1078" s="14">
        <v>246.00000000000003</v>
      </c>
      <c r="E1078" s="14">
        <v>600</v>
      </c>
      <c r="F1078" s="1">
        <v>0.59</v>
      </c>
      <c r="G1078">
        <v>4</v>
      </c>
      <c r="H1078" s="5">
        <v>1208</v>
      </c>
      <c r="I1078" s="6">
        <f t="shared" si="48"/>
        <v>724800</v>
      </c>
      <c r="J1078" t="str" cm="1">
        <f t="array" ref="J1078">_xlfn.IFS(
   D1078&lt;1000, "&lt; ₹1,000",
   D1078&lt;=5000, "₹1,000 - ₹5,000",
   D1078&lt;=10000, "₹5,001 - ₹10,000",
   D1078&lt;=20000, "₹10,001 - ₹20,000",
   D1078&lt;=50000, "₹20,001 - ₹50,000",
   D1078&lt;=100000, "₹50,001 - ₹100,000",
   TRUE, "&gt; ₹100,000"
)</f>
        <v>&lt; ₹1,000</v>
      </c>
      <c r="K1078" t="str">
        <f t="shared" si="49"/>
        <v>Medium (30-60%)</v>
      </c>
      <c r="L1078">
        <f>_xlfn.RANK.EQ(G1078, G$2:G$1466, 0) + COUNTIF(G$2:G1078, G1078) - 1</f>
        <v>1077</v>
      </c>
      <c r="M1078" s="12">
        <f>_xlfn.RANK.EQ(H1078, H$2:H$1466, 0) + COUNTIF(H$2:H1078, H1078) - 1</f>
        <v>1093</v>
      </c>
      <c r="N1078" s="12">
        <f t="shared" si="50"/>
        <v>2170</v>
      </c>
    </row>
    <row r="1079" spans="1:14" x14ac:dyDescent="0.25">
      <c r="A1079" t="s">
        <v>12724</v>
      </c>
      <c r="B1079" t="s">
        <v>12725</v>
      </c>
      <c r="C1079" t="s">
        <v>13080</v>
      </c>
      <c r="D1079" s="14">
        <v>219.12</v>
      </c>
      <c r="E1079" s="14">
        <v>249</v>
      </c>
      <c r="F1079" s="1">
        <v>0.12</v>
      </c>
      <c r="G1079">
        <v>4</v>
      </c>
      <c r="H1079" s="5">
        <v>1108</v>
      </c>
      <c r="I1079" s="6">
        <f t="shared" si="48"/>
        <v>275892</v>
      </c>
      <c r="J1079" t="str" cm="1">
        <f t="array" ref="J1079">_xlfn.IFS(
   D1079&lt;1000, "&lt; ₹1,000",
   D1079&lt;=5000, "₹1,000 - ₹5,000",
   D1079&lt;=10000, "₹5,001 - ₹10,000",
   D1079&lt;=20000, "₹10,001 - ₹20,000",
   D1079&lt;=50000, "₹20,001 - ₹50,000",
   D1079&lt;=100000, "₹50,001 - ₹100,000",
   TRUE, "&gt; ₹100,000"
)</f>
        <v>&lt; ₹1,000</v>
      </c>
      <c r="K1079" t="str">
        <f t="shared" si="49"/>
        <v>Low (&lt;30%)</v>
      </c>
      <c r="L1079">
        <f>_xlfn.RANK.EQ(G1079, G$2:G$1466, 0) + COUNTIF(G$2:G1079, G1079) - 1</f>
        <v>1078</v>
      </c>
      <c r="M1079" s="12">
        <f>_xlfn.RANK.EQ(H1079, H$2:H$1466, 0) + COUNTIF(H$2:H1079, H1079) - 1</f>
        <v>1106</v>
      </c>
      <c r="N1079" s="12">
        <f t="shared" si="50"/>
        <v>2184</v>
      </c>
    </row>
    <row r="1080" spans="1:14" x14ac:dyDescent="0.25">
      <c r="A1080" t="s">
        <v>12974</v>
      </c>
      <c r="B1080" t="s">
        <v>12975</v>
      </c>
      <c r="C1080" t="s">
        <v>13080</v>
      </c>
      <c r="D1080" s="14">
        <v>376.79</v>
      </c>
      <c r="E1080" s="14">
        <v>919</v>
      </c>
      <c r="F1080" s="1">
        <v>0.59</v>
      </c>
      <c r="G1080">
        <v>4</v>
      </c>
      <c r="H1080" s="5">
        <v>1090</v>
      </c>
      <c r="I1080" s="6">
        <f t="shared" si="48"/>
        <v>1001710</v>
      </c>
      <c r="J1080" t="str" cm="1">
        <f t="array" ref="J1080">_xlfn.IFS(
   D1080&lt;1000, "&lt; ₹1,000",
   D1080&lt;=5000, "₹1,000 - ₹5,000",
   D1080&lt;=10000, "₹5,001 - ₹10,000",
   D1080&lt;=20000, "₹10,001 - ₹20,000",
   D1080&lt;=50000, "₹20,001 - ₹50,000",
   D1080&lt;=100000, "₹50,001 - ₹100,000",
   TRUE, "&gt; ₹100,000"
)</f>
        <v>&lt; ₹1,000</v>
      </c>
      <c r="K1080" t="str">
        <f t="shared" si="49"/>
        <v>Medium (30-60%)</v>
      </c>
      <c r="L1080">
        <f>_xlfn.RANK.EQ(G1080, G$2:G$1466, 0) + COUNTIF(G$2:G1080, G1080) - 1</f>
        <v>1079</v>
      </c>
      <c r="M1080" s="12">
        <f>_xlfn.RANK.EQ(H1080, H$2:H$1466, 0) + COUNTIF(H$2:H1080, H1080) - 1</f>
        <v>1110</v>
      </c>
      <c r="N1080" s="12">
        <f t="shared" si="50"/>
        <v>2189</v>
      </c>
    </row>
    <row r="1081" spans="1:14" x14ac:dyDescent="0.25">
      <c r="A1081" t="s">
        <v>7784</v>
      </c>
      <c r="B1081" t="s">
        <v>7785</v>
      </c>
      <c r="C1081" t="s">
        <v>13076</v>
      </c>
      <c r="D1081" s="14">
        <v>360</v>
      </c>
      <c r="E1081" s="14">
        <v>1500</v>
      </c>
      <c r="F1081" s="1">
        <v>0.76</v>
      </c>
      <c r="G1081">
        <v>4</v>
      </c>
      <c r="H1081" s="5">
        <v>1026</v>
      </c>
      <c r="I1081" s="6">
        <f t="shared" si="48"/>
        <v>1539000</v>
      </c>
      <c r="J1081" t="str" cm="1">
        <f t="array" ref="J1081">_xlfn.IFS(
   D1081&lt;1000, "&lt; ₹1,000",
   D1081&lt;=5000, "₹1,000 - ₹5,000",
   D1081&lt;=10000, "₹5,001 - ₹10,000",
   D1081&lt;=20000, "₹10,001 - ₹20,000",
   D1081&lt;=50000, "₹20,001 - ₹50,000",
   D1081&lt;=100000, "₹50,001 - ₹100,000",
   TRUE, "&gt; ₹100,000"
)</f>
        <v>&lt; ₹1,000</v>
      </c>
      <c r="K1081" t="str">
        <f t="shared" si="49"/>
        <v>High (&gt;60%)</v>
      </c>
      <c r="L1081">
        <f>_xlfn.RANK.EQ(G1081, G$2:G$1466, 0) + COUNTIF(G$2:G1081, G1081) - 1</f>
        <v>1080</v>
      </c>
      <c r="M1081" s="12">
        <f>_xlfn.RANK.EQ(H1081, H$2:H$1466, 0) + COUNTIF(H$2:H1081, H1081) - 1</f>
        <v>1131</v>
      </c>
      <c r="N1081" s="12">
        <f t="shared" si="50"/>
        <v>2211</v>
      </c>
    </row>
    <row r="1082" spans="1:14" x14ac:dyDescent="0.25">
      <c r="A1082" t="s">
        <v>2506</v>
      </c>
      <c r="B1082" t="s">
        <v>2507</v>
      </c>
      <c r="C1082" t="s">
        <v>13077</v>
      </c>
      <c r="D1082" s="14">
        <v>18900</v>
      </c>
      <c r="E1082" s="14">
        <v>35000</v>
      </c>
      <c r="F1082" s="1">
        <v>0.46</v>
      </c>
      <c r="G1082">
        <v>4</v>
      </c>
      <c r="H1082" s="5">
        <v>1001</v>
      </c>
      <c r="I1082" s="6">
        <f t="shared" si="48"/>
        <v>35035000</v>
      </c>
      <c r="J1082" t="str" cm="1">
        <f t="array" ref="J1082">_xlfn.IFS(
   D1082&lt;1000, "&lt; ₹1,000",
   D1082&lt;=5000, "₹1,000 - ₹5,000",
   D1082&lt;=10000, "₹5,001 - ₹10,000",
   D1082&lt;=20000, "₹10,001 - ₹20,000",
   D1082&lt;=50000, "₹20,001 - ₹50,000",
   D1082&lt;=100000, "₹50,001 - ₹100,000",
   TRUE, "&gt; ₹100,000"
)</f>
        <v>₹10,001 - ₹20,000</v>
      </c>
      <c r="K1082" t="str">
        <f t="shared" si="49"/>
        <v>Medium (30-60%)</v>
      </c>
      <c r="L1082">
        <f>_xlfn.RANK.EQ(G1082, G$2:G$1466, 0) + COUNTIF(G$2:G1082, G1082) - 1</f>
        <v>1081</v>
      </c>
      <c r="M1082" s="12">
        <f>_xlfn.RANK.EQ(H1082, H$2:H$1466, 0) + COUNTIF(H$2:H1082, H1082) - 1</f>
        <v>1137</v>
      </c>
      <c r="N1082" s="12">
        <f t="shared" si="50"/>
        <v>2218</v>
      </c>
    </row>
    <row r="1083" spans="1:14" x14ac:dyDescent="0.25">
      <c r="A1083" t="s">
        <v>2355</v>
      </c>
      <c r="B1083" t="s">
        <v>2356</v>
      </c>
      <c r="C1083" t="s">
        <v>13077</v>
      </c>
      <c r="D1083" s="14">
        <v>1984</v>
      </c>
      <c r="E1083" s="14">
        <v>3100</v>
      </c>
      <c r="F1083" s="1">
        <v>0.36</v>
      </c>
      <c r="G1083">
        <v>4</v>
      </c>
      <c r="H1083" s="5">
        <v>897</v>
      </c>
      <c r="I1083" s="6">
        <f t="shared" si="48"/>
        <v>2780700</v>
      </c>
      <c r="J1083" t="str" cm="1">
        <f t="array" ref="J1083">_xlfn.IFS(
   D1083&lt;1000, "&lt; ₹1,000",
   D1083&lt;=5000, "₹1,000 - ₹5,000",
   D1083&lt;=10000, "₹5,001 - ₹10,000",
   D1083&lt;=20000, "₹10,001 - ₹20,000",
   D1083&lt;=50000, "₹20,001 - ₹50,000",
   D1083&lt;=100000, "₹50,001 - ₹100,000",
   TRUE, "&gt; ₹100,000"
)</f>
        <v>₹1,000 - ₹5,000</v>
      </c>
      <c r="K1083" t="str">
        <f t="shared" si="49"/>
        <v>Medium (30-60%)</v>
      </c>
      <c r="L1083">
        <f>_xlfn.RANK.EQ(G1083, G$2:G$1466, 0) + COUNTIF(G$2:G1083, G1083) - 1</f>
        <v>1082</v>
      </c>
      <c r="M1083" s="12">
        <f>_xlfn.RANK.EQ(H1083, H$2:H$1466, 0) + COUNTIF(H$2:H1083, H1083) - 1</f>
        <v>1154</v>
      </c>
      <c r="N1083" s="12">
        <f t="shared" si="50"/>
        <v>2236</v>
      </c>
    </row>
    <row r="1084" spans="1:14" x14ac:dyDescent="0.25">
      <c r="A1084" t="s">
        <v>1784</v>
      </c>
      <c r="B1084" t="s">
        <v>1785</v>
      </c>
      <c r="C1084" t="s">
        <v>13077</v>
      </c>
      <c r="D1084" s="14">
        <v>349.65</v>
      </c>
      <c r="E1084" s="14">
        <v>999</v>
      </c>
      <c r="F1084" s="1">
        <v>0.65</v>
      </c>
      <c r="G1084">
        <v>4</v>
      </c>
      <c r="H1084" s="5">
        <v>839</v>
      </c>
      <c r="I1084" s="6">
        <f t="shared" si="48"/>
        <v>838161</v>
      </c>
      <c r="J1084" t="str" cm="1">
        <f t="array" ref="J1084">_xlfn.IFS(
   D1084&lt;1000, "&lt; ₹1,000",
   D1084&lt;=5000, "₹1,000 - ₹5,000",
   D1084&lt;=10000, "₹5,001 - ₹10,000",
   D1084&lt;=20000, "₹10,001 - ₹20,000",
   D1084&lt;=50000, "₹20,001 - ₹50,000",
   D1084&lt;=100000, "₹50,001 - ₹100,000",
   TRUE, "&gt; ₹100,000"
)</f>
        <v>&lt; ₹1,000</v>
      </c>
      <c r="K1084" t="str">
        <f t="shared" si="49"/>
        <v>High (&gt;60%)</v>
      </c>
      <c r="L1084">
        <f>_xlfn.RANK.EQ(G1084, G$2:G$1466, 0) + COUNTIF(G$2:G1084, G1084) - 1</f>
        <v>1083</v>
      </c>
      <c r="M1084" s="12">
        <f>_xlfn.RANK.EQ(H1084, H$2:H$1466, 0) + COUNTIF(H$2:H1084, H1084) - 1</f>
        <v>1155</v>
      </c>
      <c r="N1084" s="12">
        <f t="shared" si="50"/>
        <v>2238</v>
      </c>
    </row>
    <row r="1085" spans="1:14" x14ac:dyDescent="0.25">
      <c r="A1085" t="s">
        <v>11988</v>
      </c>
      <c r="B1085" t="s">
        <v>11989</v>
      </c>
      <c r="C1085" t="s">
        <v>13080</v>
      </c>
      <c r="D1085" s="14">
        <v>899.55</v>
      </c>
      <c r="E1085" s="14">
        <v>1999</v>
      </c>
      <c r="F1085" s="1">
        <v>0.55000000000000004</v>
      </c>
      <c r="G1085">
        <v>4</v>
      </c>
      <c r="H1085" s="5">
        <v>832</v>
      </c>
      <c r="I1085" s="6">
        <f t="shared" si="48"/>
        <v>1663168</v>
      </c>
      <c r="J1085" t="str" cm="1">
        <f t="array" ref="J1085">_xlfn.IFS(
   D1085&lt;1000, "&lt; ₹1,000",
   D1085&lt;=5000, "₹1,000 - ₹5,000",
   D1085&lt;=10000, "₹5,001 - ₹10,000",
   D1085&lt;=20000, "₹10,001 - ₹20,000",
   D1085&lt;=50000, "₹20,001 - ₹50,000",
   D1085&lt;=100000, "₹50,001 - ₹100,000",
   TRUE, "&gt; ₹100,000"
)</f>
        <v>&lt; ₹1,000</v>
      </c>
      <c r="K1085" t="str">
        <f t="shared" si="49"/>
        <v>Medium (30-60%)</v>
      </c>
      <c r="L1085">
        <f>_xlfn.RANK.EQ(G1085, G$2:G$1466, 0) + COUNTIF(G$2:G1085, G1085) - 1</f>
        <v>1084</v>
      </c>
      <c r="M1085" s="12">
        <f>_xlfn.RANK.EQ(H1085, H$2:H$1466, 0) + COUNTIF(H$2:H1085, H1085) - 1</f>
        <v>1158</v>
      </c>
      <c r="N1085" s="12">
        <f t="shared" si="50"/>
        <v>2242</v>
      </c>
    </row>
    <row r="1086" spans="1:14" x14ac:dyDescent="0.25">
      <c r="A1086" t="s">
        <v>12502</v>
      </c>
      <c r="B1086" t="s">
        <v>12503</v>
      </c>
      <c r="C1086" t="s">
        <v>13080</v>
      </c>
      <c r="D1086" s="14">
        <v>3059.4900000000002</v>
      </c>
      <c r="E1086" s="14">
        <v>5999</v>
      </c>
      <c r="F1086" s="1">
        <v>0.49</v>
      </c>
      <c r="G1086">
        <v>4</v>
      </c>
      <c r="H1086" s="5">
        <v>777</v>
      </c>
      <c r="I1086" s="6">
        <f t="shared" si="48"/>
        <v>4661223</v>
      </c>
      <c r="J1086" t="str" cm="1">
        <f t="array" ref="J1086">_xlfn.IFS(
   D1086&lt;1000, "&lt; ₹1,000",
   D1086&lt;=5000, "₹1,000 - ₹5,000",
   D1086&lt;=10000, "₹5,001 - ₹10,000",
   D1086&lt;=20000, "₹10,001 - ₹20,000",
   D1086&lt;=50000, "₹20,001 - ₹50,000",
   D1086&lt;=100000, "₹50,001 - ₹100,000",
   TRUE, "&gt; ₹100,000"
)</f>
        <v>₹1,000 - ₹5,000</v>
      </c>
      <c r="K1086" t="str">
        <f t="shared" si="49"/>
        <v>Medium (30-60%)</v>
      </c>
      <c r="L1086">
        <f>_xlfn.RANK.EQ(G1086, G$2:G$1466, 0) + COUNTIF(G$2:G1086, G1086) - 1</f>
        <v>1085</v>
      </c>
      <c r="M1086" s="12">
        <f>_xlfn.RANK.EQ(H1086, H$2:H$1466, 0) + COUNTIF(H$2:H1086, H1086) - 1</f>
        <v>1168</v>
      </c>
      <c r="N1086" s="12">
        <f t="shared" si="50"/>
        <v>2253</v>
      </c>
    </row>
    <row r="1087" spans="1:14" x14ac:dyDescent="0.25">
      <c r="A1087" t="s">
        <v>10930</v>
      </c>
      <c r="B1087" t="s">
        <v>10931</v>
      </c>
      <c r="C1087" t="s">
        <v>13080</v>
      </c>
      <c r="D1087" s="14">
        <v>3149.5499999999997</v>
      </c>
      <c r="E1087" s="14">
        <v>6999</v>
      </c>
      <c r="F1087" s="1">
        <v>0.55000000000000004</v>
      </c>
      <c r="G1087">
        <v>4</v>
      </c>
      <c r="H1087" s="5">
        <v>743</v>
      </c>
      <c r="I1087" s="6">
        <f t="shared" si="48"/>
        <v>5200257</v>
      </c>
      <c r="J1087" t="str" cm="1">
        <f t="array" ref="J1087">_xlfn.IFS(
   D1087&lt;1000, "&lt; ₹1,000",
   D1087&lt;=5000, "₹1,000 - ₹5,000",
   D1087&lt;=10000, "₹5,001 - ₹10,000",
   D1087&lt;=20000, "₹10,001 - ₹20,000",
   D1087&lt;=50000, "₹20,001 - ₹50,000",
   D1087&lt;=100000, "₹50,001 - ₹100,000",
   TRUE, "&gt; ₹100,000"
)</f>
        <v>₹1,000 - ₹5,000</v>
      </c>
      <c r="K1087" t="str">
        <f t="shared" si="49"/>
        <v>Medium (30-60%)</v>
      </c>
      <c r="L1087">
        <f>_xlfn.RANK.EQ(G1087, G$2:G$1466, 0) + COUNTIF(G$2:G1087, G1087) - 1</f>
        <v>1086</v>
      </c>
      <c r="M1087" s="12">
        <f>_xlfn.RANK.EQ(H1087, H$2:H$1466, 0) + COUNTIF(H$2:H1087, H1087) - 1</f>
        <v>1173</v>
      </c>
      <c r="N1087" s="12">
        <f t="shared" si="50"/>
        <v>2259</v>
      </c>
    </row>
    <row r="1088" spans="1:14" x14ac:dyDescent="0.25">
      <c r="A1088" t="s">
        <v>11978</v>
      </c>
      <c r="B1088" t="s">
        <v>11979</v>
      </c>
      <c r="C1088" t="s">
        <v>13080</v>
      </c>
      <c r="D1088" s="14">
        <v>2697.29</v>
      </c>
      <c r="E1088" s="14">
        <v>3799</v>
      </c>
      <c r="F1088" s="1">
        <v>0.28999999999999998</v>
      </c>
      <c r="G1088">
        <v>4</v>
      </c>
      <c r="H1088" s="5">
        <v>727</v>
      </c>
      <c r="I1088" s="6">
        <f t="shared" si="48"/>
        <v>2761873</v>
      </c>
      <c r="J1088" t="str" cm="1">
        <f t="array" ref="J1088">_xlfn.IFS(
   D1088&lt;1000, "&lt; ₹1,000",
   D1088&lt;=5000, "₹1,000 - ₹5,000",
   D1088&lt;=10000, "₹5,001 - ₹10,000",
   D1088&lt;=20000, "₹10,001 - ₹20,000",
   D1088&lt;=50000, "₹20,001 - ₹50,000",
   D1088&lt;=100000, "₹50,001 - ₹100,000",
   TRUE, "&gt; ₹100,000"
)</f>
        <v>₹1,000 - ₹5,000</v>
      </c>
      <c r="K1088" t="str">
        <f t="shared" si="49"/>
        <v>Low (&lt;30%)</v>
      </c>
      <c r="L1088">
        <f>_xlfn.RANK.EQ(G1088, G$2:G$1466, 0) + COUNTIF(G$2:G1088, G1088) - 1</f>
        <v>1087</v>
      </c>
      <c r="M1088" s="12">
        <f>_xlfn.RANK.EQ(H1088, H$2:H$1466, 0) + COUNTIF(H$2:H1088, H1088) - 1</f>
        <v>1174</v>
      </c>
      <c r="N1088" s="12">
        <f t="shared" si="50"/>
        <v>2261</v>
      </c>
    </row>
    <row r="1089" spans="1:14" x14ac:dyDescent="0.25">
      <c r="A1089" t="s">
        <v>8262</v>
      </c>
      <c r="B1089" t="s">
        <v>8263</v>
      </c>
      <c r="C1089" t="s">
        <v>13076</v>
      </c>
      <c r="D1089" s="14">
        <v>404.73</v>
      </c>
      <c r="E1089" s="14">
        <v>1499</v>
      </c>
      <c r="F1089" s="1">
        <v>0.73</v>
      </c>
      <c r="G1089">
        <v>4</v>
      </c>
      <c r="H1089" s="5">
        <v>691</v>
      </c>
      <c r="I1089" s="6">
        <f t="shared" si="48"/>
        <v>1035809</v>
      </c>
      <c r="J1089" t="str" cm="1">
        <f t="array" ref="J1089">_xlfn.IFS(
   D1089&lt;1000, "&lt; ₹1,000",
   D1089&lt;=5000, "₹1,000 - ₹5,000",
   D1089&lt;=10000, "₹5,001 - ₹10,000",
   D1089&lt;=20000, "₹10,001 - ₹20,000",
   D1089&lt;=50000, "₹20,001 - ₹50,000",
   D1089&lt;=100000, "₹50,001 - ₹100,000",
   TRUE, "&gt; ₹100,000"
)</f>
        <v>&lt; ₹1,000</v>
      </c>
      <c r="K1089" t="str">
        <f t="shared" si="49"/>
        <v>High (&gt;60%)</v>
      </c>
      <c r="L1089">
        <f>_xlfn.RANK.EQ(G1089, G$2:G$1466, 0) + COUNTIF(G$2:G1089, G1089) - 1</f>
        <v>1088</v>
      </c>
      <c r="M1089" s="12">
        <f>_xlfn.RANK.EQ(H1089, H$2:H$1466, 0) + COUNTIF(H$2:H1089, H1089) - 1</f>
        <v>1179</v>
      </c>
      <c r="N1089" s="12">
        <f t="shared" si="50"/>
        <v>2267</v>
      </c>
    </row>
    <row r="1090" spans="1:14" x14ac:dyDescent="0.25">
      <c r="A1090" t="s">
        <v>9100</v>
      </c>
      <c r="B1090" t="s">
        <v>9101</v>
      </c>
      <c r="C1090" t="s">
        <v>13080</v>
      </c>
      <c r="D1090" s="14">
        <v>1099.45</v>
      </c>
      <c r="E1090" s="14">
        <v>1999</v>
      </c>
      <c r="F1090" s="1">
        <v>0.45</v>
      </c>
      <c r="G1090">
        <v>4</v>
      </c>
      <c r="H1090" s="5">
        <v>604</v>
      </c>
      <c r="I1090" s="6">
        <f t="shared" ref="I1090:I1153" si="51">H1090*E1090</f>
        <v>1207396</v>
      </c>
      <c r="J1090" t="str" cm="1">
        <f t="array" ref="J1090">_xlfn.IFS(
   D1090&lt;1000, "&lt; ₹1,000",
   D1090&lt;=5000, "₹1,000 - ₹5,000",
   D1090&lt;=10000, "₹5,001 - ₹10,000",
   D1090&lt;=20000, "₹10,001 - ₹20,000",
   D1090&lt;=50000, "₹20,001 - ₹50,000",
   D1090&lt;=100000, "₹50,001 - ₹100,000",
   TRUE, "&gt; ₹100,000"
)</f>
        <v>₹1,000 - ₹5,000</v>
      </c>
      <c r="K1090" t="str">
        <f t="shared" ref="K1090:K1153" si="52">IF(F1090&lt;0.3, "Low (&lt;30%)", IF(F1090&lt;=0.6, "Medium (30-60%)", "High (&gt;60%)"))</f>
        <v>Medium (30-60%)</v>
      </c>
      <c r="L1090">
        <f>_xlfn.RANK.EQ(G1090, G$2:G$1466, 0) + COUNTIF(G$2:G1090, G1090) - 1</f>
        <v>1089</v>
      </c>
      <c r="M1090" s="12">
        <f>_xlfn.RANK.EQ(H1090, H$2:H$1466, 0) + COUNTIF(H$2:H1090, H1090) - 1</f>
        <v>1198</v>
      </c>
      <c r="N1090" s="12">
        <f t="shared" ref="N1090:N1153" si="53">L1090+M1090</f>
        <v>2287</v>
      </c>
    </row>
    <row r="1091" spans="1:14" x14ac:dyDescent="0.25">
      <c r="A1091" t="s">
        <v>366</v>
      </c>
      <c r="B1091" t="s">
        <v>367</v>
      </c>
      <c r="C1091" t="s">
        <v>13076</v>
      </c>
      <c r="D1091" s="14">
        <v>199.79999999999995</v>
      </c>
      <c r="E1091" s="14">
        <v>999</v>
      </c>
      <c r="F1091" s="1">
        <v>0.8</v>
      </c>
      <c r="G1091">
        <v>4</v>
      </c>
      <c r="H1091" s="5">
        <v>576</v>
      </c>
      <c r="I1091" s="6">
        <f t="shared" si="51"/>
        <v>575424</v>
      </c>
      <c r="J1091" t="str" cm="1">
        <f t="array" ref="J1091">_xlfn.IFS(
   D1091&lt;1000, "&lt; ₹1,000",
   D1091&lt;=5000, "₹1,000 - ₹5,000",
   D1091&lt;=10000, "₹5,001 - ₹10,000",
   D1091&lt;=20000, "₹10,001 - ₹20,000",
   D1091&lt;=50000, "₹20,001 - ₹50,000",
   D1091&lt;=100000, "₹50,001 - ₹100,000",
   TRUE, "&gt; ₹100,000"
)</f>
        <v>&lt; ₹1,000</v>
      </c>
      <c r="K1091" t="str">
        <f t="shared" si="52"/>
        <v>High (&gt;60%)</v>
      </c>
      <c r="L1091">
        <f>_xlfn.RANK.EQ(G1091, G$2:G$1466, 0) + COUNTIF(G$2:G1091, G1091) - 1</f>
        <v>1090</v>
      </c>
      <c r="M1091" s="12">
        <f>_xlfn.RANK.EQ(H1091, H$2:H$1466, 0) + COUNTIF(H$2:H1091, H1091) - 1</f>
        <v>1210</v>
      </c>
      <c r="N1091" s="12">
        <f t="shared" si="53"/>
        <v>2300</v>
      </c>
    </row>
    <row r="1092" spans="1:14" x14ac:dyDescent="0.25">
      <c r="A1092" t="s">
        <v>366</v>
      </c>
      <c r="B1092" t="s">
        <v>367</v>
      </c>
      <c r="C1092" t="s">
        <v>13076</v>
      </c>
      <c r="D1092" s="14">
        <v>199.79999999999995</v>
      </c>
      <c r="E1092" s="14">
        <v>999</v>
      </c>
      <c r="F1092" s="1">
        <v>0.8</v>
      </c>
      <c r="G1092">
        <v>4</v>
      </c>
      <c r="H1092" s="5">
        <v>575</v>
      </c>
      <c r="I1092" s="6">
        <f t="shared" si="51"/>
        <v>574425</v>
      </c>
      <c r="J1092" t="str" cm="1">
        <f t="array" ref="J1092">_xlfn.IFS(
   D1092&lt;1000, "&lt; ₹1,000",
   D1092&lt;=5000, "₹1,000 - ₹5,000",
   D1092&lt;=10000, "₹5,001 - ₹10,000",
   D1092&lt;=20000, "₹10,001 - ₹20,000",
   D1092&lt;=50000, "₹20,001 - ₹50,000",
   D1092&lt;=100000, "₹50,001 - ₹100,000",
   TRUE, "&gt; ₹100,000"
)</f>
        <v>&lt; ₹1,000</v>
      </c>
      <c r="K1092" t="str">
        <f t="shared" si="52"/>
        <v>High (&gt;60%)</v>
      </c>
      <c r="L1092">
        <f>_xlfn.RANK.EQ(G1092, G$2:G$1466, 0) + COUNTIF(G$2:G1092, G1092) - 1</f>
        <v>1091</v>
      </c>
      <c r="M1092" s="12">
        <f>_xlfn.RANK.EQ(H1092, H$2:H$1466, 0) + COUNTIF(H$2:H1092, H1092) - 1</f>
        <v>1212</v>
      </c>
      <c r="N1092" s="12">
        <f t="shared" si="53"/>
        <v>2303</v>
      </c>
    </row>
    <row r="1093" spans="1:14" x14ac:dyDescent="0.25">
      <c r="A1093" t="s">
        <v>2004</v>
      </c>
      <c r="B1093" t="s">
        <v>2005</v>
      </c>
      <c r="C1093" t="s">
        <v>13077</v>
      </c>
      <c r="D1093" s="14">
        <v>209.58</v>
      </c>
      <c r="E1093" s="14">
        <v>499</v>
      </c>
      <c r="F1093" s="1">
        <v>0.57999999999999996</v>
      </c>
      <c r="G1093">
        <v>4</v>
      </c>
      <c r="H1093" s="5">
        <v>479</v>
      </c>
      <c r="I1093" s="6">
        <f t="shared" si="51"/>
        <v>239021</v>
      </c>
      <c r="J1093" t="str" cm="1">
        <f t="array" ref="J1093">_xlfn.IFS(
   D1093&lt;1000, "&lt; ₹1,000",
   D1093&lt;=5000, "₹1,000 - ₹5,000",
   D1093&lt;=10000, "₹5,001 - ₹10,000",
   D1093&lt;=20000, "₹10,001 - ₹20,000",
   D1093&lt;=50000, "₹20,001 - ₹50,000",
   D1093&lt;=100000, "₹50,001 - ₹100,000",
   TRUE, "&gt; ₹100,000"
)</f>
        <v>&lt; ₹1,000</v>
      </c>
      <c r="K1093" t="str">
        <f t="shared" si="52"/>
        <v>Medium (30-60%)</v>
      </c>
      <c r="L1093">
        <f>_xlfn.RANK.EQ(G1093, G$2:G$1466, 0) + COUNTIF(G$2:G1093, G1093) - 1</f>
        <v>1092</v>
      </c>
      <c r="M1093" s="12">
        <f>_xlfn.RANK.EQ(H1093, H$2:H$1466, 0) + COUNTIF(H$2:H1093, H1093) - 1</f>
        <v>1235</v>
      </c>
      <c r="N1093" s="12">
        <f t="shared" si="53"/>
        <v>2327</v>
      </c>
    </row>
    <row r="1094" spans="1:14" x14ac:dyDescent="0.25">
      <c r="A1094" t="s">
        <v>1491</v>
      </c>
      <c r="B1094" t="s">
        <v>1492</v>
      </c>
      <c r="C1094" t="s">
        <v>13077</v>
      </c>
      <c r="D1094" s="14">
        <v>339.8300000000001</v>
      </c>
      <c r="E1094" s="14">
        <v>1999</v>
      </c>
      <c r="F1094" s="1">
        <v>0.83</v>
      </c>
      <c r="G1094">
        <v>4</v>
      </c>
      <c r="H1094" s="5">
        <v>343</v>
      </c>
      <c r="I1094" s="6">
        <f t="shared" si="51"/>
        <v>685657</v>
      </c>
      <c r="J1094" t="str" cm="1">
        <f t="array" ref="J1094">_xlfn.IFS(
   D1094&lt;1000, "&lt; ₹1,000",
   D1094&lt;=5000, "₹1,000 - ₹5,000",
   D1094&lt;=10000, "₹5,001 - ₹10,000",
   D1094&lt;=20000, "₹10,001 - ₹20,000",
   D1094&lt;=50000, "₹20,001 - ₹50,000",
   D1094&lt;=100000, "₹50,001 - ₹100,000",
   TRUE, "&gt; ₹100,000"
)</f>
        <v>&lt; ₹1,000</v>
      </c>
      <c r="K1094" t="str">
        <f t="shared" si="52"/>
        <v>High (&gt;60%)</v>
      </c>
      <c r="L1094">
        <f>_xlfn.RANK.EQ(G1094, G$2:G$1466, 0) + COUNTIF(G$2:G1094, G1094) - 1</f>
        <v>1093</v>
      </c>
      <c r="M1094" s="12">
        <f>_xlfn.RANK.EQ(H1094, H$2:H$1466, 0) + COUNTIF(H$2:H1094, H1094) - 1</f>
        <v>1279</v>
      </c>
      <c r="N1094" s="12">
        <f t="shared" si="53"/>
        <v>2372</v>
      </c>
    </row>
    <row r="1095" spans="1:14" x14ac:dyDescent="0.25">
      <c r="A1095" t="s">
        <v>11395</v>
      </c>
      <c r="B1095" t="s">
        <v>11396</v>
      </c>
      <c r="C1095" t="s">
        <v>13080</v>
      </c>
      <c r="D1095" s="14">
        <v>394.21000000000004</v>
      </c>
      <c r="E1095" s="14">
        <v>499</v>
      </c>
      <c r="F1095" s="1">
        <v>0.21</v>
      </c>
      <c r="G1095">
        <v>4</v>
      </c>
      <c r="H1095" s="5">
        <v>330</v>
      </c>
      <c r="I1095" s="6">
        <f t="shared" si="51"/>
        <v>164670</v>
      </c>
      <c r="J1095" t="str" cm="1">
        <f t="array" ref="J1095">_xlfn.IFS(
   D1095&lt;1000, "&lt; ₹1,000",
   D1095&lt;=5000, "₹1,000 - ₹5,000",
   D1095&lt;=10000, "₹5,001 - ₹10,000",
   D1095&lt;=20000, "₹10,001 - ₹20,000",
   D1095&lt;=50000, "₹20,001 - ₹50,000",
   D1095&lt;=100000, "₹50,001 - ₹100,000",
   TRUE, "&gt; ₹100,000"
)</f>
        <v>&lt; ₹1,000</v>
      </c>
      <c r="K1095" t="str">
        <f t="shared" si="52"/>
        <v>Low (&lt;30%)</v>
      </c>
      <c r="L1095">
        <f>_xlfn.RANK.EQ(G1095, G$2:G$1466, 0) + COUNTIF(G$2:G1095, G1095) - 1</f>
        <v>1094</v>
      </c>
      <c r="M1095" s="12">
        <f>_xlfn.RANK.EQ(H1095, H$2:H$1466, 0) + COUNTIF(H$2:H1095, H1095) - 1</f>
        <v>1282</v>
      </c>
      <c r="N1095" s="12">
        <f t="shared" si="53"/>
        <v>2376</v>
      </c>
    </row>
    <row r="1096" spans="1:14" x14ac:dyDescent="0.25">
      <c r="A1096" t="s">
        <v>8483</v>
      </c>
      <c r="B1096" t="s">
        <v>8484</v>
      </c>
      <c r="C1096" t="s">
        <v>13076</v>
      </c>
      <c r="D1096" s="14">
        <v>37131.800000000003</v>
      </c>
      <c r="E1096" s="14">
        <v>59890</v>
      </c>
      <c r="F1096" s="1">
        <v>0.38</v>
      </c>
      <c r="G1096">
        <v>4</v>
      </c>
      <c r="H1096" s="5">
        <v>323</v>
      </c>
      <c r="I1096" s="6">
        <f t="shared" si="51"/>
        <v>19344470</v>
      </c>
      <c r="J1096" t="str" cm="1">
        <f t="array" ref="J1096">_xlfn.IFS(
   D1096&lt;1000, "&lt; ₹1,000",
   D1096&lt;=5000, "₹1,000 - ₹5,000",
   D1096&lt;=10000, "₹5,001 - ₹10,000",
   D1096&lt;=20000, "₹10,001 - ₹20,000",
   D1096&lt;=50000, "₹20,001 - ₹50,000",
   D1096&lt;=100000, "₹50,001 - ₹100,000",
   TRUE, "&gt; ₹100,000"
)</f>
        <v>₹20,001 - ₹50,000</v>
      </c>
      <c r="K1096" t="str">
        <f t="shared" si="52"/>
        <v>Medium (30-60%)</v>
      </c>
      <c r="L1096">
        <f>_xlfn.RANK.EQ(G1096, G$2:G$1466, 0) + COUNTIF(G$2:G1096, G1096) - 1</f>
        <v>1095</v>
      </c>
      <c r="M1096" s="12">
        <f>_xlfn.RANK.EQ(H1096, H$2:H$1466, 0) + COUNTIF(H$2:H1096, H1096) - 1</f>
        <v>1285</v>
      </c>
      <c r="N1096" s="12">
        <f t="shared" si="53"/>
        <v>2380</v>
      </c>
    </row>
    <row r="1097" spans="1:14" x14ac:dyDescent="0.25">
      <c r="A1097" t="s">
        <v>11526</v>
      </c>
      <c r="B1097" t="s">
        <v>11527</v>
      </c>
      <c r="C1097" t="s">
        <v>13080</v>
      </c>
      <c r="D1097" s="14">
        <v>297.5</v>
      </c>
      <c r="E1097" s="14">
        <v>595</v>
      </c>
      <c r="F1097" s="1">
        <v>0.5</v>
      </c>
      <c r="G1097">
        <v>4</v>
      </c>
      <c r="H1097" s="5">
        <v>314</v>
      </c>
      <c r="I1097" s="6">
        <f t="shared" si="51"/>
        <v>186830</v>
      </c>
      <c r="J1097" t="str" cm="1">
        <f t="array" ref="J1097">_xlfn.IFS(
   D1097&lt;1000, "&lt; ₹1,000",
   D1097&lt;=5000, "₹1,000 - ₹5,000",
   D1097&lt;=10000, "₹5,001 - ₹10,000",
   D1097&lt;=20000, "₹10,001 - ₹20,000",
   D1097&lt;=50000, "₹20,001 - ₹50,000",
   D1097&lt;=100000, "₹50,001 - ₹100,000",
   TRUE, "&gt; ₹100,000"
)</f>
        <v>&lt; ₹1,000</v>
      </c>
      <c r="K1097" t="str">
        <f t="shared" si="52"/>
        <v>Medium (30-60%)</v>
      </c>
      <c r="L1097">
        <f>_xlfn.RANK.EQ(G1097, G$2:G$1466, 0) + COUNTIF(G$2:G1097, G1097) - 1</f>
        <v>1096</v>
      </c>
      <c r="M1097" s="12">
        <f>_xlfn.RANK.EQ(H1097, H$2:H$1466, 0) + COUNTIF(H$2:H1097, H1097) - 1</f>
        <v>1290</v>
      </c>
      <c r="N1097" s="12">
        <f t="shared" si="53"/>
        <v>2386</v>
      </c>
    </row>
    <row r="1098" spans="1:14" x14ac:dyDescent="0.25">
      <c r="A1098" t="s">
        <v>2108</v>
      </c>
      <c r="B1098" t="s">
        <v>2109</v>
      </c>
      <c r="C1098" t="s">
        <v>13076</v>
      </c>
      <c r="D1098" s="14">
        <v>450.59000000000003</v>
      </c>
      <c r="E1098" s="14">
        <v>1099</v>
      </c>
      <c r="F1098" s="1">
        <v>0.59</v>
      </c>
      <c r="G1098">
        <v>4</v>
      </c>
      <c r="H1098" s="5">
        <v>242</v>
      </c>
      <c r="I1098" s="6">
        <f t="shared" si="51"/>
        <v>265958</v>
      </c>
      <c r="J1098" t="str" cm="1">
        <f t="array" ref="J1098">_xlfn.IFS(
   D1098&lt;1000, "&lt; ₹1,000",
   D1098&lt;=5000, "₹1,000 - ₹5,000",
   D1098&lt;=10000, "₹5,001 - ₹10,000",
   D1098&lt;=20000, "₹10,001 - ₹20,000",
   D1098&lt;=50000, "₹20,001 - ₹50,000",
   D1098&lt;=100000, "₹50,001 - ₹100,000",
   TRUE, "&gt; ₹100,000"
)</f>
        <v>&lt; ₹1,000</v>
      </c>
      <c r="K1098" t="str">
        <f t="shared" si="52"/>
        <v>Medium (30-60%)</v>
      </c>
      <c r="L1098">
        <f>_xlfn.RANK.EQ(G1098, G$2:G$1466, 0) + COUNTIF(G$2:G1098, G1098) - 1</f>
        <v>1097</v>
      </c>
      <c r="M1098" s="12">
        <f>_xlfn.RANK.EQ(H1098, H$2:H$1466, 0) + COUNTIF(H$2:H1098, H1098) - 1</f>
        <v>1324</v>
      </c>
      <c r="N1098" s="12">
        <f t="shared" si="53"/>
        <v>2421</v>
      </c>
    </row>
    <row r="1099" spans="1:14" x14ac:dyDescent="0.25">
      <c r="A1099" t="s">
        <v>9529</v>
      </c>
      <c r="B1099" t="s">
        <v>9530</v>
      </c>
      <c r="C1099" t="s">
        <v>13080</v>
      </c>
      <c r="D1099" s="14">
        <v>1968.0000000000002</v>
      </c>
      <c r="E1099" s="14">
        <v>2400</v>
      </c>
      <c r="F1099" s="1">
        <v>0.18</v>
      </c>
      <c r="G1099">
        <v>4</v>
      </c>
      <c r="H1099" s="5">
        <v>237</v>
      </c>
      <c r="I1099" s="6">
        <f t="shared" si="51"/>
        <v>568800</v>
      </c>
      <c r="J1099" t="str" cm="1">
        <f t="array" ref="J1099">_xlfn.IFS(
   D1099&lt;1000, "&lt; ₹1,000",
   D1099&lt;=5000, "₹1,000 - ₹5,000",
   D1099&lt;=10000, "₹5,001 - ₹10,000",
   D1099&lt;=20000, "₹10,001 - ₹20,000",
   D1099&lt;=50000, "₹20,001 - ₹50,000",
   D1099&lt;=100000, "₹50,001 - ₹100,000",
   TRUE, "&gt; ₹100,000"
)</f>
        <v>₹1,000 - ₹5,000</v>
      </c>
      <c r="K1099" t="str">
        <f t="shared" si="52"/>
        <v>Low (&lt;30%)</v>
      </c>
      <c r="L1099">
        <f>_xlfn.RANK.EQ(G1099, G$2:G$1466, 0) + COUNTIF(G$2:G1099, G1099) - 1</f>
        <v>1098</v>
      </c>
      <c r="M1099" s="12">
        <f>_xlfn.RANK.EQ(H1099, H$2:H$1466, 0) + COUNTIF(H$2:H1099, H1099) - 1</f>
        <v>1327</v>
      </c>
      <c r="N1099" s="12">
        <f t="shared" si="53"/>
        <v>2425</v>
      </c>
    </row>
    <row r="1100" spans="1:14" x14ac:dyDescent="0.25">
      <c r="A1100" t="s">
        <v>2612</v>
      </c>
      <c r="B1100" t="s">
        <v>2613</v>
      </c>
      <c r="C1100" t="s">
        <v>13077</v>
      </c>
      <c r="D1100" s="14">
        <v>1845.0000000000002</v>
      </c>
      <c r="E1100" s="14">
        <v>4500</v>
      </c>
      <c r="F1100" s="1">
        <v>0.59</v>
      </c>
      <c r="G1100">
        <v>4</v>
      </c>
      <c r="H1100" s="5">
        <v>184</v>
      </c>
      <c r="I1100" s="6">
        <f t="shared" si="51"/>
        <v>828000</v>
      </c>
      <c r="J1100" t="str" cm="1">
        <f t="array" ref="J1100">_xlfn.IFS(
   D1100&lt;1000, "&lt; ₹1,000",
   D1100&lt;=5000, "₹1,000 - ₹5,000",
   D1100&lt;=10000, "₹5,001 - ₹10,000",
   D1100&lt;=20000, "₹10,001 - ₹20,000",
   D1100&lt;=50000, "₹20,001 - ₹50,000",
   D1100&lt;=100000, "₹50,001 - ₹100,000",
   TRUE, "&gt; ₹100,000"
)</f>
        <v>₹1,000 - ₹5,000</v>
      </c>
      <c r="K1100" t="str">
        <f t="shared" si="52"/>
        <v>Medium (30-60%)</v>
      </c>
      <c r="L1100">
        <f>_xlfn.RANK.EQ(G1100, G$2:G$1466, 0) + COUNTIF(G$2:G1100, G1100) - 1</f>
        <v>1099</v>
      </c>
      <c r="M1100" s="12">
        <f>_xlfn.RANK.EQ(H1100, H$2:H$1466, 0) + COUNTIF(H$2:H1100, H1100) - 1</f>
        <v>1351</v>
      </c>
      <c r="N1100" s="12">
        <f t="shared" si="53"/>
        <v>2450</v>
      </c>
    </row>
    <row r="1101" spans="1:14" x14ac:dyDescent="0.25">
      <c r="A1101" t="s">
        <v>12803</v>
      </c>
      <c r="B1101" t="s">
        <v>12804</v>
      </c>
      <c r="C1101" t="s">
        <v>13080</v>
      </c>
      <c r="D1101" s="14">
        <v>2983.85</v>
      </c>
      <c r="E1101" s="14">
        <v>3595</v>
      </c>
      <c r="F1101" s="1">
        <v>0.17</v>
      </c>
      <c r="G1101">
        <v>4</v>
      </c>
      <c r="H1101" s="5">
        <v>178</v>
      </c>
      <c r="I1101" s="6">
        <f t="shared" si="51"/>
        <v>639910</v>
      </c>
      <c r="J1101" t="str" cm="1">
        <f t="array" ref="J1101">_xlfn.IFS(
   D1101&lt;1000, "&lt; ₹1,000",
   D1101&lt;=5000, "₹1,000 - ₹5,000",
   D1101&lt;=10000, "₹5,001 - ₹10,000",
   D1101&lt;=20000, "₹10,001 - ₹20,000",
   D1101&lt;=50000, "₹20,001 - ₹50,000",
   D1101&lt;=100000, "₹50,001 - ₹100,000",
   TRUE, "&gt; ₹100,000"
)</f>
        <v>₹1,000 - ₹5,000</v>
      </c>
      <c r="K1101" t="str">
        <f t="shared" si="52"/>
        <v>Low (&lt;30%)</v>
      </c>
      <c r="L1101">
        <f>_xlfn.RANK.EQ(G1101, G$2:G$1466, 0) + COUNTIF(G$2:G1101, G1101) - 1</f>
        <v>1100</v>
      </c>
      <c r="M1101" s="12">
        <f>_xlfn.RANK.EQ(H1101, H$2:H$1466, 0) + COUNTIF(H$2:H1101, H1101) - 1</f>
        <v>1352</v>
      </c>
      <c r="N1101" s="12">
        <f t="shared" si="53"/>
        <v>2452</v>
      </c>
    </row>
    <row r="1102" spans="1:14" x14ac:dyDescent="0.25">
      <c r="A1102" t="s">
        <v>2821</v>
      </c>
      <c r="B1102" t="s">
        <v>2822</v>
      </c>
      <c r="C1102" t="s">
        <v>13077</v>
      </c>
      <c r="D1102" s="14">
        <v>299.5</v>
      </c>
      <c r="E1102" s="14">
        <v>599</v>
      </c>
      <c r="F1102" s="1">
        <v>0.5</v>
      </c>
      <c r="G1102">
        <v>4</v>
      </c>
      <c r="H1102" s="5">
        <v>171</v>
      </c>
      <c r="I1102" s="6">
        <f t="shared" si="51"/>
        <v>102429</v>
      </c>
      <c r="J1102" t="str" cm="1">
        <f t="array" ref="J1102">_xlfn.IFS(
   D1102&lt;1000, "&lt; ₹1,000",
   D1102&lt;=5000, "₹1,000 - ₹5,000",
   D1102&lt;=10000, "₹5,001 - ₹10,000",
   D1102&lt;=20000, "₹10,001 - ₹20,000",
   D1102&lt;=50000, "₹20,001 - ₹50,000",
   D1102&lt;=100000, "₹50,001 - ₹100,000",
   TRUE, "&gt; ₹100,000"
)</f>
        <v>&lt; ₹1,000</v>
      </c>
      <c r="K1102" t="str">
        <f t="shared" si="52"/>
        <v>Medium (30-60%)</v>
      </c>
      <c r="L1102">
        <f>_xlfn.RANK.EQ(G1102, G$2:G$1466, 0) + COUNTIF(G$2:G1102, G1102) - 1</f>
        <v>1101</v>
      </c>
      <c r="M1102" s="12">
        <f>_xlfn.RANK.EQ(H1102, H$2:H$1466, 0) + COUNTIF(H$2:H1102, H1102) - 1</f>
        <v>1353</v>
      </c>
      <c r="N1102" s="12">
        <f t="shared" si="53"/>
        <v>2454</v>
      </c>
    </row>
    <row r="1103" spans="1:14" x14ac:dyDescent="0.25">
      <c r="A1103" t="s">
        <v>2782</v>
      </c>
      <c r="B1103" t="s">
        <v>2783</v>
      </c>
      <c r="C1103" t="s">
        <v>13076</v>
      </c>
      <c r="D1103" s="14">
        <v>295.63</v>
      </c>
      <c r="E1103" s="14">
        <v>799</v>
      </c>
      <c r="F1103" s="1">
        <v>0.63</v>
      </c>
      <c r="G1103">
        <v>4</v>
      </c>
      <c r="H1103" s="5">
        <v>151</v>
      </c>
      <c r="I1103" s="6">
        <f t="shared" si="51"/>
        <v>120649</v>
      </c>
      <c r="J1103" t="str" cm="1">
        <f t="array" ref="J1103">_xlfn.IFS(
   D1103&lt;1000, "&lt; ₹1,000",
   D1103&lt;=5000, "₹1,000 - ₹5,000",
   D1103&lt;=10000, "₹5,001 - ₹10,000",
   D1103&lt;=20000, "₹10,001 - ₹20,000",
   D1103&lt;=50000, "₹20,001 - ₹50,000",
   D1103&lt;=100000, "₹50,001 - ₹100,000",
   TRUE, "&gt; ₹100,000"
)</f>
        <v>&lt; ₹1,000</v>
      </c>
      <c r="K1103" t="str">
        <f t="shared" si="52"/>
        <v>High (&gt;60%)</v>
      </c>
      <c r="L1103">
        <f>_xlfn.RANK.EQ(G1103, G$2:G$1466, 0) + COUNTIF(G$2:G1103, G1103) - 1</f>
        <v>1102</v>
      </c>
      <c r="M1103" s="12">
        <f>_xlfn.RANK.EQ(H1103, H$2:H$1466, 0) + COUNTIF(H$2:H1103, H1103) - 1</f>
        <v>1363</v>
      </c>
      <c r="N1103" s="12">
        <f t="shared" si="53"/>
        <v>2465</v>
      </c>
    </row>
    <row r="1104" spans="1:14" x14ac:dyDescent="0.25">
      <c r="A1104" t="s">
        <v>9049</v>
      </c>
      <c r="B1104" t="s">
        <v>9050</v>
      </c>
      <c r="C1104" t="s">
        <v>13080</v>
      </c>
      <c r="D1104" s="14">
        <v>753.42000000000007</v>
      </c>
      <c r="E1104" s="14">
        <v>1299</v>
      </c>
      <c r="F1104" s="1">
        <v>0.42</v>
      </c>
      <c r="G1104">
        <v>4</v>
      </c>
      <c r="H1104" s="5">
        <v>119</v>
      </c>
      <c r="I1104" s="6">
        <f t="shared" si="51"/>
        <v>154581</v>
      </c>
      <c r="J1104" t="str" cm="1">
        <f t="array" ref="J1104">_xlfn.IFS(
   D1104&lt;1000, "&lt; ₹1,000",
   D1104&lt;=5000, "₹1,000 - ₹5,000",
   D1104&lt;=10000, "₹5,001 - ₹10,000",
   D1104&lt;=20000, "₹10,001 - ₹20,000",
   D1104&lt;=50000, "₹20,001 - ₹50,000",
   D1104&lt;=100000, "₹50,001 - ₹100,000",
   TRUE, "&gt; ₹100,000"
)</f>
        <v>&lt; ₹1,000</v>
      </c>
      <c r="K1104" t="str">
        <f t="shared" si="52"/>
        <v>Medium (30-60%)</v>
      </c>
      <c r="L1104">
        <f>_xlfn.RANK.EQ(G1104, G$2:G$1466, 0) + COUNTIF(G$2:G1104, G1104) - 1</f>
        <v>1103</v>
      </c>
      <c r="M1104" s="12">
        <f>_xlfn.RANK.EQ(H1104, H$2:H$1466, 0) + COUNTIF(H$2:H1104, H1104) - 1</f>
        <v>1381</v>
      </c>
      <c r="N1104" s="12">
        <f t="shared" si="53"/>
        <v>2484</v>
      </c>
    </row>
    <row r="1105" spans="1:14" x14ac:dyDescent="0.25">
      <c r="A1105" t="s">
        <v>10002</v>
      </c>
      <c r="B1105" t="s">
        <v>10003</v>
      </c>
      <c r="C1105" t="s">
        <v>13080</v>
      </c>
      <c r="D1105" s="14">
        <v>79</v>
      </c>
      <c r="E1105" s="14">
        <v>79</v>
      </c>
      <c r="F1105" s="1">
        <v>0</v>
      </c>
      <c r="G1105">
        <v>4</v>
      </c>
      <c r="H1105" s="5">
        <v>97</v>
      </c>
      <c r="I1105" s="6">
        <f t="shared" si="51"/>
        <v>7663</v>
      </c>
      <c r="J1105" t="str" cm="1">
        <f t="array" ref="J1105">_xlfn.IFS(
   D1105&lt;1000, "&lt; ₹1,000",
   D1105&lt;=5000, "₹1,000 - ₹5,000",
   D1105&lt;=10000, "₹5,001 - ₹10,000",
   D1105&lt;=20000, "₹10,001 - ₹20,000",
   D1105&lt;=50000, "₹20,001 - ₹50,000",
   D1105&lt;=100000, "₹50,001 - ₹100,000",
   TRUE, "&gt; ₹100,000"
)</f>
        <v>&lt; ₹1,000</v>
      </c>
      <c r="K1105" t="str">
        <f t="shared" si="52"/>
        <v>Low (&lt;30%)</v>
      </c>
      <c r="L1105">
        <f>_xlfn.RANK.EQ(G1105, G$2:G$1466, 0) + COUNTIF(G$2:G1105, G1105) - 1</f>
        <v>1104</v>
      </c>
      <c r="M1105" s="12">
        <f>_xlfn.RANK.EQ(H1105, H$2:H$1466, 0) + COUNTIF(H$2:H1105, H1105) - 1</f>
        <v>1393</v>
      </c>
      <c r="N1105" s="12">
        <f t="shared" si="53"/>
        <v>2497</v>
      </c>
    </row>
    <row r="1106" spans="1:14" x14ac:dyDescent="0.25">
      <c r="A1106" t="s">
        <v>11686</v>
      </c>
      <c r="B1106" t="s">
        <v>11687</v>
      </c>
      <c r="C1106" t="s">
        <v>13080</v>
      </c>
      <c r="D1106" s="14">
        <v>798.53</v>
      </c>
      <c r="E1106" s="14">
        <v>1699</v>
      </c>
      <c r="F1106" s="1">
        <v>0.53</v>
      </c>
      <c r="G1106">
        <v>4</v>
      </c>
      <c r="H1106" s="5">
        <v>97</v>
      </c>
      <c r="I1106" s="6">
        <f t="shared" si="51"/>
        <v>164803</v>
      </c>
      <c r="J1106" t="str" cm="1">
        <f t="array" ref="J1106">_xlfn.IFS(
   D1106&lt;1000, "&lt; ₹1,000",
   D1106&lt;=5000, "₹1,000 - ₹5,000",
   D1106&lt;=10000, "₹5,001 - ₹10,000",
   D1106&lt;=20000, "₹10,001 - ₹20,000",
   D1106&lt;=50000, "₹20,001 - ₹50,000",
   D1106&lt;=100000, "₹50,001 - ₹100,000",
   TRUE, "&gt; ₹100,000"
)</f>
        <v>&lt; ₹1,000</v>
      </c>
      <c r="K1106" t="str">
        <f t="shared" si="52"/>
        <v>Medium (30-60%)</v>
      </c>
      <c r="L1106">
        <f>_xlfn.RANK.EQ(G1106, G$2:G$1466, 0) + COUNTIF(G$2:G1106, G1106) - 1</f>
        <v>1105</v>
      </c>
      <c r="M1106" s="12">
        <f>_xlfn.RANK.EQ(H1106, H$2:H$1466, 0) + COUNTIF(H$2:H1106, H1106) - 1</f>
        <v>1394</v>
      </c>
      <c r="N1106" s="12">
        <f t="shared" si="53"/>
        <v>2499</v>
      </c>
    </row>
    <row r="1107" spans="1:14" x14ac:dyDescent="0.25">
      <c r="A1107" t="s">
        <v>7045</v>
      </c>
      <c r="B1107" t="s">
        <v>7046</v>
      </c>
      <c r="C1107" t="s">
        <v>13076</v>
      </c>
      <c r="D1107" s="14">
        <v>265.62</v>
      </c>
      <c r="E1107" s="14">
        <v>699</v>
      </c>
      <c r="F1107" s="1">
        <v>0.62</v>
      </c>
      <c r="G1107">
        <v>4</v>
      </c>
      <c r="H1107" s="5">
        <v>93</v>
      </c>
      <c r="I1107" s="6">
        <f t="shared" si="51"/>
        <v>65007</v>
      </c>
      <c r="J1107" t="str" cm="1">
        <f t="array" ref="J1107">_xlfn.IFS(
   D1107&lt;1000, "&lt; ₹1,000",
   D1107&lt;=5000, "₹1,000 - ₹5,000",
   D1107&lt;=10000, "₹5,001 - ₹10,000",
   D1107&lt;=20000, "₹10,001 - ₹20,000",
   D1107&lt;=50000, "₹20,001 - ₹50,000",
   D1107&lt;=100000, "₹50,001 - ₹100,000",
   TRUE, "&gt; ₹100,000"
)</f>
        <v>&lt; ₹1,000</v>
      </c>
      <c r="K1107" t="str">
        <f t="shared" si="52"/>
        <v>High (&gt;60%)</v>
      </c>
      <c r="L1107">
        <f>_xlfn.RANK.EQ(G1107, G$2:G$1466, 0) + COUNTIF(G$2:G1107, G1107) - 1</f>
        <v>1106</v>
      </c>
      <c r="M1107" s="12">
        <f>_xlfn.RANK.EQ(H1107, H$2:H$1466, 0) + COUNTIF(H$2:H1107, H1107) - 1</f>
        <v>1396</v>
      </c>
      <c r="N1107" s="12">
        <f t="shared" si="53"/>
        <v>2502</v>
      </c>
    </row>
    <row r="1108" spans="1:14" x14ac:dyDescent="0.25">
      <c r="A1108" t="s">
        <v>8184</v>
      </c>
      <c r="B1108" t="s">
        <v>8185</v>
      </c>
      <c r="C1108" t="s">
        <v>13076</v>
      </c>
      <c r="D1108" s="14">
        <v>389.7999999999999</v>
      </c>
      <c r="E1108" s="14">
        <v>1949</v>
      </c>
      <c r="F1108" s="1">
        <v>0.8</v>
      </c>
      <c r="G1108">
        <v>4</v>
      </c>
      <c r="H1108" s="5">
        <v>75</v>
      </c>
      <c r="I1108" s="6">
        <f t="shared" si="51"/>
        <v>146175</v>
      </c>
      <c r="J1108" t="str" cm="1">
        <f t="array" ref="J1108">_xlfn.IFS(
   D1108&lt;1000, "&lt; ₹1,000",
   D1108&lt;=5000, "₹1,000 - ₹5,000",
   D1108&lt;=10000, "₹5,001 - ₹10,000",
   D1108&lt;=20000, "₹10,001 - ₹20,000",
   D1108&lt;=50000, "₹20,001 - ₹50,000",
   D1108&lt;=100000, "₹50,001 - ₹100,000",
   TRUE, "&gt; ₹100,000"
)</f>
        <v>&lt; ₹1,000</v>
      </c>
      <c r="K1108" t="str">
        <f t="shared" si="52"/>
        <v>High (&gt;60%)</v>
      </c>
      <c r="L1108">
        <f>_xlfn.RANK.EQ(G1108, G$2:G$1466, 0) + COUNTIF(G$2:G1108, G1108) - 1</f>
        <v>1107</v>
      </c>
      <c r="M1108" s="12">
        <f>_xlfn.RANK.EQ(H1108, H$2:H$1466, 0) + COUNTIF(H$2:H1108, H1108) - 1</f>
        <v>1405</v>
      </c>
      <c r="N1108" s="12">
        <f t="shared" si="53"/>
        <v>2512</v>
      </c>
    </row>
    <row r="1109" spans="1:14" x14ac:dyDescent="0.25">
      <c r="A1109" t="s">
        <v>10295</v>
      </c>
      <c r="B1109" t="s">
        <v>10296</v>
      </c>
      <c r="C1109" t="s">
        <v>13080</v>
      </c>
      <c r="D1109" s="14">
        <v>259.74</v>
      </c>
      <c r="E1109" s="14">
        <v>999</v>
      </c>
      <c r="F1109" s="1">
        <v>0.74</v>
      </c>
      <c r="G1109">
        <v>4</v>
      </c>
      <c r="H1109" s="5">
        <v>43</v>
      </c>
      <c r="I1109" s="6">
        <f t="shared" si="51"/>
        <v>42957</v>
      </c>
      <c r="J1109" t="str" cm="1">
        <f t="array" ref="J1109">_xlfn.IFS(
   D1109&lt;1000, "&lt; ₹1,000",
   D1109&lt;=5000, "₹1,000 - ₹5,000",
   D1109&lt;=10000, "₹5,001 - ₹10,000",
   D1109&lt;=20000, "₹10,001 - ₹20,000",
   D1109&lt;=50000, "₹20,001 - ₹50,000",
   D1109&lt;=100000, "₹50,001 - ₹100,000",
   TRUE, "&gt; ₹100,000"
)</f>
        <v>&lt; ₹1,000</v>
      </c>
      <c r="K1109" t="str">
        <f t="shared" si="52"/>
        <v>High (&gt;60%)</v>
      </c>
      <c r="L1109">
        <f>_xlfn.RANK.EQ(G1109, G$2:G$1466, 0) + COUNTIF(G$2:G1109, G1109) - 1</f>
        <v>1108</v>
      </c>
      <c r="M1109" s="12">
        <f>_xlfn.RANK.EQ(H1109, H$2:H$1466, 0) + COUNTIF(H$2:H1109, H1109) - 1</f>
        <v>1426</v>
      </c>
      <c r="N1109" s="12">
        <f t="shared" si="53"/>
        <v>2534</v>
      </c>
    </row>
    <row r="1110" spans="1:14" x14ac:dyDescent="0.25">
      <c r="A1110" t="s">
        <v>746</v>
      </c>
      <c r="B1110" t="s">
        <v>747</v>
      </c>
      <c r="C1110" t="s">
        <v>13077</v>
      </c>
      <c r="D1110" s="14">
        <v>1439.6399999999999</v>
      </c>
      <c r="E1110" s="14">
        <v>3999</v>
      </c>
      <c r="F1110" s="1">
        <v>0.64</v>
      </c>
      <c r="G1110">
        <v>4</v>
      </c>
      <c r="H1110" s="5">
        <v>32</v>
      </c>
      <c r="I1110" s="6">
        <f t="shared" si="51"/>
        <v>127968</v>
      </c>
      <c r="J1110" t="str" cm="1">
        <f t="array" ref="J1110">_xlfn.IFS(
   D1110&lt;1000, "&lt; ₹1,000",
   D1110&lt;=5000, "₹1,000 - ₹5,000",
   D1110&lt;=10000, "₹5,001 - ₹10,000",
   D1110&lt;=20000, "₹10,001 - ₹20,000",
   D1110&lt;=50000, "₹20,001 - ₹50,000",
   D1110&lt;=100000, "₹50,001 - ₹100,000",
   TRUE, "&gt; ₹100,000"
)</f>
        <v>₹1,000 - ₹5,000</v>
      </c>
      <c r="K1110" t="str">
        <f t="shared" si="52"/>
        <v>High (&gt;60%)</v>
      </c>
      <c r="L1110">
        <f>_xlfn.RANK.EQ(G1110, G$2:G$1466, 0) + COUNTIF(G$2:G1110, G1110) - 1</f>
        <v>1109</v>
      </c>
      <c r="M1110" s="12">
        <f>_xlfn.RANK.EQ(H1110, H$2:H$1466, 0) + COUNTIF(H$2:H1110, H1110) - 1</f>
        <v>1433</v>
      </c>
      <c r="N1110" s="12">
        <f t="shared" si="53"/>
        <v>2542</v>
      </c>
    </row>
    <row r="1111" spans="1:14" x14ac:dyDescent="0.25">
      <c r="A1111" t="s">
        <v>1853</v>
      </c>
      <c r="B1111" t="s">
        <v>1854</v>
      </c>
      <c r="C1111" t="s">
        <v>13077</v>
      </c>
      <c r="D1111" s="14">
        <v>6493.5</v>
      </c>
      <c r="E1111" s="14">
        <v>9990</v>
      </c>
      <c r="F1111" s="1">
        <v>0.35</v>
      </c>
      <c r="G1111">
        <v>4</v>
      </c>
      <c r="H1111" s="5">
        <v>27</v>
      </c>
      <c r="I1111" s="6">
        <f t="shared" si="51"/>
        <v>269730</v>
      </c>
      <c r="J1111" t="str" cm="1">
        <f t="array" ref="J1111">_xlfn.IFS(
   D1111&lt;1000, "&lt; ₹1,000",
   D1111&lt;=5000, "₹1,000 - ₹5,000",
   D1111&lt;=10000, "₹5,001 - ₹10,000",
   D1111&lt;=20000, "₹10,001 - ₹20,000",
   D1111&lt;=50000, "₹20,001 - ₹50,000",
   D1111&lt;=100000, "₹50,001 - ₹100,000",
   TRUE, "&gt; ₹100,000"
)</f>
        <v>₹5,001 - ₹10,000</v>
      </c>
      <c r="K1111" t="str">
        <f t="shared" si="52"/>
        <v>Medium (30-60%)</v>
      </c>
      <c r="L1111">
        <f>_xlfn.RANK.EQ(G1111, G$2:G$1466, 0) + COUNTIF(G$2:G1111, G1111) - 1</f>
        <v>1110</v>
      </c>
      <c r="M1111" s="12">
        <f>_xlfn.RANK.EQ(H1111, H$2:H$1466, 0) + COUNTIF(H$2:H1111, H1111) - 1</f>
        <v>1436</v>
      </c>
      <c r="N1111" s="12">
        <f t="shared" si="53"/>
        <v>2546</v>
      </c>
    </row>
    <row r="1112" spans="1:14" x14ac:dyDescent="0.25">
      <c r="A1112" t="s">
        <v>4818</v>
      </c>
      <c r="B1112" t="s">
        <v>4819</v>
      </c>
      <c r="C1112" t="s">
        <v>13077</v>
      </c>
      <c r="D1112" s="14">
        <v>1481.6999999999998</v>
      </c>
      <c r="E1112" s="14">
        <v>4490</v>
      </c>
      <c r="F1112" s="1">
        <v>0.67</v>
      </c>
      <c r="G1112">
        <v>3.9</v>
      </c>
      <c r="H1112" s="5">
        <v>136954</v>
      </c>
      <c r="I1112" s="6">
        <f t="shared" si="51"/>
        <v>614923460</v>
      </c>
      <c r="J1112" t="str" cm="1">
        <f t="array" ref="J1112">_xlfn.IFS(
   D1112&lt;1000, "&lt; ₹1,000",
   D1112&lt;=5000, "₹1,000 - ₹5,000",
   D1112&lt;=10000, "₹5,001 - ₹10,000",
   D1112&lt;=20000, "₹10,001 - ₹20,000",
   D1112&lt;=50000, "₹20,001 - ₹50,000",
   D1112&lt;=100000, "₹50,001 - ₹100,000",
   TRUE, "&gt; ₹100,000"
)</f>
        <v>₹1,000 - ₹5,000</v>
      </c>
      <c r="K1112" t="str">
        <f t="shared" si="52"/>
        <v>High (&gt;60%)</v>
      </c>
      <c r="L1112">
        <f>_xlfn.RANK.EQ(G1112, G$2:G$1466, 0) + COUNTIF(G$2:G1112, G1112) - 1</f>
        <v>1111</v>
      </c>
      <c r="M1112" s="12">
        <f>_xlfn.RANK.EQ(H1112, H$2:H$1466, 0) + COUNTIF(H$2:H1112, H1112) - 1</f>
        <v>35</v>
      </c>
      <c r="N1112" s="12">
        <f t="shared" si="53"/>
        <v>1146</v>
      </c>
    </row>
    <row r="1113" spans="1:14" x14ac:dyDescent="0.25">
      <c r="A1113" t="s">
        <v>8539</v>
      </c>
      <c r="B1113" t="s">
        <v>8540</v>
      </c>
      <c r="C1113" t="s">
        <v>13080</v>
      </c>
      <c r="D1113" s="14">
        <v>647.4</v>
      </c>
      <c r="E1113" s="14">
        <v>1245</v>
      </c>
      <c r="F1113" s="1">
        <v>0.48</v>
      </c>
      <c r="G1113">
        <v>3.9</v>
      </c>
      <c r="H1113" s="5">
        <v>123365</v>
      </c>
      <c r="I1113" s="6">
        <f t="shared" si="51"/>
        <v>153589425</v>
      </c>
      <c r="J1113" t="str" cm="1">
        <f t="array" ref="J1113">_xlfn.IFS(
   D1113&lt;1000, "&lt; ₹1,000",
   D1113&lt;=5000, "₹1,000 - ₹5,000",
   D1113&lt;=10000, "₹5,001 - ₹10,000",
   D1113&lt;=20000, "₹10,001 - ₹20,000",
   D1113&lt;=50000, "₹20,001 - ₹50,000",
   D1113&lt;=100000, "₹50,001 - ₹100,000",
   TRUE, "&gt; ₹100,000"
)</f>
        <v>&lt; ₹1,000</v>
      </c>
      <c r="K1113" t="str">
        <f t="shared" si="52"/>
        <v>Medium (30-60%)</v>
      </c>
      <c r="L1113">
        <f>_xlfn.RANK.EQ(G1113, G$2:G$1466, 0) + COUNTIF(G$2:G1113, G1113) - 1</f>
        <v>1112</v>
      </c>
      <c r="M1113" s="12">
        <f>_xlfn.RANK.EQ(H1113, H$2:H$1466, 0) + COUNTIF(H$2:H1113, H1113) - 1</f>
        <v>40</v>
      </c>
      <c r="N1113" s="12">
        <f t="shared" si="53"/>
        <v>1152</v>
      </c>
    </row>
    <row r="1114" spans="1:14" x14ac:dyDescent="0.25">
      <c r="A1114" t="s">
        <v>4939</v>
      </c>
      <c r="B1114" t="s">
        <v>4940</v>
      </c>
      <c r="C1114" t="s">
        <v>13077</v>
      </c>
      <c r="D1114" s="14">
        <v>499.5</v>
      </c>
      <c r="E1114" s="14">
        <v>999</v>
      </c>
      <c r="F1114" s="1">
        <v>0.5</v>
      </c>
      <c r="G1114">
        <v>3.9</v>
      </c>
      <c r="H1114" s="5">
        <v>92995</v>
      </c>
      <c r="I1114" s="6">
        <f t="shared" si="51"/>
        <v>92902005</v>
      </c>
      <c r="J1114" t="str" cm="1">
        <f t="array" ref="J1114">_xlfn.IFS(
   D1114&lt;1000, "&lt; ₹1,000",
   D1114&lt;=5000, "₹1,000 - ₹5,000",
   D1114&lt;=10000, "₹5,001 - ₹10,000",
   D1114&lt;=20000, "₹10,001 - ₹20,000",
   D1114&lt;=50000, "₹20,001 - ₹50,000",
   D1114&lt;=100000, "₹50,001 - ₹100,000",
   TRUE, "&gt; ₹100,000"
)</f>
        <v>&lt; ₹1,000</v>
      </c>
      <c r="K1114" t="str">
        <f t="shared" si="52"/>
        <v>Medium (30-60%)</v>
      </c>
      <c r="L1114">
        <f>_xlfn.RANK.EQ(G1114, G$2:G$1466, 0) + COUNTIF(G$2:G1114, G1114) - 1</f>
        <v>1113</v>
      </c>
      <c r="M1114" s="12">
        <f>_xlfn.RANK.EQ(H1114, H$2:H$1466, 0) + COUNTIF(H$2:H1114, H1114) - 1</f>
        <v>60</v>
      </c>
      <c r="N1114" s="12">
        <f t="shared" si="53"/>
        <v>1173</v>
      </c>
    </row>
    <row r="1115" spans="1:14" x14ac:dyDescent="0.25">
      <c r="A1115" t="s">
        <v>4994</v>
      </c>
      <c r="B1115" t="s">
        <v>4995</v>
      </c>
      <c r="C1115" t="s">
        <v>13077</v>
      </c>
      <c r="D1115" s="14">
        <v>329.66999999999996</v>
      </c>
      <c r="E1115" s="14">
        <v>999</v>
      </c>
      <c r="F1115" s="1">
        <v>0.67</v>
      </c>
      <c r="G1115">
        <v>3.9</v>
      </c>
      <c r="H1115" s="5">
        <v>77027</v>
      </c>
      <c r="I1115" s="6">
        <f t="shared" si="51"/>
        <v>76949973</v>
      </c>
      <c r="J1115" t="str" cm="1">
        <f t="array" ref="J1115">_xlfn.IFS(
   D1115&lt;1000, "&lt; ₹1,000",
   D1115&lt;=5000, "₹1,000 - ₹5,000",
   D1115&lt;=10000, "₹5,001 - ₹10,000",
   D1115&lt;=20000, "₹10,001 - ₹20,000",
   D1115&lt;=50000, "₹20,001 - ₹50,000",
   D1115&lt;=100000, "₹50,001 - ₹100,000",
   TRUE, "&gt; ₹100,000"
)</f>
        <v>&lt; ₹1,000</v>
      </c>
      <c r="K1115" t="str">
        <f t="shared" si="52"/>
        <v>High (&gt;60%)</v>
      </c>
      <c r="L1115">
        <f>_xlfn.RANK.EQ(G1115, G$2:G$1466, 0) + COUNTIF(G$2:G1115, G1115) - 1</f>
        <v>1114</v>
      </c>
      <c r="M1115" s="12">
        <f>_xlfn.RANK.EQ(H1115, H$2:H$1466, 0) + COUNTIF(H$2:H1115, H1115) - 1</f>
        <v>72</v>
      </c>
      <c r="N1115" s="12">
        <f t="shared" si="53"/>
        <v>1186</v>
      </c>
    </row>
    <row r="1116" spans="1:14" x14ac:dyDescent="0.25">
      <c r="A1116" t="s">
        <v>5848</v>
      </c>
      <c r="B1116" t="s">
        <v>5849</v>
      </c>
      <c r="C1116" t="s">
        <v>13077</v>
      </c>
      <c r="D1116" s="14">
        <v>549.45000000000005</v>
      </c>
      <c r="E1116" s="14">
        <v>999</v>
      </c>
      <c r="F1116" s="1">
        <v>0.45</v>
      </c>
      <c r="G1116">
        <v>3.9</v>
      </c>
      <c r="H1116" s="5">
        <v>64705</v>
      </c>
      <c r="I1116" s="6">
        <f t="shared" si="51"/>
        <v>64640295</v>
      </c>
      <c r="J1116" t="str" cm="1">
        <f t="array" ref="J1116">_xlfn.IFS(
   D1116&lt;1000, "&lt; ₹1,000",
   D1116&lt;=5000, "₹1,000 - ₹5,000",
   D1116&lt;=10000, "₹5,001 - ₹10,000",
   D1116&lt;=20000, "₹10,001 - ₹20,000",
   D1116&lt;=50000, "₹20,001 - ₹50,000",
   D1116&lt;=100000, "₹50,001 - ₹100,000",
   TRUE, "&gt; ₹100,000"
)</f>
        <v>&lt; ₹1,000</v>
      </c>
      <c r="K1116" t="str">
        <f t="shared" si="52"/>
        <v>Medium (30-60%)</v>
      </c>
      <c r="L1116">
        <f>_xlfn.RANK.EQ(G1116, G$2:G$1466, 0) + COUNTIF(G$2:G1116, G1116) - 1</f>
        <v>1115</v>
      </c>
      <c r="M1116" s="12">
        <f>_xlfn.RANK.EQ(H1116, H$2:H$1466, 0) + COUNTIF(H$2:H1116, H1116) - 1</f>
        <v>93</v>
      </c>
      <c r="N1116" s="12">
        <f t="shared" si="53"/>
        <v>1208</v>
      </c>
    </row>
    <row r="1117" spans="1:14" x14ac:dyDescent="0.25">
      <c r="A1117" t="s">
        <v>8635</v>
      </c>
      <c r="B1117" t="s">
        <v>8636</v>
      </c>
      <c r="C1117" t="s">
        <v>13080</v>
      </c>
      <c r="D1117" s="14">
        <v>751.4</v>
      </c>
      <c r="E1117" s="14">
        <v>1445</v>
      </c>
      <c r="F1117" s="1">
        <v>0.48</v>
      </c>
      <c r="G1117">
        <v>3.9</v>
      </c>
      <c r="H1117" s="5">
        <v>63350</v>
      </c>
      <c r="I1117" s="6">
        <f t="shared" si="51"/>
        <v>91540750</v>
      </c>
      <c r="J1117" t="str" cm="1">
        <f t="array" ref="J1117">_xlfn.IFS(
   D1117&lt;1000, "&lt; ₹1,000",
   D1117&lt;=5000, "₹1,000 - ₹5,000",
   D1117&lt;=10000, "₹5,001 - ₹10,000",
   D1117&lt;=20000, "₹10,001 - ₹20,000",
   D1117&lt;=50000, "₹20,001 - ₹50,000",
   D1117&lt;=100000, "₹50,001 - ₹100,000",
   TRUE, "&gt; ₹100,000"
)</f>
        <v>&lt; ₹1,000</v>
      </c>
      <c r="K1117" t="str">
        <f t="shared" si="52"/>
        <v>Medium (30-60%)</v>
      </c>
      <c r="L1117">
        <f>_xlfn.RANK.EQ(G1117, G$2:G$1466, 0) + COUNTIF(G$2:G1117, G1117) - 1</f>
        <v>1116</v>
      </c>
      <c r="M1117" s="12">
        <f>_xlfn.RANK.EQ(H1117, H$2:H$1466, 0) + COUNTIF(H$2:H1117, H1117) - 1</f>
        <v>96</v>
      </c>
      <c r="N1117" s="12">
        <f t="shared" si="53"/>
        <v>1212</v>
      </c>
    </row>
    <row r="1118" spans="1:14" x14ac:dyDescent="0.25">
      <c r="A1118" t="s">
        <v>3085</v>
      </c>
      <c r="B1118" t="s">
        <v>3086</v>
      </c>
      <c r="C1118" t="s">
        <v>13077</v>
      </c>
      <c r="D1118" s="14">
        <v>599.76</v>
      </c>
      <c r="E1118" s="14">
        <v>2499</v>
      </c>
      <c r="F1118" s="1">
        <v>0.76</v>
      </c>
      <c r="G1118">
        <v>3.9</v>
      </c>
      <c r="H1118" s="5">
        <v>58162</v>
      </c>
      <c r="I1118" s="6">
        <f t="shared" si="51"/>
        <v>145346838</v>
      </c>
      <c r="J1118" t="str" cm="1">
        <f t="array" ref="J1118">_xlfn.IFS(
   D1118&lt;1000, "&lt; ₹1,000",
   D1118&lt;=5000, "₹1,000 - ₹5,000",
   D1118&lt;=10000, "₹5,001 - ₹10,000",
   D1118&lt;=20000, "₹10,001 - ₹20,000",
   D1118&lt;=50000, "₹20,001 - ₹50,000",
   D1118&lt;=100000, "₹50,001 - ₹100,000",
   TRUE, "&gt; ₹100,000"
)</f>
        <v>&lt; ₹1,000</v>
      </c>
      <c r="K1118" t="str">
        <f t="shared" si="52"/>
        <v>High (&gt;60%)</v>
      </c>
      <c r="L1118">
        <f>_xlfn.RANK.EQ(G1118, G$2:G$1466, 0) + COUNTIF(G$2:G1118, G1118) - 1</f>
        <v>1117</v>
      </c>
      <c r="M1118" s="12">
        <f>_xlfn.RANK.EQ(H1118, H$2:H$1466, 0) + COUNTIF(H$2:H1118, H1118) - 1</f>
        <v>100</v>
      </c>
      <c r="N1118" s="12">
        <f t="shared" si="53"/>
        <v>1217</v>
      </c>
    </row>
    <row r="1119" spans="1:14" x14ac:dyDescent="0.25">
      <c r="A1119" t="s">
        <v>5913</v>
      </c>
      <c r="B1119" t="s">
        <v>5914</v>
      </c>
      <c r="C1119" t="s">
        <v>13077</v>
      </c>
      <c r="D1119" s="14">
        <v>1199.7999999999997</v>
      </c>
      <c r="E1119" s="14">
        <v>5999</v>
      </c>
      <c r="F1119" s="1">
        <v>0.8</v>
      </c>
      <c r="G1119">
        <v>3.9</v>
      </c>
      <c r="H1119" s="5">
        <v>47521</v>
      </c>
      <c r="I1119" s="6">
        <f t="shared" si="51"/>
        <v>285078479</v>
      </c>
      <c r="J1119" t="str" cm="1">
        <f t="array" ref="J1119">_xlfn.IFS(
   D1119&lt;1000, "&lt; ₹1,000",
   D1119&lt;=5000, "₹1,000 - ₹5,000",
   D1119&lt;=10000, "₹5,001 - ₹10,000",
   D1119&lt;=20000, "₹10,001 - ₹20,000",
   D1119&lt;=50000, "₹20,001 - ₹50,000",
   D1119&lt;=100000, "₹50,001 - ₹100,000",
   TRUE, "&gt; ₹100,000"
)</f>
        <v>₹1,000 - ₹5,000</v>
      </c>
      <c r="K1119" t="str">
        <f t="shared" si="52"/>
        <v>High (&gt;60%)</v>
      </c>
      <c r="L1119">
        <f>_xlfn.RANK.EQ(G1119, G$2:G$1466, 0) + COUNTIF(G$2:G1119, G1119) - 1</f>
        <v>1118</v>
      </c>
      <c r="M1119" s="12">
        <f>_xlfn.RANK.EQ(H1119, H$2:H$1466, 0) + COUNTIF(H$2:H1119, H1119) - 1</f>
        <v>119</v>
      </c>
      <c r="N1119" s="12">
        <f t="shared" si="53"/>
        <v>1237</v>
      </c>
    </row>
    <row r="1120" spans="1:14" x14ac:dyDescent="0.25">
      <c r="A1120" t="s">
        <v>3149</v>
      </c>
      <c r="B1120" t="s">
        <v>3150</v>
      </c>
      <c r="C1120" t="s">
        <v>13077</v>
      </c>
      <c r="D1120" s="14">
        <v>349.65</v>
      </c>
      <c r="E1120" s="14">
        <v>999</v>
      </c>
      <c r="F1120" s="1">
        <v>0.65</v>
      </c>
      <c r="G1120">
        <v>3.9</v>
      </c>
      <c r="H1120" s="5">
        <v>46399</v>
      </c>
      <c r="I1120" s="6">
        <f t="shared" si="51"/>
        <v>46352601</v>
      </c>
      <c r="J1120" t="str" cm="1">
        <f t="array" ref="J1120">_xlfn.IFS(
   D1120&lt;1000, "&lt; ₹1,000",
   D1120&lt;=5000, "₹1,000 - ₹5,000",
   D1120&lt;=10000, "₹5,001 - ₹10,000",
   D1120&lt;=20000, "₹10,001 - ₹20,000",
   D1120&lt;=50000, "₹20,001 - ₹50,000",
   D1120&lt;=100000, "₹50,001 - ₹100,000",
   TRUE, "&gt; ₹100,000"
)</f>
        <v>&lt; ₹1,000</v>
      </c>
      <c r="K1120" t="str">
        <f t="shared" si="52"/>
        <v>High (&gt;60%)</v>
      </c>
      <c r="L1120">
        <f>_xlfn.RANK.EQ(G1120, G$2:G$1466, 0) + COUNTIF(G$2:G1120, G1120) - 1</f>
        <v>1119</v>
      </c>
      <c r="M1120" s="12">
        <f>_xlfn.RANK.EQ(H1120, H$2:H$1466, 0) + COUNTIF(H$2:H1120, H1120) - 1</f>
        <v>121</v>
      </c>
      <c r="N1120" s="12">
        <f t="shared" si="53"/>
        <v>1240</v>
      </c>
    </row>
    <row r="1121" spans="1:14" x14ac:dyDescent="0.25">
      <c r="A1121" t="s">
        <v>8594</v>
      </c>
      <c r="B1121" t="s">
        <v>8595</v>
      </c>
      <c r="C1121" t="s">
        <v>13080</v>
      </c>
      <c r="D1121" s="14">
        <v>294.41000000000003</v>
      </c>
      <c r="E1121" s="14">
        <v>499</v>
      </c>
      <c r="F1121" s="1">
        <v>0.41</v>
      </c>
      <c r="G1121">
        <v>3.9</v>
      </c>
      <c r="H1121" s="5">
        <v>44994</v>
      </c>
      <c r="I1121" s="6">
        <f t="shared" si="51"/>
        <v>22452006</v>
      </c>
      <c r="J1121" t="str" cm="1">
        <f t="array" ref="J1121">_xlfn.IFS(
   D1121&lt;1000, "&lt; ₹1,000",
   D1121&lt;=5000, "₹1,000 - ₹5,000",
   D1121&lt;=10000, "₹5,001 - ₹10,000",
   D1121&lt;=20000, "₹10,001 - ₹20,000",
   D1121&lt;=50000, "₹20,001 - ₹50,000",
   D1121&lt;=100000, "₹50,001 - ₹100,000",
   TRUE, "&gt; ₹100,000"
)</f>
        <v>&lt; ₹1,000</v>
      </c>
      <c r="K1121" t="str">
        <f t="shared" si="52"/>
        <v>Medium (30-60%)</v>
      </c>
      <c r="L1121">
        <f>_xlfn.RANK.EQ(G1121, G$2:G$1466, 0) + COUNTIF(G$2:G1121, G1121) - 1</f>
        <v>1120</v>
      </c>
      <c r="M1121" s="12">
        <f>_xlfn.RANK.EQ(H1121, H$2:H$1466, 0) + COUNTIF(H$2:H1121, H1121) - 1</f>
        <v>126</v>
      </c>
      <c r="N1121" s="12">
        <f t="shared" si="53"/>
        <v>1246</v>
      </c>
    </row>
    <row r="1122" spans="1:14" x14ac:dyDescent="0.25">
      <c r="A1122" t="s">
        <v>9653</v>
      </c>
      <c r="B1122" t="s">
        <v>9654</v>
      </c>
      <c r="C1122" t="s">
        <v>13080</v>
      </c>
      <c r="D1122" s="14">
        <v>3273.4</v>
      </c>
      <c r="E1122" s="14">
        <v>6295</v>
      </c>
      <c r="F1122" s="1">
        <v>0.48</v>
      </c>
      <c r="G1122">
        <v>3.9</v>
      </c>
      <c r="H1122" s="5">
        <v>43070</v>
      </c>
      <c r="I1122" s="6">
        <f t="shared" si="51"/>
        <v>271125650</v>
      </c>
      <c r="J1122" t="str" cm="1">
        <f t="array" ref="J1122">_xlfn.IFS(
   D1122&lt;1000, "&lt; ₹1,000",
   D1122&lt;=5000, "₹1,000 - ₹5,000",
   D1122&lt;=10000, "₹5,001 - ₹10,000",
   D1122&lt;=20000, "₹10,001 - ₹20,000",
   D1122&lt;=50000, "₹20,001 - ₹50,000",
   D1122&lt;=100000, "₹50,001 - ₹100,000",
   TRUE, "&gt; ₹100,000"
)</f>
        <v>₹1,000 - ₹5,000</v>
      </c>
      <c r="K1122" t="str">
        <f t="shared" si="52"/>
        <v>Medium (30-60%)</v>
      </c>
      <c r="L1122">
        <f>_xlfn.RANK.EQ(G1122, G$2:G$1466, 0) + COUNTIF(G$2:G1122, G1122) - 1</f>
        <v>1121</v>
      </c>
      <c r="M1122" s="12">
        <f>_xlfn.RANK.EQ(H1122, H$2:H$1466, 0) + COUNTIF(H$2:H1122, H1122) - 1</f>
        <v>137</v>
      </c>
      <c r="N1122" s="12">
        <f t="shared" si="53"/>
        <v>1258</v>
      </c>
    </row>
    <row r="1123" spans="1:14" x14ac:dyDescent="0.25">
      <c r="A1123" t="s">
        <v>9324</v>
      </c>
      <c r="B1123" t="s">
        <v>9325</v>
      </c>
      <c r="C1123" t="s">
        <v>13080</v>
      </c>
      <c r="D1123" s="14">
        <v>2811.2599999999998</v>
      </c>
      <c r="E1123" s="14">
        <v>3799</v>
      </c>
      <c r="F1123" s="1">
        <v>0.26</v>
      </c>
      <c r="G1123">
        <v>3.9</v>
      </c>
      <c r="H1123" s="5">
        <v>32931</v>
      </c>
      <c r="I1123" s="6">
        <f t="shared" si="51"/>
        <v>125104869</v>
      </c>
      <c r="J1123" t="str" cm="1">
        <f t="array" ref="J1123">_xlfn.IFS(
   D1123&lt;1000, "&lt; ₹1,000",
   D1123&lt;=5000, "₹1,000 - ₹5,000",
   D1123&lt;=10000, "₹5,001 - ₹10,000",
   D1123&lt;=20000, "₹10,001 - ₹20,000",
   D1123&lt;=50000, "₹20,001 - ₹50,000",
   D1123&lt;=100000, "₹50,001 - ₹100,000",
   TRUE, "&gt; ₹100,000"
)</f>
        <v>₹1,000 - ₹5,000</v>
      </c>
      <c r="K1123" t="str">
        <f t="shared" si="52"/>
        <v>Low (&lt;30%)</v>
      </c>
      <c r="L1123">
        <f>_xlfn.RANK.EQ(G1123, G$2:G$1466, 0) + COUNTIF(G$2:G1123, G1123) - 1</f>
        <v>1122</v>
      </c>
      <c r="M1123" s="12">
        <f>_xlfn.RANK.EQ(H1123, H$2:H$1466, 0) + COUNTIF(H$2:H1123, H1123) - 1</f>
        <v>170</v>
      </c>
      <c r="N1123" s="12">
        <f t="shared" si="53"/>
        <v>1292</v>
      </c>
    </row>
    <row r="1124" spans="1:14" x14ac:dyDescent="0.25">
      <c r="A1124" t="s">
        <v>8615</v>
      </c>
      <c r="B1124" t="s">
        <v>8616</v>
      </c>
      <c r="C1124" t="s">
        <v>13080</v>
      </c>
      <c r="D1124" s="14">
        <v>747</v>
      </c>
      <c r="E1124" s="14">
        <v>1245</v>
      </c>
      <c r="F1124" s="1">
        <v>0.4</v>
      </c>
      <c r="G1124">
        <v>3.9</v>
      </c>
      <c r="H1124" s="5">
        <v>31783</v>
      </c>
      <c r="I1124" s="6">
        <f t="shared" si="51"/>
        <v>39569835</v>
      </c>
      <c r="J1124" t="str" cm="1">
        <f t="array" ref="J1124">_xlfn.IFS(
   D1124&lt;1000, "&lt; ₹1,000",
   D1124&lt;=5000, "₹1,000 - ₹5,000",
   D1124&lt;=10000, "₹5,001 - ₹10,000",
   D1124&lt;=20000, "₹10,001 - ₹20,000",
   D1124&lt;=50000, "₹20,001 - ₹50,000",
   D1124&lt;=100000, "₹50,001 - ₹100,000",
   TRUE, "&gt; ₹100,000"
)</f>
        <v>&lt; ₹1,000</v>
      </c>
      <c r="K1124" t="str">
        <f t="shared" si="52"/>
        <v>Medium (30-60%)</v>
      </c>
      <c r="L1124">
        <f>_xlfn.RANK.EQ(G1124, G$2:G$1466, 0) + COUNTIF(G$2:G1124, G1124) - 1</f>
        <v>1123</v>
      </c>
      <c r="M1124" s="12">
        <f>_xlfn.RANK.EQ(H1124, H$2:H$1466, 0) + COUNTIF(H$2:H1124, H1124) - 1</f>
        <v>183</v>
      </c>
      <c r="N1124" s="12">
        <f t="shared" si="53"/>
        <v>1306</v>
      </c>
    </row>
    <row r="1125" spans="1:14" x14ac:dyDescent="0.25">
      <c r="A1125" t="s">
        <v>3368</v>
      </c>
      <c r="B1125" t="s">
        <v>3369</v>
      </c>
      <c r="C1125" t="s">
        <v>13077</v>
      </c>
      <c r="D1125" s="14">
        <v>19999.2</v>
      </c>
      <c r="E1125" s="14">
        <v>24999</v>
      </c>
      <c r="F1125" s="1">
        <v>0.2</v>
      </c>
      <c r="G1125">
        <v>3.9</v>
      </c>
      <c r="H1125" s="5">
        <v>25824</v>
      </c>
      <c r="I1125" s="6">
        <f t="shared" si="51"/>
        <v>645574176</v>
      </c>
      <c r="J1125" t="str" cm="1">
        <f t="array" ref="J1125">_xlfn.IFS(
   D1125&lt;1000, "&lt; ₹1,000",
   D1125&lt;=5000, "₹1,000 - ₹5,000",
   D1125&lt;=10000, "₹5,001 - ₹10,000",
   D1125&lt;=20000, "₹10,001 - ₹20,000",
   D1125&lt;=50000, "₹20,001 - ₹50,000",
   D1125&lt;=100000, "₹50,001 - ₹100,000",
   TRUE, "&gt; ₹100,000"
)</f>
        <v>₹10,001 - ₹20,000</v>
      </c>
      <c r="K1125" t="str">
        <f t="shared" si="52"/>
        <v>Low (&lt;30%)</v>
      </c>
      <c r="L1125">
        <f>_xlfn.RANK.EQ(G1125, G$2:G$1466, 0) + COUNTIF(G$2:G1125, G1125) - 1</f>
        <v>1124</v>
      </c>
      <c r="M1125" s="12">
        <f>_xlfn.RANK.EQ(H1125, H$2:H$1466, 0) + COUNTIF(H$2:H1125, H1125) - 1</f>
        <v>242</v>
      </c>
      <c r="N1125" s="12">
        <f t="shared" si="53"/>
        <v>1366</v>
      </c>
    </row>
    <row r="1126" spans="1:14" x14ac:dyDescent="0.25">
      <c r="A1126" t="s">
        <v>3658</v>
      </c>
      <c r="B1126" t="s">
        <v>3659</v>
      </c>
      <c r="C1126" t="s">
        <v>13077</v>
      </c>
      <c r="D1126" s="14">
        <v>21059.22</v>
      </c>
      <c r="E1126" s="14">
        <v>26999</v>
      </c>
      <c r="F1126" s="1">
        <v>0.22</v>
      </c>
      <c r="G1126">
        <v>3.9</v>
      </c>
      <c r="H1126" s="5">
        <v>25824</v>
      </c>
      <c r="I1126" s="6">
        <f t="shared" si="51"/>
        <v>697222176</v>
      </c>
      <c r="J1126" t="str" cm="1">
        <f t="array" ref="J1126">_xlfn.IFS(
   D1126&lt;1000, "&lt; ₹1,000",
   D1126&lt;=5000, "₹1,000 - ₹5,000",
   D1126&lt;=10000, "₹5,001 - ₹10,000",
   D1126&lt;=20000, "₹10,001 - ₹20,000",
   D1126&lt;=50000, "₹20,001 - ₹50,000",
   D1126&lt;=100000, "₹50,001 - ₹100,000",
   TRUE, "&gt; ₹100,000"
)</f>
        <v>₹20,001 - ₹50,000</v>
      </c>
      <c r="K1126" t="str">
        <f t="shared" si="52"/>
        <v>Low (&lt;30%)</v>
      </c>
      <c r="L1126">
        <f>_xlfn.RANK.EQ(G1126, G$2:G$1466, 0) + COUNTIF(G$2:G1126, G1126) - 1</f>
        <v>1125</v>
      </c>
      <c r="M1126" s="12">
        <f>_xlfn.RANK.EQ(H1126, H$2:H$1466, 0) + COUNTIF(H$2:H1126, H1126) - 1</f>
        <v>243</v>
      </c>
      <c r="N1126" s="12">
        <f t="shared" si="53"/>
        <v>1368</v>
      </c>
    </row>
    <row r="1127" spans="1:14" x14ac:dyDescent="0.25">
      <c r="A1127" t="s">
        <v>3711</v>
      </c>
      <c r="B1127" t="s">
        <v>3712</v>
      </c>
      <c r="C1127" t="s">
        <v>13077</v>
      </c>
      <c r="D1127" s="14">
        <v>22909.210000000003</v>
      </c>
      <c r="E1127" s="14">
        <v>28999</v>
      </c>
      <c r="F1127" s="1">
        <v>0.21</v>
      </c>
      <c r="G1127">
        <v>3.9</v>
      </c>
      <c r="H1127" s="5">
        <v>25824</v>
      </c>
      <c r="I1127" s="6">
        <f t="shared" si="51"/>
        <v>748870176</v>
      </c>
      <c r="J1127" t="str" cm="1">
        <f t="array" ref="J1127">_xlfn.IFS(
   D1127&lt;1000, "&lt; ₹1,000",
   D1127&lt;=5000, "₹1,000 - ₹5,000",
   D1127&lt;=10000, "₹5,001 - ₹10,000",
   D1127&lt;=20000, "₹10,001 - ₹20,000",
   D1127&lt;=50000, "₹20,001 - ₹50,000",
   D1127&lt;=100000, "₹50,001 - ₹100,000",
   TRUE, "&gt; ₹100,000"
)</f>
        <v>₹20,001 - ₹50,000</v>
      </c>
      <c r="K1127" t="str">
        <f t="shared" si="52"/>
        <v>Low (&lt;30%)</v>
      </c>
      <c r="L1127">
        <f>_xlfn.RANK.EQ(G1127, G$2:G$1466, 0) + COUNTIF(G$2:G1127, G1127) - 1</f>
        <v>1126</v>
      </c>
      <c r="M1127" s="12">
        <f>_xlfn.RANK.EQ(H1127, H$2:H$1466, 0) + COUNTIF(H$2:H1127, H1127) - 1</f>
        <v>244</v>
      </c>
      <c r="N1127" s="12">
        <f t="shared" si="53"/>
        <v>1370</v>
      </c>
    </row>
    <row r="1128" spans="1:14" x14ac:dyDescent="0.25">
      <c r="A1128" t="s">
        <v>9018</v>
      </c>
      <c r="B1128" t="s">
        <v>9019</v>
      </c>
      <c r="C1128" t="s">
        <v>13080</v>
      </c>
      <c r="D1128" s="14">
        <v>3477</v>
      </c>
      <c r="E1128" s="14">
        <v>5795</v>
      </c>
      <c r="F1128" s="1">
        <v>0.4</v>
      </c>
      <c r="G1128">
        <v>3.9</v>
      </c>
      <c r="H1128" s="5">
        <v>25340</v>
      </c>
      <c r="I1128" s="6">
        <f t="shared" si="51"/>
        <v>146845300</v>
      </c>
      <c r="J1128" t="str" cm="1">
        <f t="array" ref="J1128">_xlfn.IFS(
   D1128&lt;1000, "&lt; ₹1,000",
   D1128&lt;=5000, "₹1,000 - ₹5,000",
   D1128&lt;=10000, "₹5,001 - ₹10,000",
   D1128&lt;=20000, "₹10,001 - ₹20,000",
   D1128&lt;=50000, "₹20,001 - ₹50,000",
   D1128&lt;=100000, "₹50,001 - ₹100,000",
   TRUE, "&gt; ₹100,000"
)</f>
        <v>₹1,000 - ₹5,000</v>
      </c>
      <c r="K1128" t="str">
        <f t="shared" si="52"/>
        <v>Medium (30-60%)</v>
      </c>
      <c r="L1128">
        <f>_xlfn.RANK.EQ(G1128, G$2:G$1466, 0) + COUNTIF(G$2:G1128, G1128) - 1</f>
        <v>1127</v>
      </c>
      <c r="M1128" s="12">
        <f>_xlfn.RANK.EQ(H1128, H$2:H$1466, 0) + COUNTIF(H$2:H1128, H1128) - 1</f>
        <v>248</v>
      </c>
      <c r="N1128" s="12">
        <f t="shared" si="53"/>
        <v>1375</v>
      </c>
    </row>
    <row r="1129" spans="1:14" x14ac:dyDescent="0.25">
      <c r="A1129" t="s">
        <v>995</v>
      </c>
      <c r="B1129" t="s">
        <v>996</v>
      </c>
      <c r="C1129" t="s">
        <v>13076</v>
      </c>
      <c r="D1129" s="14">
        <v>96</v>
      </c>
      <c r="E1129" s="14">
        <v>800</v>
      </c>
      <c r="F1129" s="1">
        <v>0.88</v>
      </c>
      <c r="G1129">
        <v>3.9</v>
      </c>
      <c r="H1129" s="5">
        <v>24871</v>
      </c>
      <c r="I1129" s="6">
        <f t="shared" si="51"/>
        <v>19896800</v>
      </c>
      <c r="J1129" t="str" cm="1">
        <f t="array" ref="J1129">_xlfn.IFS(
   D1129&lt;1000, "&lt; ₹1,000",
   D1129&lt;=5000, "₹1,000 - ₹5,000",
   D1129&lt;=10000, "₹5,001 - ₹10,000",
   D1129&lt;=20000, "₹10,001 - ₹20,000",
   D1129&lt;=50000, "₹20,001 - ₹50,000",
   D1129&lt;=100000, "₹50,001 - ₹100,000",
   TRUE, "&gt; ₹100,000"
)</f>
        <v>&lt; ₹1,000</v>
      </c>
      <c r="K1129" t="str">
        <f t="shared" si="52"/>
        <v>High (&gt;60%)</v>
      </c>
      <c r="L1129">
        <f>_xlfn.RANK.EQ(G1129, G$2:G$1466, 0) + COUNTIF(G$2:G1129, G1129) - 1</f>
        <v>1128</v>
      </c>
      <c r="M1129" s="12">
        <f>_xlfn.RANK.EQ(H1129, H$2:H$1466, 0) + COUNTIF(H$2:H1129, H1129) - 1</f>
        <v>252</v>
      </c>
      <c r="N1129" s="12">
        <f t="shared" si="53"/>
        <v>1380</v>
      </c>
    </row>
    <row r="1130" spans="1:14" x14ac:dyDescent="0.25">
      <c r="A1130" t="s">
        <v>350</v>
      </c>
      <c r="B1130" t="s">
        <v>351</v>
      </c>
      <c r="C1130" t="s">
        <v>13076</v>
      </c>
      <c r="D1130" s="14">
        <v>99.999000000000009</v>
      </c>
      <c r="E1130" s="14">
        <v>666.66</v>
      </c>
      <c r="F1130" s="1">
        <v>0.85</v>
      </c>
      <c r="G1130">
        <v>3.9</v>
      </c>
      <c r="H1130" s="5">
        <v>24871</v>
      </c>
      <c r="I1130" s="6">
        <f t="shared" si="51"/>
        <v>16580500.859999999</v>
      </c>
      <c r="J1130" t="str" cm="1">
        <f t="array" ref="J1130">_xlfn.IFS(
   D1130&lt;1000, "&lt; ₹1,000",
   D1130&lt;=5000, "₹1,000 - ₹5,000",
   D1130&lt;=10000, "₹5,001 - ₹10,000",
   D1130&lt;=20000, "₹10,001 - ₹20,000",
   D1130&lt;=50000, "₹20,001 - ₹50,000",
   D1130&lt;=100000, "₹50,001 - ₹100,000",
   TRUE, "&gt; ₹100,000"
)</f>
        <v>&lt; ₹1,000</v>
      </c>
      <c r="K1130" t="str">
        <f t="shared" si="52"/>
        <v>High (&gt;60%)</v>
      </c>
      <c r="L1130">
        <f>_xlfn.RANK.EQ(G1130, G$2:G$1466, 0) + COUNTIF(G$2:G1130, G1130) - 1</f>
        <v>1129</v>
      </c>
      <c r="M1130" s="12">
        <f>_xlfn.RANK.EQ(H1130, H$2:H$1466, 0) + COUNTIF(H$2:H1130, H1130) - 1</f>
        <v>253</v>
      </c>
      <c r="N1130" s="12">
        <f t="shared" si="53"/>
        <v>1382</v>
      </c>
    </row>
    <row r="1131" spans="1:14" x14ac:dyDescent="0.25">
      <c r="A1131" t="s">
        <v>66</v>
      </c>
      <c r="B1131" t="s">
        <v>67</v>
      </c>
      <c r="C1131" t="s">
        <v>13076</v>
      </c>
      <c r="D1131" s="14">
        <v>150.00000000000003</v>
      </c>
      <c r="E1131" s="14">
        <v>1000</v>
      </c>
      <c r="F1131" s="1">
        <v>0.85</v>
      </c>
      <c r="G1131">
        <v>3.9</v>
      </c>
      <c r="H1131" s="5">
        <v>24871</v>
      </c>
      <c r="I1131" s="6">
        <f t="shared" si="51"/>
        <v>24871000</v>
      </c>
      <c r="J1131" t="str" cm="1">
        <f t="array" ref="J1131">_xlfn.IFS(
   D1131&lt;1000, "&lt; ₹1,000",
   D1131&lt;=5000, "₹1,000 - ₹5,000",
   D1131&lt;=10000, "₹5,001 - ₹10,000",
   D1131&lt;=20000, "₹10,001 - ₹20,000",
   D1131&lt;=50000, "₹20,001 - ₹50,000",
   D1131&lt;=100000, "₹50,001 - ₹100,000",
   TRUE, "&gt; ₹100,000"
)</f>
        <v>&lt; ₹1,000</v>
      </c>
      <c r="K1131" t="str">
        <f t="shared" si="52"/>
        <v>High (&gt;60%)</v>
      </c>
      <c r="L1131">
        <f>_xlfn.RANK.EQ(G1131, G$2:G$1466, 0) + COUNTIF(G$2:G1131, G1131) - 1</f>
        <v>1130</v>
      </c>
      <c r="M1131" s="12">
        <f>_xlfn.RANK.EQ(H1131, H$2:H$1466, 0) + COUNTIF(H$2:H1131, H1131) - 1</f>
        <v>254</v>
      </c>
      <c r="N1131" s="12">
        <f t="shared" si="53"/>
        <v>1384</v>
      </c>
    </row>
    <row r="1132" spans="1:14" x14ac:dyDescent="0.25">
      <c r="A1132" t="s">
        <v>350</v>
      </c>
      <c r="B1132" t="s">
        <v>351</v>
      </c>
      <c r="C1132" t="s">
        <v>13076</v>
      </c>
      <c r="D1132" s="14">
        <v>99.999000000000009</v>
      </c>
      <c r="E1132" s="14">
        <v>666.66</v>
      </c>
      <c r="F1132" s="1">
        <v>0.85</v>
      </c>
      <c r="G1132">
        <v>3.9</v>
      </c>
      <c r="H1132" s="5">
        <v>24870</v>
      </c>
      <c r="I1132" s="6">
        <f t="shared" si="51"/>
        <v>16579834.199999999</v>
      </c>
      <c r="J1132" t="str" cm="1">
        <f t="array" ref="J1132">_xlfn.IFS(
   D1132&lt;1000, "&lt; ₹1,000",
   D1132&lt;=5000, "₹1,000 - ₹5,000",
   D1132&lt;=10000, "₹5,001 - ₹10,000",
   D1132&lt;=20000, "₹10,001 - ₹20,000",
   D1132&lt;=50000, "₹20,001 - ₹50,000",
   D1132&lt;=100000, "₹50,001 - ₹100,000",
   TRUE, "&gt; ₹100,000"
)</f>
        <v>&lt; ₹1,000</v>
      </c>
      <c r="K1132" t="str">
        <f t="shared" si="52"/>
        <v>High (&gt;60%)</v>
      </c>
      <c r="L1132">
        <f>_xlfn.RANK.EQ(G1132, G$2:G$1466, 0) + COUNTIF(G$2:G1132, G1132) - 1</f>
        <v>1131</v>
      </c>
      <c r="M1132" s="12">
        <f>_xlfn.RANK.EQ(H1132, H$2:H$1466, 0) + COUNTIF(H$2:H1132, H1132) - 1</f>
        <v>255</v>
      </c>
      <c r="N1132" s="12">
        <f t="shared" si="53"/>
        <v>1386</v>
      </c>
    </row>
    <row r="1133" spans="1:14" x14ac:dyDescent="0.25">
      <c r="A1133" t="s">
        <v>66</v>
      </c>
      <c r="B1133" t="s">
        <v>67</v>
      </c>
      <c r="C1133" t="s">
        <v>13076</v>
      </c>
      <c r="D1133" s="14">
        <v>150.00000000000003</v>
      </c>
      <c r="E1133" s="14">
        <v>1000</v>
      </c>
      <c r="F1133" s="1">
        <v>0.85</v>
      </c>
      <c r="G1133">
        <v>3.9</v>
      </c>
      <c r="H1133" s="5">
        <v>24870</v>
      </c>
      <c r="I1133" s="6">
        <f t="shared" si="51"/>
        <v>24870000</v>
      </c>
      <c r="J1133" t="str" cm="1">
        <f t="array" ref="J1133">_xlfn.IFS(
   D1133&lt;1000, "&lt; ₹1,000",
   D1133&lt;=5000, "₹1,000 - ₹5,000",
   D1133&lt;=10000, "₹5,001 - ₹10,000",
   D1133&lt;=20000, "₹10,001 - ₹20,000",
   D1133&lt;=50000, "₹20,001 - ₹50,000",
   D1133&lt;=100000, "₹50,001 - ₹100,000",
   TRUE, "&gt; ₹100,000"
)</f>
        <v>&lt; ₹1,000</v>
      </c>
      <c r="K1133" t="str">
        <f t="shared" si="52"/>
        <v>High (&gt;60%)</v>
      </c>
      <c r="L1133">
        <f>_xlfn.RANK.EQ(G1133, G$2:G$1466, 0) + COUNTIF(G$2:G1133, G1133) - 1</f>
        <v>1132</v>
      </c>
      <c r="M1133" s="12">
        <f>_xlfn.RANK.EQ(H1133, H$2:H$1466, 0) + COUNTIF(H$2:H1133, H1133) - 1</f>
        <v>256</v>
      </c>
      <c r="N1133" s="12">
        <f t="shared" si="53"/>
        <v>1388</v>
      </c>
    </row>
    <row r="1134" spans="1:14" x14ac:dyDescent="0.25">
      <c r="A1134" t="s">
        <v>66</v>
      </c>
      <c r="B1134" t="s">
        <v>67</v>
      </c>
      <c r="C1134" t="s">
        <v>13076</v>
      </c>
      <c r="D1134" s="14">
        <v>150.00000000000003</v>
      </c>
      <c r="E1134" s="14">
        <v>1000</v>
      </c>
      <c r="F1134" s="1">
        <v>0.85</v>
      </c>
      <c r="G1134">
        <v>3.9</v>
      </c>
      <c r="H1134" s="5">
        <v>24870</v>
      </c>
      <c r="I1134" s="6">
        <f t="shared" si="51"/>
        <v>24870000</v>
      </c>
      <c r="J1134" t="str" cm="1">
        <f t="array" ref="J1134">_xlfn.IFS(
   D1134&lt;1000, "&lt; ₹1,000",
   D1134&lt;=5000, "₹1,000 - ₹5,000",
   D1134&lt;=10000, "₹5,001 - ₹10,000",
   D1134&lt;=20000, "₹10,001 - ₹20,000",
   D1134&lt;=50000, "₹20,001 - ₹50,000",
   D1134&lt;=100000, "₹50,001 - ₹100,000",
   TRUE, "&gt; ₹100,000"
)</f>
        <v>&lt; ₹1,000</v>
      </c>
      <c r="K1134" t="str">
        <f t="shared" si="52"/>
        <v>High (&gt;60%)</v>
      </c>
      <c r="L1134">
        <f>_xlfn.RANK.EQ(G1134, G$2:G$1466, 0) + COUNTIF(G$2:G1134, G1134) - 1</f>
        <v>1133</v>
      </c>
      <c r="M1134" s="12">
        <f>_xlfn.RANK.EQ(H1134, H$2:H$1466, 0) + COUNTIF(H$2:H1134, H1134) - 1</f>
        <v>257</v>
      </c>
      <c r="N1134" s="12">
        <f t="shared" si="53"/>
        <v>1390</v>
      </c>
    </row>
    <row r="1135" spans="1:14" x14ac:dyDescent="0.25">
      <c r="A1135" t="s">
        <v>3054</v>
      </c>
      <c r="B1135" t="s">
        <v>3055</v>
      </c>
      <c r="C1135" t="s">
        <v>13077</v>
      </c>
      <c r="D1135" s="14">
        <v>1467.8999999999999</v>
      </c>
      <c r="E1135" s="14">
        <v>6990</v>
      </c>
      <c r="F1135" s="1">
        <v>0.79</v>
      </c>
      <c r="G1135">
        <v>3.9</v>
      </c>
      <c r="H1135" s="5">
        <v>21797</v>
      </c>
      <c r="I1135" s="6">
        <f t="shared" si="51"/>
        <v>152361030</v>
      </c>
      <c r="J1135" t="str" cm="1">
        <f t="array" ref="J1135">_xlfn.IFS(
   D1135&lt;1000, "&lt; ₹1,000",
   D1135&lt;=5000, "₹1,000 - ₹5,000",
   D1135&lt;=10000, "₹5,001 - ₹10,000",
   D1135&lt;=20000, "₹10,001 - ₹20,000",
   D1135&lt;=50000, "₹20,001 - ₹50,000",
   D1135&lt;=100000, "₹50,001 - ₹100,000",
   TRUE, "&gt; ₹100,000"
)</f>
        <v>₹1,000 - ₹5,000</v>
      </c>
      <c r="K1135" t="str">
        <f t="shared" si="52"/>
        <v>High (&gt;60%)</v>
      </c>
      <c r="L1135">
        <f>_xlfn.RANK.EQ(G1135, G$2:G$1466, 0) + COUNTIF(G$2:G1135, G1135) - 1</f>
        <v>1134</v>
      </c>
      <c r="M1135" s="12">
        <f>_xlfn.RANK.EQ(H1135, H$2:H$1466, 0) + COUNTIF(H$2:H1135, H1135) - 1</f>
        <v>290</v>
      </c>
      <c r="N1135" s="12">
        <f t="shared" si="53"/>
        <v>1424</v>
      </c>
    </row>
    <row r="1136" spans="1:14" x14ac:dyDescent="0.25">
      <c r="A1136" t="s">
        <v>4132</v>
      </c>
      <c r="B1136" t="s">
        <v>4133</v>
      </c>
      <c r="C1136" t="s">
        <v>13077</v>
      </c>
      <c r="D1136" s="14">
        <v>1467.8999999999999</v>
      </c>
      <c r="E1136" s="14">
        <v>6990</v>
      </c>
      <c r="F1136" s="1">
        <v>0.79</v>
      </c>
      <c r="G1136">
        <v>3.9</v>
      </c>
      <c r="H1136" s="5">
        <v>21796</v>
      </c>
      <c r="I1136" s="6">
        <f t="shared" si="51"/>
        <v>152354040</v>
      </c>
      <c r="J1136" t="str" cm="1">
        <f t="array" ref="J1136">_xlfn.IFS(
   D1136&lt;1000, "&lt; ₹1,000",
   D1136&lt;=5000, "₹1,000 - ₹5,000",
   D1136&lt;=10000, "₹5,001 - ₹10,000",
   D1136&lt;=20000, "₹10,001 - ₹20,000",
   D1136&lt;=50000, "₹20,001 - ₹50,000",
   D1136&lt;=100000, "₹50,001 - ₹100,000",
   TRUE, "&gt; ₹100,000"
)</f>
        <v>₹1,000 - ₹5,000</v>
      </c>
      <c r="K1136" t="str">
        <f t="shared" si="52"/>
        <v>High (&gt;60%)</v>
      </c>
      <c r="L1136">
        <f>_xlfn.RANK.EQ(G1136, G$2:G$1466, 0) + COUNTIF(G$2:G1136, G1136) - 1</f>
        <v>1135</v>
      </c>
      <c r="M1136" s="12">
        <f>_xlfn.RANK.EQ(H1136, H$2:H$1466, 0) + COUNTIF(H$2:H1136, H1136) - 1</f>
        <v>291</v>
      </c>
      <c r="N1136" s="12">
        <f t="shared" si="53"/>
        <v>1426</v>
      </c>
    </row>
    <row r="1137" spans="1:18" x14ac:dyDescent="0.25">
      <c r="A1137" t="s">
        <v>3847</v>
      </c>
      <c r="B1137" t="s">
        <v>3848</v>
      </c>
      <c r="C1137" t="s">
        <v>13077</v>
      </c>
      <c r="D1137" s="14">
        <v>1467.8999999999999</v>
      </c>
      <c r="E1137" s="14">
        <v>6990</v>
      </c>
      <c r="F1137" s="1">
        <v>0.79</v>
      </c>
      <c r="G1137">
        <v>3.9</v>
      </c>
      <c r="H1137" s="5">
        <v>21796</v>
      </c>
      <c r="I1137" s="6">
        <f t="shared" si="51"/>
        <v>152354040</v>
      </c>
      <c r="J1137" t="str" cm="1">
        <f t="array" ref="J1137">_xlfn.IFS(
   D1137&lt;1000, "&lt; ₹1,000",
   D1137&lt;=5000, "₹1,000 - ₹5,000",
   D1137&lt;=10000, "₹5,001 - ₹10,000",
   D1137&lt;=20000, "₹10,001 - ₹20,000",
   D1137&lt;=50000, "₹20,001 - ₹50,000",
   D1137&lt;=100000, "₹50,001 - ₹100,000",
   TRUE, "&gt; ₹100,000"
)</f>
        <v>₹1,000 - ₹5,000</v>
      </c>
      <c r="K1137" t="str">
        <f t="shared" si="52"/>
        <v>High (&gt;60%)</v>
      </c>
      <c r="L1137">
        <f>_xlfn.RANK.EQ(G1137, G$2:G$1466, 0) + COUNTIF(G$2:G1137, G1137) - 1</f>
        <v>1136</v>
      </c>
      <c r="M1137" s="12">
        <f>_xlfn.RANK.EQ(H1137, H$2:H$1466, 0) + COUNTIF(H$2:H1137, H1137) - 1</f>
        <v>292</v>
      </c>
      <c r="N1137" s="12">
        <f t="shared" si="53"/>
        <v>1428</v>
      </c>
    </row>
    <row r="1138" spans="1:18" x14ac:dyDescent="0.25">
      <c r="A1138" t="s">
        <v>3054</v>
      </c>
      <c r="B1138" t="s">
        <v>3055</v>
      </c>
      <c r="C1138" t="s">
        <v>13077</v>
      </c>
      <c r="D1138" s="14">
        <v>1467.8999999999999</v>
      </c>
      <c r="E1138" s="14">
        <v>6990</v>
      </c>
      <c r="F1138" s="1">
        <v>0.79</v>
      </c>
      <c r="G1138">
        <v>3.9</v>
      </c>
      <c r="H1138" s="5">
        <v>21796</v>
      </c>
      <c r="I1138" s="6">
        <f t="shared" si="51"/>
        <v>152354040</v>
      </c>
      <c r="J1138" t="str" cm="1">
        <f t="array" ref="J1138">_xlfn.IFS(
   D1138&lt;1000, "&lt; ₹1,000",
   D1138&lt;=5000, "₹1,000 - ₹5,000",
   D1138&lt;=10000, "₹5,001 - ₹10,000",
   D1138&lt;=20000, "₹10,001 - ₹20,000",
   D1138&lt;=50000, "₹20,001 - ₹50,000",
   D1138&lt;=100000, "₹50,001 - ₹100,000",
   TRUE, "&gt; ₹100,000"
)</f>
        <v>₹1,000 - ₹5,000</v>
      </c>
      <c r="K1138" t="str">
        <f t="shared" si="52"/>
        <v>High (&gt;60%)</v>
      </c>
      <c r="L1138">
        <f>_xlfn.RANK.EQ(G1138, G$2:G$1466, 0) + COUNTIF(G$2:G1138, G1138) - 1</f>
        <v>1137</v>
      </c>
      <c r="M1138" s="12">
        <f>_xlfn.RANK.EQ(H1138, H$2:H$1466, 0) + COUNTIF(H$2:H1138, H1138) - 1</f>
        <v>293</v>
      </c>
      <c r="N1138" s="12">
        <f t="shared" si="53"/>
        <v>1430</v>
      </c>
    </row>
    <row r="1139" spans="1:18" x14ac:dyDescent="0.25">
      <c r="A1139" t="s">
        <v>5242</v>
      </c>
      <c r="B1139" t="s">
        <v>5243</v>
      </c>
      <c r="C1139" t="s">
        <v>13077</v>
      </c>
      <c r="D1139" s="14">
        <v>398</v>
      </c>
      <c r="E1139" s="14">
        <v>995</v>
      </c>
      <c r="F1139" s="1">
        <v>0.6</v>
      </c>
      <c r="G1139">
        <v>3.9</v>
      </c>
      <c r="H1139" s="5">
        <v>21372</v>
      </c>
      <c r="I1139" s="6">
        <f t="shared" si="51"/>
        <v>21265140</v>
      </c>
      <c r="J1139" t="str" cm="1">
        <f t="array" ref="J1139">_xlfn.IFS(
   D1139&lt;1000, "&lt; ₹1,000",
   D1139&lt;=5000, "₹1,000 - ₹5,000",
   D1139&lt;=10000, "₹5,001 - ₹10,000",
   D1139&lt;=20000, "₹10,001 - ₹20,000",
   D1139&lt;=50000, "₹20,001 - ₹50,000",
   D1139&lt;=100000, "₹50,001 - ₹100,000",
   TRUE, "&gt; ₹100,000"
)</f>
        <v>&lt; ₹1,000</v>
      </c>
      <c r="K1139" t="str">
        <f t="shared" si="52"/>
        <v>Medium (30-60%)</v>
      </c>
      <c r="L1139">
        <f>_xlfn.RANK.EQ(G1139, G$2:G$1466, 0) + COUNTIF(G$2:G1139, G1139) - 1</f>
        <v>1138</v>
      </c>
      <c r="M1139" s="12">
        <f>_xlfn.RANK.EQ(H1139, H$2:H$1466, 0) + COUNTIF(H$2:H1139, H1139) - 1</f>
        <v>297</v>
      </c>
      <c r="N1139" s="12">
        <f t="shared" si="53"/>
        <v>1435</v>
      </c>
    </row>
    <row r="1140" spans="1:18" x14ac:dyDescent="0.25">
      <c r="A1140" t="s">
        <v>10459</v>
      </c>
      <c r="B1140" t="s">
        <v>10460</v>
      </c>
      <c r="C1140" t="s">
        <v>13080</v>
      </c>
      <c r="D1140" s="14">
        <v>8160</v>
      </c>
      <c r="E1140" s="14">
        <v>16000</v>
      </c>
      <c r="F1140" s="1">
        <v>0.49</v>
      </c>
      <c r="G1140">
        <v>3.9</v>
      </c>
      <c r="H1140" s="5">
        <v>18497</v>
      </c>
      <c r="I1140" s="6">
        <f t="shared" si="51"/>
        <v>295952000</v>
      </c>
      <c r="J1140" t="str" cm="1">
        <f t="array" ref="J1140">_xlfn.IFS(
   D1140&lt;1000, "&lt; ₹1,000",
   D1140&lt;=5000, "₹1,000 - ₹5,000",
   D1140&lt;=10000, "₹5,001 - ₹10,000",
   D1140&lt;=20000, "₹10,001 - ₹20,000",
   D1140&lt;=50000, "₹20,001 - ₹50,000",
   D1140&lt;=100000, "₹50,001 - ₹100,000",
   TRUE, "&gt; ₹100,000"
)</f>
        <v>₹5,001 - ₹10,000</v>
      </c>
      <c r="K1140" t="str">
        <f t="shared" si="52"/>
        <v>Medium (30-60%)</v>
      </c>
      <c r="L1140">
        <f>_xlfn.RANK.EQ(G1140, G$2:G$1466, 0) + COUNTIF(G$2:G1140, G1140) - 1</f>
        <v>1139</v>
      </c>
      <c r="M1140" s="12">
        <f>_xlfn.RANK.EQ(H1140, H$2:H$1466, 0) + COUNTIF(H$2:H1140, H1140) - 1</f>
        <v>348</v>
      </c>
      <c r="N1140" s="12">
        <f t="shared" si="53"/>
        <v>1487</v>
      </c>
    </row>
    <row r="1141" spans="1:18" x14ac:dyDescent="0.25">
      <c r="A1141" t="s">
        <v>9335</v>
      </c>
      <c r="B1141" t="s">
        <v>9336</v>
      </c>
      <c r="C1141" t="s">
        <v>13080</v>
      </c>
      <c r="D1141" s="14">
        <v>899.28</v>
      </c>
      <c r="E1141" s="14">
        <v>1249</v>
      </c>
      <c r="F1141" s="1">
        <v>0.28000000000000003</v>
      </c>
      <c r="G1141">
        <v>3.9</v>
      </c>
      <c r="H1141" s="5">
        <v>17424</v>
      </c>
      <c r="I1141" s="6">
        <f t="shared" si="51"/>
        <v>21762576</v>
      </c>
      <c r="J1141" t="str" cm="1">
        <f t="array" ref="J1141">_xlfn.IFS(
   D1141&lt;1000, "&lt; ₹1,000",
   D1141&lt;=5000, "₹1,000 - ₹5,000",
   D1141&lt;=10000, "₹5,001 - ₹10,000",
   D1141&lt;=20000, "₹10,001 - ₹20,000",
   D1141&lt;=50000, "₹20,001 - ₹50,000",
   D1141&lt;=100000, "₹50,001 - ₹100,000",
   TRUE, "&gt; ₹100,000"
)</f>
        <v>&lt; ₹1,000</v>
      </c>
      <c r="K1141" t="str">
        <f t="shared" si="52"/>
        <v>Low (&lt;30%)</v>
      </c>
      <c r="L1141">
        <f>_xlfn.RANK.EQ(G1141, G$2:G$1466, 0) + COUNTIF(G$2:G1141, G1141) - 1</f>
        <v>1140</v>
      </c>
      <c r="M1141" s="12">
        <f>_xlfn.RANK.EQ(H1141, H$2:H$1466, 0) + COUNTIF(H$2:H1141, H1141) - 1</f>
        <v>360</v>
      </c>
      <c r="N1141" s="12">
        <f t="shared" si="53"/>
        <v>1500</v>
      </c>
      <c r="R1141" t="s">
        <v>13109</v>
      </c>
    </row>
    <row r="1142" spans="1:18" x14ac:dyDescent="0.25">
      <c r="A1142" t="s">
        <v>5861</v>
      </c>
      <c r="B1142" t="s">
        <v>5862</v>
      </c>
      <c r="C1142" t="s">
        <v>13076</v>
      </c>
      <c r="D1142" s="14">
        <v>447.36</v>
      </c>
      <c r="E1142" s="14">
        <v>699</v>
      </c>
      <c r="F1142" s="1">
        <v>0.36</v>
      </c>
      <c r="G1142">
        <v>3.9</v>
      </c>
      <c r="H1142" s="5">
        <v>17348</v>
      </c>
      <c r="I1142" s="6">
        <f t="shared" si="51"/>
        <v>12126252</v>
      </c>
      <c r="J1142" t="str" cm="1">
        <f t="array" ref="J1142">_xlfn.IFS(
   D1142&lt;1000, "&lt; ₹1,000",
   D1142&lt;=5000, "₹1,000 - ₹5,000",
   D1142&lt;=10000, "₹5,001 - ₹10,000",
   D1142&lt;=20000, "₹10,001 - ₹20,000",
   D1142&lt;=50000, "₹20,001 - ₹50,000",
   D1142&lt;=100000, "₹50,001 - ₹100,000",
   TRUE, "&gt; ₹100,000"
)</f>
        <v>&lt; ₹1,000</v>
      </c>
      <c r="K1142" t="str">
        <f t="shared" si="52"/>
        <v>Medium (30-60%)</v>
      </c>
      <c r="L1142">
        <f>_xlfn.RANK.EQ(G1142, G$2:G$1466, 0) + COUNTIF(G$2:G1142, G1142) - 1</f>
        <v>1141</v>
      </c>
      <c r="M1142" s="12">
        <f>_xlfn.RANK.EQ(H1142, H$2:H$1466, 0) + COUNTIF(H$2:H1142, H1142) - 1</f>
        <v>366</v>
      </c>
      <c r="N1142" s="12">
        <f t="shared" si="53"/>
        <v>1507</v>
      </c>
    </row>
    <row r="1143" spans="1:18" x14ac:dyDescent="0.25">
      <c r="A1143" t="s">
        <v>9160</v>
      </c>
      <c r="B1143" t="s">
        <v>9161</v>
      </c>
      <c r="C1143" t="s">
        <v>13080</v>
      </c>
      <c r="D1143" s="14">
        <v>603.9</v>
      </c>
      <c r="E1143" s="14">
        <v>990</v>
      </c>
      <c r="F1143" s="1">
        <v>0.39</v>
      </c>
      <c r="G1143">
        <v>3.9</v>
      </c>
      <c r="H1143" s="5">
        <v>16166</v>
      </c>
      <c r="I1143" s="6">
        <f t="shared" si="51"/>
        <v>16004340</v>
      </c>
      <c r="J1143" t="str" cm="1">
        <f t="array" ref="J1143">_xlfn.IFS(
   D1143&lt;1000, "&lt; ₹1,000",
   D1143&lt;=5000, "₹1,000 - ₹5,000",
   D1143&lt;=10000, "₹5,001 - ₹10,000",
   D1143&lt;=20000, "₹10,001 - ₹20,000",
   D1143&lt;=50000, "₹20,001 - ₹50,000",
   D1143&lt;=100000, "₹50,001 - ₹100,000",
   TRUE, "&gt; ₹100,000"
)</f>
        <v>&lt; ₹1,000</v>
      </c>
      <c r="K1143" t="str">
        <f t="shared" si="52"/>
        <v>Medium (30-60%)</v>
      </c>
      <c r="L1143">
        <f>_xlfn.RANK.EQ(G1143, G$2:G$1466, 0) + COUNTIF(G$2:G1143, G1143) - 1</f>
        <v>1142</v>
      </c>
      <c r="M1143" s="12">
        <f>_xlfn.RANK.EQ(H1143, H$2:H$1466, 0) + COUNTIF(H$2:H1143, H1143) - 1</f>
        <v>386</v>
      </c>
      <c r="N1143" s="12">
        <f t="shared" si="53"/>
        <v>1528</v>
      </c>
    </row>
    <row r="1144" spans="1:18" x14ac:dyDescent="0.25">
      <c r="A1144" t="s">
        <v>6409</v>
      </c>
      <c r="B1144" t="s">
        <v>6410</v>
      </c>
      <c r="C1144" t="s">
        <v>13076</v>
      </c>
      <c r="D1144" s="14">
        <v>3280</v>
      </c>
      <c r="E1144" s="14">
        <v>4100</v>
      </c>
      <c r="F1144" s="1">
        <v>0.2</v>
      </c>
      <c r="G1144">
        <v>3.9</v>
      </c>
      <c r="H1144" s="5">
        <v>15783</v>
      </c>
      <c r="I1144" s="6">
        <f t="shared" si="51"/>
        <v>64710300</v>
      </c>
      <c r="J1144" t="str" cm="1">
        <f t="array" ref="J1144">_xlfn.IFS(
   D1144&lt;1000, "&lt; ₹1,000",
   D1144&lt;=5000, "₹1,000 - ₹5,000",
   D1144&lt;=10000, "₹5,001 - ₹10,000",
   D1144&lt;=20000, "₹10,001 - ₹20,000",
   D1144&lt;=50000, "₹20,001 - ₹50,000",
   D1144&lt;=100000, "₹50,001 - ₹100,000",
   TRUE, "&gt; ₹100,000"
)</f>
        <v>₹1,000 - ₹5,000</v>
      </c>
      <c r="K1144" t="str">
        <f t="shared" si="52"/>
        <v>Low (&lt;30%)</v>
      </c>
      <c r="L1144">
        <f>_xlfn.RANK.EQ(G1144, G$2:G$1466, 0) + COUNTIF(G$2:G1144, G1144) - 1</f>
        <v>1143</v>
      </c>
      <c r="M1144" s="12">
        <f>_xlfn.RANK.EQ(H1144, H$2:H$1466, 0) + COUNTIF(H$2:H1144, H1144) - 1</f>
        <v>392</v>
      </c>
      <c r="N1144" s="12">
        <f t="shared" si="53"/>
        <v>1535</v>
      </c>
    </row>
    <row r="1145" spans="1:18" x14ac:dyDescent="0.25">
      <c r="A1145" t="s">
        <v>6137</v>
      </c>
      <c r="B1145" t="s">
        <v>6138</v>
      </c>
      <c r="C1145" t="s">
        <v>13076</v>
      </c>
      <c r="D1145" s="14">
        <v>940</v>
      </c>
      <c r="E1145" s="14">
        <v>2000</v>
      </c>
      <c r="F1145" s="1">
        <v>0.53</v>
      </c>
      <c r="G1145">
        <v>3.9</v>
      </c>
      <c r="H1145" s="5">
        <v>14969</v>
      </c>
      <c r="I1145" s="6">
        <f t="shared" si="51"/>
        <v>29938000</v>
      </c>
      <c r="J1145" t="str" cm="1">
        <f t="array" ref="J1145">_xlfn.IFS(
   D1145&lt;1000, "&lt; ₹1,000",
   D1145&lt;=5000, "₹1,000 - ₹5,000",
   D1145&lt;=10000, "₹5,001 - ₹10,000",
   D1145&lt;=20000, "₹10,001 - ₹20,000",
   D1145&lt;=50000, "₹20,001 - ₹50,000",
   D1145&lt;=100000, "₹50,001 - ₹100,000",
   TRUE, "&gt; ₹100,000"
)</f>
        <v>&lt; ₹1,000</v>
      </c>
      <c r="K1145" t="str">
        <f t="shared" si="52"/>
        <v>Medium (30-60%)</v>
      </c>
      <c r="L1145">
        <f>_xlfn.RANK.EQ(G1145, G$2:G$1466, 0) + COUNTIF(G$2:G1145, G1145) - 1</f>
        <v>1144</v>
      </c>
      <c r="M1145" s="12">
        <f>_xlfn.RANK.EQ(H1145, H$2:H$1466, 0) + COUNTIF(H$2:H1145, H1145) - 1</f>
        <v>407</v>
      </c>
      <c r="N1145" s="12">
        <f t="shared" si="53"/>
        <v>1551</v>
      </c>
    </row>
    <row r="1146" spans="1:18" x14ac:dyDescent="0.25">
      <c r="A1146" t="s">
        <v>5067</v>
      </c>
      <c r="B1146" t="s">
        <v>5068</v>
      </c>
      <c r="C1146" t="s">
        <v>13080</v>
      </c>
      <c r="D1146" s="14">
        <v>130.35</v>
      </c>
      <c r="E1146" s="14">
        <v>165</v>
      </c>
      <c r="F1146" s="1">
        <v>0.21</v>
      </c>
      <c r="G1146">
        <v>3.9</v>
      </c>
      <c r="H1146" s="5">
        <v>14778</v>
      </c>
      <c r="I1146" s="6">
        <f t="shared" si="51"/>
        <v>2438370</v>
      </c>
      <c r="J1146" t="str" cm="1">
        <f t="array" ref="J1146">_xlfn.IFS(
   D1146&lt;1000, "&lt; ₹1,000",
   D1146&lt;=5000, "₹1,000 - ₹5,000",
   D1146&lt;=10000, "₹5,001 - ₹10,000",
   D1146&lt;=20000, "₹10,001 - ₹20,000",
   D1146&lt;=50000, "₹20,001 - ₹50,000",
   D1146&lt;=100000, "₹50,001 - ₹100,000",
   TRUE, "&gt; ₹100,000"
)</f>
        <v>&lt; ₹1,000</v>
      </c>
      <c r="K1146" t="str">
        <f t="shared" si="52"/>
        <v>Low (&lt;30%)</v>
      </c>
      <c r="L1146">
        <f>_xlfn.RANK.EQ(G1146, G$2:G$1466, 0) + COUNTIF(G$2:G1146, G1146) - 1</f>
        <v>1145</v>
      </c>
      <c r="M1146" s="12">
        <f>_xlfn.RANK.EQ(H1146, H$2:H$1466, 0) + COUNTIF(H$2:H1146, H1146) - 1</f>
        <v>411</v>
      </c>
      <c r="N1146" s="12">
        <f t="shared" si="53"/>
        <v>1556</v>
      </c>
    </row>
    <row r="1147" spans="1:18" x14ac:dyDescent="0.25">
      <c r="A1147" t="s">
        <v>9549</v>
      </c>
      <c r="B1147" t="s">
        <v>9550</v>
      </c>
      <c r="C1147" t="s">
        <v>13080</v>
      </c>
      <c r="D1147" s="14">
        <v>1491</v>
      </c>
      <c r="E1147" s="14">
        <v>1775</v>
      </c>
      <c r="F1147" s="1">
        <v>0.16</v>
      </c>
      <c r="G1147">
        <v>3.9</v>
      </c>
      <c r="H1147" s="5">
        <v>14667</v>
      </c>
      <c r="I1147" s="6">
        <f t="shared" si="51"/>
        <v>26033925</v>
      </c>
      <c r="J1147" t="str" cm="1">
        <f t="array" ref="J1147">_xlfn.IFS(
   D1147&lt;1000, "&lt; ₹1,000",
   D1147&lt;=5000, "₹1,000 - ₹5,000",
   D1147&lt;=10000, "₹5,001 - ₹10,000",
   D1147&lt;=20000, "₹10,001 - ₹20,000",
   D1147&lt;=50000, "₹20,001 - ₹50,000",
   D1147&lt;=100000, "₹50,001 - ₹100,000",
   TRUE, "&gt; ₹100,000"
)</f>
        <v>₹1,000 - ₹5,000</v>
      </c>
      <c r="K1147" t="str">
        <f t="shared" si="52"/>
        <v>Low (&lt;30%)</v>
      </c>
      <c r="L1147">
        <f>_xlfn.RANK.EQ(G1147, G$2:G$1466, 0) + COUNTIF(G$2:G1147, G1147) - 1</f>
        <v>1146</v>
      </c>
      <c r="M1147" s="12">
        <f>_xlfn.RANK.EQ(H1147, H$2:H$1466, 0) + COUNTIF(H$2:H1147, H1147) - 1</f>
        <v>412</v>
      </c>
      <c r="N1147" s="12">
        <f t="shared" si="53"/>
        <v>1558</v>
      </c>
    </row>
    <row r="1148" spans="1:18" x14ac:dyDescent="0.25">
      <c r="A1148" t="s">
        <v>4403</v>
      </c>
      <c r="B1148" t="s">
        <v>4404</v>
      </c>
      <c r="C1148" t="s">
        <v>13077</v>
      </c>
      <c r="D1148" s="14">
        <v>2609.13</v>
      </c>
      <c r="E1148" s="14">
        <v>2999</v>
      </c>
      <c r="F1148" s="1">
        <v>0.13</v>
      </c>
      <c r="G1148">
        <v>3.9</v>
      </c>
      <c r="H1148" s="5">
        <v>14266</v>
      </c>
      <c r="I1148" s="6">
        <f t="shared" si="51"/>
        <v>42783734</v>
      </c>
      <c r="J1148" t="str" cm="1">
        <f t="array" ref="J1148">_xlfn.IFS(
   D1148&lt;1000, "&lt; ₹1,000",
   D1148&lt;=5000, "₹1,000 - ₹5,000",
   D1148&lt;=10000, "₹5,001 - ₹10,000",
   D1148&lt;=20000, "₹10,001 - ₹20,000",
   D1148&lt;=50000, "₹20,001 - ₹50,000",
   D1148&lt;=100000, "₹50,001 - ₹100,000",
   TRUE, "&gt; ₹100,000"
)</f>
        <v>₹1,000 - ₹5,000</v>
      </c>
      <c r="K1148" t="str">
        <f t="shared" si="52"/>
        <v>Low (&lt;30%)</v>
      </c>
      <c r="L1148">
        <f>_xlfn.RANK.EQ(G1148, G$2:G$1466, 0) + COUNTIF(G$2:G1148, G1148) - 1</f>
        <v>1147</v>
      </c>
      <c r="M1148" s="12">
        <f>_xlfn.RANK.EQ(H1148, H$2:H$1466, 0) + COUNTIF(H$2:H1148, H1148) - 1</f>
        <v>425</v>
      </c>
      <c r="N1148" s="12">
        <f t="shared" si="53"/>
        <v>1572</v>
      </c>
    </row>
    <row r="1149" spans="1:18" x14ac:dyDescent="0.25">
      <c r="A1149" t="s">
        <v>6971</v>
      </c>
      <c r="B1149" t="s">
        <v>6972</v>
      </c>
      <c r="C1149" t="s">
        <v>13077</v>
      </c>
      <c r="D1149" s="14">
        <v>250</v>
      </c>
      <c r="E1149" s="14">
        <v>250</v>
      </c>
      <c r="F1149" s="1">
        <v>0</v>
      </c>
      <c r="G1149">
        <v>3.9</v>
      </c>
      <c r="H1149" s="5">
        <v>13971</v>
      </c>
      <c r="I1149" s="6">
        <f t="shared" si="51"/>
        <v>3492750</v>
      </c>
      <c r="J1149" t="str" cm="1">
        <f t="array" ref="J1149">_xlfn.IFS(
   D1149&lt;1000, "&lt; ₹1,000",
   D1149&lt;=5000, "₹1,000 - ₹5,000",
   D1149&lt;=10000, "₹5,001 - ₹10,000",
   D1149&lt;=20000, "₹10,001 - ₹20,000",
   D1149&lt;=50000, "₹20,001 - ₹50,000",
   D1149&lt;=100000, "₹50,001 - ₹100,000",
   TRUE, "&gt; ₹100,000"
)</f>
        <v>&lt; ₹1,000</v>
      </c>
      <c r="K1149" t="str">
        <f t="shared" si="52"/>
        <v>Low (&lt;30%)</v>
      </c>
      <c r="L1149">
        <f>_xlfn.RANK.EQ(G1149, G$2:G$1466, 0) + COUNTIF(G$2:G1149, G1149) - 1</f>
        <v>1148</v>
      </c>
      <c r="M1149" s="12">
        <f>_xlfn.RANK.EQ(H1149, H$2:H$1466, 0) + COUNTIF(H$2:H1149, H1149) - 1</f>
        <v>433</v>
      </c>
      <c r="N1149" s="12">
        <f t="shared" si="53"/>
        <v>1581</v>
      </c>
    </row>
    <row r="1150" spans="1:18" x14ac:dyDescent="0.25">
      <c r="A1150" t="s">
        <v>10244</v>
      </c>
      <c r="B1150" t="s">
        <v>10245</v>
      </c>
      <c r="C1150" t="s">
        <v>13080</v>
      </c>
      <c r="D1150" s="14">
        <v>259</v>
      </c>
      <c r="E1150" s="14">
        <v>350</v>
      </c>
      <c r="F1150" s="1">
        <v>0.26</v>
      </c>
      <c r="G1150">
        <v>3.9</v>
      </c>
      <c r="H1150" s="5">
        <v>13127</v>
      </c>
      <c r="I1150" s="6">
        <f t="shared" si="51"/>
        <v>4594450</v>
      </c>
      <c r="J1150" t="str" cm="1">
        <f t="array" ref="J1150">_xlfn.IFS(
   D1150&lt;1000, "&lt; ₹1,000",
   D1150&lt;=5000, "₹1,000 - ₹5,000",
   D1150&lt;=10000, "₹5,001 - ₹10,000",
   D1150&lt;=20000, "₹10,001 - ₹20,000",
   D1150&lt;=50000, "₹20,001 - ₹50,000",
   D1150&lt;=100000, "₹50,001 - ₹100,000",
   TRUE, "&gt; ₹100,000"
)</f>
        <v>&lt; ₹1,000</v>
      </c>
      <c r="K1150" t="str">
        <f t="shared" si="52"/>
        <v>Low (&lt;30%)</v>
      </c>
      <c r="L1150">
        <f>_xlfn.RANK.EQ(G1150, G$2:G$1466, 0) + COUNTIF(G$2:G1150, G1150) - 1</f>
        <v>1149</v>
      </c>
      <c r="M1150" s="12">
        <f>_xlfn.RANK.EQ(H1150, H$2:H$1466, 0) + COUNTIF(H$2:H1150, H1150) - 1</f>
        <v>459</v>
      </c>
      <c r="N1150" s="12">
        <f t="shared" si="53"/>
        <v>1608</v>
      </c>
    </row>
    <row r="1151" spans="1:18" x14ac:dyDescent="0.25">
      <c r="A1151" t="s">
        <v>7659</v>
      </c>
      <c r="B1151" t="s">
        <v>7660</v>
      </c>
      <c r="C1151" t="s">
        <v>13077</v>
      </c>
      <c r="D1151" s="14">
        <v>649.74</v>
      </c>
      <c r="E1151" s="14">
        <v>2499</v>
      </c>
      <c r="F1151" s="1">
        <v>0.74</v>
      </c>
      <c r="G1151">
        <v>3.9</v>
      </c>
      <c r="H1151" s="5">
        <v>13049</v>
      </c>
      <c r="I1151" s="6">
        <f t="shared" si="51"/>
        <v>32609451</v>
      </c>
      <c r="J1151" t="str" cm="1">
        <f t="array" ref="J1151">_xlfn.IFS(
   D1151&lt;1000, "&lt; ₹1,000",
   D1151&lt;=5000, "₹1,000 - ₹5,000",
   D1151&lt;=10000, "₹5,001 - ₹10,000",
   D1151&lt;=20000, "₹10,001 - ₹20,000",
   D1151&lt;=50000, "₹20,001 - ₹50,000",
   D1151&lt;=100000, "₹50,001 - ₹100,000",
   TRUE, "&gt; ₹100,000"
)</f>
        <v>&lt; ₹1,000</v>
      </c>
      <c r="K1151" t="str">
        <f t="shared" si="52"/>
        <v>High (&gt;60%)</v>
      </c>
      <c r="L1151">
        <f>_xlfn.RANK.EQ(G1151, G$2:G$1466, 0) + COUNTIF(G$2:G1151, G1151) - 1</f>
        <v>1150</v>
      </c>
      <c r="M1151" s="12">
        <f>_xlfn.RANK.EQ(H1151, H$2:H$1466, 0) + COUNTIF(H$2:H1151, H1151) - 1</f>
        <v>462</v>
      </c>
      <c r="N1151" s="12">
        <f t="shared" si="53"/>
        <v>1612</v>
      </c>
    </row>
    <row r="1152" spans="1:18" x14ac:dyDescent="0.25">
      <c r="A1152" t="s">
        <v>10407</v>
      </c>
      <c r="B1152" t="s">
        <v>10408</v>
      </c>
      <c r="C1152" t="s">
        <v>13080</v>
      </c>
      <c r="D1152" s="14">
        <v>3660.7599999999998</v>
      </c>
      <c r="E1152" s="14">
        <v>5156</v>
      </c>
      <c r="F1152" s="1">
        <v>0.28999999999999998</v>
      </c>
      <c r="G1152">
        <v>3.9</v>
      </c>
      <c r="H1152" s="5">
        <v>12837</v>
      </c>
      <c r="I1152" s="6">
        <f t="shared" si="51"/>
        <v>66187572</v>
      </c>
      <c r="J1152" t="str" cm="1">
        <f t="array" ref="J1152">_xlfn.IFS(
   D1152&lt;1000, "&lt; ₹1,000",
   D1152&lt;=5000, "₹1,000 - ₹5,000",
   D1152&lt;=10000, "₹5,001 - ₹10,000",
   D1152&lt;=20000, "₹10,001 - ₹20,000",
   D1152&lt;=50000, "₹20,001 - ₹50,000",
   D1152&lt;=100000, "₹50,001 - ₹100,000",
   TRUE, "&gt; ₹100,000"
)</f>
        <v>₹1,000 - ₹5,000</v>
      </c>
      <c r="K1152" t="str">
        <f t="shared" si="52"/>
        <v>Low (&lt;30%)</v>
      </c>
      <c r="L1152">
        <f>_xlfn.RANK.EQ(G1152, G$2:G$1466, 0) + COUNTIF(G$2:G1152, G1152) - 1</f>
        <v>1151</v>
      </c>
      <c r="M1152" s="12">
        <f>_xlfn.RANK.EQ(H1152, H$2:H$1466, 0) + COUNTIF(H$2:H1152, H1152) - 1</f>
        <v>469</v>
      </c>
      <c r="N1152" s="12">
        <f t="shared" si="53"/>
        <v>1620</v>
      </c>
    </row>
    <row r="1153" spans="1:14" x14ac:dyDescent="0.25">
      <c r="A1153" t="s">
        <v>5787</v>
      </c>
      <c r="B1153" t="s">
        <v>5788</v>
      </c>
      <c r="C1153" t="s">
        <v>13077</v>
      </c>
      <c r="D1153" s="14">
        <v>1294.6299999999999</v>
      </c>
      <c r="E1153" s="14">
        <v>3499</v>
      </c>
      <c r="F1153" s="1">
        <v>0.63</v>
      </c>
      <c r="G1153">
        <v>3.9</v>
      </c>
      <c r="H1153" s="5">
        <v>12452</v>
      </c>
      <c r="I1153" s="6">
        <f t="shared" si="51"/>
        <v>43569548</v>
      </c>
      <c r="J1153" t="str" cm="1">
        <f t="array" ref="J1153">_xlfn.IFS(
   D1153&lt;1000, "&lt; ₹1,000",
   D1153&lt;=5000, "₹1,000 - ₹5,000",
   D1153&lt;=10000, "₹5,001 - ₹10,000",
   D1153&lt;=20000, "₹10,001 - ₹20,000",
   D1153&lt;=50000, "₹20,001 - ₹50,000",
   D1153&lt;=100000, "₹50,001 - ₹100,000",
   TRUE, "&gt; ₹100,000"
)</f>
        <v>₹1,000 - ₹5,000</v>
      </c>
      <c r="K1153" t="str">
        <f t="shared" si="52"/>
        <v>High (&gt;60%)</v>
      </c>
      <c r="L1153">
        <f>_xlfn.RANK.EQ(G1153, G$2:G$1466, 0) + COUNTIF(G$2:G1153, G1153) - 1</f>
        <v>1152</v>
      </c>
      <c r="M1153" s="12">
        <f>_xlfn.RANK.EQ(H1153, H$2:H$1466, 0) + COUNTIF(H$2:H1153, H1153) - 1</f>
        <v>475</v>
      </c>
      <c r="N1153" s="12">
        <f t="shared" si="53"/>
        <v>1627</v>
      </c>
    </row>
    <row r="1154" spans="1:14" x14ac:dyDescent="0.25">
      <c r="A1154" t="s">
        <v>11886</v>
      </c>
      <c r="B1154" t="s">
        <v>11887</v>
      </c>
      <c r="C1154" t="s">
        <v>13080</v>
      </c>
      <c r="D1154" s="14">
        <v>2222.4300000000003</v>
      </c>
      <c r="E1154" s="14">
        <v>3899</v>
      </c>
      <c r="F1154" s="1">
        <v>0.43</v>
      </c>
      <c r="G1154">
        <v>3.9</v>
      </c>
      <c r="H1154" s="5">
        <v>11004</v>
      </c>
      <c r="I1154" s="6">
        <f t="shared" ref="I1154:I1217" si="54">H1154*E1154</f>
        <v>42904596</v>
      </c>
      <c r="J1154" t="str" cm="1">
        <f t="array" ref="J1154">_xlfn.IFS(
   D1154&lt;1000, "&lt; ₹1,000",
   D1154&lt;=5000, "₹1,000 - ₹5,000",
   D1154&lt;=10000, "₹5,001 - ₹10,000",
   D1154&lt;=20000, "₹10,001 - ₹20,000",
   D1154&lt;=50000, "₹20,001 - ₹50,000",
   D1154&lt;=100000, "₹50,001 - ₹100,000",
   TRUE, "&gt; ₹100,000"
)</f>
        <v>₹1,000 - ₹5,000</v>
      </c>
      <c r="K1154" t="str">
        <f t="shared" ref="K1154:K1217" si="55">IF(F1154&lt;0.3, "Low (&lt;30%)", IF(F1154&lt;=0.6, "Medium (30-60%)", "High (&gt;60%)"))</f>
        <v>Medium (30-60%)</v>
      </c>
      <c r="L1154">
        <f>_xlfn.RANK.EQ(G1154, G$2:G$1466, 0) + COUNTIF(G$2:G1154, G1154) - 1</f>
        <v>1153</v>
      </c>
      <c r="M1154" s="12">
        <f>_xlfn.RANK.EQ(H1154, H$2:H$1466, 0) + COUNTIF(H$2:H1154, H1154) - 1</f>
        <v>508</v>
      </c>
      <c r="N1154" s="12">
        <f t="shared" ref="N1154:N1217" si="56">L1154+M1154</f>
        <v>1661</v>
      </c>
    </row>
    <row r="1155" spans="1:14" x14ac:dyDescent="0.25">
      <c r="A1155" t="s">
        <v>1402</v>
      </c>
      <c r="B1155" t="s">
        <v>1403</v>
      </c>
      <c r="C1155" t="s">
        <v>13077</v>
      </c>
      <c r="D1155" s="14">
        <v>9434.1000000000022</v>
      </c>
      <c r="E1155" s="14">
        <v>15990</v>
      </c>
      <c r="F1155" s="1">
        <v>0.41</v>
      </c>
      <c r="G1155">
        <v>3.9</v>
      </c>
      <c r="H1155" s="5">
        <v>10480</v>
      </c>
      <c r="I1155" s="6">
        <f t="shared" si="54"/>
        <v>167575200</v>
      </c>
      <c r="J1155" t="str" cm="1">
        <f t="array" ref="J1155">_xlfn.IFS(
   D1155&lt;1000, "&lt; ₹1,000",
   D1155&lt;=5000, "₹1,000 - ₹5,000",
   D1155&lt;=10000, "₹5,001 - ₹10,000",
   D1155&lt;=20000, "₹10,001 - ₹20,000",
   D1155&lt;=50000, "₹20,001 - ₹50,000",
   D1155&lt;=100000, "₹50,001 - ₹100,000",
   TRUE, "&gt; ₹100,000"
)</f>
        <v>₹5,001 - ₹10,000</v>
      </c>
      <c r="K1155" t="str">
        <f t="shared" si="55"/>
        <v>Medium (30-60%)</v>
      </c>
      <c r="L1155">
        <f>_xlfn.RANK.EQ(G1155, G$2:G$1466, 0) + COUNTIF(G$2:G1155, G1155) - 1</f>
        <v>1154</v>
      </c>
      <c r="M1155" s="12">
        <f>_xlfn.RANK.EQ(H1155, H$2:H$1466, 0) + COUNTIF(H$2:H1155, H1155) - 1</f>
        <v>528</v>
      </c>
      <c r="N1155" s="12">
        <f t="shared" si="56"/>
        <v>1682</v>
      </c>
    </row>
    <row r="1156" spans="1:14" x14ac:dyDescent="0.25">
      <c r="A1156" t="s">
        <v>5175</v>
      </c>
      <c r="B1156" t="s">
        <v>5176</v>
      </c>
      <c r="C1156" t="s">
        <v>13077</v>
      </c>
      <c r="D1156" s="14">
        <v>1374.75</v>
      </c>
      <c r="E1156" s="14">
        <v>5499</v>
      </c>
      <c r="F1156" s="1">
        <v>0.75</v>
      </c>
      <c r="G1156">
        <v>3.9</v>
      </c>
      <c r="H1156" s="5">
        <v>9504</v>
      </c>
      <c r="I1156" s="6">
        <f t="shared" si="54"/>
        <v>52262496</v>
      </c>
      <c r="J1156" t="str" cm="1">
        <f t="array" ref="J1156">_xlfn.IFS(
   D1156&lt;1000, "&lt; ₹1,000",
   D1156&lt;=5000, "₹1,000 - ₹5,000",
   D1156&lt;=10000, "₹5,001 - ₹10,000",
   D1156&lt;=20000, "₹10,001 - ₹20,000",
   D1156&lt;=50000, "₹20,001 - ₹50,000",
   D1156&lt;=100000, "₹50,001 - ₹100,000",
   TRUE, "&gt; ₹100,000"
)</f>
        <v>₹1,000 - ₹5,000</v>
      </c>
      <c r="K1156" t="str">
        <f t="shared" si="55"/>
        <v>High (&gt;60%)</v>
      </c>
      <c r="L1156">
        <f>_xlfn.RANK.EQ(G1156, G$2:G$1466, 0) + COUNTIF(G$2:G1156, G1156) - 1</f>
        <v>1155</v>
      </c>
      <c r="M1156" s="12">
        <f>_xlfn.RANK.EQ(H1156, H$2:H$1466, 0) + COUNTIF(H$2:H1156, H1156) - 1</f>
        <v>550</v>
      </c>
      <c r="N1156" s="12">
        <f t="shared" si="56"/>
        <v>1705</v>
      </c>
    </row>
    <row r="1157" spans="1:14" x14ac:dyDescent="0.25">
      <c r="A1157" t="s">
        <v>10336</v>
      </c>
      <c r="B1157" t="s">
        <v>10337</v>
      </c>
      <c r="C1157" t="s">
        <v>13080</v>
      </c>
      <c r="D1157" s="14">
        <v>1456.3799999999999</v>
      </c>
      <c r="E1157" s="14">
        <v>2349</v>
      </c>
      <c r="F1157" s="1">
        <v>0.38</v>
      </c>
      <c r="G1157">
        <v>3.9</v>
      </c>
      <c r="H1157" s="5">
        <v>9019</v>
      </c>
      <c r="I1157" s="6">
        <f t="shared" si="54"/>
        <v>21185631</v>
      </c>
      <c r="J1157" t="str" cm="1">
        <f t="array" ref="J1157">_xlfn.IFS(
   D1157&lt;1000, "&lt; ₹1,000",
   D1157&lt;=5000, "₹1,000 - ₹5,000",
   D1157&lt;=10000, "₹5,001 - ₹10,000",
   D1157&lt;=20000, "₹10,001 - ₹20,000",
   D1157&lt;=50000, "₹20,001 - ₹50,000",
   D1157&lt;=100000, "₹50,001 - ₹100,000",
   TRUE, "&gt; ₹100,000"
)</f>
        <v>₹1,000 - ₹5,000</v>
      </c>
      <c r="K1157" t="str">
        <f t="shared" si="55"/>
        <v>Medium (30-60%)</v>
      </c>
      <c r="L1157">
        <f>_xlfn.RANK.EQ(G1157, G$2:G$1466, 0) + COUNTIF(G$2:G1157, G1157) - 1</f>
        <v>1156</v>
      </c>
      <c r="M1157" s="12">
        <f>_xlfn.RANK.EQ(H1157, H$2:H$1466, 0) + COUNTIF(H$2:H1157, H1157) - 1</f>
        <v>576</v>
      </c>
      <c r="N1157" s="12">
        <f t="shared" si="56"/>
        <v>1732</v>
      </c>
    </row>
    <row r="1158" spans="1:14" x14ac:dyDescent="0.25">
      <c r="A1158" t="s">
        <v>4481</v>
      </c>
      <c r="B1158" t="s">
        <v>4482</v>
      </c>
      <c r="C1158" t="s">
        <v>13077</v>
      </c>
      <c r="D1158" s="14">
        <v>24089.27</v>
      </c>
      <c r="E1158" s="14">
        <v>32999</v>
      </c>
      <c r="F1158" s="1">
        <v>0.27</v>
      </c>
      <c r="G1158">
        <v>3.9</v>
      </c>
      <c r="H1158" s="5">
        <v>8866</v>
      </c>
      <c r="I1158" s="6">
        <f t="shared" si="54"/>
        <v>292569134</v>
      </c>
      <c r="J1158" t="str" cm="1">
        <f t="array" ref="J1158">_xlfn.IFS(
   D1158&lt;1000, "&lt; ₹1,000",
   D1158&lt;=5000, "₹1,000 - ₹5,000",
   D1158&lt;=10000, "₹5,001 - ₹10,000",
   D1158&lt;=20000, "₹10,001 - ₹20,000",
   D1158&lt;=50000, "₹20,001 - ₹50,000",
   D1158&lt;=100000, "₹50,001 - ₹100,000",
   TRUE, "&gt; ₹100,000"
)</f>
        <v>₹20,001 - ₹50,000</v>
      </c>
      <c r="K1158" t="str">
        <f t="shared" si="55"/>
        <v>Low (&lt;30%)</v>
      </c>
      <c r="L1158">
        <f>_xlfn.RANK.EQ(G1158, G$2:G$1466, 0) + COUNTIF(G$2:G1158, G1158) - 1</f>
        <v>1157</v>
      </c>
      <c r="M1158" s="12">
        <f>_xlfn.RANK.EQ(H1158, H$2:H$1466, 0) + COUNTIF(H$2:H1158, H1158) - 1</f>
        <v>584</v>
      </c>
      <c r="N1158" s="12">
        <f t="shared" si="56"/>
        <v>1741</v>
      </c>
    </row>
    <row r="1159" spans="1:14" x14ac:dyDescent="0.25">
      <c r="A1159" t="s">
        <v>9901</v>
      </c>
      <c r="B1159" t="s">
        <v>9902</v>
      </c>
      <c r="C1159" t="s">
        <v>13080</v>
      </c>
      <c r="D1159" s="14">
        <v>699.4</v>
      </c>
      <c r="E1159" s="14">
        <v>1345</v>
      </c>
      <c r="F1159" s="1">
        <v>0.48</v>
      </c>
      <c r="G1159">
        <v>3.9</v>
      </c>
      <c r="H1159" s="5">
        <v>8446</v>
      </c>
      <c r="I1159" s="6">
        <f t="shared" si="54"/>
        <v>11359870</v>
      </c>
      <c r="J1159" t="str" cm="1">
        <f t="array" ref="J1159">_xlfn.IFS(
   D1159&lt;1000, "&lt; ₹1,000",
   D1159&lt;=5000, "₹1,000 - ₹5,000",
   D1159&lt;=10000, "₹5,001 - ₹10,000",
   D1159&lt;=20000, "₹10,001 - ₹20,000",
   D1159&lt;=50000, "₹20,001 - ₹50,000",
   D1159&lt;=100000, "₹50,001 - ₹100,000",
   TRUE, "&gt; ₹100,000"
)</f>
        <v>&lt; ₹1,000</v>
      </c>
      <c r="K1159" t="str">
        <f t="shared" si="55"/>
        <v>Medium (30-60%)</v>
      </c>
      <c r="L1159">
        <f>_xlfn.RANK.EQ(G1159, G$2:G$1466, 0) + COUNTIF(G$2:G1159, G1159) - 1</f>
        <v>1158</v>
      </c>
      <c r="M1159" s="12">
        <f>_xlfn.RANK.EQ(H1159, H$2:H$1466, 0) + COUNTIF(H$2:H1159, H1159) - 1</f>
        <v>595</v>
      </c>
      <c r="N1159" s="12">
        <f t="shared" si="56"/>
        <v>1753</v>
      </c>
    </row>
    <row r="1160" spans="1:14" x14ac:dyDescent="0.25">
      <c r="A1160" t="s">
        <v>1823</v>
      </c>
      <c r="B1160" t="s">
        <v>1824</v>
      </c>
      <c r="C1160" t="s">
        <v>13076</v>
      </c>
      <c r="D1160" s="14">
        <v>347.42</v>
      </c>
      <c r="E1160" s="14">
        <v>599</v>
      </c>
      <c r="F1160" s="1">
        <v>0.42</v>
      </c>
      <c r="G1160">
        <v>3.9</v>
      </c>
      <c r="H1160" s="5">
        <v>8314</v>
      </c>
      <c r="I1160" s="6">
        <f t="shared" si="54"/>
        <v>4980086</v>
      </c>
      <c r="J1160" t="str" cm="1">
        <f t="array" ref="J1160">_xlfn.IFS(
   D1160&lt;1000, "&lt; ₹1,000",
   D1160&lt;=5000, "₹1,000 - ₹5,000",
   D1160&lt;=10000, "₹5,001 - ₹10,000",
   D1160&lt;=20000, "₹10,001 - ₹20,000",
   D1160&lt;=50000, "₹20,001 - ₹50,000",
   D1160&lt;=100000, "₹50,001 - ₹100,000",
   TRUE, "&gt; ₹100,000"
)</f>
        <v>&lt; ₹1,000</v>
      </c>
      <c r="K1160" t="str">
        <f t="shared" si="55"/>
        <v>Medium (30-60%)</v>
      </c>
      <c r="L1160">
        <f>_xlfn.RANK.EQ(G1160, G$2:G$1466, 0) + COUNTIF(G$2:G1160, G1160) - 1</f>
        <v>1159</v>
      </c>
      <c r="M1160" s="12">
        <f>_xlfn.RANK.EQ(H1160, H$2:H$1466, 0) + COUNTIF(H$2:H1160, H1160) - 1</f>
        <v>600</v>
      </c>
      <c r="N1160" s="12">
        <f t="shared" si="56"/>
        <v>1759</v>
      </c>
    </row>
    <row r="1161" spans="1:14" x14ac:dyDescent="0.25">
      <c r="A1161" t="s">
        <v>8091</v>
      </c>
      <c r="B1161" t="s">
        <v>8092</v>
      </c>
      <c r="C1161" t="s">
        <v>13076</v>
      </c>
      <c r="D1161" s="14">
        <v>5274.65</v>
      </c>
      <c r="E1161" s="14">
        <v>6355</v>
      </c>
      <c r="F1161" s="1">
        <v>0.17</v>
      </c>
      <c r="G1161">
        <v>3.9</v>
      </c>
      <c r="H1161" s="5">
        <v>8280</v>
      </c>
      <c r="I1161" s="6">
        <f t="shared" si="54"/>
        <v>52619400</v>
      </c>
      <c r="J1161" t="str" cm="1">
        <f t="array" ref="J1161">_xlfn.IFS(
   D1161&lt;1000, "&lt; ₹1,000",
   D1161&lt;=5000, "₹1,000 - ₹5,000",
   D1161&lt;=10000, "₹5,001 - ₹10,000",
   D1161&lt;=20000, "₹10,001 - ₹20,000",
   D1161&lt;=50000, "₹20,001 - ₹50,000",
   D1161&lt;=100000, "₹50,001 - ₹100,000",
   TRUE, "&gt; ₹100,000"
)</f>
        <v>₹5,001 - ₹10,000</v>
      </c>
      <c r="K1161" t="str">
        <f t="shared" si="55"/>
        <v>Low (&lt;30%)</v>
      </c>
      <c r="L1161">
        <f>_xlfn.RANK.EQ(G1161, G$2:G$1466, 0) + COUNTIF(G$2:G1161, G1161) - 1</f>
        <v>1160</v>
      </c>
      <c r="M1161" s="12">
        <f>_xlfn.RANK.EQ(H1161, H$2:H$1466, 0) + COUNTIF(H$2:H1161, H1161) - 1</f>
        <v>601</v>
      </c>
      <c r="N1161" s="12">
        <f t="shared" si="56"/>
        <v>1761</v>
      </c>
    </row>
    <row r="1162" spans="1:14" x14ac:dyDescent="0.25">
      <c r="A1162" t="s">
        <v>11215</v>
      </c>
      <c r="B1162" t="s">
        <v>11216</v>
      </c>
      <c r="C1162" t="s">
        <v>13080</v>
      </c>
      <c r="D1162" s="14">
        <v>3809.15</v>
      </c>
      <c r="E1162" s="14">
        <v>10295</v>
      </c>
      <c r="F1162" s="1">
        <v>0.63</v>
      </c>
      <c r="G1162">
        <v>3.9</v>
      </c>
      <c r="H1162" s="5">
        <v>8095</v>
      </c>
      <c r="I1162" s="6">
        <f t="shared" si="54"/>
        <v>83338025</v>
      </c>
      <c r="J1162" t="str" cm="1">
        <f t="array" ref="J1162">_xlfn.IFS(
   D1162&lt;1000, "&lt; ₹1,000",
   D1162&lt;=5000, "₹1,000 - ₹5,000",
   D1162&lt;=10000, "₹5,001 - ₹10,000",
   D1162&lt;=20000, "₹10,001 - ₹20,000",
   D1162&lt;=50000, "₹20,001 - ₹50,000",
   D1162&lt;=100000, "₹50,001 - ₹100,000",
   TRUE, "&gt; ₹100,000"
)</f>
        <v>₹1,000 - ₹5,000</v>
      </c>
      <c r="K1162" t="str">
        <f t="shared" si="55"/>
        <v>High (&gt;60%)</v>
      </c>
      <c r="L1162">
        <f>_xlfn.RANK.EQ(G1162, G$2:G$1466, 0) + COUNTIF(G$2:G1162, G1162) - 1</f>
        <v>1161</v>
      </c>
      <c r="M1162" s="12">
        <f>_xlfn.RANK.EQ(H1162, H$2:H$1466, 0) + COUNTIF(H$2:H1162, H1162) - 1</f>
        <v>608</v>
      </c>
      <c r="N1162" s="12">
        <f t="shared" si="56"/>
        <v>1769</v>
      </c>
    </row>
    <row r="1163" spans="1:14" x14ac:dyDescent="0.25">
      <c r="A1163" t="s">
        <v>37</v>
      </c>
      <c r="B1163" t="s">
        <v>38</v>
      </c>
      <c r="C1163" t="s">
        <v>13076</v>
      </c>
      <c r="D1163" s="14">
        <v>189.89999999999995</v>
      </c>
      <c r="E1163" s="14">
        <v>1899</v>
      </c>
      <c r="F1163" s="1">
        <v>0.9</v>
      </c>
      <c r="G1163">
        <v>3.9</v>
      </c>
      <c r="H1163" s="5">
        <v>7928</v>
      </c>
      <c r="I1163" s="6">
        <f t="shared" si="54"/>
        <v>15055272</v>
      </c>
      <c r="J1163" t="str" cm="1">
        <f t="array" ref="J1163">_xlfn.IFS(
   D1163&lt;1000, "&lt; ₹1,000",
   D1163&lt;=5000, "₹1,000 - ₹5,000",
   D1163&lt;=10000, "₹5,001 - ₹10,000",
   D1163&lt;=20000, "₹10,001 - ₹20,000",
   D1163&lt;=50000, "₹20,001 - ₹50,000",
   D1163&lt;=100000, "₹50,001 - ₹100,000",
   TRUE, "&gt; ₹100,000"
)</f>
        <v>&lt; ₹1,000</v>
      </c>
      <c r="K1163" t="str">
        <f t="shared" si="55"/>
        <v>High (&gt;60%)</v>
      </c>
      <c r="L1163">
        <f>_xlfn.RANK.EQ(G1163, G$2:G$1466, 0) + COUNTIF(G$2:G1163, G1163) - 1</f>
        <v>1162</v>
      </c>
      <c r="M1163" s="12">
        <f>_xlfn.RANK.EQ(H1163, H$2:H$1466, 0) + COUNTIF(H$2:H1163, H1163) - 1</f>
        <v>618</v>
      </c>
      <c r="N1163" s="12">
        <f t="shared" si="56"/>
        <v>1780</v>
      </c>
    </row>
    <row r="1164" spans="1:14" x14ac:dyDescent="0.25">
      <c r="A1164" t="s">
        <v>37</v>
      </c>
      <c r="B1164" t="s">
        <v>38</v>
      </c>
      <c r="C1164" t="s">
        <v>13076</v>
      </c>
      <c r="D1164" s="14">
        <v>199.79999999999995</v>
      </c>
      <c r="E1164" s="14">
        <v>999</v>
      </c>
      <c r="F1164" s="1">
        <v>0.8</v>
      </c>
      <c r="G1164">
        <v>3.9</v>
      </c>
      <c r="H1164" s="5">
        <v>7928</v>
      </c>
      <c r="I1164" s="6">
        <f t="shared" si="54"/>
        <v>7920072</v>
      </c>
      <c r="J1164" t="str" cm="1">
        <f t="array" ref="J1164">_xlfn.IFS(
   D1164&lt;1000, "&lt; ₹1,000",
   D1164&lt;=5000, "₹1,000 - ₹5,000",
   D1164&lt;=10000, "₹5,001 - ₹10,000",
   D1164&lt;=20000, "₹10,001 - ₹20,000",
   D1164&lt;=50000, "₹20,001 - ₹50,000",
   D1164&lt;=100000, "₹50,001 - ₹100,000",
   TRUE, "&gt; ₹100,000"
)</f>
        <v>&lt; ₹1,000</v>
      </c>
      <c r="K1164" t="str">
        <f t="shared" si="55"/>
        <v>High (&gt;60%)</v>
      </c>
      <c r="L1164">
        <f>_xlfn.RANK.EQ(G1164, G$2:G$1466, 0) + COUNTIF(G$2:G1164, G1164) - 1</f>
        <v>1163</v>
      </c>
      <c r="M1164" s="12">
        <f>_xlfn.RANK.EQ(H1164, H$2:H$1466, 0) + COUNTIF(H$2:H1164, H1164) - 1</f>
        <v>619</v>
      </c>
      <c r="N1164" s="12">
        <f t="shared" si="56"/>
        <v>1782</v>
      </c>
    </row>
    <row r="1165" spans="1:14" x14ac:dyDescent="0.25">
      <c r="A1165" t="s">
        <v>37</v>
      </c>
      <c r="B1165" t="s">
        <v>38</v>
      </c>
      <c r="C1165" t="s">
        <v>13076</v>
      </c>
      <c r="D1165" s="14">
        <v>199.79999999999995</v>
      </c>
      <c r="E1165" s="14">
        <v>999</v>
      </c>
      <c r="F1165" s="1">
        <v>0.8</v>
      </c>
      <c r="G1165">
        <v>3.9</v>
      </c>
      <c r="H1165" s="5">
        <v>7928</v>
      </c>
      <c r="I1165" s="6">
        <f t="shared" si="54"/>
        <v>7920072</v>
      </c>
      <c r="J1165" t="str" cm="1">
        <f t="array" ref="J1165">_xlfn.IFS(
   D1165&lt;1000, "&lt; ₹1,000",
   D1165&lt;=5000, "₹1,000 - ₹5,000",
   D1165&lt;=10000, "₹5,001 - ₹10,000",
   D1165&lt;=20000, "₹10,001 - ₹20,000",
   D1165&lt;=50000, "₹20,001 - ₹50,000",
   D1165&lt;=100000, "₹50,001 - ₹100,000",
   TRUE, "&gt; ₹100,000"
)</f>
        <v>&lt; ₹1,000</v>
      </c>
      <c r="K1165" t="str">
        <f t="shared" si="55"/>
        <v>High (&gt;60%)</v>
      </c>
      <c r="L1165">
        <f>_xlfn.RANK.EQ(G1165, G$2:G$1466, 0) + COUNTIF(G$2:G1165, G1165) - 1</f>
        <v>1164</v>
      </c>
      <c r="M1165" s="12">
        <f>_xlfn.RANK.EQ(H1165, H$2:H$1466, 0) + COUNTIF(H$2:H1165, H1165) - 1</f>
        <v>620</v>
      </c>
      <c r="N1165" s="12">
        <f t="shared" si="56"/>
        <v>1784</v>
      </c>
    </row>
    <row r="1166" spans="1:14" x14ac:dyDescent="0.25">
      <c r="A1166" t="s">
        <v>4087</v>
      </c>
      <c r="B1166" t="s">
        <v>4088</v>
      </c>
      <c r="C1166" t="s">
        <v>13077</v>
      </c>
      <c r="D1166" s="14">
        <v>1999.6000000000001</v>
      </c>
      <c r="E1166" s="14">
        <v>4999</v>
      </c>
      <c r="F1166" s="1">
        <v>0.6</v>
      </c>
      <c r="G1166">
        <v>3.9</v>
      </c>
      <c r="H1166" s="5">
        <v>7571</v>
      </c>
      <c r="I1166" s="6">
        <f t="shared" si="54"/>
        <v>37847429</v>
      </c>
      <c r="J1166" t="str" cm="1">
        <f t="array" ref="J1166">_xlfn.IFS(
   D1166&lt;1000, "&lt; ₹1,000",
   D1166&lt;=5000, "₹1,000 - ₹5,000",
   D1166&lt;=10000, "₹5,001 - ₹10,000",
   D1166&lt;=20000, "₹10,001 - ₹20,000",
   D1166&lt;=50000, "₹20,001 - ₹50,000",
   D1166&lt;=100000, "₹50,001 - ₹100,000",
   TRUE, "&gt; ₹100,000"
)</f>
        <v>₹1,000 - ₹5,000</v>
      </c>
      <c r="K1166" t="str">
        <f t="shared" si="55"/>
        <v>Medium (30-60%)</v>
      </c>
      <c r="L1166">
        <f>_xlfn.RANK.EQ(G1166, G$2:G$1466, 0) + COUNTIF(G$2:G1166, G1166) - 1</f>
        <v>1165</v>
      </c>
      <c r="M1166" s="12">
        <f>_xlfn.RANK.EQ(H1166, H$2:H$1466, 0) + COUNTIF(H$2:H1166, H1166) - 1</f>
        <v>637</v>
      </c>
      <c r="N1166" s="12">
        <f t="shared" si="56"/>
        <v>1802</v>
      </c>
    </row>
    <row r="1167" spans="1:14" x14ac:dyDescent="0.25">
      <c r="A1167" t="s">
        <v>5947</v>
      </c>
      <c r="B1167" t="s">
        <v>5948</v>
      </c>
      <c r="C1167" t="s">
        <v>13077</v>
      </c>
      <c r="D1167" s="14">
        <v>2499.5</v>
      </c>
      <c r="E1167" s="14">
        <v>4999</v>
      </c>
      <c r="F1167" s="1">
        <v>0.5</v>
      </c>
      <c r="G1167">
        <v>3.9</v>
      </c>
      <c r="H1167" s="5">
        <v>7571</v>
      </c>
      <c r="I1167" s="6">
        <f t="shared" si="54"/>
        <v>37847429</v>
      </c>
      <c r="J1167" t="str" cm="1">
        <f t="array" ref="J1167">_xlfn.IFS(
   D1167&lt;1000, "&lt; ₹1,000",
   D1167&lt;=5000, "₹1,000 - ₹5,000",
   D1167&lt;=10000, "₹5,001 - ₹10,000",
   D1167&lt;=20000, "₹10,001 - ₹20,000",
   D1167&lt;=50000, "₹20,001 - ₹50,000",
   D1167&lt;=100000, "₹50,001 - ₹100,000",
   TRUE, "&gt; ₹100,000"
)</f>
        <v>₹1,000 - ₹5,000</v>
      </c>
      <c r="K1167" t="str">
        <f t="shared" si="55"/>
        <v>Medium (30-60%)</v>
      </c>
      <c r="L1167">
        <f>_xlfn.RANK.EQ(G1167, G$2:G$1466, 0) + COUNTIF(G$2:G1167, G1167) - 1</f>
        <v>1166</v>
      </c>
      <c r="M1167" s="12">
        <f>_xlfn.RANK.EQ(H1167, H$2:H$1466, 0) + COUNTIF(H$2:H1167, H1167) - 1</f>
        <v>638</v>
      </c>
      <c r="N1167" s="12">
        <f t="shared" si="56"/>
        <v>1804</v>
      </c>
    </row>
    <row r="1168" spans="1:14" x14ac:dyDescent="0.25">
      <c r="A1168" t="s">
        <v>6792</v>
      </c>
      <c r="B1168" t="s">
        <v>6793</v>
      </c>
      <c r="C1168" t="s">
        <v>13077</v>
      </c>
      <c r="D1168" s="14">
        <v>495.38</v>
      </c>
      <c r="E1168" s="14">
        <v>799</v>
      </c>
      <c r="F1168" s="1">
        <v>0.38</v>
      </c>
      <c r="G1168">
        <v>3.9</v>
      </c>
      <c r="H1168" s="5">
        <v>6742</v>
      </c>
      <c r="I1168" s="6">
        <f t="shared" si="54"/>
        <v>5386858</v>
      </c>
      <c r="J1168" t="str" cm="1">
        <f t="array" ref="J1168">_xlfn.IFS(
   D1168&lt;1000, "&lt; ₹1,000",
   D1168&lt;=5000, "₹1,000 - ₹5,000",
   D1168&lt;=10000, "₹5,001 - ₹10,000",
   D1168&lt;=20000, "₹10,001 - ₹20,000",
   D1168&lt;=50000, "₹20,001 - ₹50,000",
   D1168&lt;=100000, "₹50,001 - ₹100,000",
   TRUE, "&gt; ₹100,000"
)</f>
        <v>&lt; ₹1,000</v>
      </c>
      <c r="K1168" t="str">
        <f t="shared" si="55"/>
        <v>Medium (30-60%)</v>
      </c>
      <c r="L1168">
        <f>_xlfn.RANK.EQ(G1168, G$2:G$1466, 0) + COUNTIF(G$2:G1168, G1168) - 1</f>
        <v>1167</v>
      </c>
      <c r="M1168" s="12">
        <f>_xlfn.RANK.EQ(H1168, H$2:H$1466, 0) + COUNTIF(H$2:H1168, H1168) - 1</f>
        <v>672</v>
      </c>
      <c r="N1168" s="12">
        <f t="shared" si="56"/>
        <v>1839</v>
      </c>
    </row>
    <row r="1169" spans="1:14" x14ac:dyDescent="0.25">
      <c r="A1169" t="s">
        <v>4571</v>
      </c>
      <c r="B1169" t="s">
        <v>4572</v>
      </c>
      <c r="C1169" t="s">
        <v>13077</v>
      </c>
      <c r="D1169" s="14">
        <v>119.88</v>
      </c>
      <c r="E1169" s="14">
        <v>999</v>
      </c>
      <c r="F1169" s="1">
        <v>0.88</v>
      </c>
      <c r="G1169">
        <v>3.9</v>
      </c>
      <c r="H1169" s="5">
        <v>6491</v>
      </c>
      <c r="I1169" s="6">
        <f t="shared" si="54"/>
        <v>6484509</v>
      </c>
      <c r="J1169" t="str" cm="1">
        <f t="array" ref="J1169">_xlfn.IFS(
   D1169&lt;1000, "&lt; ₹1,000",
   D1169&lt;=5000, "₹1,000 - ₹5,000",
   D1169&lt;=10000, "₹5,001 - ₹10,000",
   D1169&lt;=20000, "₹10,001 - ₹20,000",
   D1169&lt;=50000, "₹20,001 - ₹50,000",
   D1169&lt;=100000, "₹50,001 - ₹100,000",
   TRUE, "&gt; ₹100,000"
)</f>
        <v>&lt; ₹1,000</v>
      </c>
      <c r="K1169" t="str">
        <f t="shared" si="55"/>
        <v>High (&gt;60%)</v>
      </c>
      <c r="L1169">
        <f>_xlfn.RANK.EQ(G1169, G$2:G$1466, 0) + COUNTIF(G$2:G1169, G1169) - 1</f>
        <v>1168</v>
      </c>
      <c r="M1169" s="12">
        <f>_xlfn.RANK.EQ(H1169, H$2:H$1466, 0) + COUNTIF(H$2:H1169, H1169) - 1</f>
        <v>683</v>
      </c>
      <c r="N1169" s="12">
        <f t="shared" si="56"/>
        <v>1851</v>
      </c>
    </row>
    <row r="1170" spans="1:14" x14ac:dyDescent="0.25">
      <c r="A1170" t="s">
        <v>4571</v>
      </c>
      <c r="B1170" t="s">
        <v>4572</v>
      </c>
      <c r="C1170" t="s">
        <v>13077</v>
      </c>
      <c r="D1170" s="14">
        <v>119.88</v>
      </c>
      <c r="E1170" s="14">
        <v>999</v>
      </c>
      <c r="F1170" s="1">
        <v>0.88</v>
      </c>
      <c r="G1170">
        <v>3.9</v>
      </c>
      <c r="H1170" s="5">
        <v>6491</v>
      </c>
      <c r="I1170" s="6">
        <f t="shared" si="54"/>
        <v>6484509</v>
      </c>
      <c r="J1170" t="str" cm="1">
        <f t="array" ref="J1170">_xlfn.IFS(
   D1170&lt;1000, "&lt; ₹1,000",
   D1170&lt;=5000, "₹1,000 - ₹5,000",
   D1170&lt;=10000, "₹5,001 - ₹10,000",
   D1170&lt;=20000, "₹10,001 - ₹20,000",
   D1170&lt;=50000, "₹20,001 - ₹50,000",
   D1170&lt;=100000, "₹50,001 - ₹100,000",
   TRUE, "&gt; ₹100,000"
)</f>
        <v>&lt; ₹1,000</v>
      </c>
      <c r="K1170" t="str">
        <f t="shared" si="55"/>
        <v>High (&gt;60%)</v>
      </c>
      <c r="L1170">
        <f>_xlfn.RANK.EQ(G1170, G$2:G$1466, 0) + COUNTIF(G$2:G1170, G1170) - 1</f>
        <v>1169</v>
      </c>
      <c r="M1170" s="12">
        <f>_xlfn.RANK.EQ(H1170, H$2:H$1466, 0) + COUNTIF(H$2:H1170, H1170) - 1</f>
        <v>684</v>
      </c>
      <c r="N1170" s="12">
        <f t="shared" si="56"/>
        <v>1853</v>
      </c>
    </row>
    <row r="1171" spans="1:14" x14ac:dyDescent="0.25">
      <c r="A1171" t="s">
        <v>11315</v>
      </c>
      <c r="B1171" t="s">
        <v>11316</v>
      </c>
      <c r="C1171" t="s">
        <v>13080</v>
      </c>
      <c r="D1171" s="14">
        <v>1094.5</v>
      </c>
      <c r="E1171" s="14">
        <v>1990</v>
      </c>
      <c r="F1171" s="1">
        <v>0.45</v>
      </c>
      <c r="G1171">
        <v>3.9</v>
      </c>
      <c r="H1171" s="5">
        <v>5911</v>
      </c>
      <c r="I1171" s="6">
        <f t="shared" si="54"/>
        <v>11762890</v>
      </c>
      <c r="J1171" t="str" cm="1">
        <f t="array" ref="J1171">_xlfn.IFS(
   D1171&lt;1000, "&lt; ₹1,000",
   D1171&lt;=5000, "₹1,000 - ₹5,000",
   D1171&lt;=10000, "₹5,001 - ₹10,000",
   D1171&lt;=20000, "₹10,001 - ₹20,000",
   D1171&lt;=50000, "₹20,001 - ₹50,000",
   D1171&lt;=100000, "₹50,001 - ₹100,000",
   TRUE, "&gt; ₹100,000"
)</f>
        <v>₹1,000 - ₹5,000</v>
      </c>
      <c r="K1171" t="str">
        <f t="shared" si="55"/>
        <v>Medium (30-60%)</v>
      </c>
      <c r="L1171">
        <f>_xlfn.RANK.EQ(G1171, G$2:G$1466, 0) + COUNTIF(G$2:G1171, G1171) - 1</f>
        <v>1170</v>
      </c>
      <c r="M1171" s="12">
        <f>_xlfn.RANK.EQ(H1171, H$2:H$1466, 0) + COUNTIF(H$2:H1171, H1171) - 1</f>
        <v>707</v>
      </c>
      <c r="N1171" s="12">
        <f t="shared" si="56"/>
        <v>1877</v>
      </c>
    </row>
    <row r="1172" spans="1:14" x14ac:dyDescent="0.25">
      <c r="A1172" t="s">
        <v>9843</v>
      </c>
      <c r="B1172" t="s">
        <v>9844</v>
      </c>
      <c r="C1172" t="s">
        <v>13080</v>
      </c>
      <c r="D1172" s="14">
        <v>309.38</v>
      </c>
      <c r="E1172" s="14">
        <v>499</v>
      </c>
      <c r="F1172" s="1">
        <v>0.38</v>
      </c>
      <c r="G1172">
        <v>3.9</v>
      </c>
      <c r="H1172" s="5">
        <v>4584</v>
      </c>
      <c r="I1172" s="6">
        <f t="shared" si="54"/>
        <v>2287416</v>
      </c>
      <c r="J1172" t="str" cm="1">
        <f t="array" ref="J1172">_xlfn.IFS(
   D1172&lt;1000, "&lt; ₹1,000",
   D1172&lt;=5000, "₹1,000 - ₹5,000",
   D1172&lt;=10000, "₹5,001 - ₹10,000",
   D1172&lt;=20000, "₹10,001 - ₹20,000",
   D1172&lt;=50000, "₹20,001 - ₹50,000",
   D1172&lt;=100000, "₹50,001 - ₹100,000",
   TRUE, "&gt; ₹100,000"
)</f>
        <v>&lt; ₹1,000</v>
      </c>
      <c r="K1172" t="str">
        <f t="shared" si="55"/>
        <v>Medium (30-60%)</v>
      </c>
      <c r="L1172">
        <f>_xlfn.RANK.EQ(G1172, G$2:G$1466, 0) + COUNTIF(G$2:G1172, G1172) - 1</f>
        <v>1171</v>
      </c>
      <c r="M1172" s="12">
        <f>_xlfn.RANK.EQ(H1172, H$2:H$1466, 0) + COUNTIF(H$2:H1172, H1172) - 1</f>
        <v>771</v>
      </c>
      <c r="N1172" s="12">
        <f t="shared" si="56"/>
        <v>1942</v>
      </c>
    </row>
    <row r="1173" spans="1:14" x14ac:dyDescent="0.25">
      <c r="A1173" t="s">
        <v>10960</v>
      </c>
      <c r="B1173" t="s">
        <v>10961</v>
      </c>
      <c r="C1173" t="s">
        <v>13080</v>
      </c>
      <c r="D1173" s="14">
        <v>4809.8499999999995</v>
      </c>
      <c r="E1173" s="14">
        <v>5795</v>
      </c>
      <c r="F1173" s="1">
        <v>0.17</v>
      </c>
      <c r="G1173">
        <v>3.9</v>
      </c>
      <c r="H1173" s="5">
        <v>3815</v>
      </c>
      <c r="I1173" s="6">
        <f t="shared" si="54"/>
        <v>22107925</v>
      </c>
      <c r="J1173" t="str" cm="1">
        <f t="array" ref="J1173">_xlfn.IFS(
   D1173&lt;1000, "&lt; ₹1,000",
   D1173&lt;=5000, "₹1,000 - ₹5,000",
   D1173&lt;=10000, "₹5,001 - ₹10,000",
   D1173&lt;=20000, "₹10,001 - ₹20,000",
   D1173&lt;=50000, "₹20,001 - ₹50,000",
   D1173&lt;=100000, "₹50,001 - ₹100,000",
   TRUE, "&gt; ₹100,000"
)</f>
        <v>₹1,000 - ₹5,000</v>
      </c>
      <c r="K1173" t="str">
        <f t="shared" si="55"/>
        <v>Low (&lt;30%)</v>
      </c>
      <c r="L1173">
        <f>_xlfn.RANK.EQ(G1173, G$2:G$1466, 0) + COUNTIF(G$2:G1173, G1173) - 1</f>
        <v>1172</v>
      </c>
      <c r="M1173" s="12">
        <f>_xlfn.RANK.EQ(H1173, H$2:H$1466, 0) + COUNTIF(H$2:H1173, H1173) - 1</f>
        <v>812</v>
      </c>
      <c r="N1173" s="12">
        <f t="shared" si="56"/>
        <v>1984</v>
      </c>
    </row>
    <row r="1174" spans="1:14" x14ac:dyDescent="0.25">
      <c r="A1174" t="s">
        <v>11776</v>
      </c>
      <c r="B1174" t="s">
        <v>11777</v>
      </c>
      <c r="C1174" t="s">
        <v>13080</v>
      </c>
      <c r="D1174" s="14">
        <v>5360.4</v>
      </c>
      <c r="E1174" s="14">
        <v>7445</v>
      </c>
      <c r="F1174" s="1">
        <v>0.28000000000000003</v>
      </c>
      <c r="G1174">
        <v>3.9</v>
      </c>
      <c r="H1174" s="5">
        <v>3584</v>
      </c>
      <c r="I1174" s="6">
        <f t="shared" si="54"/>
        <v>26682880</v>
      </c>
      <c r="J1174" t="str" cm="1">
        <f t="array" ref="J1174">_xlfn.IFS(
   D1174&lt;1000, "&lt; ₹1,000",
   D1174&lt;=5000, "₹1,000 - ₹5,000",
   D1174&lt;=10000, "₹5,001 - ₹10,000",
   D1174&lt;=20000, "₹10,001 - ₹20,000",
   D1174&lt;=50000, "₹20,001 - ₹50,000",
   D1174&lt;=100000, "₹50,001 - ₹100,000",
   TRUE, "&gt; ₹100,000"
)</f>
        <v>₹5,001 - ₹10,000</v>
      </c>
      <c r="K1174" t="str">
        <f t="shared" si="55"/>
        <v>Low (&lt;30%)</v>
      </c>
      <c r="L1174">
        <f>_xlfn.RANK.EQ(G1174, G$2:G$1466, 0) + COUNTIF(G$2:G1174, G1174) - 1</f>
        <v>1173</v>
      </c>
      <c r="M1174" s="12">
        <f>_xlfn.RANK.EQ(H1174, H$2:H$1466, 0) + COUNTIF(H$2:H1174, H1174) - 1</f>
        <v>825</v>
      </c>
      <c r="N1174" s="12">
        <f t="shared" si="56"/>
        <v>1998</v>
      </c>
    </row>
    <row r="1175" spans="1:14" x14ac:dyDescent="0.25">
      <c r="A1175" t="s">
        <v>2876</v>
      </c>
      <c r="B1175" t="s">
        <v>2877</v>
      </c>
      <c r="C1175" t="s">
        <v>13077</v>
      </c>
      <c r="D1175" s="14">
        <v>24500</v>
      </c>
      <c r="E1175" s="14">
        <v>50000</v>
      </c>
      <c r="F1175" s="1">
        <v>0.51</v>
      </c>
      <c r="G1175">
        <v>3.9</v>
      </c>
      <c r="H1175" s="5">
        <v>3518</v>
      </c>
      <c r="I1175" s="6">
        <f t="shared" si="54"/>
        <v>175900000</v>
      </c>
      <c r="J1175" t="str" cm="1">
        <f t="array" ref="J1175">_xlfn.IFS(
   D1175&lt;1000, "&lt; ₹1,000",
   D1175&lt;=5000, "₹1,000 - ₹5,000",
   D1175&lt;=10000, "₹5,001 - ₹10,000",
   D1175&lt;=20000, "₹10,001 - ₹20,000",
   D1175&lt;=50000, "₹20,001 - ₹50,000",
   D1175&lt;=100000, "₹50,001 - ₹100,000",
   TRUE, "&gt; ₹100,000"
)</f>
        <v>₹20,001 - ₹50,000</v>
      </c>
      <c r="K1175" t="str">
        <f t="shared" si="55"/>
        <v>Medium (30-60%)</v>
      </c>
      <c r="L1175">
        <f>_xlfn.RANK.EQ(G1175, G$2:G$1466, 0) + COUNTIF(G$2:G1175, G1175) - 1</f>
        <v>1174</v>
      </c>
      <c r="M1175" s="12">
        <f>_xlfn.RANK.EQ(H1175, H$2:H$1466, 0) + COUNTIF(H$2:H1175, H1175) - 1</f>
        <v>833</v>
      </c>
      <c r="N1175" s="12">
        <f t="shared" si="56"/>
        <v>2007</v>
      </c>
    </row>
    <row r="1176" spans="1:14" x14ac:dyDescent="0.25">
      <c r="A1176" t="s">
        <v>5973</v>
      </c>
      <c r="B1176" t="s">
        <v>5974</v>
      </c>
      <c r="C1176" t="s">
        <v>13077</v>
      </c>
      <c r="D1176" s="14">
        <v>1799.5499999999997</v>
      </c>
      <c r="E1176" s="14">
        <v>3999</v>
      </c>
      <c r="F1176" s="1">
        <v>0.55000000000000004</v>
      </c>
      <c r="G1176">
        <v>3.9</v>
      </c>
      <c r="H1176" s="5">
        <v>3517</v>
      </c>
      <c r="I1176" s="6">
        <f t="shared" si="54"/>
        <v>14064483</v>
      </c>
      <c r="J1176" t="str" cm="1">
        <f t="array" ref="J1176">_xlfn.IFS(
   D1176&lt;1000, "&lt; ₹1,000",
   D1176&lt;=5000, "₹1,000 - ₹5,000",
   D1176&lt;=10000, "₹5,001 - ₹10,000",
   D1176&lt;=20000, "₹10,001 - ₹20,000",
   D1176&lt;=50000, "₹20,001 - ₹50,000",
   D1176&lt;=100000, "₹50,001 - ₹100,000",
   TRUE, "&gt; ₹100,000"
)</f>
        <v>₹1,000 - ₹5,000</v>
      </c>
      <c r="K1176" t="str">
        <f t="shared" si="55"/>
        <v>Medium (30-60%)</v>
      </c>
      <c r="L1176">
        <f>_xlfn.RANK.EQ(G1176, G$2:G$1466, 0) + COUNTIF(G$2:G1176, G1176) - 1</f>
        <v>1175</v>
      </c>
      <c r="M1176" s="12">
        <f>_xlfn.RANK.EQ(H1176, H$2:H$1466, 0) + COUNTIF(H$2:H1176, H1176) - 1</f>
        <v>834</v>
      </c>
      <c r="N1176" s="12">
        <f t="shared" si="56"/>
        <v>2009</v>
      </c>
    </row>
    <row r="1177" spans="1:14" x14ac:dyDescent="0.25">
      <c r="A1177" t="s">
        <v>10041</v>
      </c>
      <c r="B1177" t="s">
        <v>10042</v>
      </c>
      <c r="C1177" t="s">
        <v>13080</v>
      </c>
      <c r="D1177" s="14">
        <v>1189.5</v>
      </c>
      <c r="E1177" s="14">
        <v>1950</v>
      </c>
      <c r="F1177" s="1">
        <v>0.39</v>
      </c>
      <c r="G1177">
        <v>3.9</v>
      </c>
      <c r="H1177" s="5">
        <v>2832</v>
      </c>
      <c r="I1177" s="6">
        <f t="shared" si="54"/>
        <v>5522400</v>
      </c>
      <c r="J1177" t="str" cm="1">
        <f t="array" ref="J1177">_xlfn.IFS(
   D1177&lt;1000, "&lt; ₹1,000",
   D1177&lt;=5000, "₹1,000 - ₹5,000",
   D1177&lt;=10000, "₹5,001 - ₹10,000",
   D1177&lt;=20000, "₹10,001 - ₹20,000",
   D1177&lt;=50000, "₹20,001 - ₹50,000",
   D1177&lt;=100000, "₹50,001 - ₹100,000",
   TRUE, "&gt; ₹100,000"
)</f>
        <v>₹1,000 - ₹5,000</v>
      </c>
      <c r="K1177" t="str">
        <f t="shared" si="55"/>
        <v>Medium (30-60%)</v>
      </c>
      <c r="L1177">
        <f>_xlfn.RANK.EQ(G1177, G$2:G$1466, 0) + COUNTIF(G$2:G1177, G1177) - 1</f>
        <v>1176</v>
      </c>
      <c r="M1177" s="12">
        <f>_xlfn.RANK.EQ(H1177, H$2:H$1466, 0) + COUNTIF(H$2:H1177, H1177) - 1</f>
        <v>889</v>
      </c>
      <c r="N1177" s="12">
        <f t="shared" si="56"/>
        <v>2065</v>
      </c>
    </row>
    <row r="1178" spans="1:14" x14ac:dyDescent="0.25">
      <c r="A1178" t="s">
        <v>8625</v>
      </c>
      <c r="B1178" t="s">
        <v>8626</v>
      </c>
      <c r="C1178" t="s">
        <v>13080</v>
      </c>
      <c r="D1178" s="14">
        <v>1394.1000000000001</v>
      </c>
      <c r="E1178" s="14">
        <v>1549</v>
      </c>
      <c r="F1178" s="1">
        <v>0.1</v>
      </c>
      <c r="G1178">
        <v>3.9</v>
      </c>
      <c r="H1178" s="5">
        <v>2602</v>
      </c>
      <c r="I1178" s="6">
        <f t="shared" si="54"/>
        <v>4030498</v>
      </c>
      <c r="J1178" t="str" cm="1">
        <f t="array" ref="J1178">_xlfn.IFS(
   D1178&lt;1000, "&lt; ₹1,000",
   D1178&lt;=5000, "₹1,000 - ₹5,000",
   D1178&lt;=10000, "₹5,001 - ₹10,000",
   D1178&lt;=20000, "₹10,001 - ₹20,000",
   D1178&lt;=50000, "₹20,001 - ₹50,000",
   D1178&lt;=100000, "₹50,001 - ₹100,000",
   TRUE, "&gt; ₹100,000"
)</f>
        <v>₹1,000 - ₹5,000</v>
      </c>
      <c r="K1178" t="str">
        <f t="shared" si="55"/>
        <v>Low (&lt;30%)</v>
      </c>
      <c r="L1178">
        <f>_xlfn.RANK.EQ(G1178, G$2:G$1466, 0) + COUNTIF(G$2:G1178, G1178) - 1</f>
        <v>1177</v>
      </c>
      <c r="M1178" s="12">
        <f>_xlfn.RANK.EQ(H1178, H$2:H$1466, 0) + COUNTIF(H$2:H1178, H1178) - 1</f>
        <v>916</v>
      </c>
      <c r="N1178" s="12">
        <f t="shared" si="56"/>
        <v>2093</v>
      </c>
    </row>
    <row r="1179" spans="1:14" x14ac:dyDescent="0.25">
      <c r="A1179" t="s">
        <v>12382</v>
      </c>
      <c r="B1179" t="s">
        <v>12383</v>
      </c>
      <c r="C1179" t="s">
        <v>13080</v>
      </c>
      <c r="D1179" s="14">
        <v>3275.48</v>
      </c>
      <c r="E1179" s="14">
        <v>6299</v>
      </c>
      <c r="F1179" s="1">
        <v>0.48</v>
      </c>
      <c r="G1179">
        <v>3.9</v>
      </c>
      <c r="H1179" s="5">
        <v>2569</v>
      </c>
      <c r="I1179" s="6">
        <f t="shared" si="54"/>
        <v>16182131</v>
      </c>
      <c r="J1179" t="str" cm="1">
        <f t="array" ref="J1179">_xlfn.IFS(
   D1179&lt;1000, "&lt; ₹1,000",
   D1179&lt;=5000, "₹1,000 - ₹5,000",
   D1179&lt;=10000, "₹5,001 - ₹10,000",
   D1179&lt;=20000, "₹10,001 - ₹20,000",
   D1179&lt;=50000, "₹20,001 - ₹50,000",
   D1179&lt;=100000, "₹50,001 - ₹100,000",
   TRUE, "&gt; ₹100,000"
)</f>
        <v>₹1,000 - ₹5,000</v>
      </c>
      <c r="K1179" t="str">
        <f t="shared" si="55"/>
        <v>Medium (30-60%)</v>
      </c>
      <c r="L1179">
        <f>_xlfn.RANK.EQ(G1179, G$2:G$1466, 0) + COUNTIF(G$2:G1179, G1179) - 1</f>
        <v>1178</v>
      </c>
      <c r="M1179" s="12">
        <f>_xlfn.RANK.EQ(H1179, H$2:H$1466, 0) + COUNTIF(H$2:H1179, H1179) - 1</f>
        <v>922</v>
      </c>
      <c r="N1179" s="12">
        <f t="shared" si="56"/>
        <v>2100</v>
      </c>
    </row>
    <row r="1180" spans="1:14" x14ac:dyDescent="0.25">
      <c r="A1180" t="s">
        <v>4298</v>
      </c>
      <c r="B1180" t="s">
        <v>4299</v>
      </c>
      <c r="C1180" t="s">
        <v>13077</v>
      </c>
      <c r="D1180" s="14">
        <v>13919.13</v>
      </c>
      <c r="E1180" s="14">
        <v>15999</v>
      </c>
      <c r="F1180" s="1">
        <v>0.13</v>
      </c>
      <c r="G1180">
        <v>3.9</v>
      </c>
      <c r="H1180" s="5">
        <v>2180</v>
      </c>
      <c r="I1180" s="6">
        <f t="shared" si="54"/>
        <v>34877820</v>
      </c>
      <c r="J1180" t="str" cm="1">
        <f t="array" ref="J1180">_xlfn.IFS(
   D1180&lt;1000, "&lt; ₹1,000",
   D1180&lt;=5000, "₹1,000 - ₹5,000",
   D1180&lt;=10000, "₹5,001 - ₹10,000",
   D1180&lt;=20000, "₹10,001 - ₹20,000",
   D1180&lt;=50000, "₹20,001 - ₹50,000",
   D1180&lt;=100000, "₹50,001 - ₹100,000",
   TRUE, "&gt; ₹100,000"
)</f>
        <v>₹10,001 - ₹20,000</v>
      </c>
      <c r="K1180" t="str">
        <f t="shared" si="55"/>
        <v>Low (&lt;30%)</v>
      </c>
      <c r="L1180">
        <f>_xlfn.RANK.EQ(G1180, G$2:G$1466, 0) + COUNTIF(G$2:G1180, G1180) - 1</f>
        <v>1179</v>
      </c>
      <c r="M1180" s="12">
        <f>_xlfn.RANK.EQ(H1180, H$2:H$1466, 0) + COUNTIF(H$2:H1180, H1180) - 1</f>
        <v>959</v>
      </c>
      <c r="N1180" s="12">
        <f t="shared" si="56"/>
        <v>2138</v>
      </c>
    </row>
    <row r="1181" spans="1:14" x14ac:dyDescent="0.25">
      <c r="A1181" t="s">
        <v>4077</v>
      </c>
      <c r="B1181" t="s">
        <v>4078</v>
      </c>
      <c r="C1181" t="s">
        <v>13077</v>
      </c>
      <c r="D1181" s="14">
        <v>13919.13</v>
      </c>
      <c r="E1181" s="14">
        <v>15999</v>
      </c>
      <c r="F1181" s="1">
        <v>0.13</v>
      </c>
      <c r="G1181">
        <v>3.9</v>
      </c>
      <c r="H1181" s="5">
        <v>2180</v>
      </c>
      <c r="I1181" s="6">
        <f t="shared" si="54"/>
        <v>34877820</v>
      </c>
      <c r="J1181" t="str" cm="1">
        <f t="array" ref="J1181">_xlfn.IFS(
   D1181&lt;1000, "&lt; ₹1,000",
   D1181&lt;=5000, "₹1,000 - ₹5,000",
   D1181&lt;=10000, "₹5,001 - ₹10,000",
   D1181&lt;=20000, "₹10,001 - ₹20,000",
   D1181&lt;=50000, "₹20,001 - ₹50,000",
   D1181&lt;=100000, "₹50,001 - ₹100,000",
   TRUE, "&gt; ₹100,000"
)</f>
        <v>₹10,001 - ₹20,000</v>
      </c>
      <c r="K1181" t="str">
        <f t="shared" si="55"/>
        <v>Low (&lt;30%)</v>
      </c>
      <c r="L1181">
        <f>_xlfn.RANK.EQ(G1181, G$2:G$1466, 0) + COUNTIF(G$2:G1181, G1181) - 1</f>
        <v>1180</v>
      </c>
      <c r="M1181" s="12">
        <f>_xlfn.RANK.EQ(H1181, H$2:H$1466, 0) + COUNTIF(H$2:H1181, H1181) - 1</f>
        <v>960</v>
      </c>
      <c r="N1181" s="12">
        <f t="shared" si="56"/>
        <v>2140</v>
      </c>
    </row>
    <row r="1182" spans="1:14" x14ac:dyDescent="0.25">
      <c r="A1182" t="s">
        <v>11676</v>
      </c>
      <c r="B1182" t="s">
        <v>11677</v>
      </c>
      <c r="C1182" t="s">
        <v>13080</v>
      </c>
      <c r="D1182" s="14">
        <v>1652.0000000000002</v>
      </c>
      <c r="E1182" s="14">
        <v>2800</v>
      </c>
      <c r="F1182" s="1">
        <v>0.41</v>
      </c>
      <c r="G1182">
        <v>3.9</v>
      </c>
      <c r="H1182" s="5">
        <v>2162</v>
      </c>
      <c r="I1182" s="6">
        <f t="shared" si="54"/>
        <v>6053600</v>
      </c>
      <c r="J1182" t="str" cm="1">
        <f t="array" ref="J1182">_xlfn.IFS(
   D1182&lt;1000, "&lt; ₹1,000",
   D1182&lt;=5000, "₹1,000 - ₹5,000",
   D1182&lt;=10000, "₹5,001 - ₹10,000",
   D1182&lt;=20000, "₹10,001 - ₹20,000",
   D1182&lt;=50000, "₹20,001 - ₹50,000",
   D1182&lt;=100000, "₹50,001 - ₹100,000",
   TRUE, "&gt; ₹100,000"
)</f>
        <v>₹1,000 - ₹5,000</v>
      </c>
      <c r="K1182" t="str">
        <f t="shared" si="55"/>
        <v>Medium (30-60%)</v>
      </c>
      <c r="L1182">
        <f>_xlfn.RANK.EQ(G1182, G$2:G$1466, 0) + COUNTIF(G$2:G1182, G1182) - 1</f>
        <v>1181</v>
      </c>
      <c r="M1182" s="12">
        <f>_xlfn.RANK.EQ(H1182, H$2:H$1466, 0) + COUNTIF(H$2:H1182, H1182) - 1</f>
        <v>963</v>
      </c>
      <c r="N1182" s="12">
        <f t="shared" si="56"/>
        <v>2144</v>
      </c>
    </row>
    <row r="1183" spans="1:14" x14ac:dyDescent="0.25">
      <c r="A1183" t="s">
        <v>4668</v>
      </c>
      <c r="B1183" t="s">
        <v>4669</v>
      </c>
      <c r="C1183" t="s">
        <v>13077</v>
      </c>
      <c r="D1183" s="14">
        <v>239.60000000000002</v>
      </c>
      <c r="E1183" s="14">
        <v>599</v>
      </c>
      <c r="F1183" s="1">
        <v>0.6</v>
      </c>
      <c r="G1183">
        <v>3.9</v>
      </c>
      <c r="H1183" s="5">
        <v>2147</v>
      </c>
      <c r="I1183" s="6">
        <f t="shared" si="54"/>
        <v>1286053</v>
      </c>
      <c r="J1183" t="str" cm="1">
        <f t="array" ref="J1183">_xlfn.IFS(
   D1183&lt;1000, "&lt; ₹1,000",
   D1183&lt;=5000, "₹1,000 - ₹5,000",
   D1183&lt;=10000, "₹5,001 - ₹10,000",
   D1183&lt;=20000, "₹10,001 - ₹20,000",
   D1183&lt;=50000, "₹20,001 - ₹50,000",
   D1183&lt;=100000, "₹50,001 - ₹100,000",
   TRUE, "&gt; ₹100,000"
)</f>
        <v>&lt; ₹1,000</v>
      </c>
      <c r="K1183" t="str">
        <f t="shared" si="55"/>
        <v>Medium (30-60%)</v>
      </c>
      <c r="L1183">
        <f>_xlfn.RANK.EQ(G1183, G$2:G$1466, 0) + COUNTIF(G$2:G1183, G1183) - 1</f>
        <v>1182</v>
      </c>
      <c r="M1183" s="12">
        <f>_xlfn.RANK.EQ(H1183, H$2:H$1466, 0) + COUNTIF(H$2:H1183, H1183) - 1</f>
        <v>964</v>
      </c>
      <c r="N1183" s="12">
        <f t="shared" si="56"/>
        <v>2146</v>
      </c>
    </row>
    <row r="1184" spans="1:14" x14ac:dyDescent="0.25">
      <c r="A1184" t="s">
        <v>4273</v>
      </c>
      <c r="B1184" t="s">
        <v>4274</v>
      </c>
      <c r="C1184" t="s">
        <v>13077</v>
      </c>
      <c r="D1184" s="14">
        <v>251.58</v>
      </c>
      <c r="E1184" s="14">
        <v>599</v>
      </c>
      <c r="F1184" s="1">
        <v>0.57999999999999996</v>
      </c>
      <c r="G1184">
        <v>3.9</v>
      </c>
      <c r="H1184" s="5">
        <v>2147</v>
      </c>
      <c r="I1184" s="6">
        <f t="shared" si="54"/>
        <v>1286053</v>
      </c>
      <c r="J1184" t="str" cm="1">
        <f t="array" ref="J1184">_xlfn.IFS(
   D1184&lt;1000, "&lt; ₹1,000",
   D1184&lt;=5000, "₹1,000 - ₹5,000",
   D1184&lt;=10000, "₹5,001 - ₹10,000",
   D1184&lt;=20000, "₹10,001 - ₹20,000",
   D1184&lt;=50000, "₹20,001 - ₹50,000",
   D1184&lt;=100000, "₹50,001 - ₹100,000",
   TRUE, "&gt; ₹100,000"
)</f>
        <v>&lt; ₹1,000</v>
      </c>
      <c r="K1184" t="str">
        <f t="shared" si="55"/>
        <v>Medium (30-60%)</v>
      </c>
      <c r="L1184">
        <f>_xlfn.RANK.EQ(G1184, G$2:G$1466, 0) + COUNTIF(G$2:G1184, G1184) - 1</f>
        <v>1183</v>
      </c>
      <c r="M1184" s="12">
        <f>_xlfn.RANK.EQ(H1184, H$2:H$1466, 0) + COUNTIF(H$2:H1184, H1184) - 1</f>
        <v>965</v>
      </c>
      <c r="N1184" s="12">
        <f t="shared" si="56"/>
        <v>2148</v>
      </c>
    </row>
    <row r="1185" spans="1:14" x14ac:dyDescent="0.25">
      <c r="A1185" t="s">
        <v>1247</v>
      </c>
      <c r="B1185" t="s">
        <v>1248</v>
      </c>
      <c r="C1185" t="s">
        <v>13077</v>
      </c>
      <c r="D1185" s="14">
        <v>399</v>
      </c>
      <c r="E1185" s="14">
        <v>399</v>
      </c>
      <c r="F1185" s="1">
        <v>0</v>
      </c>
      <c r="G1185">
        <v>3.9</v>
      </c>
      <c r="H1185" s="5">
        <v>1951</v>
      </c>
      <c r="I1185" s="6">
        <f t="shared" si="54"/>
        <v>778449</v>
      </c>
      <c r="J1185" t="str" cm="1">
        <f t="array" ref="J1185">_xlfn.IFS(
   D1185&lt;1000, "&lt; ₹1,000",
   D1185&lt;=5000, "₹1,000 - ₹5,000",
   D1185&lt;=10000, "₹5,001 - ₹10,000",
   D1185&lt;=20000, "₹10,001 - ₹20,000",
   D1185&lt;=50000, "₹20,001 - ₹50,000",
   D1185&lt;=100000, "₹50,001 - ₹100,000",
   TRUE, "&gt; ₹100,000"
)</f>
        <v>&lt; ₹1,000</v>
      </c>
      <c r="K1185" t="str">
        <f t="shared" si="55"/>
        <v>Low (&lt;30%)</v>
      </c>
      <c r="L1185">
        <f>_xlfn.RANK.EQ(G1185, G$2:G$1466, 0) + COUNTIF(G$2:G1185, G1185) - 1</f>
        <v>1184</v>
      </c>
      <c r="M1185" s="12">
        <f>_xlfn.RANK.EQ(H1185, H$2:H$1466, 0) + COUNTIF(H$2:H1185, H1185) - 1</f>
        <v>985</v>
      </c>
      <c r="N1185" s="12">
        <f t="shared" si="56"/>
        <v>2169</v>
      </c>
    </row>
    <row r="1186" spans="1:14" x14ac:dyDescent="0.25">
      <c r="A1186" t="s">
        <v>12171</v>
      </c>
      <c r="B1186" t="s">
        <v>12172</v>
      </c>
      <c r="C1186" t="s">
        <v>13080</v>
      </c>
      <c r="D1186" s="14">
        <v>1794</v>
      </c>
      <c r="E1186" s="14">
        <v>1950</v>
      </c>
      <c r="F1186" s="1">
        <v>0.08</v>
      </c>
      <c r="G1186">
        <v>3.9</v>
      </c>
      <c r="H1186" s="5">
        <v>1888</v>
      </c>
      <c r="I1186" s="6">
        <f t="shared" si="54"/>
        <v>3681600</v>
      </c>
      <c r="J1186" t="str" cm="1">
        <f t="array" ref="J1186">_xlfn.IFS(
   D1186&lt;1000, "&lt; ₹1,000",
   D1186&lt;=5000, "₹1,000 - ₹5,000",
   D1186&lt;=10000, "₹5,001 - ₹10,000",
   D1186&lt;=20000, "₹10,001 - ₹20,000",
   D1186&lt;=50000, "₹20,001 - ₹50,000",
   D1186&lt;=100000, "₹50,001 - ₹100,000",
   TRUE, "&gt; ₹100,000"
)</f>
        <v>₹1,000 - ₹5,000</v>
      </c>
      <c r="K1186" t="str">
        <f t="shared" si="55"/>
        <v>Low (&lt;30%)</v>
      </c>
      <c r="L1186">
        <f>_xlfn.RANK.EQ(G1186, G$2:G$1466, 0) + COUNTIF(G$2:G1186, G1186) - 1</f>
        <v>1185</v>
      </c>
      <c r="M1186" s="12">
        <f>_xlfn.RANK.EQ(H1186, H$2:H$1466, 0) + COUNTIF(H$2:H1186, H1186) - 1</f>
        <v>996</v>
      </c>
      <c r="N1186" s="12">
        <f t="shared" si="56"/>
        <v>2181</v>
      </c>
    </row>
    <row r="1187" spans="1:14" x14ac:dyDescent="0.25">
      <c r="A1187" t="s">
        <v>5513</v>
      </c>
      <c r="B1187" t="s">
        <v>5514</v>
      </c>
      <c r="C1187" t="s">
        <v>13077</v>
      </c>
      <c r="D1187" s="14">
        <v>1057.54</v>
      </c>
      <c r="E1187" s="14">
        <v>2299</v>
      </c>
      <c r="F1187" s="1">
        <v>0.54</v>
      </c>
      <c r="G1187">
        <v>3.9</v>
      </c>
      <c r="H1187" s="5">
        <v>1779</v>
      </c>
      <c r="I1187" s="6">
        <f t="shared" si="54"/>
        <v>4089921</v>
      </c>
      <c r="J1187" t="str" cm="1">
        <f t="array" ref="J1187">_xlfn.IFS(
   D1187&lt;1000, "&lt; ₹1,000",
   D1187&lt;=5000, "₹1,000 - ₹5,000",
   D1187&lt;=10000, "₹5,001 - ₹10,000",
   D1187&lt;=20000, "₹10,001 - ₹20,000",
   D1187&lt;=50000, "₹20,001 - ₹50,000",
   D1187&lt;=100000, "₹50,001 - ₹100,000",
   TRUE, "&gt; ₹100,000"
)</f>
        <v>₹1,000 - ₹5,000</v>
      </c>
      <c r="K1187" t="str">
        <f t="shared" si="55"/>
        <v>Medium (30-60%)</v>
      </c>
      <c r="L1187">
        <f>_xlfn.RANK.EQ(G1187, G$2:G$1466, 0) + COUNTIF(G$2:G1187, G1187) - 1</f>
        <v>1186</v>
      </c>
      <c r="M1187" s="12">
        <f>_xlfn.RANK.EQ(H1187, H$2:H$1466, 0) + COUNTIF(H$2:H1187, H1187) - 1</f>
        <v>1009</v>
      </c>
      <c r="N1187" s="12">
        <f t="shared" si="56"/>
        <v>2195</v>
      </c>
    </row>
    <row r="1188" spans="1:14" x14ac:dyDescent="0.25">
      <c r="A1188" t="s">
        <v>12281</v>
      </c>
      <c r="B1188" t="s">
        <v>12282</v>
      </c>
      <c r="C1188" t="s">
        <v>13080</v>
      </c>
      <c r="D1188" s="14">
        <v>923</v>
      </c>
      <c r="E1188" s="14">
        <v>1300</v>
      </c>
      <c r="F1188" s="1">
        <v>0.28999999999999998</v>
      </c>
      <c r="G1188">
        <v>3.9</v>
      </c>
      <c r="H1188" s="5">
        <v>1672</v>
      </c>
      <c r="I1188" s="6">
        <f t="shared" si="54"/>
        <v>2173600</v>
      </c>
      <c r="J1188" t="str" cm="1">
        <f t="array" ref="J1188">_xlfn.IFS(
   D1188&lt;1000, "&lt; ₹1,000",
   D1188&lt;=5000, "₹1,000 - ₹5,000",
   D1188&lt;=10000, "₹5,001 - ₹10,000",
   D1188&lt;=20000, "₹10,001 - ₹20,000",
   D1188&lt;=50000, "₹20,001 - ₹50,000",
   D1188&lt;=100000, "₹50,001 - ₹100,000",
   TRUE, "&gt; ₹100,000"
)</f>
        <v>&lt; ₹1,000</v>
      </c>
      <c r="K1188" t="str">
        <f t="shared" si="55"/>
        <v>Low (&lt;30%)</v>
      </c>
      <c r="L1188">
        <f>_xlfn.RANK.EQ(G1188, G$2:G$1466, 0) + COUNTIF(G$2:G1188, G1188) - 1</f>
        <v>1187</v>
      </c>
      <c r="M1188" s="12">
        <f>_xlfn.RANK.EQ(H1188, H$2:H$1466, 0) + COUNTIF(H$2:H1188, H1188) - 1</f>
        <v>1024</v>
      </c>
      <c r="N1188" s="12">
        <f t="shared" si="56"/>
        <v>2211</v>
      </c>
    </row>
    <row r="1189" spans="1:14" x14ac:dyDescent="0.25">
      <c r="A1189" t="s">
        <v>8473</v>
      </c>
      <c r="B1189" t="s">
        <v>8474</v>
      </c>
      <c r="C1189" t="s">
        <v>13076</v>
      </c>
      <c r="D1189" s="14">
        <v>503.64</v>
      </c>
      <c r="E1189" s="14">
        <v>1399</v>
      </c>
      <c r="F1189" s="1">
        <v>0.64</v>
      </c>
      <c r="G1189">
        <v>3.9</v>
      </c>
      <c r="H1189" s="5">
        <v>1462</v>
      </c>
      <c r="I1189" s="6">
        <f t="shared" si="54"/>
        <v>2045338</v>
      </c>
      <c r="J1189" t="str" cm="1">
        <f t="array" ref="J1189">_xlfn.IFS(
   D1189&lt;1000, "&lt; ₹1,000",
   D1189&lt;=5000, "₹1,000 - ₹5,000",
   D1189&lt;=10000, "₹5,001 - ₹10,000",
   D1189&lt;=20000, "₹10,001 - ₹20,000",
   D1189&lt;=50000, "₹20,001 - ₹50,000",
   D1189&lt;=100000, "₹50,001 - ₹100,000",
   TRUE, "&gt; ₹100,000"
)</f>
        <v>&lt; ₹1,000</v>
      </c>
      <c r="K1189" t="str">
        <f t="shared" si="55"/>
        <v>High (&gt;60%)</v>
      </c>
      <c r="L1189">
        <f>_xlfn.RANK.EQ(G1189, G$2:G$1466, 0) + COUNTIF(G$2:G1189, G1189) - 1</f>
        <v>1188</v>
      </c>
      <c r="M1189" s="12">
        <f>_xlfn.RANK.EQ(H1189, H$2:H$1466, 0) + COUNTIF(H$2:H1189, H1189) - 1</f>
        <v>1053</v>
      </c>
      <c r="N1189" s="12">
        <f t="shared" si="56"/>
        <v>2241</v>
      </c>
    </row>
    <row r="1190" spans="1:14" x14ac:dyDescent="0.25">
      <c r="A1190" t="s">
        <v>2841</v>
      </c>
      <c r="B1190" t="s">
        <v>2842</v>
      </c>
      <c r="C1190" t="s">
        <v>13076</v>
      </c>
      <c r="D1190" s="14">
        <v>300.57000000000005</v>
      </c>
      <c r="E1190" s="14">
        <v>699</v>
      </c>
      <c r="F1190" s="1">
        <v>0.56999999999999995</v>
      </c>
      <c r="G1190">
        <v>3.9</v>
      </c>
      <c r="H1190" s="5">
        <v>1454</v>
      </c>
      <c r="I1190" s="6">
        <f t="shared" si="54"/>
        <v>1016346</v>
      </c>
      <c r="J1190" t="str" cm="1">
        <f t="array" ref="J1190">_xlfn.IFS(
   D1190&lt;1000, "&lt; ₹1,000",
   D1190&lt;=5000, "₹1,000 - ₹5,000",
   D1190&lt;=10000, "₹5,001 - ₹10,000",
   D1190&lt;=20000, "₹10,001 - ₹20,000",
   D1190&lt;=50000, "₹20,001 - ₹50,000",
   D1190&lt;=100000, "₹50,001 - ₹100,000",
   TRUE, "&gt; ₹100,000"
)</f>
        <v>&lt; ₹1,000</v>
      </c>
      <c r="K1190" t="str">
        <f t="shared" si="55"/>
        <v>Medium (30-60%)</v>
      </c>
      <c r="L1190">
        <f>_xlfn.RANK.EQ(G1190, G$2:G$1466, 0) + COUNTIF(G$2:G1190, G1190) - 1</f>
        <v>1189</v>
      </c>
      <c r="M1190" s="12">
        <f>_xlfn.RANK.EQ(H1190, H$2:H$1466, 0) + COUNTIF(H$2:H1190, H1190) - 1</f>
        <v>1056</v>
      </c>
      <c r="N1190" s="12">
        <f t="shared" si="56"/>
        <v>2245</v>
      </c>
    </row>
    <row r="1191" spans="1:14" x14ac:dyDescent="0.25">
      <c r="A1191" t="s">
        <v>12100</v>
      </c>
      <c r="B1191" t="s">
        <v>12101</v>
      </c>
      <c r="C1191" t="s">
        <v>13080</v>
      </c>
      <c r="D1191" s="14">
        <v>185.69000000000003</v>
      </c>
      <c r="E1191" s="14">
        <v>599</v>
      </c>
      <c r="F1191" s="1">
        <v>0.69</v>
      </c>
      <c r="G1191">
        <v>3.9</v>
      </c>
      <c r="H1191" s="5">
        <v>1306</v>
      </c>
      <c r="I1191" s="6">
        <f t="shared" si="54"/>
        <v>782294</v>
      </c>
      <c r="J1191" t="str" cm="1">
        <f t="array" ref="J1191">_xlfn.IFS(
   D1191&lt;1000, "&lt; ₹1,000",
   D1191&lt;=5000, "₹1,000 - ₹5,000",
   D1191&lt;=10000, "₹5,001 - ₹10,000",
   D1191&lt;=20000, "₹10,001 - ₹20,000",
   D1191&lt;=50000, "₹20,001 - ₹50,000",
   D1191&lt;=100000, "₹50,001 - ₹100,000",
   TRUE, "&gt; ₹100,000"
)</f>
        <v>&lt; ₹1,000</v>
      </c>
      <c r="K1191" t="str">
        <f t="shared" si="55"/>
        <v>High (&gt;60%)</v>
      </c>
      <c r="L1191">
        <f>_xlfn.RANK.EQ(G1191, G$2:G$1466, 0) + COUNTIF(G$2:G1191, G1191) - 1</f>
        <v>1190</v>
      </c>
      <c r="M1191" s="12">
        <f>_xlfn.RANK.EQ(H1191, H$2:H$1466, 0) + COUNTIF(H$2:H1191, H1191) - 1</f>
        <v>1083</v>
      </c>
      <c r="N1191" s="12">
        <f t="shared" si="56"/>
        <v>2273</v>
      </c>
    </row>
    <row r="1192" spans="1:14" x14ac:dyDescent="0.25">
      <c r="A1192" t="s">
        <v>12714</v>
      </c>
      <c r="B1192" t="s">
        <v>12715</v>
      </c>
      <c r="C1192" t="s">
        <v>13080</v>
      </c>
      <c r="D1192" s="14">
        <v>1200</v>
      </c>
      <c r="E1192" s="14">
        <v>2400</v>
      </c>
      <c r="F1192" s="1">
        <v>0.5</v>
      </c>
      <c r="G1192">
        <v>3.9</v>
      </c>
      <c r="H1192" s="5">
        <v>1202</v>
      </c>
      <c r="I1192" s="6">
        <f t="shared" si="54"/>
        <v>2884800</v>
      </c>
      <c r="J1192" t="str" cm="1">
        <f t="array" ref="J1192">_xlfn.IFS(
   D1192&lt;1000, "&lt; ₹1,000",
   D1192&lt;=5000, "₹1,000 - ₹5,000",
   D1192&lt;=10000, "₹5,001 - ₹10,000",
   D1192&lt;=20000, "₹10,001 - ₹20,000",
   D1192&lt;=50000, "₹20,001 - ₹50,000",
   D1192&lt;=100000, "₹50,001 - ₹100,000",
   TRUE, "&gt; ₹100,000"
)</f>
        <v>₹1,000 - ₹5,000</v>
      </c>
      <c r="K1192" t="str">
        <f t="shared" si="55"/>
        <v>Medium (30-60%)</v>
      </c>
      <c r="L1192">
        <f>_xlfn.RANK.EQ(G1192, G$2:G$1466, 0) + COUNTIF(G$2:G1192, G1192) - 1</f>
        <v>1191</v>
      </c>
      <c r="M1192" s="12">
        <f>_xlfn.RANK.EQ(H1192, H$2:H$1466, 0) + COUNTIF(H$2:H1192, H1192) - 1</f>
        <v>1094</v>
      </c>
      <c r="N1192" s="12">
        <f t="shared" si="56"/>
        <v>2285</v>
      </c>
    </row>
    <row r="1193" spans="1:14" x14ac:dyDescent="0.25">
      <c r="A1193" t="s">
        <v>1476</v>
      </c>
      <c r="B1193" t="s">
        <v>1477</v>
      </c>
      <c r="C1193" t="s">
        <v>13077</v>
      </c>
      <c r="D1193" s="14">
        <v>299.75</v>
      </c>
      <c r="E1193" s="14">
        <v>1199</v>
      </c>
      <c r="F1193" s="1">
        <v>0.75</v>
      </c>
      <c r="G1193">
        <v>3.9</v>
      </c>
      <c r="H1193" s="5">
        <v>1193</v>
      </c>
      <c r="I1193" s="6">
        <f t="shared" si="54"/>
        <v>1430407</v>
      </c>
      <c r="J1193" t="str" cm="1">
        <f t="array" ref="J1193">_xlfn.IFS(
   D1193&lt;1000, "&lt; ₹1,000",
   D1193&lt;=5000, "₹1,000 - ₹5,000",
   D1193&lt;=10000, "₹5,001 - ₹10,000",
   D1193&lt;=20000, "₹10,001 - ₹20,000",
   D1193&lt;=50000, "₹20,001 - ₹50,000",
   D1193&lt;=100000, "₹50,001 - ₹100,000",
   TRUE, "&gt; ₹100,000"
)</f>
        <v>&lt; ₹1,000</v>
      </c>
      <c r="K1193" t="str">
        <f t="shared" si="55"/>
        <v>High (&gt;60%)</v>
      </c>
      <c r="L1193">
        <f>_xlfn.RANK.EQ(G1193, G$2:G$1466, 0) + COUNTIF(G$2:G1193, G1193) - 1</f>
        <v>1192</v>
      </c>
      <c r="M1193" s="12">
        <f>_xlfn.RANK.EQ(H1193, H$2:H$1466, 0) + COUNTIF(H$2:H1193, H1193) - 1</f>
        <v>1096</v>
      </c>
      <c r="N1193" s="12">
        <f t="shared" si="56"/>
        <v>2288</v>
      </c>
    </row>
    <row r="1194" spans="1:14" x14ac:dyDescent="0.25">
      <c r="A1194" t="s">
        <v>7162</v>
      </c>
      <c r="B1194" t="s">
        <v>7163</v>
      </c>
      <c r="C1194" t="s">
        <v>13077</v>
      </c>
      <c r="D1194" s="14">
        <v>493.62</v>
      </c>
      <c r="E1194" s="14">
        <v>1299</v>
      </c>
      <c r="F1194" s="1">
        <v>0.62</v>
      </c>
      <c r="G1194">
        <v>3.9</v>
      </c>
      <c r="H1194" s="5">
        <v>1173</v>
      </c>
      <c r="I1194" s="6">
        <f t="shared" si="54"/>
        <v>1523727</v>
      </c>
      <c r="J1194" t="str" cm="1">
        <f t="array" ref="J1194">_xlfn.IFS(
   D1194&lt;1000, "&lt; ₹1,000",
   D1194&lt;=5000, "₹1,000 - ₹5,000",
   D1194&lt;=10000, "₹5,001 - ₹10,000",
   D1194&lt;=20000, "₹10,001 - ₹20,000",
   D1194&lt;=50000, "₹20,001 - ₹50,000",
   D1194&lt;=100000, "₹50,001 - ₹100,000",
   TRUE, "&gt; ₹100,000"
)</f>
        <v>&lt; ₹1,000</v>
      </c>
      <c r="K1194" t="str">
        <f t="shared" si="55"/>
        <v>High (&gt;60%)</v>
      </c>
      <c r="L1194">
        <f>_xlfn.RANK.EQ(G1194, G$2:G$1466, 0) + COUNTIF(G$2:G1194, G1194) - 1</f>
        <v>1193</v>
      </c>
      <c r="M1194" s="12">
        <f>_xlfn.RANK.EQ(H1194, H$2:H$1466, 0) + COUNTIF(H$2:H1194, H1194) - 1</f>
        <v>1099</v>
      </c>
      <c r="N1194" s="12">
        <f t="shared" si="56"/>
        <v>2292</v>
      </c>
    </row>
    <row r="1195" spans="1:14" x14ac:dyDescent="0.25">
      <c r="A1195" t="s">
        <v>6071</v>
      </c>
      <c r="B1195" t="s">
        <v>6072</v>
      </c>
      <c r="C1195" t="s">
        <v>13076</v>
      </c>
      <c r="D1195" s="14">
        <v>599.85000000000014</v>
      </c>
      <c r="E1195" s="14">
        <v>3999</v>
      </c>
      <c r="F1195" s="1">
        <v>0.85</v>
      </c>
      <c r="G1195">
        <v>3.9</v>
      </c>
      <c r="H1195" s="5">
        <v>1087</v>
      </c>
      <c r="I1195" s="6">
        <f t="shared" si="54"/>
        <v>4346913</v>
      </c>
      <c r="J1195" t="str" cm="1">
        <f t="array" ref="J1195">_xlfn.IFS(
   D1195&lt;1000, "&lt; ₹1,000",
   D1195&lt;=5000, "₹1,000 - ₹5,000",
   D1195&lt;=10000, "₹5,001 - ₹10,000",
   D1195&lt;=20000, "₹10,001 - ₹20,000",
   D1195&lt;=50000, "₹20,001 - ₹50,000",
   D1195&lt;=100000, "₹50,001 - ₹100,000",
   TRUE, "&gt; ₹100,000"
)</f>
        <v>&lt; ₹1,000</v>
      </c>
      <c r="K1195" t="str">
        <f t="shared" si="55"/>
        <v>High (&gt;60%)</v>
      </c>
      <c r="L1195">
        <f>_xlfn.RANK.EQ(G1195, G$2:G$1466, 0) + COUNTIF(G$2:G1195, G1195) - 1</f>
        <v>1194</v>
      </c>
      <c r="M1195" s="12">
        <f>_xlfn.RANK.EQ(H1195, H$2:H$1466, 0) + COUNTIF(H$2:H1195, H1195) - 1</f>
        <v>1111</v>
      </c>
      <c r="N1195" s="12">
        <f t="shared" si="56"/>
        <v>2305</v>
      </c>
    </row>
    <row r="1196" spans="1:14" x14ac:dyDescent="0.25">
      <c r="A1196" t="s">
        <v>12201</v>
      </c>
      <c r="B1196" t="s">
        <v>12202</v>
      </c>
      <c r="C1196" t="s">
        <v>13080</v>
      </c>
      <c r="D1196" s="14">
        <v>2181.2000000000003</v>
      </c>
      <c r="E1196" s="14">
        <v>3895</v>
      </c>
      <c r="F1196" s="1">
        <v>0.44</v>
      </c>
      <c r="G1196">
        <v>3.9</v>
      </c>
      <c r="H1196" s="5">
        <v>1085</v>
      </c>
      <c r="I1196" s="6">
        <f t="shared" si="54"/>
        <v>4226075</v>
      </c>
      <c r="J1196" t="str" cm="1">
        <f t="array" ref="J1196">_xlfn.IFS(
   D1196&lt;1000, "&lt; ₹1,000",
   D1196&lt;=5000, "₹1,000 - ₹5,000",
   D1196&lt;=10000, "₹5,001 - ₹10,000",
   D1196&lt;=20000, "₹10,001 - ₹20,000",
   D1196&lt;=50000, "₹20,001 - ₹50,000",
   D1196&lt;=100000, "₹50,001 - ₹100,000",
   TRUE, "&gt; ₹100,000"
)</f>
        <v>₹1,000 - ₹5,000</v>
      </c>
      <c r="K1196" t="str">
        <f t="shared" si="55"/>
        <v>Medium (30-60%)</v>
      </c>
      <c r="L1196">
        <f>_xlfn.RANK.EQ(G1196, G$2:G$1466, 0) + COUNTIF(G$2:G1196, G1196) - 1</f>
        <v>1195</v>
      </c>
      <c r="M1196" s="12">
        <f>_xlfn.RANK.EQ(H1196, H$2:H$1466, 0) + COUNTIF(H$2:H1196, H1196) - 1</f>
        <v>1112</v>
      </c>
      <c r="N1196" s="12">
        <f t="shared" si="56"/>
        <v>2307</v>
      </c>
    </row>
    <row r="1197" spans="1:14" x14ac:dyDescent="0.25">
      <c r="A1197" t="s">
        <v>2181</v>
      </c>
      <c r="B1197" t="s">
        <v>2182</v>
      </c>
      <c r="C1197" t="s">
        <v>13076</v>
      </c>
      <c r="D1197" s="14">
        <v>87.999999999999986</v>
      </c>
      <c r="E1197" s="14">
        <v>800</v>
      </c>
      <c r="F1197" s="1">
        <v>0.89</v>
      </c>
      <c r="G1197">
        <v>3.9</v>
      </c>
      <c r="H1197" s="5">
        <v>1075</v>
      </c>
      <c r="I1197" s="6">
        <f t="shared" si="54"/>
        <v>860000</v>
      </c>
      <c r="J1197" t="str" cm="1">
        <f t="array" ref="J1197">_xlfn.IFS(
   D1197&lt;1000, "&lt; ₹1,000",
   D1197&lt;=5000, "₹1,000 - ₹5,000",
   D1197&lt;=10000, "₹5,001 - ₹10,000",
   D1197&lt;=20000, "₹10,001 - ₹20,000",
   D1197&lt;=50000, "₹20,001 - ₹50,000",
   D1197&lt;=100000, "₹50,001 - ₹100,000",
   TRUE, "&gt; ₹100,000"
)</f>
        <v>&lt; ₹1,000</v>
      </c>
      <c r="K1197" t="str">
        <f t="shared" si="55"/>
        <v>High (&gt;60%)</v>
      </c>
      <c r="L1197">
        <f>_xlfn.RANK.EQ(G1197, G$2:G$1466, 0) + COUNTIF(G$2:G1197, G1197) - 1</f>
        <v>1196</v>
      </c>
      <c r="M1197" s="12">
        <f>_xlfn.RANK.EQ(H1197, H$2:H$1466, 0) + COUNTIF(H$2:H1197, H1197) - 1</f>
        <v>1114</v>
      </c>
      <c r="N1197" s="12">
        <f t="shared" si="56"/>
        <v>2310</v>
      </c>
    </row>
    <row r="1198" spans="1:14" x14ac:dyDescent="0.25">
      <c r="A1198" t="s">
        <v>2501</v>
      </c>
      <c r="B1198" t="s">
        <v>2502</v>
      </c>
      <c r="C1198" t="s">
        <v>13076</v>
      </c>
      <c r="D1198" s="14">
        <v>96</v>
      </c>
      <c r="E1198" s="14">
        <v>800</v>
      </c>
      <c r="F1198" s="1">
        <v>0.88</v>
      </c>
      <c r="G1198">
        <v>3.9</v>
      </c>
      <c r="H1198" s="5">
        <v>1075</v>
      </c>
      <c r="I1198" s="6">
        <f t="shared" si="54"/>
        <v>860000</v>
      </c>
      <c r="J1198" t="str" cm="1">
        <f t="array" ref="J1198">_xlfn.IFS(
   D1198&lt;1000, "&lt; ₹1,000",
   D1198&lt;=5000, "₹1,000 - ₹5,000",
   D1198&lt;=10000, "₹5,001 - ₹10,000",
   D1198&lt;=20000, "₹10,001 - ₹20,000",
   D1198&lt;=50000, "₹20,001 - ₹50,000",
   D1198&lt;=100000, "₹50,001 - ₹100,000",
   TRUE, "&gt; ₹100,000"
)</f>
        <v>&lt; ₹1,000</v>
      </c>
      <c r="K1198" t="str">
        <f t="shared" si="55"/>
        <v>High (&gt;60%)</v>
      </c>
      <c r="L1198">
        <f>_xlfn.RANK.EQ(G1198, G$2:G$1466, 0) + COUNTIF(G$2:G1198, G1198) - 1</f>
        <v>1197</v>
      </c>
      <c r="M1198" s="12">
        <f>_xlfn.RANK.EQ(H1198, H$2:H$1466, 0) + COUNTIF(H$2:H1198, H1198) - 1</f>
        <v>1115</v>
      </c>
      <c r="N1198" s="12">
        <f t="shared" si="56"/>
        <v>2312</v>
      </c>
    </row>
    <row r="1199" spans="1:14" x14ac:dyDescent="0.25">
      <c r="A1199" t="s">
        <v>340</v>
      </c>
      <c r="B1199" t="s">
        <v>341</v>
      </c>
      <c r="C1199" t="s">
        <v>13076</v>
      </c>
      <c r="D1199" s="14">
        <v>199.79999999999995</v>
      </c>
      <c r="E1199" s="14">
        <v>999</v>
      </c>
      <c r="F1199" s="1">
        <v>0.8</v>
      </c>
      <c r="G1199">
        <v>3.9</v>
      </c>
      <c r="H1199" s="5">
        <v>1075</v>
      </c>
      <c r="I1199" s="6">
        <f t="shared" si="54"/>
        <v>1073925</v>
      </c>
      <c r="J1199" t="str" cm="1">
        <f t="array" ref="J1199">_xlfn.IFS(
   D1199&lt;1000, "&lt; ₹1,000",
   D1199&lt;=5000, "₹1,000 - ₹5,000",
   D1199&lt;=10000, "₹5,001 - ₹10,000",
   D1199&lt;=20000, "₹10,001 - ₹20,000",
   D1199&lt;=50000, "₹20,001 - ₹50,000",
   D1199&lt;=100000, "₹50,001 - ₹100,000",
   TRUE, "&gt; ₹100,000"
)</f>
        <v>&lt; ₹1,000</v>
      </c>
      <c r="K1199" t="str">
        <f t="shared" si="55"/>
        <v>High (&gt;60%)</v>
      </c>
      <c r="L1199">
        <f>_xlfn.RANK.EQ(G1199, G$2:G$1466, 0) + COUNTIF(G$2:G1199, G1199) - 1</f>
        <v>1198</v>
      </c>
      <c r="M1199" s="12">
        <f>_xlfn.RANK.EQ(H1199, H$2:H$1466, 0) + COUNTIF(H$2:H1199, H1199) - 1</f>
        <v>1116</v>
      </c>
      <c r="N1199" s="12">
        <f t="shared" si="56"/>
        <v>2314</v>
      </c>
    </row>
    <row r="1200" spans="1:14" x14ac:dyDescent="0.25">
      <c r="A1200" t="s">
        <v>340</v>
      </c>
      <c r="B1200" t="s">
        <v>341</v>
      </c>
      <c r="C1200" t="s">
        <v>13076</v>
      </c>
      <c r="D1200" s="14">
        <v>199.79999999999995</v>
      </c>
      <c r="E1200" s="14">
        <v>999</v>
      </c>
      <c r="F1200" s="1">
        <v>0.8</v>
      </c>
      <c r="G1200">
        <v>3.9</v>
      </c>
      <c r="H1200" s="5">
        <v>1075</v>
      </c>
      <c r="I1200" s="6">
        <f t="shared" si="54"/>
        <v>1073925</v>
      </c>
      <c r="J1200" t="str" cm="1">
        <f t="array" ref="J1200">_xlfn.IFS(
   D1200&lt;1000, "&lt; ₹1,000",
   D1200&lt;=5000, "₹1,000 - ₹5,000",
   D1200&lt;=10000, "₹5,001 - ₹10,000",
   D1200&lt;=20000, "₹10,001 - ₹20,000",
   D1200&lt;=50000, "₹20,001 - ₹50,000",
   D1200&lt;=100000, "₹50,001 - ₹100,000",
   TRUE, "&gt; ₹100,000"
)</f>
        <v>&lt; ₹1,000</v>
      </c>
      <c r="K1200" t="str">
        <f t="shared" si="55"/>
        <v>High (&gt;60%)</v>
      </c>
      <c r="L1200">
        <f>_xlfn.RANK.EQ(G1200, G$2:G$1466, 0) + COUNTIF(G$2:G1200, G1200) - 1</f>
        <v>1199</v>
      </c>
      <c r="M1200" s="12">
        <f>_xlfn.RANK.EQ(H1200, H$2:H$1466, 0) + COUNTIF(H$2:H1200, H1200) - 1</f>
        <v>1117</v>
      </c>
      <c r="N1200" s="12">
        <f t="shared" si="56"/>
        <v>2316</v>
      </c>
    </row>
    <row r="1201" spans="1:14" x14ac:dyDescent="0.25">
      <c r="A1201" t="s">
        <v>1232</v>
      </c>
      <c r="B1201" t="s">
        <v>1233</v>
      </c>
      <c r="C1201" t="s">
        <v>13076</v>
      </c>
      <c r="D1201" s="14">
        <v>251.37</v>
      </c>
      <c r="E1201" s="14">
        <v>931</v>
      </c>
      <c r="F1201" s="1">
        <v>0.73</v>
      </c>
      <c r="G1201">
        <v>3.9</v>
      </c>
      <c r="H1201" s="5">
        <v>1075</v>
      </c>
      <c r="I1201" s="6">
        <f t="shared" si="54"/>
        <v>1000825</v>
      </c>
      <c r="J1201" t="str" cm="1">
        <f t="array" ref="J1201">_xlfn.IFS(
   D1201&lt;1000, "&lt; ₹1,000",
   D1201&lt;=5000, "₹1,000 - ₹5,000",
   D1201&lt;=10000, "₹5,001 - ₹10,000",
   D1201&lt;=20000, "₹10,001 - ₹20,000",
   D1201&lt;=50000, "₹20,001 - ₹50,000",
   D1201&lt;=100000, "₹50,001 - ₹100,000",
   TRUE, "&gt; ₹100,000"
)</f>
        <v>&lt; ₹1,000</v>
      </c>
      <c r="K1201" t="str">
        <f t="shared" si="55"/>
        <v>High (&gt;60%)</v>
      </c>
      <c r="L1201">
        <f>_xlfn.RANK.EQ(G1201, G$2:G$1466, 0) + COUNTIF(G$2:G1201, G1201) - 1</f>
        <v>1200</v>
      </c>
      <c r="M1201" s="12">
        <f>_xlfn.RANK.EQ(H1201, H$2:H$1466, 0) + COUNTIF(H$2:H1201, H1201) - 1</f>
        <v>1118</v>
      </c>
      <c r="N1201" s="12">
        <f t="shared" si="56"/>
        <v>2318</v>
      </c>
    </row>
    <row r="1202" spans="1:14" x14ac:dyDescent="0.25">
      <c r="A1202" t="s">
        <v>11093</v>
      </c>
      <c r="B1202" t="s">
        <v>11094</v>
      </c>
      <c r="C1202" t="s">
        <v>13080</v>
      </c>
      <c r="D1202" s="14">
        <v>299.39999999999998</v>
      </c>
      <c r="E1202" s="14">
        <v>499</v>
      </c>
      <c r="F1202" s="1">
        <v>0.4</v>
      </c>
      <c r="G1202">
        <v>3.9</v>
      </c>
      <c r="H1202" s="5">
        <v>1015</v>
      </c>
      <c r="I1202" s="6">
        <f t="shared" si="54"/>
        <v>506485</v>
      </c>
      <c r="J1202" t="str" cm="1">
        <f t="array" ref="J1202">_xlfn.IFS(
   D1202&lt;1000, "&lt; ₹1,000",
   D1202&lt;=5000, "₹1,000 - ₹5,000",
   D1202&lt;=10000, "₹5,001 - ₹10,000",
   D1202&lt;=20000, "₹10,001 - ₹20,000",
   D1202&lt;=50000, "₹20,001 - ₹50,000",
   D1202&lt;=100000, "₹50,001 - ₹100,000",
   TRUE, "&gt; ₹100,000"
)</f>
        <v>&lt; ₹1,000</v>
      </c>
      <c r="K1202" t="str">
        <f t="shared" si="55"/>
        <v>Medium (30-60%)</v>
      </c>
      <c r="L1202">
        <f>_xlfn.RANK.EQ(G1202, G$2:G$1466, 0) + COUNTIF(G$2:G1202, G1202) - 1</f>
        <v>1201</v>
      </c>
      <c r="M1202" s="12">
        <f>_xlfn.RANK.EQ(H1202, H$2:H$1466, 0) + COUNTIF(H$2:H1202, H1202) - 1</f>
        <v>1135</v>
      </c>
      <c r="N1202" s="12">
        <f t="shared" si="56"/>
        <v>2336</v>
      </c>
    </row>
    <row r="1203" spans="1:14" x14ac:dyDescent="0.25">
      <c r="A1203" t="s">
        <v>12131</v>
      </c>
      <c r="B1203" t="s">
        <v>12132</v>
      </c>
      <c r="C1203" t="s">
        <v>13080</v>
      </c>
      <c r="D1203" s="14">
        <v>209.86</v>
      </c>
      <c r="E1203" s="14">
        <v>1499</v>
      </c>
      <c r="F1203" s="1">
        <v>0.86</v>
      </c>
      <c r="G1203">
        <v>3.9</v>
      </c>
      <c r="H1203" s="5">
        <v>1004</v>
      </c>
      <c r="I1203" s="6">
        <f t="shared" si="54"/>
        <v>1504996</v>
      </c>
      <c r="J1203" t="str" cm="1">
        <f t="array" ref="J1203">_xlfn.IFS(
   D1203&lt;1000, "&lt; ₹1,000",
   D1203&lt;=5000, "₹1,000 - ₹5,000",
   D1203&lt;=10000, "₹5,001 - ₹10,000",
   D1203&lt;=20000, "₹10,001 - ₹20,000",
   D1203&lt;=50000, "₹20,001 - ₹50,000",
   D1203&lt;=100000, "₹50,001 - ₹100,000",
   TRUE, "&gt; ₹100,000"
)</f>
        <v>&lt; ₹1,000</v>
      </c>
      <c r="K1203" t="str">
        <f t="shared" si="55"/>
        <v>High (&gt;60%)</v>
      </c>
      <c r="L1203">
        <f>_xlfn.RANK.EQ(G1203, G$2:G$1466, 0) + COUNTIF(G$2:G1203, G1203) - 1</f>
        <v>1202</v>
      </c>
      <c r="M1203" s="12">
        <f>_xlfn.RANK.EQ(H1203, H$2:H$1466, 0) + COUNTIF(H$2:H1203, H1203) - 1</f>
        <v>1136</v>
      </c>
      <c r="N1203" s="12">
        <f t="shared" si="56"/>
        <v>2338</v>
      </c>
    </row>
    <row r="1204" spans="1:14" x14ac:dyDescent="0.25">
      <c r="A1204" t="s">
        <v>11083</v>
      </c>
      <c r="B1204" t="s">
        <v>11084</v>
      </c>
      <c r="C1204" t="s">
        <v>13080</v>
      </c>
      <c r="D1204" s="14">
        <v>5520</v>
      </c>
      <c r="E1204" s="14">
        <v>11500</v>
      </c>
      <c r="F1204" s="1">
        <v>0.52</v>
      </c>
      <c r="G1204">
        <v>3.9</v>
      </c>
      <c r="H1204" s="5">
        <v>959</v>
      </c>
      <c r="I1204" s="6">
        <f t="shared" si="54"/>
        <v>11028500</v>
      </c>
      <c r="J1204" t="str" cm="1">
        <f t="array" ref="J1204">_xlfn.IFS(
   D1204&lt;1000, "&lt; ₹1,000",
   D1204&lt;=5000, "₹1,000 - ₹5,000",
   D1204&lt;=10000, "₹5,001 - ₹10,000",
   D1204&lt;=20000, "₹10,001 - ₹20,000",
   D1204&lt;=50000, "₹20,001 - ₹50,000",
   D1204&lt;=100000, "₹50,001 - ₹100,000",
   TRUE, "&gt; ₹100,000"
)</f>
        <v>₹5,001 - ₹10,000</v>
      </c>
      <c r="K1204" t="str">
        <f t="shared" si="55"/>
        <v>Medium (30-60%)</v>
      </c>
      <c r="L1204">
        <f>_xlfn.RANK.EQ(G1204, G$2:G$1466, 0) + COUNTIF(G$2:G1204, G1204) - 1</f>
        <v>1203</v>
      </c>
      <c r="M1204" s="12">
        <f>_xlfn.RANK.EQ(H1204, H$2:H$1466, 0) + COUNTIF(H$2:H1204, H1204) - 1</f>
        <v>1144</v>
      </c>
      <c r="N1204" s="12">
        <f t="shared" si="56"/>
        <v>2347</v>
      </c>
    </row>
    <row r="1205" spans="1:14" x14ac:dyDescent="0.25">
      <c r="A1205" t="s">
        <v>10950</v>
      </c>
      <c r="B1205" t="s">
        <v>10951</v>
      </c>
      <c r="C1205" t="s">
        <v>13080</v>
      </c>
      <c r="D1205" s="14">
        <v>3572.1</v>
      </c>
      <c r="E1205" s="14">
        <v>7290</v>
      </c>
      <c r="F1205" s="1">
        <v>0.51</v>
      </c>
      <c r="G1205">
        <v>3.9</v>
      </c>
      <c r="H1205" s="5">
        <v>942</v>
      </c>
      <c r="I1205" s="6">
        <f t="shared" si="54"/>
        <v>6867180</v>
      </c>
      <c r="J1205" t="str" cm="1">
        <f t="array" ref="J1205">_xlfn.IFS(
   D1205&lt;1000, "&lt; ₹1,000",
   D1205&lt;=5000, "₹1,000 - ₹5,000",
   D1205&lt;=10000, "₹5,001 - ₹10,000",
   D1205&lt;=20000, "₹10,001 - ₹20,000",
   D1205&lt;=50000, "₹20,001 - ₹50,000",
   D1205&lt;=100000, "₹50,001 - ₹100,000",
   TRUE, "&gt; ₹100,000"
)</f>
        <v>₹1,000 - ₹5,000</v>
      </c>
      <c r="K1205" t="str">
        <f t="shared" si="55"/>
        <v>Medium (30-60%)</v>
      </c>
      <c r="L1205">
        <f>_xlfn.RANK.EQ(G1205, G$2:G$1466, 0) + COUNTIF(G$2:G1205, G1205) - 1</f>
        <v>1204</v>
      </c>
      <c r="M1205" s="12">
        <f>_xlfn.RANK.EQ(H1205, H$2:H$1466, 0) + COUNTIF(H$2:H1205, H1205) - 1</f>
        <v>1145</v>
      </c>
      <c r="N1205" s="12">
        <f t="shared" si="56"/>
        <v>2349</v>
      </c>
    </row>
    <row r="1206" spans="1:14" x14ac:dyDescent="0.25">
      <c r="A1206" t="s">
        <v>12704</v>
      </c>
      <c r="B1206" t="s">
        <v>12705</v>
      </c>
      <c r="C1206" t="s">
        <v>13080</v>
      </c>
      <c r="D1206" s="14">
        <v>2581.2000000000003</v>
      </c>
      <c r="E1206" s="14">
        <v>4780</v>
      </c>
      <c r="F1206" s="1">
        <v>0.46</v>
      </c>
      <c r="G1206">
        <v>3.9</v>
      </c>
      <c r="H1206" s="5">
        <v>898</v>
      </c>
      <c r="I1206" s="6">
        <f t="shared" si="54"/>
        <v>4292440</v>
      </c>
      <c r="J1206" t="str" cm="1">
        <f t="array" ref="J1206">_xlfn.IFS(
   D1206&lt;1000, "&lt; ₹1,000",
   D1206&lt;=5000, "₹1,000 - ₹5,000",
   D1206&lt;=10000, "₹5,001 - ₹10,000",
   D1206&lt;=20000, "₹10,001 - ₹20,000",
   D1206&lt;=50000, "₹20,001 - ₹50,000",
   D1206&lt;=100000, "₹50,001 - ₹100,000",
   TRUE, "&gt; ₹100,000"
)</f>
        <v>₹1,000 - ₹5,000</v>
      </c>
      <c r="K1206" t="str">
        <f t="shared" si="55"/>
        <v>Medium (30-60%)</v>
      </c>
      <c r="L1206">
        <f>_xlfn.RANK.EQ(G1206, G$2:G$1466, 0) + COUNTIF(G$2:G1206, G1206) - 1</f>
        <v>1205</v>
      </c>
      <c r="M1206" s="12">
        <f>_xlfn.RANK.EQ(H1206, H$2:H$1466, 0) + COUNTIF(H$2:H1206, H1206) - 1</f>
        <v>1153</v>
      </c>
      <c r="N1206" s="12">
        <f t="shared" si="56"/>
        <v>2358</v>
      </c>
    </row>
    <row r="1207" spans="1:14" x14ac:dyDescent="0.25">
      <c r="A1207" t="s">
        <v>7513</v>
      </c>
      <c r="B1207" t="s">
        <v>7514</v>
      </c>
      <c r="C1207" t="s">
        <v>13076</v>
      </c>
      <c r="D1207" s="14">
        <v>349.65</v>
      </c>
      <c r="E1207" s="14">
        <v>999</v>
      </c>
      <c r="F1207" s="1">
        <v>0.65</v>
      </c>
      <c r="G1207">
        <v>3.9</v>
      </c>
      <c r="H1207" s="5">
        <v>817</v>
      </c>
      <c r="I1207" s="6">
        <f t="shared" si="54"/>
        <v>816183</v>
      </c>
      <c r="J1207" t="str" cm="1">
        <f t="array" ref="J1207">_xlfn.IFS(
   D1207&lt;1000, "&lt; ₹1,000",
   D1207&lt;=5000, "₹1,000 - ₹5,000",
   D1207&lt;=10000, "₹5,001 - ₹10,000",
   D1207&lt;=20000, "₹10,001 - ₹20,000",
   D1207&lt;=50000, "₹20,001 - ₹50,000",
   D1207&lt;=100000, "₹50,001 - ₹100,000",
   TRUE, "&gt; ₹100,000"
)</f>
        <v>&lt; ₹1,000</v>
      </c>
      <c r="K1207" t="str">
        <f t="shared" si="55"/>
        <v>High (&gt;60%)</v>
      </c>
      <c r="L1207">
        <f>_xlfn.RANK.EQ(G1207, G$2:G$1466, 0) + COUNTIF(G$2:G1207, G1207) - 1</f>
        <v>1206</v>
      </c>
      <c r="M1207" s="12">
        <f>_xlfn.RANK.EQ(H1207, H$2:H$1466, 0) + COUNTIF(H$2:H1207, H1207) - 1</f>
        <v>1161</v>
      </c>
      <c r="N1207" s="12">
        <f t="shared" si="56"/>
        <v>2367</v>
      </c>
    </row>
    <row r="1208" spans="1:14" x14ac:dyDescent="0.25">
      <c r="A1208" t="s">
        <v>12633</v>
      </c>
      <c r="B1208" t="s">
        <v>12634</v>
      </c>
      <c r="C1208" t="s">
        <v>13080</v>
      </c>
      <c r="D1208" s="14">
        <v>799.50000000000011</v>
      </c>
      <c r="E1208" s="14">
        <v>1950</v>
      </c>
      <c r="F1208" s="1">
        <v>0.59</v>
      </c>
      <c r="G1208">
        <v>3.9</v>
      </c>
      <c r="H1208" s="5">
        <v>710</v>
      </c>
      <c r="I1208" s="6">
        <f t="shared" si="54"/>
        <v>1384500</v>
      </c>
      <c r="J1208" t="str" cm="1">
        <f t="array" ref="J1208">_xlfn.IFS(
   D1208&lt;1000, "&lt; ₹1,000",
   D1208&lt;=5000, "₹1,000 - ₹5,000",
   D1208&lt;=10000, "₹5,001 - ₹10,000",
   D1208&lt;=20000, "₹10,001 - ₹20,000",
   D1208&lt;=50000, "₹20,001 - ₹50,000",
   D1208&lt;=100000, "₹50,001 - ₹100,000",
   TRUE, "&gt; ₹100,000"
)</f>
        <v>&lt; ₹1,000</v>
      </c>
      <c r="K1208" t="str">
        <f t="shared" si="55"/>
        <v>Medium (30-60%)</v>
      </c>
      <c r="L1208">
        <f>_xlfn.RANK.EQ(G1208, G$2:G$1466, 0) + COUNTIF(G$2:G1208, G1208) - 1</f>
        <v>1207</v>
      </c>
      <c r="M1208" s="12">
        <f>_xlfn.RANK.EQ(H1208, H$2:H$1466, 0) + COUNTIF(H$2:H1208, H1208) - 1</f>
        <v>1176</v>
      </c>
      <c r="N1208" s="12">
        <f t="shared" si="56"/>
        <v>2383</v>
      </c>
    </row>
    <row r="1209" spans="1:14" x14ac:dyDescent="0.25">
      <c r="A1209" t="s">
        <v>11866</v>
      </c>
      <c r="B1209" t="s">
        <v>11867</v>
      </c>
      <c r="C1209" t="s">
        <v>13080</v>
      </c>
      <c r="D1209" s="14">
        <v>2787.3</v>
      </c>
      <c r="E1209" s="14">
        <v>4890</v>
      </c>
      <c r="F1209" s="1">
        <v>0.43</v>
      </c>
      <c r="G1209">
        <v>3.9</v>
      </c>
      <c r="H1209" s="5">
        <v>588</v>
      </c>
      <c r="I1209" s="6">
        <f t="shared" si="54"/>
        <v>2875320</v>
      </c>
      <c r="J1209" t="str" cm="1">
        <f t="array" ref="J1209">_xlfn.IFS(
   D1209&lt;1000, "&lt; ₹1,000",
   D1209&lt;=5000, "₹1,000 - ₹5,000",
   D1209&lt;=10000, "₹5,001 - ₹10,000",
   D1209&lt;=20000, "₹10,001 - ₹20,000",
   D1209&lt;=50000, "₹20,001 - ₹50,000",
   D1209&lt;=100000, "₹50,001 - ₹100,000",
   TRUE, "&gt; ₹100,000"
)</f>
        <v>₹1,000 - ₹5,000</v>
      </c>
      <c r="K1209" t="str">
        <f t="shared" si="55"/>
        <v>Medium (30-60%)</v>
      </c>
      <c r="L1209">
        <f>_xlfn.RANK.EQ(G1209, G$2:G$1466, 0) + COUNTIF(G$2:G1209, G1209) - 1</f>
        <v>1208</v>
      </c>
      <c r="M1209" s="12">
        <f>_xlfn.RANK.EQ(H1209, H$2:H$1466, 0) + COUNTIF(H$2:H1209, H1209) - 1</f>
        <v>1207</v>
      </c>
      <c r="N1209" s="12">
        <f t="shared" si="56"/>
        <v>2415</v>
      </c>
    </row>
    <row r="1210" spans="1:14" x14ac:dyDescent="0.25">
      <c r="A1210" t="s">
        <v>10154</v>
      </c>
      <c r="B1210" t="s">
        <v>10155</v>
      </c>
      <c r="C1210" t="s">
        <v>13080</v>
      </c>
      <c r="D1210" s="14">
        <v>587.78999999999985</v>
      </c>
      <c r="E1210" s="14">
        <v>2799</v>
      </c>
      <c r="F1210" s="1">
        <v>0.79</v>
      </c>
      <c r="G1210">
        <v>3.9</v>
      </c>
      <c r="H1210" s="5">
        <v>578</v>
      </c>
      <c r="I1210" s="6">
        <f t="shared" si="54"/>
        <v>1617822</v>
      </c>
      <c r="J1210" t="str" cm="1">
        <f t="array" ref="J1210">_xlfn.IFS(
   D1210&lt;1000, "&lt; ₹1,000",
   D1210&lt;=5000, "₹1,000 - ₹5,000",
   D1210&lt;=10000, "₹5,001 - ₹10,000",
   D1210&lt;=20000, "₹10,001 - ₹20,000",
   D1210&lt;=50000, "₹20,001 - ₹50,000",
   D1210&lt;=100000, "₹50,001 - ₹100,000",
   TRUE, "&gt; ₹100,000"
)</f>
        <v>&lt; ₹1,000</v>
      </c>
      <c r="K1210" t="str">
        <f t="shared" si="55"/>
        <v>High (&gt;60%)</v>
      </c>
      <c r="L1210">
        <f>_xlfn.RANK.EQ(G1210, G$2:G$1466, 0) + COUNTIF(G$2:G1210, G1210) - 1</f>
        <v>1209</v>
      </c>
      <c r="M1210" s="12">
        <f>_xlfn.RANK.EQ(H1210, H$2:H$1466, 0) + COUNTIF(H$2:H1210, H1210) - 1</f>
        <v>1208</v>
      </c>
      <c r="N1210" s="12">
        <f t="shared" si="56"/>
        <v>2417</v>
      </c>
    </row>
    <row r="1211" spans="1:14" x14ac:dyDescent="0.25">
      <c r="A1211" t="s">
        <v>736</v>
      </c>
      <c r="B1211" t="s">
        <v>737</v>
      </c>
      <c r="C1211" t="s">
        <v>13076</v>
      </c>
      <c r="D1211" s="14">
        <v>209.58</v>
      </c>
      <c r="E1211" s="14">
        <v>499</v>
      </c>
      <c r="F1211" s="1">
        <v>0.57999999999999996</v>
      </c>
      <c r="G1211">
        <v>3.9</v>
      </c>
      <c r="H1211" s="5">
        <v>536</v>
      </c>
      <c r="I1211" s="6">
        <f t="shared" si="54"/>
        <v>267464</v>
      </c>
      <c r="J1211" t="str" cm="1">
        <f t="array" ref="J1211">_xlfn.IFS(
   D1211&lt;1000, "&lt; ₹1,000",
   D1211&lt;=5000, "₹1,000 - ₹5,000",
   D1211&lt;=10000, "₹5,001 - ₹10,000",
   D1211&lt;=20000, "₹10,001 - ₹20,000",
   D1211&lt;=50000, "₹20,001 - ₹50,000",
   D1211&lt;=100000, "₹50,001 - ₹100,000",
   TRUE, "&gt; ₹100,000"
)</f>
        <v>&lt; ₹1,000</v>
      </c>
      <c r="K1211" t="str">
        <f t="shared" si="55"/>
        <v>Medium (30-60%)</v>
      </c>
      <c r="L1211">
        <f>_xlfn.RANK.EQ(G1211, G$2:G$1466, 0) + COUNTIF(G$2:G1211, G1211) - 1</f>
        <v>1210</v>
      </c>
      <c r="M1211" s="12">
        <f>_xlfn.RANK.EQ(H1211, H$2:H$1466, 0) + COUNTIF(H$2:H1211, H1211) - 1</f>
        <v>1221</v>
      </c>
      <c r="N1211" s="12">
        <f t="shared" si="56"/>
        <v>2431</v>
      </c>
    </row>
    <row r="1212" spans="1:14" x14ac:dyDescent="0.25">
      <c r="A1212" t="s">
        <v>736</v>
      </c>
      <c r="B1212" t="s">
        <v>737</v>
      </c>
      <c r="C1212" t="s">
        <v>13076</v>
      </c>
      <c r="D1212" s="14">
        <v>209.58</v>
      </c>
      <c r="E1212" s="14">
        <v>499</v>
      </c>
      <c r="F1212" s="1">
        <v>0.57999999999999996</v>
      </c>
      <c r="G1212">
        <v>3.9</v>
      </c>
      <c r="H1212" s="5">
        <v>536</v>
      </c>
      <c r="I1212" s="6">
        <f t="shared" si="54"/>
        <v>267464</v>
      </c>
      <c r="J1212" t="str" cm="1">
        <f t="array" ref="J1212">_xlfn.IFS(
   D1212&lt;1000, "&lt; ₹1,000",
   D1212&lt;=5000, "₹1,000 - ₹5,000",
   D1212&lt;=10000, "₹5,001 - ₹10,000",
   D1212&lt;=20000, "₹10,001 - ₹20,000",
   D1212&lt;=50000, "₹20,001 - ₹50,000",
   D1212&lt;=100000, "₹50,001 - ₹100,000",
   TRUE, "&gt; ₹100,000"
)</f>
        <v>&lt; ₹1,000</v>
      </c>
      <c r="K1212" t="str">
        <f t="shared" si="55"/>
        <v>Medium (30-60%)</v>
      </c>
      <c r="L1212">
        <f>_xlfn.RANK.EQ(G1212, G$2:G$1466, 0) + COUNTIF(G$2:G1212, G1212) - 1</f>
        <v>1211</v>
      </c>
      <c r="M1212" s="12">
        <f>_xlfn.RANK.EQ(H1212, H$2:H$1466, 0) + COUNTIF(H$2:H1212, H1212) - 1</f>
        <v>1222</v>
      </c>
      <c r="N1212" s="12">
        <f t="shared" si="56"/>
        <v>2433</v>
      </c>
    </row>
    <row r="1213" spans="1:14" x14ac:dyDescent="0.25">
      <c r="A1213" t="s">
        <v>2467</v>
      </c>
      <c r="B1213" t="s">
        <v>2468</v>
      </c>
      <c r="C1213" t="s">
        <v>13076</v>
      </c>
      <c r="D1213" s="14">
        <v>415.4</v>
      </c>
      <c r="E1213" s="14">
        <v>670</v>
      </c>
      <c r="F1213" s="1">
        <v>0.38</v>
      </c>
      <c r="G1213">
        <v>3.9</v>
      </c>
      <c r="H1213" s="5">
        <v>523</v>
      </c>
      <c r="I1213" s="6">
        <f t="shared" si="54"/>
        <v>350410</v>
      </c>
      <c r="J1213" t="str" cm="1">
        <f t="array" ref="J1213">_xlfn.IFS(
   D1213&lt;1000, "&lt; ₹1,000",
   D1213&lt;=5000, "₹1,000 - ₹5,000",
   D1213&lt;=10000, "₹5,001 - ₹10,000",
   D1213&lt;=20000, "₹10,001 - ₹20,000",
   D1213&lt;=50000, "₹20,001 - ₹50,000",
   D1213&lt;=100000, "₹50,001 - ₹100,000",
   TRUE, "&gt; ₹100,000"
)</f>
        <v>&lt; ₹1,000</v>
      </c>
      <c r="K1213" t="str">
        <f t="shared" si="55"/>
        <v>Medium (30-60%)</v>
      </c>
      <c r="L1213">
        <f>_xlfn.RANK.EQ(G1213, G$2:G$1466, 0) + COUNTIF(G$2:G1213, G1213) - 1</f>
        <v>1212</v>
      </c>
      <c r="M1213" s="12">
        <f>_xlfn.RANK.EQ(H1213, H$2:H$1466, 0) + COUNTIF(H$2:H1213, H1213) - 1</f>
        <v>1226</v>
      </c>
      <c r="N1213" s="12">
        <f t="shared" si="56"/>
        <v>2438</v>
      </c>
    </row>
    <row r="1214" spans="1:14" x14ac:dyDescent="0.25">
      <c r="A1214" t="s">
        <v>10611</v>
      </c>
      <c r="B1214" t="s">
        <v>10612</v>
      </c>
      <c r="C1214" t="s">
        <v>13080</v>
      </c>
      <c r="D1214" s="14">
        <v>1560.6000000000001</v>
      </c>
      <c r="E1214" s="14">
        <v>2890</v>
      </c>
      <c r="F1214" s="1">
        <v>0.46</v>
      </c>
      <c r="G1214">
        <v>3.9</v>
      </c>
      <c r="H1214" s="5">
        <v>463</v>
      </c>
      <c r="I1214" s="6">
        <f t="shared" si="54"/>
        <v>1338070</v>
      </c>
      <c r="J1214" t="str" cm="1">
        <f t="array" ref="J1214">_xlfn.IFS(
   D1214&lt;1000, "&lt; ₹1,000",
   D1214&lt;=5000, "₹1,000 - ₹5,000",
   D1214&lt;=10000, "₹5,001 - ₹10,000",
   D1214&lt;=20000, "₹10,001 - ₹20,000",
   D1214&lt;=50000, "₹20,001 - ₹50,000",
   D1214&lt;=100000, "₹50,001 - ₹100,000",
   TRUE, "&gt; ₹100,000"
)</f>
        <v>₹1,000 - ₹5,000</v>
      </c>
      <c r="K1214" t="str">
        <f t="shared" si="55"/>
        <v>Medium (30-60%)</v>
      </c>
      <c r="L1214">
        <f>_xlfn.RANK.EQ(G1214, G$2:G$1466, 0) + COUNTIF(G$2:G1214, G1214) - 1</f>
        <v>1213</v>
      </c>
      <c r="M1214" s="12">
        <f>_xlfn.RANK.EQ(H1214, H$2:H$1466, 0) + COUNTIF(H$2:H1214, H1214) - 1</f>
        <v>1241</v>
      </c>
      <c r="N1214" s="12">
        <f t="shared" si="56"/>
        <v>2454</v>
      </c>
    </row>
    <row r="1215" spans="1:14" x14ac:dyDescent="0.25">
      <c r="A1215" t="s">
        <v>7863</v>
      </c>
      <c r="B1215" t="s">
        <v>7864</v>
      </c>
      <c r="C1215" t="s">
        <v>13076</v>
      </c>
      <c r="D1215" s="14">
        <v>1407.3600000000001</v>
      </c>
      <c r="E1215" s="14">
        <v>2199</v>
      </c>
      <c r="F1215" s="1">
        <v>0.36</v>
      </c>
      <c r="G1215">
        <v>3.9</v>
      </c>
      <c r="H1215" s="5">
        <v>427</v>
      </c>
      <c r="I1215" s="6">
        <f t="shared" si="54"/>
        <v>938973</v>
      </c>
      <c r="J1215" t="str" cm="1">
        <f t="array" ref="J1215">_xlfn.IFS(
   D1215&lt;1000, "&lt; ₹1,000",
   D1215&lt;=5000, "₹1,000 - ₹5,000",
   D1215&lt;=10000, "₹5,001 - ₹10,000",
   D1215&lt;=20000, "₹10,001 - ₹20,000",
   D1215&lt;=50000, "₹20,001 - ₹50,000",
   D1215&lt;=100000, "₹50,001 - ₹100,000",
   TRUE, "&gt; ₹100,000"
)</f>
        <v>₹1,000 - ₹5,000</v>
      </c>
      <c r="K1215" t="str">
        <f t="shared" si="55"/>
        <v>Medium (30-60%)</v>
      </c>
      <c r="L1215">
        <f>_xlfn.RANK.EQ(G1215, G$2:G$1466, 0) + COUNTIF(G$2:G1215, G1215) - 1</f>
        <v>1214</v>
      </c>
      <c r="M1215" s="12">
        <f>_xlfn.RANK.EQ(H1215, H$2:H$1466, 0) + COUNTIF(H$2:H1215, H1215) - 1</f>
        <v>1254</v>
      </c>
      <c r="N1215" s="12">
        <f t="shared" si="56"/>
        <v>2468</v>
      </c>
    </row>
    <row r="1216" spans="1:14" x14ac:dyDescent="0.25">
      <c r="A1216" t="s">
        <v>1939</v>
      </c>
      <c r="B1216" t="s">
        <v>1940</v>
      </c>
      <c r="C1216" t="s">
        <v>13076</v>
      </c>
      <c r="D1216" s="14">
        <v>849.30000000000007</v>
      </c>
      <c r="E1216" s="14">
        <v>1490</v>
      </c>
      <c r="F1216" s="1">
        <v>0.43</v>
      </c>
      <c r="G1216">
        <v>3.9</v>
      </c>
      <c r="H1216" s="5">
        <v>356</v>
      </c>
      <c r="I1216" s="6">
        <f t="shared" si="54"/>
        <v>530440</v>
      </c>
      <c r="J1216" t="str" cm="1">
        <f t="array" ref="J1216">_xlfn.IFS(
   D1216&lt;1000, "&lt; ₹1,000",
   D1216&lt;=5000, "₹1,000 - ₹5,000",
   D1216&lt;=10000, "₹5,001 - ₹10,000",
   D1216&lt;=20000, "₹10,001 - ₹20,000",
   D1216&lt;=50000, "₹20,001 - ₹50,000",
   D1216&lt;=100000, "₹50,001 - ₹100,000",
   TRUE, "&gt; ₹100,000"
)</f>
        <v>&lt; ₹1,000</v>
      </c>
      <c r="K1216" t="str">
        <f t="shared" si="55"/>
        <v>Medium (30-60%)</v>
      </c>
      <c r="L1216">
        <f>_xlfn.RANK.EQ(G1216, G$2:G$1466, 0) + COUNTIF(G$2:G1216, G1216) - 1</f>
        <v>1215</v>
      </c>
      <c r="M1216" s="12">
        <f>_xlfn.RANK.EQ(H1216, H$2:H$1466, 0) + COUNTIF(H$2:H1216, H1216) - 1</f>
        <v>1274</v>
      </c>
      <c r="N1216" s="12">
        <f t="shared" si="56"/>
        <v>2489</v>
      </c>
    </row>
    <row r="1217" spans="1:14" x14ac:dyDescent="0.25">
      <c r="A1217" t="s">
        <v>1661</v>
      </c>
      <c r="B1217" t="s">
        <v>1662</v>
      </c>
      <c r="C1217" t="s">
        <v>13077</v>
      </c>
      <c r="D1217" s="14">
        <v>8925.2999999999993</v>
      </c>
      <c r="E1217" s="14">
        <v>18990</v>
      </c>
      <c r="F1217" s="1">
        <v>0.53</v>
      </c>
      <c r="G1217">
        <v>3.9</v>
      </c>
      <c r="H1217" s="5">
        <v>350</v>
      </c>
      <c r="I1217" s="6">
        <f t="shared" si="54"/>
        <v>6646500</v>
      </c>
      <c r="J1217" t="str" cm="1">
        <f t="array" ref="J1217">_xlfn.IFS(
   D1217&lt;1000, "&lt; ₹1,000",
   D1217&lt;=5000, "₹1,000 - ₹5,000",
   D1217&lt;=10000, "₹5,001 - ₹10,000",
   D1217&lt;=20000, "₹10,001 - ₹20,000",
   D1217&lt;=50000, "₹20,001 - ₹50,000",
   D1217&lt;=100000, "₹50,001 - ₹100,000",
   TRUE, "&gt; ₹100,000"
)</f>
        <v>₹5,001 - ₹10,000</v>
      </c>
      <c r="K1217" t="str">
        <f t="shared" si="55"/>
        <v>Medium (30-60%)</v>
      </c>
      <c r="L1217">
        <f>_xlfn.RANK.EQ(G1217, G$2:G$1466, 0) + COUNTIF(G$2:G1217, G1217) - 1</f>
        <v>1216</v>
      </c>
      <c r="M1217" s="12">
        <f>_xlfn.RANK.EQ(H1217, H$2:H$1466, 0) + COUNTIF(H$2:H1217, H1217) - 1</f>
        <v>1278</v>
      </c>
      <c r="N1217" s="12">
        <f t="shared" si="56"/>
        <v>2494</v>
      </c>
    </row>
    <row r="1218" spans="1:14" x14ac:dyDescent="0.25">
      <c r="A1218" t="s">
        <v>11496</v>
      </c>
      <c r="B1218" t="s">
        <v>11497</v>
      </c>
      <c r="C1218" t="s">
        <v>13080</v>
      </c>
      <c r="D1218" s="14">
        <v>2292.4499999999998</v>
      </c>
      <c r="E1218" s="14">
        <v>4495</v>
      </c>
      <c r="F1218" s="1">
        <v>0.49</v>
      </c>
      <c r="G1218">
        <v>3.9</v>
      </c>
      <c r="H1218" s="5">
        <v>326</v>
      </c>
      <c r="I1218" s="6">
        <f t="shared" ref="I1218:I1281" si="57">H1218*E1218</f>
        <v>1465370</v>
      </c>
      <c r="J1218" t="str" cm="1">
        <f t="array" ref="J1218">_xlfn.IFS(
   D1218&lt;1000, "&lt; ₹1,000",
   D1218&lt;=5000, "₹1,000 - ₹5,000",
   D1218&lt;=10000, "₹5,001 - ₹10,000",
   D1218&lt;=20000, "₹10,001 - ₹20,000",
   D1218&lt;=50000, "₹20,001 - ₹50,000",
   D1218&lt;=100000, "₹50,001 - ₹100,000",
   TRUE, "&gt; ₹100,000"
)</f>
        <v>₹1,000 - ₹5,000</v>
      </c>
      <c r="K1218" t="str">
        <f t="shared" ref="K1218:K1281" si="58">IF(F1218&lt;0.3, "Low (&lt;30%)", IF(F1218&lt;=0.6, "Medium (30-60%)", "High (&gt;60%)"))</f>
        <v>Medium (30-60%)</v>
      </c>
      <c r="L1218">
        <f>_xlfn.RANK.EQ(G1218, G$2:G$1466, 0) + COUNTIF(G$2:G1218, G1218) - 1</f>
        <v>1217</v>
      </c>
      <c r="M1218" s="12">
        <f>_xlfn.RANK.EQ(H1218, H$2:H$1466, 0) + COUNTIF(H$2:H1218, H1218) - 1</f>
        <v>1284</v>
      </c>
      <c r="N1218" s="12">
        <f t="shared" ref="N1218:N1281" si="59">L1218+M1218</f>
        <v>2501</v>
      </c>
    </row>
    <row r="1219" spans="1:14" x14ac:dyDescent="0.25">
      <c r="A1219" t="s">
        <v>11175</v>
      </c>
      <c r="B1219" t="s">
        <v>11176</v>
      </c>
      <c r="C1219" t="s">
        <v>13080</v>
      </c>
      <c r="D1219" s="14">
        <v>1070.3700000000001</v>
      </c>
      <c r="E1219" s="14">
        <v>1699</v>
      </c>
      <c r="F1219" s="1">
        <v>0.37</v>
      </c>
      <c r="G1219">
        <v>3.9</v>
      </c>
      <c r="H1219" s="5">
        <v>313</v>
      </c>
      <c r="I1219" s="6">
        <f t="shared" si="57"/>
        <v>531787</v>
      </c>
      <c r="J1219" t="str" cm="1">
        <f t="array" ref="J1219">_xlfn.IFS(
   D1219&lt;1000, "&lt; ₹1,000",
   D1219&lt;=5000, "₹1,000 - ₹5,000",
   D1219&lt;=10000, "₹5,001 - ₹10,000",
   D1219&lt;=20000, "₹10,001 - ₹20,000",
   D1219&lt;=50000, "₹20,001 - ₹50,000",
   D1219&lt;=100000, "₹50,001 - ₹100,000",
   TRUE, "&gt; ₹100,000"
)</f>
        <v>₹1,000 - ₹5,000</v>
      </c>
      <c r="K1219" t="str">
        <f t="shared" si="58"/>
        <v>Medium (30-60%)</v>
      </c>
      <c r="L1219">
        <f>_xlfn.RANK.EQ(G1219, G$2:G$1466, 0) + COUNTIF(G$2:G1219, G1219) - 1</f>
        <v>1218</v>
      </c>
      <c r="M1219" s="12">
        <f>_xlfn.RANK.EQ(H1219, H$2:H$1466, 0) + COUNTIF(H$2:H1219, H1219) - 1</f>
        <v>1291</v>
      </c>
      <c r="N1219" s="12">
        <f t="shared" si="59"/>
        <v>2509</v>
      </c>
    </row>
    <row r="1220" spans="1:14" x14ac:dyDescent="0.25">
      <c r="A1220" t="s">
        <v>11052</v>
      </c>
      <c r="B1220" t="s">
        <v>11053</v>
      </c>
      <c r="C1220" t="s">
        <v>13080</v>
      </c>
      <c r="D1220" s="14">
        <v>350.61</v>
      </c>
      <c r="E1220" s="14">
        <v>899</v>
      </c>
      <c r="F1220" s="1">
        <v>0.61</v>
      </c>
      <c r="G1220">
        <v>3.9</v>
      </c>
      <c r="H1220" s="5">
        <v>296</v>
      </c>
      <c r="I1220" s="6">
        <f t="shared" si="57"/>
        <v>266104</v>
      </c>
      <c r="J1220" t="str" cm="1">
        <f t="array" ref="J1220">_xlfn.IFS(
   D1220&lt;1000, "&lt; ₹1,000",
   D1220&lt;=5000, "₹1,000 - ₹5,000",
   D1220&lt;=10000, "₹5,001 - ₹10,000",
   D1220&lt;=20000, "₹10,001 - ₹20,000",
   D1220&lt;=50000, "₹20,001 - ₹50,000",
   D1220&lt;=100000, "₹50,001 - ₹100,000",
   TRUE, "&gt; ₹100,000"
)</f>
        <v>&lt; ₹1,000</v>
      </c>
      <c r="K1220" t="str">
        <f t="shared" si="58"/>
        <v>High (&gt;60%)</v>
      </c>
      <c r="L1220">
        <f>_xlfn.RANK.EQ(G1220, G$2:G$1466, 0) + COUNTIF(G$2:G1220, G1220) - 1</f>
        <v>1219</v>
      </c>
      <c r="M1220" s="12">
        <f>_xlfn.RANK.EQ(H1220, H$2:H$1466, 0) + COUNTIF(H$2:H1220, H1220) - 1</f>
        <v>1299</v>
      </c>
      <c r="N1220" s="12">
        <f t="shared" si="59"/>
        <v>2518</v>
      </c>
    </row>
    <row r="1221" spans="1:14" x14ac:dyDescent="0.25">
      <c r="A1221" t="s">
        <v>2191</v>
      </c>
      <c r="B1221" t="s">
        <v>2192</v>
      </c>
      <c r="C1221" t="s">
        <v>13076</v>
      </c>
      <c r="D1221" s="14">
        <v>130</v>
      </c>
      <c r="E1221" s="14">
        <v>1000</v>
      </c>
      <c r="F1221" s="1">
        <v>0.87</v>
      </c>
      <c r="G1221">
        <v>3.9</v>
      </c>
      <c r="H1221" s="5">
        <v>295</v>
      </c>
      <c r="I1221" s="6">
        <f t="shared" si="57"/>
        <v>295000</v>
      </c>
      <c r="J1221" t="str" cm="1">
        <f t="array" ref="J1221">_xlfn.IFS(
   D1221&lt;1000, "&lt; ₹1,000",
   D1221&lt;=5000, "₹1,000 - ₹5,000",
   D1221&lt;=10000, "₹5,001 - ₹10,000",
   D1221&lt;=20000, "₹10,001 - ₹20,000",
   D1221&lt;=50000, "₹20,001 - ₹50,000",
   D1221&lt;=100000, "₹50,001 - ₹100,000",
   TRUE, "&gt; ₹100,000"
)</f>
        <v>&lt; ₹1,000</v>
      </c>
      <c r="K1221" t="str">
        <f t="shared" si="58"/>
        <v>High (&gt;60%)</v>
      </c>
      <c r="L1221">
        <f>_xlfn.RANK.EQ(G1221, G$2:G$1466, 0) + COUNTIF(G$2:G1221, G1221) - 1</f>
        <v>1220</v>
      </c>
      <c r="M1221" s="12">
        <f>_xlfn.RANK.EQ(H1221, H$2:H$1466, 0) + COUNTIF(H$2:H1221, H1221) - 1</f>
        <v>1300</v>
      </c>
      <c r="N1221" s="12">
        <f t="shared" si="59"/>
        <v>2520</v>
      </c>
    </row>
    <row r="1222" spans="1:14" x14ac:dyDescent="0.25">
      <c r="A1222" t="s">
        <v>4711</v>
      </c>
      <c r="B1222" t="s">
        <v>4712</v>
      </c>
      <c r="C1222" t="s">
        <v>13077</v>
      </c>
      <c r="D1222" s="14">
        <v>8519.2899999999991</v>
      </c>
      <c r="E1222" s="14">
        <v>11999</v>
      </c>
      <c r="F1222" s="1">
        <v>0.28999999999999998</v>
      </c>
      <c r="G1222">
        <v>3.9</v>
      </c>
      <c r="H1222" s="5">
        <v>276</v>
      </c>
      <c r="I1222" s="6">
        <f t="shared" si="57"/>
        <v>3311724</v>
      </c>
      <c r="J1222" t="str" cm="1">
        <f t="array" ref="J1222">_xlfn.IFS(
   D1222&lt;1000, "&lt; ₹1,000",
   D1222&lt;=5000, "₹1,000 - ₹5,000",
   D1222&lt;=10000, "₹5,001 - ₹10,000",
   D1222&lt;=20000, "₹10,001 - ₹20,000",
   D1222&lt;=50000, "₹20,001 - ₹50,000",
   D1222&lt;=100000, "₹50,001 - ₹100,000",
   TRUE, "&gt; ₹100,000"
)</f>
        <v>₹5,001 - ₹10,000</v>
      </c>
      <c r="K1222" t="str">
        <f t="shared" si="58"/>
        <v>Low (&lt;30%)</v>
      </c>
      <c r="L1222">
        <f>_xlfn.RANK.EQ(G1222, G$2:G$1466, 0) + COUNTIF(G$2:G1222, G1222) - 1</f>
        <v>1221</v>
      </c>
      <c r="M1222" s="12">
        <f>_xlfn.RANK.EQ(H1222, H$2:H$1466, 0) + COUNTIF(H$2:H1222, H1222) - 1</f>
        <v>1313</v>
      </c>
      <c r="N1222" s="12">
        <f t="shared" si="59"/>
        <v>2534</v>
      </c>
    </row>
    <row r="1223" spans="1:14" x14ac:dyDescent="0.25">
      <c r="A1223" t="s">
        <v>12271</v>
      </c>
      <c r="B1223" t="s">
        <v>12272</v>
      </c>
      <c r="C1223" t="s">
        <v>13080</v>
      </c>
      <c r="D1223" s="14">
        <v>2655.17</v>
      </c>
      <c r="E1223" s="14">
        <v>3199</v>
      </c>
      <c r="F1223" s="1">
        <v>0.17</v>
      </c>
      <c r="G1223">
        <v>3.9</v>
      </c>
      <c r="H1223" s="5">
        <v>260</v>
      </c>
      <c r="I1223" s="6">
        <f t="shared" si="57"/>
        <v>831740</v>
      </c>
      <c r="J1223" t="str" cm="1">
        <f t="array" ref="J1223">_xlfn.IFS(
   D1223&lt;1000, "&lt; ₹1,000",
   D1223&lt;=5000, "₹1,000 - ₹5,000",
   D1223&lt;=10000, "₹5,001 - ₹10,000",
   D1223&lt;=20000, "₹10,001 - ₹20,000",
   D1223&lt;=50000, "₹20,001 - ₹50,000",
   D1223&lt;=100000, "₹50,001 - ₹100,000",
   TRUE, "&gt; ₹100,000"
)</f>
        <v>₹1,000 - ₹5,000</v>
      </c>
      <c r="K1223" t="str">
        <f t="shared" si="58"/>
        <v>Low (&lt;30%)</v>
      </c>
      <c r="L1223">
        <f>_xlfn.RANK.EQ(G1223, G$2:G$1466, 0) + COUNTIF(G$2:G1223, G1223) - 1</f>
        <v>1222</v>
      </c>
      <c r="M1223" s="12">
        <f>_xlfn.RANK.EQ(H1223, H$2:H$1466, 0) + COUNTIF(H$2:H1223, H1223) - 1</f>
        <v>1315</v>
      </c>
      <c r="N1223" s="12">
        <f t="shared" si="59"/>
        <v>2537</v>
      </c>
    </row>
    <row r="1224" spans="1:14" x14ac:dyDescent="0.25">
      <c r="A1224" t="s">
        <v>1423</v>
      </c>
      <c r="B1224" t="s">
        <v>1424</v>
      </c>
      <c r="C1224" t="s">
        <v>13077</v>
      </c>
      <c r="D1224" s="14">
        <v>395.55999999999995</v>
      </c>
      <c r="E1224" s="14">
        <v>899</v>
      </c>
      <c r="F1224" s="1">
        <v>0.56000000000000005</v>
      </c>
      <c r="G1224">
        <v>3.9</v>
      </c>
      <c r="H1224" s="5">
        <v>254</v>
      </c>
      <c r="I1224" s="6">
        <f t="shared" si="57"/>
        <v>228346</v>
      </c>
      <c r="J1224" t="str" cm="1">
        <f t="array" ref="J1224">_xlfn.IFS(
   D1224&lt;1000, "&lt; ₹1,000",
   D1224&lt;=5000, "₹1,000 - ₹5,000",
   D1224&lt;=10000, "₹5,001 - ₹10,000",
   D1224&lt;=20000, "₹10,001 - ₹20,000",
   D1224&lt;=50000, "₹20,001 - ₹50,000",
   D1224&lt;=100000, "₹50,001 - ₹100,000",
   TRUE, "&gt; ₹100,000"
)</f>
        <v>&lt; ₹1,000</v>
      </c>
      <c r="K1224" t="str">
        <f t="shared" si="58"/>
        <v>Medium (30-60%)</v>
      </c>
      <c r="L1224">
        <f>_xlfn.RANK.EQ(G1224, G$2:G$1466, 0) + COUNTIF(G$2:G1224, G1224) - 1</f>
        <v>1223</v>
      </c>
      <c r="M1224" s="12">
        <f>_xlfn.RANK.EQ(H1224, H$2:H$1466, 0) + COUNTIF(H$2:H1224, H1224) - 1</f>
        <v>1318</v>
      </c>
      <c r="N1224" s="12">
        <f t="shared" si="59"/>
        <v>2541</v>
      </c>
    </row>
    <row r="1225" spans="1:14" x14ac:dyDescent="0.25">
      <c r="A1225" t="s">
        <v>2602</v>
      </c>
      <c r="B1225" t="s">
        <v>2603</v>
      </c>
      <c r="C1225" t="s">
        <v>13077</v>
      </c>
      <c r="D1225" s="14">
        <v>349.5</v>
      </c>
      <c r="E1225" s="14">
        <v>699</v>
      </c>
      <c r="F1225" s="1">
        <v>0.5</v>
      </c>
      <c r="G1225">
        <v>3.9</v>
      </c>
      <c r="H1225" s="5">
        <v>214</v>
      </c>
      <c r="I1225" s="6">
        <f t="shared" si="57"/>
        <v>149586</v>
      </c>
      <c r="J1225" t="str" cm="1">
        <f t="array" ref="J1225">_xlfn.IFS(
   D1225&lt;1000, "&lt; ₹1,000",
   D1225&lt;=5000, "₹1,000 - ₹5,000",
   D1225&lt;=10000, "₹5,001 - ₹10,000",
   D1225&lt;=20000, "₹10,001 - ₹20,000",
   D1225&lt;=50000, "₹20,001 - ₹50,000",
   D1225&lt;=100000, "₹50,001 - ₹100,000",
   TRUE, "&gt; ₹100,000"
)</f>
        <v>&lt; ₹1,000</v>
      </c>
      <c r="K1225" t="str">
        <f t="shared" si="58"/>
        <v>Medium (30-60%)</v>
      </c>
      <c r="L1225">
        <f>_xlfn.RANK.EQ(G1225, G$2:G$1466, 0) + COUNTIF(G$2:G1225, G1225) - 1</f>
        <v>1224</v>
      </c>
      <c r="M1225" s="12">
        <f>_xlfn.RANK.EQ(H1225, H$2:H$1466, 0) + COUNTIF(H$2:H1225, H1225) - 1</f>
        <v>1333</v>
      </c>
      <c r="N1225" s="12">
        <f t="shared" si="59"/>
        <v>2557</v>
      </c>
    </row>
    <row r="1226" spans="1:14" x14ac:dyDescent="0.25">
      <c r="A1226" t="s">
        <v>2792</v>
      </c>
      <c r="B1226" t="s">
        <v>2793</v>
      </c>
      <c r="C1226" t="s">
        <v>13077</v>
      </c>
      <c r="D1226" s="14">
        <v>247.38</v>
      </c>
      <c r="E1226" s="14">
        <v>399</v>
      </c>
      <c r="F1226" s="1">
        <v>0.38</v>
      </c>
      <c r="G1226">
        <v>3.9</v>
      </c>
      <c r="H1226" s="5">
        <v>200</v>
      </c>
      <c r="I1226" s="6">
        <f t="shared" si="57"/>
        <v>79800</v>
      </c>
      <c r="J1226" t="str" cm="1">
        <f t="array" ref="J1226">_xlfn.IFS(
   D1226&lt;1000, "&lt; ₹1,000",
   D1226&lt;=5000, "₹1,000 - ₹5,000",
   D1226&lt;=10000, "₹5,001 - ₹10,000",
   D1226&lt;=20000, "₹10,001 - ₹20,000",
   D1226&lt;=50000, "₹20,001 - ₹50,000",
   D1226&lt;=100000, "₹50,001 - ₹100,000",
   TRUE, "&gt; ₹100,000"
)</f>
        <v>&lt; ₹1,000</v>
      </c>
      <c r="K1226" t="str">
        <f t="shared" si="58"/>
        <v>Medium (30-60%)</v>
      </c>
      <c r="L1226">
        <f>_xlfn.RANK.EQ(G1226, G$2:G$1466, 0) + COUNTIF(G$2:G1226, G1226) - 1</f>
        <v>1225</v>
      </c>
      <c r="M1226" s="12">
        <f>_xlfn.RANK.EQ(H1226, H$2:H$1466, 0) + COUNTIF(H$2:H1226, H1226) - 1</f>
        <v>1341</v>
      </c>
      <c r="N1226" s="12">
        <f t="shared" si="59"/>
        <v>2566</v>
      </c>
    </row>
    <row r="1227" spans="1:14" x14ac:dyDescent="0.25">
      <c r="A1227" t="s">
        <v>11766</v>
      </c>
      <c r="B1227" t="s">
        <v>11767</v>
      </c>
      <c r="C1227" t="s">
        <v>13080</v>
      </c>
      <c r="D1227" s="14">
        <v>979.51</v>
      </c>
      <c r="E1227" s="14">
        <v>1999</v>
      </c>
      <c r="F1227" s="1">
        <v>0.51</v>
      </c>
      <c r="G1227">
        <v>3.9</v>
      </c>
      <c r="H1227" s="5">
        <v>157</v>
      </c>
      <c r="I1227" s="6">
        <f t="shared" si="57"/>
        <v>313843</v>
      </c>
      <c r="J1227" t="str" cm="1">
        <f t="array" ref="J1227">_xlfn.IFS(
   D1227&lt;1000, "&lt; ₹1,000",
   D1227&lt;=5000, "₹1,000 - ₹5,000",
   D1227&lt;=10000, "₹5,001 - ₹10,000",
   D1227&lt;=20000, "₹10,001 - ₹20,000",
   D1227&lt;=50000, "₹20,001 - ₹50,000",
   D1227&lt;=100000, "₹50,001 - ₹100,000",
   TRUE, "&gt; ₹100,000"
)</f>
        <v>&lt; ₹1,000</v>
      </c>
      <c r="K1227" t="str">
        <f t="shared" si="58"/>
        <v>Medium (30-60%)</v>
      </c>
      <c r="L1227">
        <f>_xlfn.RANK.EQ(G1227, G$2:G$1466, 0) + COUNTIF(G$2:G1227, G1227) - 1</f>
        <v>1226</v>
      </c>
      <c r="M1227" s="12">
        <f>_xlfn.RANK.EQ(H1227, H$2:H$1466, 0) + COUNTIF(H$2:H1227, H1227) - 1</f>
        <v>1359</v>
      </c>
      <c r="N1227" s="12">
        <f t="shared" si="59"/>
        <v>2585</v>
      </c>
    </row>
    <row r="1228" spans="1:14" x14ac:dyDescent="0.25">
      <c r="A1228" t="s">
        <v>11968</v>
      </c>
      <c r="B1228" t="s">
        <v>11969</v>
      </c>
      <c r="C1228" t="s">
        <v>13080</v>
      </c>
      <c r="D1228" s="14">
        <v>6834.3000000000011</v>
      </c>
      <c r="E1228" s="14">
        <v>11990</v>
      </c>
      <c r="F1228" s="1">
        <v>0.43</v>
      </c>
      <c r="G1228">
        <v>3.9</v>
      </c>
      <c r="H1228" s="5">
        <v>144</v>
      </c>
      <c r="I1228" s="6">
        <f t="shared" si="57"/>
        <v>1726560</v>
      </c>
      <c r="J1228" t="str" cm="1">
        <f t="array" ref="J1228">_xlfn.IFS(
   D1228&lt;1000, "&lt; ₹1,000",
   D1228&lt;=5000, "₹1,000 - ₹5,000",
   D1228&lt;=10000, "₹5,001 - ₹10,000",
   D1228&lt;=20000, "₹10,001 - ₹20,000",
   D1228&lt;=50000, "₹20,001 - ₹50,000",
   D1228&lt;=100000, "₹50,001 - ₹100,000",
   TRUE, "&gt; ₹100,000"
)</f>
        <v>₹5,001 - ₹10,000</v>
      </c>
      <c r="K1228" t="str">
        <f t="shared" si="58"/>
        <v>Medium (30-60%)</v>
      </c>
      <c r="L1228">
        <f>_xlfn.RANK.EQ(G1228, G$2:G$1466, 0) + COUNTIF(G$2:G1228, G1228) - 1</f>
        <v>1227</v>
      </c>
      <c r="M1228" s="12">
        <f>_xlfn.RANK.EQ(H1228, H$2:H$1466, 0) + COUNTIF(H$2:H1228, H1228) - 1</f>
        <v>1366</v>
      </c>
      <c r="N1228" s="12">
        <f t="shared" si="59"/>
        <v>2593</v>
      </c>
    </row>
    <row r="1229" spans="1:14" x14ac:dyDescent="0.25">
      <c r="A1229" t="s">
        <v>12623</v>
      </c>
      <c r="B1229" t="s">
        <v>12624</v>
      </c>
      <c r="C1229" t="s">
        <v>13080</v>
      </c>
      <c r="D1229" s="14">
        <v>371.38</v>
      </c>
      <c r="E1229" s="14">
        <v>599</v>
      </c>
      <c r="F1229" s="1">
        <v>0.38</v>
      </c>
      <c r="G1229">
        <v>3.9</v>
      </c>
      <c r="H1229" s="5">
        <v>82</v>
      </c>
      <c r="I1229" s="6">
        <f t="shared" si="57"/>
        <v>49118</v>
      </c>
      <c r="J1229" t="str" cm="1">
        <f t="array" ref="J1229">_xlfn.IFS(
   D1229&lt;1000, "&lt; ₹1,000",
   D1229&lt;=5000, "₹1,000 - ₹5,000",
   D1229&lt;=10000, "₹5,001 - ₹10,000",
   D1229&lt;=20000, "₹10,001 - ₹20,000",
   D1229&lt;=50000, "₹20,001 - ₹50,000",
   D1229&lt;=100000, "₹50,001 - ₹100,000",
   TRUE, "&gt; ₹100,000"
)</f>
        <v>&lt; ₹1,000</v>
      </c>
      <c r="K1229" t="str">
        <f t="shared" si="58"/>
        <v>Medium (30-60%)</v>
      </c>
      <c r="L1229">
        <f>_xlfn.RANK.EQ(G1229, G$2:G$1466, 0) + COUNTIF(G$2:G1229, G1229) - 1</f>
        <v>1228</v>
      </c>
      <c r="M1229" s="12">
        <f>_xlfn.RANK.EQ(H1229, H$2:H$1466, 0) + COUNTIF(H$2:H1229, H1229) - 1</f>
        <v>1401</v>
      </c>
      <c r="N1229" s="12">
        <f t="shared" si="59"/>
        <v>2629</v>
      </c>
    </row>
    <row r="1230" spans="1:14" x14ac:dyDescent="0.25">
      <c r="A1230" t="s">
        <v>1202</v>
      </c>
      <c r="B1230" t="s">
        <v>1203</v>
      </c>
      <c r="C1230" t="s">
        <v>13076</v>
      </c>
      <c r="D1230" s="14">
        <v>179.4</v>
      </c>
      <c r="E1230" s="14">
        <v>299</v>
      </c>
      <c r="F1230" s="1">
        <v>0.4</v>
      </c>
      <c r="G1230">
        <v>3.9</v>
      </c>
      <c r="H1230" s="5">
        <v>81</v>
      </c>
      <c r="I1230" s="6">
        <f t="shared" si="57"/>
        <v>24219</v>
      </c>
      <c r="J1230" t="str" cm="1">
        <f t="array" ref="J1230">_xlfn.IFS(
   D1230&lt;1000, "&lt; ₹1,000",
   D1230&lt;=5000, "₹1,000 - ₹5,000",
   D1230&lt;=10000, "₹5,001 - ₹10,000",
   D1230&lt;=20000, "₹10,001 - ₹20,000",
   D1230&lt;=50000, "₹20,001 - ₹50,000",
   D1230&lt;=100000, "₹50,001 - ₹100,000",
   TRUE, "&gt; ₹100,000"
)</f>
        <v>&lt; ₹1,000</v>
      </c>
      <c r="K1230" t="str">
        <f t="shared" si="58"/>
        <v>Medium (30-60%)</v>
      </c>
      <c r="L1230">
        <f>_xlfn.RANK.EQ(G1230, G$2:G$1466, 0) + COUNTIF(G$2:G1230, G1230) - 1</f>
        <v>1229</v>
      </c>
      <c r="M1230" s="12">
        <f>_xlfn.RANK.EQ(H1230, H$2:H$1466, 0) + COUNTIF(H$2:H1230, H1230) - 1</f>
        <v>1402</v>
      </c>
      <c r="N1230" s="12">
        <f t="shared" si="59"/>
        <v>2631</v>
      </c>
    </row>
    <row r="1231" spans="1:14" x14ac:dyDescent="0.25">
      <c r="A1231" t="s">
        <v>12331</v>
      </c>
      <c r="B1231" t="s">
        <v>12332</v>
      </c>
      <c r="C1231" t="s">
        <v>13080</v>
      </c>
      <c r="D1231" s="14">
        <v>493.62</v>
      </c>
      <c r="E1231" s="14">
        <v>1299</v>
      </c>
      <c r="F1231" s="1">
        <v>0.62</v>
      </c>
      <c r="G1231">
        <v>3.9</v>
      </c>
      <c r="H1231" s="5">
        <v>65</v>
      </c>
      <c r="I1231" s="6">
        <f t="shared" si="57"/>
        <v>84435</v>
      </c>
      <c r="J1231" t="str" cm="1">
        <f t="array" ref="J1231">_xlfn.IFS(
   D1231&lt;1000, "&lt; ₹1,000",
   D1231&lt;=5000, "₹1,000 - ₹5,000",
   D1231&lt;=10000, "₹5,001 - ₹10,000",
   D1231&lt;=20000, "₹10,001 - ₹20,000",
   D1231&lt;=50000, "₹20,001 - ₹50,000",
   D1231&lt;=100000, "₹50,001 - ₹100,000",
   TRUE, "&gt; ₹100,000"
)</f>
        <v>&lt; ₹1,000</v>
      </c>
      <c r="K1231" t="str">
        <f t="shared" si="58"/>
        <v>High (&gt;60%)</v>
      </c>
      <c r="L1231">
        <f>_xlfn.RANK.EQ(G1231, G$2:G$1466, 0) + COUNTIF(G$2:G1231, G1231) - 1</f>
        <v>1230</v>
      </c>
      <c r="M1231" s="12">
        <f>_xlfn.RANK.EQ(H1231, H$2:H$1466, 0) + COUNTIF(H$2:H1231, H1231) - 1</f>
        <v>1411</v>
      </c>
      <c r="N1231" s="12">
        <f t="shared" si="59"/>
        <v>2641</v>
      </c>
    </row>
    <row r="1232" spans="1:14" x14ac:dyDescent="0.25">
      <c r="A1232" t="s">
        <v>2085</v>
      </c>
      <c r="B1232" t="s">
        <v>2086</v>
      </c>
      <c r="C1232" t="s">
        <v>13076</v>
      </c>
      <c r="D1232" s="14">
        <v>126.27</v>
      </c>
      <c r="E1232" s="14">
        <v>549</v>
      </c>
      <c r="F1232" s="1">
        <v>0.77</v>
      </c>
      <c r="G1232">
        <v>3.9</v>
      </c>
      <c r="H1232" s="5">
        <v>61</v>
      </c>
      <c r="I1232" s="6">
        <f t="shared" si="57"/>
        <v>33489</v>
      </c>
      <c r="J1232" t="str" cm="1">
        <f t="array" ref="J1232">_xlfn.IFS(
   D1232&lt;1000, "&lt; ₹1,000",
   D1232&lt;=5000, "₹1,000 - ₹5,000",
   D1232&lt;=10000, "₹5,001 - ₹10,000",
   D1232&lt;=20000, "₹10,001 - ₹20,000",
   D1232&lt;=50000, "₹20,001 - ₹50,000",
   D1232&lt;=100000, "₹50,001 - ₹100,000",
   TRUE, "&gt; ₹100,000"
)</f>
        <v>&lt; ₹1,000</v>
      </c>
      <c r="K1232" t="str">
        <f t="shared" si="58"/>
        <v>High (&gt;60%)</v>
      </c>
      <c r="L1232">
        <f>_xlfn.RANK.EQ(G1232, G$2:G$1466, 0) + COUNTIF(G$2:G1232, G1232) - 1</f>
        <v>1231</v>
      </c>
      <c r="M1232" s="12">
        <f>_xlfn.RANK.EQ(H1232, H$2:H$1466, 0) + COUNTIF(H$2:H1232, H1232) - 1</f>
        <v>1416</v>
      </c>
      <c r="N1232" s="12">
        <f t="shared" si="59"/>
        <v>2647</v>
      </c>
    </row>
    <row r="1233" spans="1:14" x14ac:dyDescent="0.25">
      <c r="A1233" t="s">
        <v>1714</v>
      </c>
      <c r="B1233" t="s">
        <v>1715</v>
      </c>
      <c r="C1233" t="s">
        <v>13076</v>
      </c>
      <c r="D1233" s="14">
        <v>137.25</v>
      </c>
      <c r="E1233" s="14">
        <v>549</v>
      </c>
      <c r="F1233" s="1">
        <v>0.75</v>
      </c>
      <c r="G1233">
        <v>3.9</v>
      </c>
      <c r="H1233" s="5">
        <v>61</v>
      </c>
      <c r="I1233" s="6">
        <f t="shared" si="57"/>
        <v>33489</v>
      </c>
      <c r="J1233" t="str" cm="1">
        <f t="array" ref="J1233">_xlfn.IFS(
   D1233&lt;1000, "&lt; ₹1,000",
   D1233&lt;=5000, "₹1,000 - ₹5,000",
   D1233&lt;=10000, "₹5,001 - ₹10,000",
   D1233&lt;=20000, "₹10,001 - ₹20,000",
   D1233&lt;=50000, "₹20,001 - ₹50,000",
   D1233&lt;=100000, "₹50,001 - ₹100,000",
   TRUE, "&gt; ₹100,000"
)</f>
        <v>&lt; ₹1,000</v>
      </c>
      <c r="K1233" t="str">
        <f t="shared" si="58"/>
        <v>High (&gt;60%)</v>
      </c>
      <c r="L1233">
        <f>_xlfn.RANK.EQ(G1233, G$2:G$1466, 0) + COUNTIF(G$2:G1233, G1233) - 1</f>
        <v>1232</v>
      </c>
      <c r="M1233" s="12">
        <f>_xlfn.RANK.EQ(H1233, H$2:H$1466, 0) + COUNTIF(H$2:H1233, H1233) - 1</f>
        <v>1417</v>
      </c>
      <c r="N1233" s="12">
        <f t="shared" si="59"/>
        <v>2649</v>
      </c>
    </row>
    <row r="1234" spans="1:14" x14ac:dyDescent="0.25">
      <c r="A1234" t="s">
        <v>1457</v>
      </c>
      <c r="B1234" t="s">
        <v>1458</v>
      </c>
      <c r="C1234" t="s">
        <v>13076</v>
      </c>
      <c r="D1234" s="14">
        <v>147.63</v>
      </c>
      <c r="E1234" s="14">
        <v>399</v>
      </c>
      <c r="F1234" s="1">
        <v>0.63</v>
      </c>
      <c r="G1234">
        <v>3.9</v>
      </c>
      <c r="H1234" s="5">
        <v>57</v>
      </c>
      <c r="I1234" s="6">
        <f t="shared" si="57"/>
        <v>22743</v>
      </c>
      <c r="J1234" t="str" cm="1">
        <f t="array" ref="J1234">_xlfn.IFS(
   D1234&lt;1000, "&lt; ₹1,000",
   D1234&lt;=5000, "₹1,000 - ₹5,000",
   D1234&lt;=10000, "₹5,001 - ₹10,000",
   D1234&lt;=20000, "₹10,001 - ₹20,000",
   D1234&lt;=50000, "₹20,001 - ₹50,000",
   D1234&lt;=100000, "₹50,001 - ₹100,000",
   TRUE, "&gt; ₹100,000"
)</f>
        <v>&lt; ₹1,000</v>
      </c>
      <c r="K1234" t="str">
        <f t="shared" si="58"/>
        <v>High (&gt;60%)</v>
      </c>
      <c r="L1234">
        <f>_xlfn.RANK.EQ(G1234, G$2:G$1466, 0) + COUNTIF(G$2:G1234, G1234) - 1</f>
        <v>1233</v>
      </c>
      <c r="M1234" s="12">
        <f>_xlfn.RANK.EQ(H1234, H$2:H$1466, 0) + COUNTIF(H$2:H1234, H1234) - 1</f>
        <v>1418</v>
      </c>
      <c r="N1234" s="12">
        <f t="shared" si="59"/>
        <v>2651</v>
      </c>
    </row>
    <row r="1235" spans="1:14" x14ac:dyDescent="0.25">
      <c r="A1235" t="s">
        <v>4865</v>
      </c>
      <c r="B1235" t="s">
        <v>4866</v>
      </c>
      <c r="C1235" t="s">
        <v>13077</v>
      </c>
      <c r="D1235" s="14">
        <v>1285.7</v>
      </c>
      <c r="E1235" s="14">
        <v>2990</v>
      </c>
      <c r="F1235" s="1">
        <v>0.56999999999999995</v>
      </c>
      <c r="G1235">
        <v>3.8</v>
      </c>
      <c r="H1235" s="5">
        <v>180998</v>
      </c>
      <c r="I1235" s="6">
        <f t="shared" si="57"/>
        <v>541184020</v>
      </c>
      <c r="J1235" t="str" cm="1">
        <f t="array" ref="J1235">_xlfn.IFS(
   D1235&lt;1000, "&lt; ₹1,000",
   D1235&lt;=5000, "₹1,000 - ₹5,000",
   D1235&lt;=10000, "₹5,001 - ₹10,000",
   D1235&lt;=20000, "₹10,001 - ₹20,000",
   D1235&lt;=50000, "₹20,001 - ₹50,000",
   D1235&lt;=100000, "₹50,001 - ₹100,000",
   TRUE, "&gt; ₹100,000"
)</f>
        <v>₹1,000 - ₹5,000</v>
      </c>
      <c r="K1235" t="str">
        <f t="shared" si="58"/>
        <v>Medium (30-60%)</v>
      </c>
      <c r="L1235">
        <f>_xlfn.RANK.EQ(G1235, G$2:G$1466, 0) + COUNTIF(G$2:G1235, G1235) - 1</f>
        <v>1234</v>
      </c>
      <c r="M1235" s="12">
        <f>_xlfn.RANK.EQ(H1235, H$2:H$1466, 0) + COUNTIF(H$2:H1235, H1235) - 1</f>
        <v>20</v>
      </c>
      <c r="N1235" s="12">
        <f t="shared" si="59"/>
        <v>1254</v>
      </c>
    </row>
    <row r="1236" spans="1:14" x14ac:dyDescent="0.25">
      <c r="A1236" t="s">
        <v>5388</v>
      </c>
      <c r="B1236" t="s">
        <v>5389</v>
      </c>
      <c r="C1236" t="s">
        <v>13077</v>
      </c>
      <c r="D1236" s="14">
        <v>899.79999999999984</v>
      </c>
      <c r="E1236" s="14">
        <v>4499</v>
      </c>
      <c r="F1236" s="1">
        <v>0.8</v>
      </c>
      <c r="G1236">
        <v>3.8</v>
      </c>
      <c r="H1236" s="5">
        <v>103052</v>
      </c>
      <c r="I1236" s="6">
        <f t="shared" si="57"/>
        <v>463630948</v>
      </c>
      <c r="J1236" t="str" cm="1">
        <f t="array" ref="J1236">_xlfn.IFS(
   D1236&lt;1000, "&lt; ₹1,000",
   D1236&lt;=5000, "₹1,000 - ₹5,000",
   D1236&lt;=10000, "₹5,001 - ₹10,000",
   D1236&lt;=20000, "₹10,001 - ₹20,000",
   D1236&lt;=50000, "₹20,001 - ₹50,000",
   D1236&lt;=100000, "₹50,001 - ₹100,000",
   TRUE, "&gt; ₹100,000"
)</f>
        <v>&lt; ₹1,000</v>
      </c>
      <c r="K1236" t="str">
        <f t="shared" si="58"/>
        <v>High (&gt;60%)</v>
      </c>
      <c r="L1236">
        <f>_xlfn.RANK.EQ(G1236, G$2:G$1466, 0) + COUNTIF(G$2:G1236, G1236) - 1</f>
        <v>1235</v>
      </c>
      <c r="M1236" s="12">
        <f>_xlfn.RANK.EQ(H1236, H$2:H$1466, 0) + COUNTIF(H$2:H1236, H1236) - 1</f>
        <v>47</v>
      </c>
      <c r="N1236" s="12">
        <f t="shared" si="59"/>
        <v>1282</v>
      </c>
    </row>
    <row r="1237" spans="1:14" x14ac:dyDescent="0.25">
      <c r="A1237" t="s">
        <v>5581</v>
      </c>
      <c r="B1237" t="s">
        <v>5582</v>
      </c>
      <c r="C1237" t="s">
        <v>13077</v>
      </c>
      <c r="D1237" s="14">
        <v>601.57000000000005</v>
      </c>
      <c r="E1237" s="14">
        <v>1399</v>
      </c>
      <c r="F1237" s="1">
        <v>0.56999999999999995</v>
      </c>
      <c r="G1237">
        <v>3.8</v>
      </c>
      <c r="H1237" s="5">
        <v>60026</v>
      </c>
      <c r="I1237" s="6">
        <f t="shared" si="57"/>
        <v>83976374</v>
      </c>
      <c r="J1237" t="str" cm="1">
        <f t="array" ref="J1237">_xlfn.IFS(
   D1237&lt;1000, "&lt; ₹1,000",
   D1237&lt;=5000, "₹1,000 - ₹5,000",
   D1237&lt;=10000, "₹5,001 - ₹10,000",
   D1237&lt;=20000, "₹10,001 - ₹20,000",
   D1237&lt;=50000, "₹20,001 - ₹50,000",
   D1237&lt;=100000, "₹50,001 - ₹100,000",
   TRUE, "&gt; ₹100,000"
)</f>
        <v>&lt; ₹1,000</v>
      </c>
      <c r="K1237" t="str">
        <f t="shared" si="58"/>
        <v>Medium (30-60%)</v>
      </c>
      <c r="L1237">
        <f>_xlfn.RANK.EQ(G1237, G$2:G$1466, 0) + COUNTIF(G$2:G1237, G1237) - 1</f>
        <v>1236</v>
      </c>
      <c r="M1237" s="12">
        <f>_xlfn.RANK.EQ(H1237, H$2:H$1466, 0) + COUNTIF(H$2:H1237, H1237) - 1</f>
        <v>98</v>
      </c>
      <c r="N1237" s="12">
        <f t="shared" si="59"/>
        <v>1334</v>
      </c>
    </row>
    <row r="1238" spans="1:14" x14ac:dyDescent="0.25">
      <c r="A1238" t="s">
        <v>8645</v>
      </c>
      <c r="B1238" t="s">
        <v>8646</v>
      </c>
      <c r="C1238" t="s">
        <v>13080</v>
      </c>
      <c r="D1238" s="14">
        <v>1692.2900000000002</v>
      </c>
      <c r="E1238" s="14">
        <v>3193</v>
      </c>
      <c r="F1238" s="1">
        <v>0.47</v>
      </c>
      <c r="G1238">
        <v>3.8</v>
      </c>
      <c r="H1238" s="5">
        <v>54032</v>
      </c>
      <c r="I1238" s="6">
        <f t="shared" si="57"/>
        <v>172524176</v>
      </c>
      <c r="J1238" t="str" cm="1">
        <f t="array" ref="J1238">_xlfn.IFS(
   D1238&lt;1000, "&lt; ₹1,000",
   D1238&lt;=5000, "₹1,000 - ₹5,000",
   D1238&lt;=10000, "₹5,001 - ₹10,000",
   D1238&lt;=20000, "₹10,001 - ₹20,000",
   D1238&lt;=50000, "₹20,001 - ₹50,000",
   D1238&lt;=100000, "₹50,001 - ₹100,000",
   TRUE, "&gt; ₹100,000"
)</f>
        <v>₹1,000 - ₹5,000</v>
      </c>
      <c r="K1238" t="str">
        <f t="shared" si="58"/>
        <v>Medium (30-60%)</v>
      </c>
      <c r="L1238">
        <f>_xlfn.RANK.EQ(G1238, G$2:G$1466, 0) + COUNTIF(G$2:G1238, G1238) - 1</f>
        <v>1237</v>
      </c>
      <c r="M1238" s="12">
        <f>_xlfn.RANK.EQ(H1238, H$2:H$1466, 0) + COUNTIF(H$2:H1238, H1238) - 1</f>
        <v>106</v>
      </c>
      <c r="N1238" s="12">
        <f t="shared" si="59"/>
        <v>1343</v>
      </c>
    </row>
    <row r="1239" spans="1:14" x14ac:dyDescent="0.25">
      <c r="A1239" t="s">
        <v>8782</v>
      </c>
      <c r="B1239" t="s">
        <v>8783</v>
      </c>
      <c r="C1239" t="s">
        <v>13080</v>
      </c>
      <c r="D1239" s="14">
        <v>1295</v>
      </c>
      <c r="E1239" s="14">
        <v>3500</v>
      </c>
      <c r="F1239" s="1">
        <v>0.63</v>
      </c>
      <c r="G1239">
        <v>3.8</v>
      </c>
      <c r="H1239" s="5">
        <v>44050</v>
      </c>
      <c r="I1239" s="6">
        <f t="shared" si="57"/>
        <v>154175000</v>
      </c>
      <c r="J1239" t="str" cm="1">
        <f t="array" ref="J1239">_xlfn.IFS(
   D1239&lt;1000, "&lt; ₹1,000",
   D1239&lt;=5000, "₹1,000 - ₹5,000",
   D1239&lt;=10000, "₹5,001 - ₹10,000",
   D1239&lt;=20000, "₹10,001 - ₹20,000",
   D1239&lt;=50000, "₹20,001 - ₹50,000",
   D1239&lt;=100000, "₹50,001 - ₹100,000",
   TRUE, "&gt; ₹100,000"
)</f>
        <v>₹1,000 - ₹5,000</v>
      </c>
      <c r="K1239" t="str">
        <f t="shared" si="58"/>
        <v>High (&gt;60%)</v>
      </c>
      <c r="L1239">
        <f>_xlfn.RANK.EQ(G1239, G$2:G$1466, 0) + COUNTIF(G$2:G1239, G1239) - 1</f>
        <v>1238</v>
      </c>
      <c r="M1239" s="12">
        <f>_xlfn.RANK.EQ(H1239, H$2:H$1466, 0) + COUNTIF(H$2:H1239, H1239) - 1</f>
        <v>129</v>
      </c>
      <c r="N1239" s="12">
        <f t="shared" si="59"/>
        <v>1367</v>
      </c>
    </row>
    <row r="1240" spans="1:14" x14ac:dyDescent="0.25">
      <c r="A1240" t="s">
        <v>7055</v>
      </c>
      <c r="B1240" t="s">
        <v>7056</v>
      </c>
      <c r="C1240" t="s">
        <v>13077</v>
      </c>
      <c r="D1240" s="14">
        <v>300</v>
      </c>
      <c r="E1240" s="14">
        <v>400</v>
      </c>
      <c r="F1240" s="1">
        <v>0.25</v>
      </c>
      <c r="G1240">
        <v>3.8</v>
      </c>
      <c r="H1240" s="5">
        <v>40895</v>
      </c>
      <c r="I1240" s="6">
        <f t="shared" si="57"/>
        <v>16358000</v>
      </c>
      <c r="J1240" t="str" cm="1">
        <f t="array" ref="J1240">_xlfn.IFS(
   D1240&lt;1000, "&lt; ₹1,000",
   D1240&lt;=5000, "₹1,000 - ₹5,000",
   D1240&lt;=10000, "₹5,001 - ₹10,000",
   D1240&lt;=20000, "₹10,001 - ₹20,000",
   D1240&lt;=50000, "₹20,001 - ₹50,000",
   D1240&lt;=100000, "₹50,001 - ₹100,000",
   TRUE, "&gt; ₹100,000"
)</f>
        <v>&lt; ₹1,000</v>
      </c>
      <c r="K1240" t="str">
        <f t="shared" si="58"/>
        <v>Low (&lt;30%)</v>
      </c>
      <c r="L1240">
        <f>_xlfn.RANK.EQ(G1240, G$2:G$1466, 0) + COUNTIF(G$2:G1240, G1240) - 1</f>
        <v>1239</v>
      </c>
      <c r="M1240" s="12">
        <f>_xlfn.RANK.EQ(H1240, H$2:H$1466, 0) + COUNTIF(H$2:H1240, H1240) - 1</f>
        <v>145</v>
      </c>
      <c r="N1240" s="12">
        <f t="shared" si="59"/>
        <v>1384</v>
      </c>
    </row>
    <row r="1241" spans="1:14" x14ac:dyDescent="0.25">
      <c r="A1241" t="s">
        <v>6635</v>
      </c>
      <c r="B1241" t="s">
        <v>6636</v>
      </c>
      <c r="C1241" t="s">
        <v>13078</v>
      </c>
      <c r="D1241" s="14">
        <v>475.31999999999994</v>
      </c>
      <c r="E1241" s="14">
        <v>699</v>
      </c>
      <c r="F1241" s="1">
        <v>0.32</v>
      </c>
      <c r="G1241">
        <v>3.8</v>
      </c>
      <c r="H1241" s="5">
        <v>20218</v>
      </c>
      <c r="I1241" s="6">
        <f t="shared" si="57"/>
        <v>14132382</v>
      </c>
      <c r="J1241" t="str" cm="1">
        <f t="array" ref="J1241">_xlfn.IFS(
   D1241&lt;1000, "&lt; ₹1,000",
   D1241&lt;=5000, "₹1,000 - ₹5,000",
   D1241&lt;=10000, "₹5,001 - ₹10,000",
   D1241&lt;=20000, "₹10,001 - ₹20,000",
   D1241&lt;=50000, "₹20,001 - ₹50,000",
   D1241&lt;=100000, "₹50,001 - ₹100,000",
   TRUE, "&gt; ₹100,000"
)</f>
        <v>&lt; ₹1,000</v>
      </c>
      <c r="K1241" t="str">
        <f t="shared" si="58"/>
        <v>Medium (30-60%)</v>
      </c>
      <c r="L1241">
        <f>_xlfn.RANK.EQ(G1241, G$2:G$1466, 0) + COUNTIF(G$2:G1241, G1241) - 1</f>
        <v>1240</v>
      </c>
      <c r="M1241" s="12">
        <f>_xlfn.RANK.EQ(H1241, H$2:H$1466, 0) + COUNTIF(H$2:H1241, H1241) - 1</f>
        <v>317</v>
      </c>
      <c r="N1241" s="12">
        <f t="shared" si="59"/>
        <v>1557</v>
      </c>
    </row>
    <row r="1242" spans="1:14" x14ac:dyDescent="0.25">
      <c r="A1242" t="s">
        <v>2967</v>
      </c>
      <c r="B1242" t="s">
        <v>2968</v>
      </c>
      <c r="C1242" t="s">
        <v>13077</v>
      </c>
      <c r="D1242" s="14">
        <v>1837.6999999999998</v>
      </c>
      <c r="E1242" s="14">
        <v>7990</v>
      </c>
      <c r="F1242" s="1">
        <v>0.77</v>
      </c>
      <c r="G1242">
        <v>3.8</v>
      </c>
      <c r="H1242" s="5">
        <v>17833</v>
      </c>
      <c r="I1242" s="6">
        <f t="shared" si="57"/>
        <v>142485670</v>
      </c>
      <c r="J1242" t="str" cm="1">
        <f t="array" ref="J1242">_xlfn.IFS(
   D1242&lt;1000, "&lt; ₹1,000",
   D1242&lt;=5000, "₹1,000 - ₹5,000",
   D1242&lt;=10000, "₹5,001 - ₹10,000",
   D1242&lt;=20000, "₹10,001 - ₹20,000",
   D1242&lt;=50000, "₹20,001 - ₹50,000",
   D1242&lt;=100000, "₹50,001 - ₹100,000",
   TRUE, "&gt; ₹100,000"
)</f>
        <v>₹1,000 - ₹5,000</v>
      </c>
      <c r="K1242" t="str">
        <f t="shared" si="58"/>
        <v>High (&gt;60%)</v>
      </c>
      <c r="L1242">
        <f>_xlfn.RANK.EQ(G1242, G$2:G$1466, 0) + COUNTIF(G$2:G1242, G1242) - 1</f>
        <v>1241</v>
      </c>
      <c r="M1242" s="12">
        <f>_xlfn.RANK.EQ(H1242, H$2:H$1466, 0) + COUNTIF(H$2:H1242, H1242) - 1</f>
        <v>354</v>
      </c>
      <c r="N1242" s="12">
        <f t="shared" si="59"/>
        <v>1595</v>
      </c>
    </row>
    <row r="1243" spans="1:14" x14ac:dyDescent="0.25">
      <c r="A1243" t="s">
        <v>3851</v>
      </c>
      <c r="B1243" t="s">
        <v>3852</v>
      </c>
      <c r="C1243" t="s">
        <v>13077</v>
      </c>
      <c r="D1243" s="14">
        <v>1997.5</v>
      </c>
      <c r="E1243" s="14">
        <v>7990</v>
      </c>
      <c r="F1243" s="1">
        <v>0.75</v>
      </c>
      <c r="G1243">
        <v>3.8</v>
      </c>
      <c r="H1243" s="5">
        <v>17833</v>
      </c>
      <c r="I1243" s="6">
        <f t="shared" si="57"/>
        <v>142485670</v>
      </c>
      <c r="J1243" t="str" cm="1">
        <f t="array" ref="J1243">_xlfn.IFS(
   D1243&lt;1000, "&lt; ₹1,000",
   D1243&lt;=5000, "₹1,000 - ₹5,000",
   D1243&lt;=10000, "₹5,001 - ₹10,000",
   D1243&lt;=20000, "₹10,001 - ₹20,000",
   D1243&lt;=50000, "₹20,001 - ₹50,000",
   D1243&lt;=100000, "₹50,001 - ₹100,000",
   TRUE, "&gt; ₹100,000"
)</f>
        <v>₹1,000 - ₹5,000</v>
      </c>
      <c r="K1243" t="str">
        <f t="shared" si="58"/>
        <v>High (&gt;60%)</v>
      </c>
      <c r="L1243">
        <f>_xlfn.RANK.EQ(G1243, G$2:G$1466, 0) + COUNTIF(G$2:G1243, G1243) - 1</f>
        <v>1242</v>
      </c>
      <c r="M1243" s="12">
        <f>_xlfn.RANK.EQ(H1243, H$2:H$1466, 0) + COUNTIF(H$2:H1243, H1243) - 1</f>
        <v>355</v>
      </c>
      <c r="N1243" s="12">
        <f t="shared" si="59"/>
        <v>1597</v>
      </c>
    </row>
    <row r="1244" spans="1:14" x14ac:dyDescent="0.25">
      <c r="A1244" t="s">
        <v>3616</v>
      </c>
      <c r="B1244" t="s">
        <v>3617</v>
      </c>
      <c r="C1244" t="s">
        <v>13077</v>
      </c>
      <c r="D1244" s="14">
        <v>1997.5</v>
      </c>
      <c r="E1244" s="14">
        <v>7990</v>
      </c>
      <c r="F1244" s="1">
        <v>0.75</v>
      </c>
      <c r="G1244">
        <v>3.8</v>
      </c>
      <c r="H1244" s="5">
        <v>17831</v>
      </c>
      <c r="I1244" s="6">
        <f t="shared" si="57"/>
        <v>142469690</v>
      </c>
      <c r="J1244" t="str" cm="1">
        <f t="array" ref="J1244">_xlfn.IFS(
   D1244&lt;1000, "&lt; ₹1,000",
   D1244&lt;=5000, "₹1,000 - ₹5,000",
   D1244&lt;=10000, "₹5,001 - ₹10,000",
   D1244&lt;=20000, "₹10,001 - ₹20,000",
   D1244&lt;=50000, "₹20,001 - ₹50,000",
   D1244&lt;=100000, "₹50,001 - ₹100,000",
   TRUE, "&gt; ₹100,000"
)</f>
        <v>₹1,000 - ₹5,000</v>
      </c>
      <c r="K1244" t="str">
        <f t="shared" si="58"/>
        <v>High (&gt;60%)</v>
      </c>
      <c r="L1244">
        <f>_xlfn.RANK.EQ(G1244, G$2:G$1466, 0) + COUNTIF(G$2:G1244, G1244) - 1</f>
        <v>1243</v>
      </c>
      <c r="M1244" s="12">
        <f>_xlfn.RANK.EQ(H1244, H$2:H$1466, 0) + COUNTIF(H$2:H1244, H1244) - 1</f>
        <v>356</v>
      </c>
      <c r="N1244" s="12">
        <f t="shared" si="59"/>
        <v>1599</v>
      </c>
    </row>
    <row r="1245" spans="1:14" x14ac:dyDescent="0.25">
      <c r="A1245" t="s">
        <v>3403</v>
      </c>
      <c r="B1245" t="s">
        <v>3404</v>
      </c>
      <c r="C1245" t="s">
        <v>13077</v>
      </c>
      <c r="D1245" s="14">
        <v>1997.5</v>
      </c>
      <c r="E1245" s="14">
        <v>7990</v>
      </c>
      <c r="F1245" s="1">
        <v>0.75</v>
      </c>
      <c r="G1245">
        <v>3.8</v>
      </c>
      <c r="H1245" s="5">
        <v>17831</v>
      </c>
      <c r="I1245" s="6">
        <f t="shared" si="57"/>
        <v>142469690</v>
      </c>
      <c r="J1245" t="str" cm="1">
        <f t="array" ref="J1245">_xlfn.IFS(
   D1245&lt;1000, "&lt; ₹1,000",
   D1245&lt;=5000, "₹1,000 - ₹5,000",
   D1245&lt;=10000, "₹5,001 - ₹10,000",
   D1245&lt;=20000, "₹10,001 - ₹20,000",
   D1245&lt;=50000, "₹20,001 - ₹50,000",
   D1245&lt;=100000, "₹50,001 - ₹100,000",
   TRUE, "&gt; ₹100,000"
)</f>
        <v>₹1,000 - ₹5,000</v>
      </c>
      <c r="K1245" t="str">
        <f t="shared" si="58"/>
        <v>High (&gt;60%)</v>
      </c>
      <c r="L1245">
        <f>_xlfn.RANK.EQ(G1245, G$2:G$1466, 0) + COUNTIF(G$2:G1245, G1245) - 1</f>
        <v>1244</v>
      </c>
      <c r="M1245" s="12">
        <f>_xlfn.RANK.EQ(H1245, H$2:H$1466, 0) + COUNTIF(H$2:H1245, H1245) - 1</f>
        <v>357</v>
      </c>
      <c r="N1245" s="12">
        <f t="shared" si="59"/>
        <v>1601</v>
      </c>
    </row>
    <row r="1246" spans="1:14" x14ac:dyDescent="0.25">
      <c r="A1246" t="s">
        <v>2967</v>
      </c>
      <c r="B1246" t="s">
        <v>2968</v>
      </c>
      <c r="C1246" t="s">
        <v>13077</v>
      </c>
      <c r="D1246" s="14">
        <v>1997.5</v>
      </c>
      <c r="E1246" s="14">
        <v>7990</v>
      </c>
      <c r="F1246" s="1">
        <v>0.75</v>
      </c>
      <c r="G1246">
        <v>3.8</v>
      </c>
      <c r="H1246" s="5">
        <v>17831</v>
      </c>
      <c r="I1246" s="6">
        <f t="shared" si="57"/>
        <v>142469690</v>
      </c>
      <c r="J1246" t="str" cm="1">
        <f t="array" ref="J1246">_xlfn.IFS(
   D1246&lt;1000, "&lt; ₹1,000",
   D1246&lt;=5000, "₹1,000 - ₹5,000",
   D1246&lt;=10000, "₹5,001 - ₹10,000",
   D1246&lt;=20000, "₹10,001 - ₹20,000",
   D1246&lt;=50000, "₹20,001 - ₹50,000",
   D1246&lt;=100000, "₹50,001 - ₹100,000",
   TRUE, "&gt; ₹100,000"
)</f>
        <v>₹1,000 - ₹5,000</v>
      </c>
      <c r="K1246" t="str">
        <f t="shared" si="58"/>
        <v>High (&gt;60%)</v>
      </c>
      <c r="L1246">
        <f>_xlfn.RANK.EQ(G1246, G$2:G$1466, 0) + COUNTIF(G$2:G1246, G1246) - 1</f>
        <v>1245</v>
      </c>
      <c r="M1246" s="12">
        <f>_xlfn.RANK.EQ(H1246, H$2:H$1466, 0) + COUNTIF(H$2:H1246, H1246) - 1</f>
        <v>358</v>
      </c>
      <c r="N1246" s="12">
        <f t="shared" si="59"/>
        <v>1603</v>
      </c>
    </row>
    <row r="1247" spans="1:14" x14ac:dyDescent="0.25">
      <c r="A1247" t="s">
        <v>4009</v>
      </c>
      <c r="B1247" t="s">
        <v>4010</v>
      </c>
      <c r="C1247" t="s">
        <v>13077</v>
      </c>
      <c r="D1247" s="14">
        <v>349.65</v>
      </c>
      <c r="E1247" s="14">
        <v>999</v>
      </c>
      <c r="F1247" s="1">
        <v>0.65</v>
      </c>
      <c r="G1247">
        <v>3.8</v>
      </c>
      <c r="H1247" s="5">
        <v>16557</v>
      </c>
      <c r="I1247" s="6">
        <f t="shared" si="57"/>
        <v>16540443</v>
      </c>
      <c r="J1247" t="str" cm="1">
        <f t="array" ref="J1247">_xlfn.IFS(
   D1247&lt;1000, "&lt; ₹1,000",
   D1247&lt;=5000, "₹1,000 - ₹5,000",
   D1247&lt;=10000, "₹5,001 - ₹10,000",
   D1247&lt;=20000, "₹10,001 - ₹20,000",
   D1247&lt;=50000, "₹20,001 - ₹50,000",
   D1247&lt;=100000, "₹50,001 - ₹100,000",
   TRUE, "&gt; ₹100,000"
)</f>
        <v>&lt; ₹1,000</v>
      </c>
      <c r="K1247" t="str">
        <f t="shared" si="58"/>
        <v>High (&gt;60%)</v>
      </c>
      <c r="L1247">
        <f>_xlfn.RANK.EQ(G1247, G$2:G$1466, 0) + COUNTIF(G$2:G1247, G1247) - 1</f>
        <v>1246</v>
      </c>
      <c r="M1247" s="12">
        <f>_xlfn.RANK.EQ(H1247, H$2:H$1466, 0) + COUNTIF(H$2:H1247, H1247) - 1</f>
        <v>379</v>
      </c>
      <c r="N1247" s="12">
        <f t="shared" si="59"/>
        <v>1625</v>
      </c>
    </row>
    <row r="1248" spans="1:14" x14ac:dyDescent="0.25">
      <c r="A1248" t="s">
        <v>4021</v>
      </c>
      <c r="B1248" t="s">
        <v>4022</v>
      </c>
      <c r="C1248" t="s">
        <v>13077</v>
      </c>
      <c r="D1248" s="14">
        <v>349.65</v>
      </c>
      <c r="E1248" s="14">
        <v>999</v>
      </c>
      <c r="F1248" s="1">
        <v>0.65</v>
      </c>
      <c r="G1248">
        <v>3.8</v>
      </c>
      <c r="H1248" s="5">
        <v>16557</v>
      </c>
      <c r="I1248" s="6">
        <f t="shared" si="57"/>
        <v>16540443</v>
      </c>
      <c r="J1248" t="str" cm="1">
        <f t="array" ref="J1248">_xlfn.IFS(
   D1248&lt;1000, "&lt; ₹1,000",
   D1248&lt;=5000, "₹1,000 - ₹5,000",
   D1248&lt;=10000, "₹5,001 - ₹10,000",
   D1248&lt;=20000, "₹10,001 - ₹20,000",
   D1248&lt;=50000, "₹20,001 - ₹50,000",
   D1248&lt;=100000, "₹50,001 - ₹100,000",
   TRUE, "&gt; ₹100,000"
)</f>
        <v>&lt; ₹1,000</v>
      </c>
      <c r="K1248" t="str">
        <f t="shared" si="58"/>
        <v>High (&gt;60%)</v>
      </c>
      <c r="L1248">
        <f>_xlfn.RANK.EQ(G1248, G$2:G$1466, 0) + COUNTIF(G$2:G1248, G1248) - 1</f>
        <v>1247</v>
      </c>
      <c r="M1248" s="12">
        <f>_xlfn.RANK.EQ(H1248, H$2:H$1466, 0) + COUNTIF(H$2:H1248, H1248) - 1</f>
        <v>380</v>
      </c>
      <c r="N1248" s="12">
        <f t="shared" si="59"/>
        <v>1627</v>
      </c>
    </row>
    <row r="1249" spans="1:14" x14ac:dyDescent="0.25">
      <c r="A1249" t="s">
        <v>4009</v>
      </c>
      <c r="B1249" t="s">
        <v>4010</v>
      </c>
      <c r="C1249" t="s">
        <v>13077</v>
      </c>
      <c r="D1249" s="14">
        <v>349.65</v>
      </c>
      <c r="E1249" s="14">
        <v>999</v>
      </c>
      <c r="F1249" s="1">
        <v>0.65</v>
      </c>
      <c r="G1249">
        <v>3.8</v>
      </c>
      <c r="H1249" s="5">
        <v>16557</v>
      </c>
      <c r="I1249" s="6">
        <f t="shared" si="57"/>
        <v>16540443</v>
      </c>
      <c r="J1249" t="str" cm="1">
        <f t="array" ref="J1249">_xlfn.IFS(
   D1249&lt;1000, "&lt; ₹1,000",
   D1249&lt;=5000, "₹1,000 - ₹5,000",
   D1249&lt;=10000, "₹5,001 - ₹10,000",
   D1249&lt;=20000, "₹10,001 - ₹20,000",
   D1249&lt;=50000, "₹20,001 - ₹50,000",
   D1249&lt;=100000, "₹50,001 - ₹100,000",
   TRUE, "&gt; ₹100,000"
)</f>
        <v>&lt; ₹1,000</v>
      </c>
      <c r="K1249" t="str">
        <f t="shared" si="58"/>
        <v>High (&gt;60%)</v>
      </c>
      <c r="L1249">
        <f>_xlfn.RANK.EQ(G1249, G$2:G$1466, 0) + COUNTIF(G$2:G1249, G1249) - 1</f>
        <v>1248</v>
      </c>
      <c r="M1249" s="12">
        <f>_xlfn.RANK.EQ(H1249, H$2:H$1466, 0) + COUNTIF(H$2:H1249, H1249) - 1</f>
        <v>381</v>
      </c>
      <c r="N1249" s="12">
        <f t="shared" si="59"/>
        <v>1629</v>
      </c>
    </row>
    <row r="1250" spans="1:14" x14ac:dyDescent="0.25">
      <c r="A1250" t="s">
        <v>8656</v>
      </c>
      <c r="B1250" t="s">
        <v>8657</v>
      </c>
      <c r="C1250" t="s">
        <v>13080</v>
      </c>
      <c r="D1250" s="14">
        <v>1049.1000000000001</v>
      </c>
      <c r="E1250" s="14">
        <v>1345</v>
      </c>
      <c r="F1250" s="1">
        <v>0.22</v>
      </c>
      <c r="G1250">
        <v>3.8</v>
      </c>
      <c r="H1250" s="5">
        <v>15592</v>
      </c>
      <c r="I1250" s="6">
        <f t="shared" si="57"/>
        <v>20971240</v>
      </c>
      <c r="J1250" t="str" cm="1">
        <f t="array" ref="J1250">_xlfn.IFS(
   D1250&lt;1000, "&lt; ₹1,000",
   D1250&lt;=5000, "₹1,000 - ₹5,000",
   D1250&lt;=10000, "₹5,001 - ₹10,000",
   D1250&lt;=20000, "₹10,001 - ₹20,000",
   D1250&lt;=50000, "₹20,001 - ₹50,000",
   D1250&lt;=100000, "₹50,001 - ₹100,000",
   TRUE, "&gt; ₹100,000"
)</f>
        <v>₹1,000 - ₹5,000</v>
      </c>
      <c r="K1250" t="str">
        <f t="shared" si="58"/>
        <v>Low (&lt;30%)</v>
      </c>
      <c r="L1250">
        <f>_xlfn.RANK.EQ(G1250, G$2:G$1466, 0) + COUNTIF(G$2:G1250, G1250) - 1</f>
        <v>1249</v>
      </c>
      <c r="M1250" s="12">
        <f>_xlfn.RANK.EQ(H1250, H$2:H$1466, 0) + COUNTIF(H$2:H1250, H1250) - 1</f>
        <v>394</v>
      </c>
      <c r="N1250" s="12">
        <f t="shared" si="59"/>
        <v>1643</v>
      </c>
    </row>
    <row r="1251" spans="1:14" x14ac:dyDescent="0.25">
      <c r="A1251" t="s">
        <v>5294</v>
      </c>
      <c r="B1251" t="s">
        <v>5295</v>
      </c>
      <c r="C1251" t="s">
        <v>13077</v>
      </c>
      <c r="D1251" s="14">
        <v>1199.76</v>
      </c>
      <c r="E1251" s="14">
        <v>4999</v>
      </c>
      <c r="F1251" s="1">
        <v>0.76</v>
      </c>
      <c r="G1251">
        <v>3.8</v>
      </c>
      <c r="H1251" s="5">
        <v>14961</v>
      </c>
      <c r="I1251" s="6">
        <f t="shared" si="57"/>
        <v>74790039</v>
      </c>
      <c r="J1251" t="str" cm="1">
        <f t="array" ref="J1251">_xlfn.IFS(
   D1251&lt;1000, "&lt; ₹1,000",
   D1251&lt;=5000, "₹1,000 - ₹5,000",
   D1251&lt;=10000, "₹5,001 - ₹10,000",
   D1251&lt;=20000, "₹10,001 - ₹20,000",
   D1251&lt;=50000, "₹20,001 - ₹50,000",
   D1251&lt;=100000, "₹50,001 - ₹100,000",
   TRUE, "&gt; ₹100,000"
)</f>
        <v>₹1,000 - ₹5,000</v>
      </c>
      <c r="K1251" t="str">
        <f t="shared" si="58"/>
        <v>High (&gt;60%)</v>
      </c>
      <c r="L1251">
        <f>_xlfn.RANK.EQ(G1251, G$2:G$1466, 0) + COUNTIF(G$2:G1251, G1251) - 1</f>
        <v>1250</v>
      </c>
      <c r="M1251" s="12">
        <f>_xlfn.RANK.EQ(H1251, H$2:H$1466, 0) + COUNTIF(H$2:H1251, H1251) - 1</f>
        <v>408</v>
      </c>
      <c r="N1251" s="12">
        <f t="shared" si="59"/>
        <v>1658</v>
      </c>
    </row>
    <row r="1252" spans="1:14" x14ac:dyDescent="0.25">
      <c r="A1252" t="s">
        <v>3343</v>
      </c>
      <c r="B1252" t="s">
        <v>3344</v>
      </c>
      <c r="C1252" t="s">
        <v>13077</v>
      </c>
      <c r="D1252" s="14">
        <v>543.66</v>
      </c>
      <c r="E1252" s="14">
        <v>1599</v>
      </c>
      <c r="F1252" s="1">
        <v>0.66</v>
      </c>
      <c r="G1252">
        <v>3.8</v>
      </c>
      <c r="H1252" s="5">
        <v>14648</v>
      </c>
      <c r="I1252" s="6">
        <f t="shared" si="57"/>
        <v>23422152</v>
      </c>
      <c r="J1252" t="str" cm="1">
        <f t="array" ref="J1252">_xlfn.IFS(
   D1252&lt;1000, "&lt; ₹1,000",
   D1252&lt;=5000, "₹1,000 - ₹5,000",
   D1252&lt;=10000, "₹5,001 - ₹10,000",
   D1252&lt;=20000, "₹10,001 - ₹20,000",
   D1252&lt;=50000, "₹20,001 - ₹50,000",
   D1252&lt;=100000, "₹50,001 - ₹100,000",
   TRUE, "&gt; ₹100,000"
)</f>
        <v>&lt; ₹1,000</v>
      </c>
      <c r="K1252" t="str">
        <f t="shared" si="58"/>
        <v>High (&gt;60%)</v>
      </c>
      <c r="L1252">
        <f>_xlfn.RANK.EQ(G1252, G$2:G$1466, 0) + COUNTIF(G$2:G1252, G1252) - 1</f>
        <v>1251</v>
      </c>
      <c r="M1252" s="12">
        <f>_xlfn.RANK.EQ(H1252, H$2:H$1466, 0) + COUNTIF(H$2:H1252, H1252) - 1</f>
        <v>413</v>
      </c>
      <c r="N1252" s="12">
        <f t="shared" si="59"/>
        <v>1664</v>
      </c>
    </row>
    <row r="1253" spans="1:14" x14ac:dyDescent="0.25">
      <c r="A1253" t="s">
        <v>6482</v>
      </c>
      <c r="B1253" t="s">
        <v>6483</v>
      </c>
      <c r="C1253" t="s">
        <v>13077</v>
      </c>
      <c r="D1253" s="14">
        <v>1289.5700000000002</v>
      </c>
      <c r="E1253" s="14">
        <v>2999</v>
      </c>
      <c r="F1253" s="1">
        <v>0.56999999999999995</v>
      </c>
      <c r="G1253">
        <v>3.8</v>
      </c>
      <c r="H1253" s="5">
        <v>14629</v>
      </c>
      <c r="I1253" s="6">
        <f t="shared" si="57"/>
        <v>43872371</v>
      </c>
      <c r="J1253" t="str" cm="1">
        <f t="array" ref="J1253">_xlfn.IFS(
   D1253&lt;1000, "&lt; ₹1,000",
   D1253&lt;=5000, "₹1,000 - ₹5,000",
   D1253&lt;=10000, "₹5,001 - ₹10,000",
   D1253&lt;=20000, "₹10,001 - ₹20,000",
   D1253&lt;=50000, "₹20,001 - ₹50,000",
   D1253&lt;=100000, "₹50,001 - ₹100,000",
   TRUE, "&gt; ₹100,000"
)</f>
        <v>₹1,000 - ₹5,000</v>
      </c>
      <c r="K1253" t="str">
        <f t="shared" si="58"/>
        <v>Medium (30-60%)</v>
      </c>
      <c r="L1253">
        <f>_xlfn.RANK.EQ(G1253, G$2:G$1466, 0) + COUNTIF(G$2:G1253, G1253) - 1</f>
        <v>1252</v>
      </c>
      <c r="M1253" s="12">
        <f>_xlfn.RANK.EQ(H1253, H$2:H$1466, 0) + COUNTIF(H$2:H1253, H1253) - 1</f>
        <v>414</v>
      </c>
      <c r="N1253" s="12">
        <f t="shared" si="59"/>
        <v>1666</v>
      </c>
    </row>
    <row r="1254" spans="1:14" x14ac:dyDescent="0.25">
      <c r="A1254" t="s">
        <v>9211</v>
      </c>
      <c r="B1254" t="s">
        <v>9212</v>
      </c>
      <c r="C1254" t="s">
        <v>13080</v>
      </c>
      <c r="D1254" s="14">
        <v>3273.4</v>
      </c>
      <c r="E1254" s="14">
        <v>6295</v>
      </c>
      <c r="F1254" s="1">
        <v>0.48</v>
      </c>
      <c r="G1254">
        <v>3.8</v>
      </c>
      <c r="H1254" s="5">
        <v>14062</v>
      </c>
      <c r="I1254" s="6">
        <f t="shared" si="57"/>
        <v>88520290</v>
      </c>
      <c r="J1254" t="str" cm="1">
        <f t="array" ref="J1254">_xlfn.IFS(
   D1254&lt;1000, "&lt; ₹1,000",
   D1254&lt;=5000, "₹1,000 - ₹5,000",
   D1254&lt;=10000, "₹5,001 - ₹10,000",
   D1254&lt;=20000, "₹10,001 - ₹20,000",
   D1254&lt;=50000, "₹20,001 - ₹50,000",
   D1254&lt;=100000, "₹50,001 - ₹100,000",
   TRUE, "&gt; ₹100,000"
)</f>
        <v>₹1,000 - ₹5,000</v>
      </c>
      <c r="K1254" t="str">
        <f t="shared" si="58"/>
        <v>Medium (30-60%)</v>
      </c>
      <c r="L1254">
        <f>_xlfn.RANK.EQ(G1254, G$2:G$1466, 0) + COUNTIF(G$2:G1254, G1254) - 1</f>
        <v>1253</v>
      </c>
      <c r="M1254" s="12">
        <f>_xlfn.RANK.EQ(H1254, H$2:H$1466, 0) + COUNTIF(H$2:H1254, H1254) - 1</f>
        <v>431</v>
      </c>
      <c r="N1254" s="12">
        <f t="shared" si="59"/>
        <v>1684</v>
      </c>
    </row>
    <row r="1255" spans="1:14" x14ac:dyDescent="0.25">
      <c r="A1255" t="s">
        <v>5410</v>
      </c>
      <c r="B1255" t="s">
        <v>5411</v>
      </c>
      <c r="C1255" t="s">
        <v>13077</v>
      </c>
      <c r="D1255" s="14">
        <v>799.6</v>
      </c>
      <c r="E1255" s="14">
        <v>1999</v>
      </c>
      <c r="F1255" s="1">
        <v>0.6</v>
      </c>
      <c r="G1255">
        <v>3.8</v>
      </c>
      <c r="H1255" s="5">
        <v>12958</v>
      </c>
      <c r="I1255" s="6">
        <f t="shared" si="57"/>
        <v>25903042</v>
      </c>
      <c r="J1255" t="str" cm="1">
        <f t="array" ref="J1255">_xlfn.IFS(
   D1255&lt;1000, "&lt; ₹1,000",
   D1255&lt;=5000, "₹1,000 - ₹5,000",
   D1255&lt;=10000, "₹5,001 - ₹10,000",
   D1255&lt;=20000, "₹10,001 - ₹20,000",
   D1255&lt;=50000, "₹20,001 - ₹50,000",
   D1255&lt;=100000, "₹50,001 - ₹100,000",
   TRUE, "&gt; ₹100,000"
)</f>
        <v>&lt; ₹1,000</v>
      </c>
      <c r="K1255" t="str">
        <f t="shared" si="58"/>
        <v>Medium (30-60%)</v>
      </c>
      <c r="L1255">
        <f>_xlfn.RANK.EQ(G1255, G$2:G$1466, 0) + COUNTIF(G$2:G1255, G1255) - 1</f>
        <v>1254</v>
      </c>
      <c r="M1255" s="12">
        <f>_xlfn.RANK.EQ(H1255, H$2:H$1466, 0) + COUNTIF(H$2:H1255, H1255) - 1</f>
        <v>468</v>
      </c>
      <c r="N1255" s="12">
        <f t="shared" si="59"/>
        <v>1722</v>
      </c>
    </row>
    <row r="1256" spans="1:14" x14ac:dyDescent="0.25">
      <c r="A1256" t="s">
        <v>6895</v>
      </c>
      <c r="B1256" t="s">
        <v>6896</v>
      </c>
      <c r="C1256" t="s">
        <v>13076</v>
      </c>
      <c r="D1256" s="14">
        <v>2112.5</v>
      </c>
      <c r="E1256" s="14">
        <v>3250</v>
      </c>
      <c r="F1256" s="1">
        <v>0.35</v>
      </c>
      <c r="G1256">
        <v>3.8</v>
      </c>
      <c r="H1256" s="5">
        <v>11213</v>
      </c>
      <c r="I1256" s="6">
        <f t="shared" si="57"/>
        <v>36442250</v>
      </c>
      <c r="J1256" t="str" cm="1">
        <f t="array" ref="J1256">_xlfn.IFS(
   D1256&lt;1000, "&lt; ₹1,000",
   D1256&lt;=5000, "₹1,000 - ₹5,000",
   D1256&lt;=10000, "₹5,001 - ₹10,000",
   D1256&lt;=20000, "₹10,001 - ₹20,000",
   D1256&lt;=50000, "₹20,001 - ₹50,000",
   D1256&lt;=100000, "₹50,001 - ₹100,000",
   TRUE, "&gt; ₹100,000"
)</f>
        <v>₹1,000 - ₹5,000</v>
      </c>
      <c r="K1256" t="str">
        <f t="shared" si="58"/>
        <v>Medium (30-60%)</v>
      </c>
      <c r="L1256">
        <f>_xlfn.RANK.EQ(G1256, G$2:G$1466, 0) + COUNTIF(G$2:G1256, G1256) - 1</f>
        <v>1255</v>
      </c>
      <c r="M1256" s="12">
        <f>_xlfn.RANK.EQ(H1256, H$2:H$1466, 0) + COUNTIF(H$2:H1256, H1256) - 1</f>
        <v>499</v>
      </c>
      <c r="N1256" s="12">
        <f t="shared" si="59"/>
        <v>1754</v>
      </c>
    </row>
    <row r="1257" spans="1:14" x14ac:dyDescent="0.25">
      <c r="A1257" t="s">
        <v>5657</v>
      </c>
      <c r="B1257" t="s">
        <v>5658</v>
      </c>
      <c r="C1257" t="s">
        <v>13077</v>
      </c>
      <c r="D1257" s="14">
        <v>1584.7</v>
      </c>
      <c r="E1257" s="14">
        <v>2990</v>
      </c>
      <c r="F1257" s="1">
        <v>0.47</v>
      </c>
      <c r="G1257">
        <v>3.8</v>
      </c>
      <c r="H1257" s="5">
        <v>11015</v>
      </c>
      <c r="I1257" s="6">
        <f t="shared" si="57"/>
        <v>32934850</v>
      </c>
      <c r="J1257" t="str" cm="1">
        <f t="array" ref="J1257">_xlfn.IFS(
   D1257&lt;1000, "&lt; ₹1,000",
   D1257&lt;=5000, "₹1,000 - ₹5,000",
   D1257&lt;=10000, "₹5,001 - ₹10,000",
   D1257&lt;=20000, "₹10,001 - ₹20,000",
   D1257&lt;=50000, "₹20,001 - ₹50,000",
   D1257&lt;=100000, "₹50,001 - ₹100,000",
   TRUE, "&gt; ₹100,000"
)</f>
        <v>₹1,000 - ₹5,000</v>
      </c>
      <c r="K1257" t="str">
        <f t="shared" si="58"/>
        <v>Medium (30-60%)</v>
      </c>
      <c r="L1257">
        <f>_xlfn.RANK.EQ(G1257, G$2:G$1466, 0) + COUNTIF(G$2:G1257, G1257) - 1</f>
        <v>1256</v>
      </c>
      <c r="M1257" s="12">
        <f>_xlfn.RANK.EQ(H1257, H$2:H$1466, 0) + COUNTIF(H$2:H1257, H1257) - 1</f>
        <v>506</v>
      </c>
      <c r="N1257" s="12">
        <f t="shared" si="59"/>
        <v>1762</v>
      </c>
    </row>
    <row r="1258" spans="1:14" x14ac:dyDescent="0.25">
      <c r="A1258" t="s">
        <v>7503</v>
      </c>
      <c r="B1258" t="s">
        <v>7504</v>
      </c>
      <c r="C1258" t="s">
        <v>13077</v>
      </c>
      <c r="D1258" s="14">
        <v>899.25</v>
      </c>
      <c r="E1258" s="14">
        <v>1199</v>
      </c>
      <c r="F1258" s="1">
        <v>0.25</v>
      </c>
      <c r="G1258">
        <v>3.8</v>
      </c>
      <c r="H1258" s="5">
        <v>10751</v>
      </c>
      <c r="I1258" s="6">
        <f t="shared" si="57"/>
        <v>12890449</v>
      </c>
      <c r="J1258" t="str" cm="1">
        <f t="array" ref="J1258">_xlfn.IFS(
   D1258&lt;1000, "&lt; ₹1,000",
   D1258&lt;=5000, "₹1,000 - ₹5,000",
   D1258&lt;=10000, "₹5,001 - ₹10,000",
   D1258&lt;=20000, "₹10,001 - ₹20,000",
   D1258&lt;=50000, "₹20,001 - ₹50,000",
   D1258&lt;=100000, "₹50,001 - ₹100,000",
   TRUE, "&gt; ₹100,000"
)</f>
        <v>&lt; ₹1,000</v>
      </c>
      <c r="K1258" t="str">
        <f t="shared" si="58"/>
        <v>Low (&lt;30%)</v>
      </c>
      <c r="L1258">
        <f>_xlfn.RANK.EQ(G1258, G$2:G$1466, 0) + COUNTIF(G$2:G1258, G1258) - 1</f>
        <v>1257</v>
      </c>
      <c r="M1258" s="12">
        <f>_xlfn.RANK.EQ(H1258, H$2:H$1466, 0) + COUNTIF(H$2:H1258, H1258) - 1</f>
        <v>518</v>
      </c>
      <c r="N1258" s="12">
        <f t="shared" si="59"/>
        <v>1775</v>
      </c>
    </row>
    <row r="1259" spans="1:14" x14ac:dyDescent="0.25">
      <c r="A1259" t="s">
        <v>8988</v>
      </c>
      <c r="B1259" t="s">
        <v>8989</v>
      </c>
      <c r="C1259" t="s">
        <v>13080</v>
      </c>
      <c r="D1259" s="14">
        <v>1797.5</v>
      </c>
      <c r="E1259" s="14">
        <v>3595</v>
      </c>
      <c r="F1259" s="1">
        <v>0.5</v>
      </c>
      <c r="G1259">
        <v>3.8</v>
      </c>
      <c r="H1259" s="5">
        <v>9791</v>
      </c>
      <c r="I1259" s="6">
        <f t="shared" si="57"/>
        <v>35198645</v>
      </c>
      <c r="J1259" t="str" cm="1">
        <f t="array" ref="J1259">_xlfn.IFS(
   D1259&lt;1000, "&lt; ₹1,000",
   D1259&lt;=5000, "₹1,000 - ₹5,000",
   D1259&lt;=10000, "₹5,001 - ₹10,000",
   D1259&lt;=20000, "₹10,001 - ₹20,000",
   D1259&lt;=50000, "₹20,001 - ₹50,000",
   D1259&lt;=100000, "₹50,001 - ₹100,000",
   TRUE, "&gt; ₹100,000"
)</f>
        <v>₹1,000 - ₹5,000</v>
      </c>
      <c r="K1259" t="str">
        <f t="shared" si="58"/>
        <v>Medium (30-60%)</v>
      </c>
      <c r="L1259">
        <f>_xlfn.RANK.EQ(G1259, G$2:G$1466, 0) + COUNTIF(G$2:G1259, G1259) - 1</f>
        <v>1258</v>
      </c>
      <c r="M1259" s="12">
        <f>_xlfn.RANK.EQ(H1259, H$2:H$1466, 0) + COUNTIF(H$2:H1259, H1259) - 1</f>
        <v>543</v>
      </c>
      <c r="N1259" s="12">
        <f t="shared" si="59"/>
        <v>1801</v>
      </c>
    </row>
    <row r="1260" spans="1:14" x14ac:dyDescent="0.25">
      <c r="A1260" t="s">
        <v>10760</v>
      </c>
      <c r="B1260" t="s">
        <v>10761</v>
      </c>
      <c r="C1260" t="s">
        <v>13080</v>
      </c>
      <c r="D1260" s="14">
        <v>2915</v>
      </c>
      <c r="E1260" s="14">
        <v>5500</v>
      </c>
      <c r="F1260" s="1">
        <v>0.47</v>
      </c>
      <c r="G1260">
        <v>3.8</v>
      </c>
      <c r="H1260" s="5">
        <v>8958</v>
      </c>
      <c r="I1260" s="6">
        <f t="shared" si="57"/>
        <v>49269000</v>
      </c>
      <c r="J1260" t="str" cm="1">
        <f t="array" ref="J1260">_xlfn.IFS(
   D1260&lt;1000, "&lt; ₹1,000",
   D1260&lt;=5000, "₹1,000 - ₹5,000",
   D1260&lt;=10000, "₹5,001 - ₹10,000",
   D1260&lt;=20000, "₹10,001 - ₹20,000",
   D1260&lt;=50000, "₹20,001 - ₹50,000",
   D1260&lt;=100000, "₹50,001 - ₹100,000",
   TRUE, "&gt; ₹100,000"
)</f>
        <v>₹1,000 - ₹5,000</v>
      </c>
      <c r="K1260" t="str">
        <f t="shared" si="58"/>
        <v>Medium (30-60%)</v>
      </c>
      <c r="L1260">
        <f>_xlfn.RANK.EQ(G1260, G$2:G$1466, 0) + COUNTIF(G$2:G1260, G1260) - 1</f>
        <v>1259</v>
      </c>
      <c r="M1260" s="12">
        <f>_xlfn.RANK.EQ(H1260, H$2:H$1466, 0) + COUNTIF(H$2:H1260, H1260) - 1</f>
        <v>577</v>
      </c>
      <c r="N1260" s="12">
        <f t="shared" si="59"/>
        <v>1836</v>
      </c>
    </row>
    <row r="1261" spans="1:14" x14ac:dyDescent="0.25">
      <c r="A1261" t="s">
        <v>10971</v>
      </c>
      <c r="B1261" t="s">
        <v>10972</v>
      </c>
      <c r="C1261" t="s">
        <v>13080</v>
      </c>
      <c r="D1261" s="14">
        <v>1699</v>
      </c>
      <c r="E1261" s="14">
        <v>3398</v>
      </c>
      <c r="F1261" s="1">
        <v>0.5</v>
      </c>
      <c r="G1261">
        <v>3.8</v>
      </c>
      <c r="H1261" s="5">
        <v>7988</v>
      </c>
      <c r="I1261" s="6">
        <f t="shared" si="57"/>
        <v>27143224</v>
      </c>
      <c r="J1261" t="str" cm="1">
        <f t="array" ref="J1261">_xlfn.IFS(
   D1261&lt;1000, "&lt; ₹1,000",
   D1261&lt;=5000, "₹1,000 - ₹5,000",
   D1261&lt;=10000, "₹5,001 - ₹10,000",
   D1261&lt;=20000, "₹10,001 - ₹20,000",
   D1261&lt;=50000, "₹20,001 - ₹50,000",
   D1261&lt;=100000, "₹50,001 - ₹100,000",
   TRUE, "&gt; ₹100,000"
)</f>
        <v>₹1,000 - ₹5,000</v>
      </c>
      <c r="K1261" t="str">
        <f t="shared" si="58"/>
        <v>Medium (30-60%)</v>
      </c>
      <c r="L1261">
        <f>_xlfn.RANK.EQ(G1261, G$2:G$1466, 0) + COUNTIF(G$2:G1261, G1261) - 1</f>
        <v>1260</v>
      </c>
      <c r="M1261" s="12">
        <f>_xlfn.RANK.EQ(H1261, H$2:H$1466, 0) + COUNTIF(H$2:H1261, H1261) - 1</f>
        <v>613</v>
      </c>
      <c r="N1261" s="12">
        <f t="shared" si="59"/>
        <v>1873</v>
      </c>
    </row>
    <row r="1262" spans="1:14" x14ac:dyDescent="0.25">
      <c r="A1262" t="s">
        <v>4854</v>
      </c>
      <c r="B1262" t="s">
        <v>4855</v>
      </c>
      <c r="C1262" t="s">
        <v>13076</v>
      </c>
      <c r="D1262" s="14">
        <v>218.04000000000002</v>
      </c>
      <c r="E1262" s="14">
        <v>237</v>
      </c>
      <c r="F1262" s="1">
        <v>0.08</v>
      </c>
      <c r="G1262">
        <v>3.8</v>
      </c>
      <c r="H1262" s="5">
        <v>7354</v>
      </c>
      <c r="I1262" s="6">
        <f t="shared" si="57"/>
        <v>1742898</v>
      </c>
      <c r="J1262" t="str" cm="1">
        <f t="array" ref="J1262">_xlfn.IFS(
   D1262&lt;1000, "&lt; ₹1,000",
   D1262&lt;=5000, "₹1,000 - ₹5,000",
   D1262&lt;=10000, "₹5,001 - ₹10,000",
   D1262&lt;=20000, "₹10,001 - ₹20,000",
   D1262&lt;=50000, "₹20,001 - ₹50,000",
   D1262&lt;=100000, "₹50,001 - ₹100,000",
   TRUE, "&gt; ₹100,000"
)</f>
        <v>&lt; ₹1,000</v>
      </c>
      <c r="K1262" t="str">
        <f t="shared" si="58"/>
        <v>Low (&lt;30%)</v>
      </c>
      <c r="L1262">
        <f>_xlfn.RANK.EQ(G1262, G$2:G$1466, 0) + COUNTIF(G$2:G1262, G1262) - 1</f>
        <v>1261</v>
      </c>
      <c r="M1262" s="12">
        <f>_xlfn.RANK.EQ(H1262, H$2:H$1466, 0) + COUNTIF(H$2:H1262, H1262) - 1</f>
        <v>641</v>
      </c>
      <c r="N1262" s="12">
        <f t="shared" si="59"/>
        <v>1902</v>
      </c>
    </row>
    <row r="1263" spans="1:14" x14ac:dyDescent="0.25">
      <c r="A1263" t="s">
        <v>5827</v>
      </c>
      <c r="B1263" t="s">
        <v>5828</v>
      </c>
      <c r="C1263" t="s">
        <v>13076</v>
      </c>
      <c r="D1263" s="14">
        <v>59</v>
      </c>
      <c r="E1263" s="14">
        <v>59</v>
      </c>
      <c r="F1263" s="1">
        <v>0</v>
      </c>
      <c r="G1263">
        <v>3.8</v>
      </c>
      <c r="H1263" s="5">
        <v>5958</v>
      </c>
      <c r="I1263" s="6">
        <f t="shared" si="57"/>
        <v>351522</v>
      </c>
      <c r="J1263" t="str" cm="1">
        <f t="array" ref="J1263">_xlfn.IFS(
   D1263&lt;1000, "&lt; ₹1,000",
   D1263&lt;=5000, "₹1,000 - ₹5,000",
   D1263&lt;=10000, "₹5,001 - ₹10,000",
   D1263&lt;=20000, "₹10,001 - ₹20,000",
   D1263&lt;=50000, "₹20,001 - ₹50,000",
   D1263&lt;=100000, "₹50,001 - ₹100,000",
   TRUE, "&gt; ₹100,000"
)</f>
        <v>&lt; ₹1,000</v>
      </c>
      <c r="K1263" t="str">
        <f t="shared" si="58"/>
        <v>Low (&lt;30%)</v>
      </c>
      <c r="L1263">
        <f>_xlfn.RANK.EQ(G1263, G$2:G$1466, 0) + COUNTIF(G$2:G1263, G1263) - 1</f>
        <v>1262</v>
      </c>
      <c r="M1263" s="12">
        <f>_xlfn.RANK.EQ(H1263, H$2:H$1466, 0) + COUNTIF(H$2:H1263, H1263) - 1</f>
        <v>704</v>
      </c>
      <c r="N1263" s="12">
        <f t="shared" si="59"/>
        <v>1966</v>
      </c>
    </row>
    <row r="1264" spans="1:14" x14ac:dyDescent="0.25">
      <c r="A1264" t="s">
        <v>9508</v>
      </c>
      <c r="B1264" t="s">
        <v>9509</v>
      </c>
      <c r="C1264" t="s">
        <v>13080</v>
      </c>
      <c r="D1264" s="14">
        <v>1149.54</v>
      </c>
      <c r="E1264" s="14">
        <v>2499</v>
      </c>
      <c r="F1264" s="1">
        <v>0.54</v>
      </c>
      <c r="G1264">
        <v>3.8</v>
      </c>
      <c r="H1264" s="5">
        <v>4383</v>
      </c>
      <c r="I1264" s="6">
        <f t="shared" si="57"/>
        <v>10953117</v>
      </c>
      <c r="J1264" t="str" cm="1">
        <f t="array" ref="J1264">_xlfn.IFS(
   D1264&lt;1000, "&lt; ₹1,000",
   D1264&lt;=5000, "₹1,000 - ₹5,000",
   D1264&lt;=10000, "₹5,001 - ₹10,000",
   D1264&lt;=20000, "₹10,001 - ₹20,000",
   D1264&lt;=50000, "₹20,001 - ₹50,000",
   D1264&lt;=100000, "₹50,001 - ₹100,000",
   TRUE, "&gt; ₹100,000"
)</f>
        <v>₹1,000 - ₹5,000</v>
      </c>
      <c r="K1264" t="str">
        <f t="shared" si="58"/>
        <v>Medium (30-60%)</v>
      </c>
      <c r="L1264">
        <f>_xlfn.RANK.EQ(G1264, G$2:G$1466, 0) + COUNTIF(G$2:G1264, G1264) - 1</f>
        <v>1263</v>
      </c>
      <c r="M1264" s="12">
        <f>_xlfn.RANK.EQ(H1264, H$2:H$1466, 0) + COUNTIF(H$2:H1264, H1264) - 1</f>
        <v>784</v>
      </c>
      <c r="N1264" s="12">
        <f t="shared" si="59"/>
        <v>2047</v>
      </c>
    </row>
    <row r="1265" spans="1:14" x14ac:dyDescent="0.25">
      <c r="A1265" t="s">
        <v>9942</v>
      </c>
      <c r="B1265" t="s">
        <v>9943</v>
      </c>
      <c r="C1265" t="s">
        <v>13080</v>
      </c>
      <c r="D1265" s="14">
        <v>5499.4500000000007</v>
      </c>
      <c r="E1265" s="14">
        <v>9999</v>
      </c>
      <c r="F1265" s="1">
        <v>0.45</v>
      </c>
      <c r="G1265">
        <v>3.8</v>
      </c>
      <c r="H1265" s="5">
        <v>4353</v>
      </c>
      <c r="I1265" s="6">
        <f t="shared" si="57"/>
        <v>43525647</v>
      </c>
      <c r="J1265" t="str" cm="1">
        <f t="array" ref="J1265">_xlfn.IFS(
   D1265&lt;1000, "&lt; ₹1,000",
   D1265&lt;=5000, "₹1,000 - ₹5,000",
   D1265&lt;=10000, "₹5,001 - ₹10,000",
   D1265&lt;=20000, "₹10,001 - ₹20,000",
   D1265&lt;=50000, "₹20,001 - ₹50,000",
   D1265&lt;=100000, "₹50,001 - ₹100,000",
   TRUE, "&gt; ₹100,000"
)</f>
        <v>₹5,001 - ₹10,000</v>
      </c>
      <c r="K1265" t="str">
        <f t="shared" si="58"/>
        <v>Medium (30-60%)</v>
      </c>
      <c r="L1265">
        <f>_xlfn.RANK.EQ(G1265, G$2:G$1466, 0) + COUNTIF(G$2:G1265, G1265) - 1</f>
        <v>1264</v>
      </c>
      <c r="M1265" s="12">
        <f>_xlfn.RANK.EQ(H1265, H$2:H$1466, 0) + COUNTIF(H$2:H1265, H1265) - 1</f>
        <v>786</v>
      </c>
      <c r="N1265" s="12">
        <f t="shared" si="59"/>
        <v>2050</v>
      </c>
    </row>
    <row r="1266" spans="1:14" x14ac:dyDescent="0.25">
      <c r="A1266" t="s">
        <v>10641</v>
      </c>
      <c r="B1266" t="s">
        <v>10642</v>
      </c>
      <c r="C1266" t="s">
        <v>13080</v>
      </c>
      <c r="D1266" s="14">
        <v>1895</v>
      </c>
      <c r="E1266" s="14">
        <v>3790</v>
      </c>
      <c r="F1266" s="1">
        <v>0.5</v>
      </c>
      <c r="G1266">
        <v>3.8</v>
      </c>
      <c r="H1266" s="5">
        <v>3842</v>
      </c>
      <c r="I1266" s="6">
        <f t="shared" si="57"/>
        <v>14561180</v>
      </c>
      <c r="J1266" t="str" cm="1">
        <f t="array" ref="J1266">_xlfn.IFS(
   D1266&lt;1000, "&lt; ₹1,000",
   D1266&lt;=5000, "₹1,000 - ₹5,000",
   D1266&lt;=10000, "₹5,001 - ₹10,000",
   D1266&lt;=20000, "₹10,001 - ₹20,000",
   D1266&lt;=50000, "₹20,001 - ₹50,000",
   D1266&lt;=100000, "₹50,001 - ₹100,000",
   TRUE, "&gt; ₹100,000"
)</f>
        <v>₹1,000 - ₹5,000</v>
      </c>
      <c r="K1266" t="str">
        <f t="shared" si="58"/>
        <v>Medium (30-60%)</v>
      </c>
      <c r="L1266">
        <f>_xlfn.RANK.EQ(G1266, G$2:G$1466, 0) + COUNTIF(G$2:G1266, G1266) - 1</f>
        <v>1265</v>
      </c>
      <c r="M1266" s="12">
        <f>_xlfn.RANK.EQ(H1266, H$2:H$1466, 0) + COUNTIF(H$2:H1266, H1266) - 1</f>
        <v>810</v>
      </c>
      <c r="N1266" s="12">
        <f t="shared" si="59"/>
        <v>2075</v>
      </c>
    </row>
    <row r="1267" spans="1:14" x14ac:dyDescent="0.25">
      <c r="A1267" t="s">
        <v>8431</v>
      </c>
      <c r="B1267" t="s">
        <v>8432</v>
      </c>
      <c r="C1267" t="s">
        <v>13076</v>
      </c>
      <c r="D1267" s="14">
        <v>8373.75</v>
      </c>
      <c r="E1267" s="14">
        <v>9625</v>
      </c>
      <c r="F1267" s="1">
        <v>0.13</v>
      </c>
      <c r="G1267">
        <v>3.8</v>
      </c>
      <c r="H1267" s="5">
        <v>3652</v>
      </c>
      <c r="I1267" s="6">
        <f t="shared" si="57"/>
        <v>35150500</v>
      </c>
      <c r="J1267" t="str" cm="1">
        <f t="array" ref="J1267">_xlfn.IFS(
   D1267&lt;1000, "&lt; ₹1,000",
   D1267&lt;=5000, "₹1,000 - ₹5,000",
   D1267&lt;=10000, "₹5,001 - ₹10,000",
   D1267&lt;=20000, "₹10,001 - ₹20,000",
   D1267&lt;=50000, "₹20,001 - ₹50,000",
   D1267&lt;=100000, "₹50,001 - ₹100,000",
   TRUE, "&gt; ₹100,000"
)</f>
        <v>₹5,001 - ₹10,000</v>
      </c>
      <c r="K1267" t="str">
        <f t="shared" si="58"/>
        <v>Low (&lt;30%)</v>
      </c>
      <c r="L1267">
        <f>_xlfn.RANK.EQ(G1267, G$2:G$1466, 0) + COUNTIF(G$2:G1267, G1267) - 1</f>
        <v>1266</v>
      </c>
      <c r="M1267" s="12">
        <f>_xlfn.RANK.EQ(H1267, H$2:H$1466, 0) + COUNTIF(H$2:H1267, H1267) - 1</f>
        <v>820</v>
      </c>
      <c r="N1267" s="12">
        <f t="shared" si="59"/>
        <v>2086</v>
      </c>
    </row>
    <row r="1268" spans="1:14" x14ac:dyDescent="0.25">
      <c r="A1268" t="s">
        <v>5378</v>
      </c>
      <c r="B1268" t="s">
        <v>5379</v>
      </c>
      <c r="C1268" t="s">
        <v>13077</v>
      </c>
      <c r="D1268" s="14">
        <v>989.77999999999986</v>
      </c>
      <c r="E1268" s="14">
        <v>4499</v>
      </c>
      <c r="F1268" s="1">
        <v>0.78</v>
      </c>
      <c r="G1268">
        <v>3.8</v>
      </c>
      <c r="H1268" s="5">
        <v>3390</v>
      </c>
      <c r="I1268" s="6">
        <f t="shared" si="57"/>
        <v>15251610</v>
      </c>
      <c r="J1268" t="str" cm="1">
        <f t="array" ref="J1268">_xlfn.IFS(
   D1268&lt;1000, "&lt; ₹1,000",
   D1268&lt;=5000, "₹1,000 - ₹5,000",
   D1268&lt;=10000, "₹5,001 - ₹10,000",
   D1268&lt;=20000, "₹10,001 - ₹20,000",
   D1268&lt;=50000, "₹20,001 - ₹50,000",
   D1268&lt;=100000, "₹50,001 - ₹100,000",
   TRUE, "&gt; ₹100,000"
)</f>
        <v>&lt; ₹1,000</v>
      </c>
      <c r="K1268" t="str">
        <f t="shared" si="58"/>
        <v>High (&gt;60%)</v>
      </c>
      <c r="L1268">
        <f>_xlfn.RANK.EQ(G1268, G$2:G$1466, 0) + COUNTIF(G$2:G1268, G1268) - 1</f>
        <v>1267</v>
      </c>
      <c r="M1268" s="12">
        <f>_xlfn.RANK.EQ(H1268, H$2:H$1466, 0) + COUNTIF(H$2:H1268, H1268) - 1</f>
        <v>839</v>
      </c>
      <c r="N1268" s="12">
        <f t="shared" si="59"/>
        <v>2106</v>
      </c>
    </row>
    <row r="1269" spans="1:14" x14ac:dyDescent="0.25">
      <c r="A1269" t="s">
        <v>8153</v>
      </c>
      <c r="B1269" t="s">
        <v>8154</v>
      </c>
      <c r="C1269" t="s">
        <v>13076</v>
      </c>
      <c r="D1269" s="14">
        <v>39</v>
      </c>
      <c r="E1269" s="14">
        <v>39</v>
      </c>
      <c r="F1269" s="1">
        <v>0</v>
      </c>
      <c r="G1269">
        <v>3.8</v>
      </c>
      <c r="H1269" s="5">
        <v>3344</v>
      </c>
      <c r="I1269" s="6">
        <f t="shared" si="57"/>
        <v>130416</v>
      </c>
      <c r="J1269" t="str" cm="1">
        <f t="array" ref="J1269">_xlfn.IFS(
   D1269&lt;1000, "&lt; ₹1,000",
   D1269&lt;=5000, "₹1,000 - ₹5,000",
   D1269&lt;=10000, "₹5,001 - ₹10,000",
   D1269&lt;=20000, "₹10,001 - ₹20,000",
   D1269&lt;=50000, "₹20,001 - ₹50,000",
   D1269&lt;=100000, "₹50,001 - ₹100,000",
   TRUE, "&gt; ₹100,000"
)</f>
        <v>&lt; ₹1,000</v>
      </c>
      <c r="K1269" t="str">
        <f t="shared" si="58"/>
        <v>Low (&lt;30%)</v>
      </c>
      <c r="L1269">
        <f>_xlfn.RANK.EQ(G1269, G$2:G$1466, 0) + COUNTIF(G$2:G1269, G1269) - 1</f>
        <v>1268</v>
      </c>
      <c r="M1269" s="12">
        <f>_xlfn.RANK.EQ(H1269, H$2:H$1466, 0) + COUNTIF(H$2:H1269, H1269) - 1</f>
        <v>844</v>
      </c>
      <c r="N1269" s="12">
        <f t="shared" si="59"/>
        <v>2112</v>
      </c>
    </row>
    <row r="1270" spans="1:14" x14ac:dyDescent="0.25">
      <c r="A1270" t="s">
        <v>12039</v>
      </c>
      <c r="B1270" t="s">
        <v>12040</v>
      </c>
      <c r="C1270" t="s">
        <v>13080</v>
      </c>
      <c r="D1270" s="14">
        <v>336.59999999999997</v>
      </c>
      <c r="E1270" s="14">
        <v>510</v>
      </c>
      <c r="F1270" s="1">
        <v>0.34</v>
      </c>
      <c r="G1270">
        <v>3.8</v>
      </c>
      <c r="H1270" s="5">
        <v>3195</v>
      </c>
      <c r="I1270" s="6">
        <f t="shared" si="57"/>
        <v>1629450</v>
      </c>
      <c r="J1270" t="str" cm="1">
        <f t="array" ref="J1270">_xlfn.IFS(
   D1270&lt;1000, "&lt; ₹1,000",
   D1270&lt;=5000, "₹1,000 - ₹5,000",
   D1270&lt;=10000, "₹5,001 - ₹10,000",
   D1270&lt;=20000, "₹10,001 - ₹20,000",
   D1270&lt;=50000, "₹20,001 - ₹50,000",
   D1270&lt;=100000, "₹50,001 - ₹100,000",
   TRUE, "&gt; ₹100,000"
)</f>
        <v>&lt; ₹1,000</v>
      </c>
      <c r="K1270" t="str">
        <f t="shared" si="58"/>
        <v>Medium (30-60%)</v>
      </c>
      <c r="L1270">
        <f>_xlfn.RANK.EQ(G1270, G$2:G$1466, 0) + COUNTIF(G$2:G1270, G1270) - 1</f>
        <v>1269</v>
      </c>
      <c r="M1270" s="12">
        <f>_xlfn.RANK.EQ(H1270, H$2:H$1466, 0) + COUNTIF(H$2:H1270, H1270) - 1</f>
        <v>858</v>
      </c>
      <c r="N1270" s="12">
        <f t="shared" si="59"/>
        <v>2127</v>
      </c>
    </row>
    <row r="1271" spans="1:14" x14ac:dyDescent="0.25">
      <c r="A1271" t="s">
        <v>3992</v>
      </c>
      <c r="B1271" t="s">
        <v>3993</v>
      </c>
      <c r="C1271" t="s">
        <v>13077</v>
      </c>
      <c r="D1271" s="14">
        <v>9044.33</v>
      </c>
      <c r="E1271" s="14">
        <v>13499</v>
      </c>
      <c r="F1271" s="1">
        <v>0.33</v>
      </c>
      <c r="G1271">
        <v>3.8</v>
      </c>
      <c r="H1271" s="5">
        <v>3145</v>
      </c>
      <c r="I1271" s="6">
        <f t="shared" si="57"/>
        <v>42454355</v>
      </c>
      <c r="J1271" t="str" cm="1">
        <f t="array" ref="J1271">_xlfn.IFS(
   D1271&lt;1000, "&lt; ₹1,000",
   D1271&lt;=5000, "₹1,000 - ₹5,000",
   D1271&lt;=10000, "₹5,001 - ₹10,000",
   D1271&lt;=20000, "₹10,001 - ₹20,000",
   D1271&lt;=50000, "₹20,001 - ₹50,000",
   D1271&lt;=100000, "₹50,001 - ₹100,000",
   TRUE, "&gt; ₹100,000"
)</f>
        <v>₹5,001 - ₹10,000</v>
      </c>
      <c r="K1271" t="str">
        <f t="shared" si="58"/>
        <v>Medium (30-60%)</v>
      </c>
      <c r="L1271">
        <f>_xlfn.RANK.EQ(G1271, G$2:G$1466, 0) + COUNTIF(G$2:G1271, G1271) - 1</f>
        <v>1270</v>
      </c>
      <c r="M1271" s="12">
        <f>_xlfn.RANK.EQ(H1271, H$2:H$1466, 0) + COUNTIF(H$2:H1271, H1271) - 1</f>
        <v>864</v>
      </c>
      <c r="N1271" s="12">
        <f t="shared" si="59"/>
        <v>2134</v>
      </c>
    </row>
    <row r="1272" spans="1:14" x14ac:dyDescent="0.25">
      <c r="A1272" t="s">
        <v>5591</v>
      </c>
      <c r="B1272" t="s">
        <v>13051</v>
      </c>
      <c r="C1272" t="s">
        <v>13076</v>
      </c>
      <c r="D1272" s="14">
        <v>299.5</v>
      </c>
      <c r="E1272" s="14">
        <v>599</v>
      </c>
      <c r="F1272" s="1">
        <v>0.5</v>
      </c>
      <c r="G1272">
        <v>3.8</v>
      </c>
      <c r="H1272" s="5">
        <v>3066</v>
      </c>
      <c r="I1272" s="6">
        <f t="shared" si="57"/>
        <v>1836534</v>
      </c>
      <c r="J1272" t="str" cm="1">
        <f t="array" ref="J1272">_xlfn.IFS(
   D1272&lt;1000, "&lt; ₹1,000",
   D1272&lt;=5000, "₹1,000 - ₹5,000",
   D1272&lt;=10000, "₹5,001 - ₹10,000",
   D1272&lt;=20000, "₹10,001 - ₹20,000",
   D1272&lt;=50000, "₹20,001 - ₹50,000",
   D1272&lt;=100000, "₹50,001 - ₹100,000",
   TRUE, "&gt; ₹100,000"
)</f>
        <v>&lt; ₹1,000</v>
      </c>
      <c r="K1272" t="str">
        <f t="shared" si="58"/>
        <v>Medium (30-60%)</v>
      </c>
      <c r="L1272">
        <f>_xlfn.RANK.EQ(G1272, G$2:G$1466, 0) + COUNTIF(G$2:G1272, G1272) - 1</f>
        <v>1271</v>
      </c>
      <c r="M1272" s="12">
        <f>_xlfn.RANK.EQ(H1272, H$2:H$1466, 0) + COUNTIF(H$2:H1272, H1272) - 1</f>
        <v>868</v>
      </c>
      <c r="N1272" s="12">
        <f t="shared" si="59"/>
        <v>2139</v>
      </c>
    </row>
    <row r="1273" spans="1:14" x14ac:dyDescent="0.25">
      <c r="A1273" t="s">
        <v>5493</v>
      </c>
      <c r="B1273" t="s">
        <v>5494</v>
      </c>
      <c r="C1273" t="s">
        <v>13076</v>
      </c>
      <c r="D1273" s="14">
        <v>137.54</v>
      </c>
      <c r="E1273" s="14">
        <v>299</v>
      </c>
      <c r="F1273" s="1">
        <v>0.54</v>
      </c>
      <c r="G1273">
        <v>3.8</v>
      </c>
      <c r="H1273" s="5">
        <v>3044</v>
      </c>
      <c r="I1273" s="6">
        <f t="shared" si="57"/>
        <v>910156</v>
      </c>
      <c r="J1273" t="str" cm="1">
        <f t="array" ref="J1273">_xlfn.IFS(
   D1273&lt;1000, "&lt; ₹1,000",
   D1273&lt;=5000, "₹1,000 - ₹5,000",
   D1273&lt;=10000, "₹5,001 - ₹10,000",
   D1273&lt;=20000, "₹10,001 - ₹20,000",
   D1273&lt;=50000, "₹20,001 - ₹50,000",
   D1273&lt;=100000, "₹50,001 - ₹100,000",
   TRUE, "&gt; ₹100,000"
)</f>
        <v>&lt; ₹1,000</v>
      </c>
      <c r="K1273" t="str">
        <f t="shared" si="58"/>
        <v>Medium (30-60%)</v>
      </c>
      <c r="L1273">
        <f>_xlfn.RANK.EQ(G1273, G$2:G$1466, 0) + COUNTIF(G$2:G1273, G1273) - 1</f>
        <v>1272</v>
      </c>
      <c r="M1273" s="12">
        <f>_xlfn.RANK.EQ(H1273, H$2:H$1466, 0) + COUNTIF(H$2:H1273, H1273) - 1</f>
        <v>872</v>
      </c>
      <c r="N1273" s="12">
        <f t="shared" si="59"/>
        <v>2144</v>
      </c>
    </row>
    <row r="1274" spans="1:14" x14ac:dyDescent="0.25">
      <c r="A1274" t="s">
        <v>2526</v>
      </c>
      <c r="B1274" t="s">
        <v>2527</v>
      </c>
      <c r="C1274" t="s">
        <v>13077</v>
      </c>
      <c r="D1274" s="14">
        <v>7999.5</v>
      </c>
      <c r="E1274" s="14">
        <v>15999</v>
      </c>
      <c r="F1274" s="1">
        <v>0.5</v>
      </c>
      <c r="G1274">
        <v>3.8</v>
      </c>
      <c r="H1274" s="5">
        <v>3022</v>
      </c>
      <c r="I1274" s="6">
        <f t="shared" si="57"/>
        <v>48348978</v>
      </c>
      <c r="J1274" t="str" cm="1">
        <f t="array" ref="J1274">_xlfn.IFS(
   D1274&lt;1000, "&lt; ₹1,000",
   D1274&lt;=5000, "₹1,000 - ₹5,000",
   D1274&lt;=10000, "₹5,001 - ₹10,000",
   D1274&lt;=20000, "₹10,001 - ₹20,000",
   D1274&lt;=50000, "₹20,001 - ₹50,000",
   D1274&lt;=100000, "₹50,001 - ₹100,000",
   TRUE, "&gt; ₹100,000"
)</f>
        <v>₹5,001 - ₹10,000</v>
      </c>
      <c r="K1274" t="str">
        <f t="shared" si="58"/>
        <v>Medium (30-60%)</v>
      </c>
      <c r="L1274">
        <f>_xlfn.RANK.EQ(G1274, G$2:G$1466, 0) + COUNTIF(G$2:G1274, G1274) - 1</f>
        <v>1273</v>
      </c>
      <c r="M1274" s="12">
        <f>_xlfn.RANK.EQ(H1274, H$2:H$1466, 0) + COUNTIF(H$2:H1274, H1274) - 1</f>
        <v>876</v>
      </c>
      <c r="N1274" s="12">
        <f t="shared" si="59"/>
        <v>2149</v>
      </c>
    </row>
    <row r="1275" spans="1:14" x14ac:dyDescent="0.25">
      <c r="A1275" t="s">
        <v>8957</v>
      </c>
      <c r="B1275" t="s">
        <v>8958</v>
      </c>
      <c r="C1275" t="s">
        <v>13080</v>
      </c>
      <c r="D1275" s="14">
        <v>2485.35</v>
      </c>
      <c r="E1275" s="14">
        <v>3945</v>
      </c>
      <c r="F1275" s="1">
        <v>0.37</v>
      </c>
      <c r="G1275">
        <v>3.8</v>
      </c>
      <c r="H1275" s="5">
        <v>2732</v>
      </c>
      <c r="I1275" s="6">
        <f t="shared" si="57"/>
        <v>10777740</v>
      </c>
      <c r="J1275" t="str" cm="1">
        <f t="array" ref="J1275">_xlfn.IFS(
   D1275&lt;1000, "&lt; ₹1,000",
   D1275&lt;=5000, "₹1,000 - ₹5,000",
   D1275&lt;=10000, "₹5,001 - ₹10,000",
   D1275&lt;=20000, "₹10,001 - ₹20,000",
   D1275&lt;=50000, "₹20,001 - ₹50,000",
   D1275&lt;=100000, "₹50,001 - ₹100,000",
   TRUE, "&gt; ₹100,000"
)</f>
        <v>₹1,000 - ₹5,000</v>
      </c>
      <c r="K1275" t="str">
        <f t="shared" si="58"/>
        <v>Medium (30-60%)</v>
      </c>
      <c r="L1275">
        <f>_xlfn.RANK.EQ(G1275, G$2:G$1466, 0) + COUNTIF(G$2:G1275, G1275) - 1</f>
        <v>1274</v>
      </c>
      <c r="M1275" s="12">
        <f>_xlfn.RANK.EQ(H1275, H$2:H$1466, 0) + COUNTIF(H$2:H1275, H1275) - 1</f>
        <v>904</v>
      </c>
      <c r="N1275" s="12">
        <f t="shared" si="59"/>
        <v>2178</v>
      </c>
    </row>
    <row r="1276" spans="1:14" x14ac:dyDescent="0.25">
      <c r="A1276" t="s">
        <v>11012</v>
      </c>
      <c r="B1276" t="s">
        <v>11013</v>
      </c>
      <c r="C1276" t="s">
        <v>13080</v>
      </c>
      <c r="D1276" s="14">
        <v>601.59999999999991</v>
      </c>
      <c r="E1276" s="14">
        <v>640</v>
      </c>
      <c r="F1276" s="1">
        <v>0.06</v>
      </c>
      <c r="G1276">
        <v>3.8</v>
      </c>
      <c r="H1276" s="5">
        <v>2593</v>
      </c>
      <c r="I1276" s="6">
        <f t="shared" si="57"/>
        <v>1659520</v>
      </c>
      <c r="J1276" t="str" cm="1">
        <f t="array" ref="J1276">_xlfn.IFS(
   D1276&lt;1000, "&lt; ₹1,000",
   D1276&lt;=5000, "₹1,000 - ₹5,000",
   D1276&lt;=10000, "₹5,001 - ₹10,000",
   D1276&lt;=20000, "₹10,001 - ₹20,000",
   D1276&lt;=50000, "₹20,001 - ₹50,000",
   D1276&lt;=100000, "₹50,001 - ₹100,000",
   TRUE, "&gt; ₹100,000"
)</f>
        <v>&lt; ₹1,000</v>
      </c>
      <c r="K1276" t="str">
        <f t="shared" si="58"/>
        <v>Low (&lt;30%)</v>
      </c>
      <c r="L1276">
        <f>_xlfn.RANK.EQ(G1276, G$2:G$1466, 0) + COUNTIF(G$2:G1276, G1276) - 1</f>
        <v>1275</v>
      </c>
      <c r="M1276" s="12">
        <f>_xlfn.RANK.EQ(H1276, H$2:H$1466, 0) + COUNTIF(H$2:H1276, H1276) - 1</f>
        <v>917</v>
      </c>
      <c r="N1276" s="12">
        <f t="shared" si="59"/>
        <v>2192</v>
      </c>
    </row>
    <row r="1277" spans="1:14" x14ac:dyDescent="0.25">
      <c r="A1277" t="s">
        <v>9446</v>
      </c>
      <c r="B1277" t="s">
        <v>9447</v>
      </c>
      <c r="C1277" t="s">
        <v>13080</v>
      </c>
      <c r="D1277" s="14">
        <v>1347.5</v>
      </c>
      <c r="E1277" s="14">
        <v>1750</v>
      </c>
      <c r="F1277" s="1">
        <v>0.23</v>
      </c>
      <c r="G1277">
        <v>3.8</v>
      </c>
      <c r="H1277" s="5">
        <v>2466</v>
      </c>
      <c r="I1277" s="6">
        <f t="shared" si="57"/>
        <v>4315500</v>
      </c>
      <c r="J1277" t="str" cm="1">
        <f t="array" ref="J1277">_xlfn.IFS(
   D1277&lt;1000, "&lt; ₹1,000",
   D1277&lt;=5000, "₹1,000 - ₹5,000",
   D1277&lt;=10000, "₹5,001 - ₹10,000",
   D1277&lt;=20000, "₹10,001 - ₹20,000",
   D1277&lt;=50000, "₹20,001 - ₹50,000",
   D1277&lt;=100000, "₹50,001 - ₹100,000",
   TRUE, "&gt; ₹100,000"
)</f>
        <v>₹1,000 - ₹5,000</v>
      </c>
      <c r="K1277" t="str">
        <f t="shared" si="58"/>
        <v>Low (&lt;30%)</v>
      </c>
      <c r="L1277">
        <f>_xlfn.RANK.EQ(G1277, G$2:G$1466, 0) + COUNTIF(G$2:G1277, G1277) - 1</f>
        <v>1276</v>
      </c>
      <c r="M1277" s="12">
        <f>_xlfn.RANK.EQ(H1277, H$2:H$1466, 0) + COUNTIF(H$2:H1277, H1277) - 1</f>
        <v>930</v>
      </c>
      <c r="N1277" s="12">
        <f t="shared" si="59"/>
        <v>2206</v>
      </c>
    </row>
    <row r="1278" spans="1:14" x14ac:dyDescent="0.25">
      <c r="A1278" t="s">
        <v>1764</v>
      </c>
      <c r="B1278" t="s">
        <v>1765</v>
      </c>
      <c r="C1278" t="s">
        <v>13076</v>
      </c>
      <c r="D1278" s="14">
        <v>258.63</v>
      </c>
      <c r="E1278" s="14">
        <v>699</v>
      </c>
      <c r="F1278" s="1">
        <v>0.63</v>
      </c>
      <c r="G1278">
        <v>3.8</v>
      </c>
      <c r="H1278" s="5">
        <v>2399</v>
      </c>
      <c r="I1278" s="6">
        <f t="shared" si="57"/>
        <v>1676901</v>
      </c>
      <c r="J1278" t="str" cm="1">
        <f t="array" ref="J1278">_xlfn.IFS(
   D1278&lt;1000, "&lt; ₹1,000",
   D1278&lt;=5000, "₹1,000 - ₹5,000",
   D1278&lt;=10000, "₹5,001 - ₹10,000",
   D1278&lt;=20000, "₹10,001 - ₹20,000",
   D1278&lt;=50000, "₹20,001 - ₹50,000",
   D1278&lt;=100000, "₹50,001 - ₹100,000",
   TRUE, "&gt; ₹100,000"
)</f>
        <v>&lt; ₹1,000</v>
      </c>
      <c r="K1278" t="str">
        <f t="shared" si="58"/>
        <v>High (&gt;60%)</v>
      </c>
      <c r="L1278">
        <f>_xlfn.RANK.EQ(G1278, G$2:G$1466, 0) + COUNTIF(G$2:G1278, G1278) - 1</f>
        <v>1277</v>
      </c>
      <c r="M1278" s="12">
        <f>_xlfn.RANK.EQ(H1278, H$2:H$1466, 0) + COUNTIF(H$2:H1278, H1278) - 1</f>
        <v>937</v>
      </c>
      <c r="N1278" s="12">
        <f t="shared" si="59"/>
        <v>2214</v>
      </c>
    </row>
    <row r="1279" spans="1:14" x14ac:dyDescent="0.25">
      <c r="A1279" t="s">
        <v>4635</v>
      </c>
      <c r="B1279" t="s">
        <v>4636</v>
      </c>
      <c r="C1279" t="s">
        <v>13077</v>
      </c>
      <c r="D1279" s="14">
        <v>1049.1599999999999</v>
      </c>
      <c r="E1279" s="14">
        <v>1249</v>
      </c>
      <c r="F1279" s="1">
        <v>0.16</v>
      </c>
      <c r="G1279">
        <v>3.8</v>
      </c>
      <c r="H1279" s="5">
        <v>2352</v>
      </c>
      <c r="I1279" s="6">
        <f t="shared" si="57"/>
        <v>2937648</v>
      </c>
      <c r="J1279" t="str" cm="1">
        <f t="array" ref="J1279">_xlfn.IFS(
   D1279&lt;1000, "&lt; ₹1,000",
   D1279&lt;=5000, "₹1,000 - ₹5,000",
   D1279&lt;=10000, "₹5,001 - ₹10,000",
   D1279&lt;=20000, "₹10,001 - ₹20,000",
   D1279&lt;=50000, "₹20,001 - ₹50,000",
   D1279&lt;=100000, "₹50,001 - ₹100,000",
   TRUE, "&gt; ₹100,000"
)</f>
        <v>₹1,000 - ₹5,000</v>
      </c>
      <c r="K1279" t="str">
        <f t="shared" si="58"/>
        <v>Low (&lt;30%)</v>
      </c>
      <c r="L1279">
        <f>_xlfn.RANK.EQ(G1279, G$2:G$1466, 0) + COUNTIF(G$2:G1279, G1279) - 1</f>
        <v>1278</v>
      </c>
      <c r="M1279" s="12">
        <f>_xlfn.RANK.EQ(H1279, H$2:H$1466, 0) + COUNTIF(H$2:H1279, H1279) - 1</f>
        <v>940</v>
      </c>
      <c r="N1279" s="12">
        <f t="shared" si="59"/>
        <v>2218</v>
      </c>
    </row>
    <row r="1280" spans="1:14" x14ac:dyDescent="0.25">
      <c r="A1280" t="s">
        <v>10134</v>
      </c>
      <c r="B1280" t="s">
        <v>10135</v>
      </c>
      <c r="C1280" t="s">
        <v>13080</v>
      </c>
      <c r="D1280" s="14">
        <v>1199.2</v>
      </c>
      <c r="E1280" s="14">
        <v>1499</v>
      </c>
      <c r="F1280" s="1">
        <v>0.2</v>
      </c>
      <c r="G1280">
        <v>3.8</v>
      </c>
      <c r="H1280" s="5">
        <v>2206</v>
      </c>
      <c r="I1280" s="6">
        <f t="shared" si="57"/>
        <v>3306794</v>
      </c>
      <c r="J1280" t="str" cm="1">
        <f t="array" ref="J1280">_xlfn.IFS(
   D1280&lt;1000, "&lt; ₹1,000",
   D1280&lt;=5000, "₹1,000 - ₹5,000",
   D1280&lt;=10000, "₹5,001 - ₹10,000",
   D1280&lt;=20000, "₹10,001 - ₹20,000",
   D1280&lt;=50000, "₹20,001 - ₹50,000",
   D1280&lt;=100000, "₹50,001 - ₹100,000",
   TRUE, "&gt; ₹100,000"
)</f>
        <v>₹1,000 - ₹5,000</v>
      </c>
      <c r="K1280" t="str">
        <f t="shared" si="58"/>
        <v>Low (&lt;30%)</v>
      </c>
      <c r="L1280">
        <f>_xlfn.RANK.EQ(G1280, G$2:G$1466, 0) + COUNTIF(G$2:G1280, G1280) - 1</f>
        <v>1279</v>
      </c>
      <c r="M1280" s="12">
        <f>_xlfn.RANK.EQ(H1280, H$2:H$1466, 0) + COUNTIF(H$2:H1280, H1280) - 1</f>
        <v>956</v>
      </c>
      <c r="N1280" s="12">
        <f t="shared" si="59"/>
        <v>2235</v>
      </c>
    </row>
    <row r="1281" spans="1:14" x14ac:dyDescent="0.25">
      <c r="A1281" t="s">
        <v>10315</v>
      </c>
      <c r="B1281" t="s">
        <v>10316</v>
      </c>
      <c r="C1281" t="s">
        <v>13080</v>
      </c>
      <c r="D1281" s="14">
        <v>4256.45</v>
      </c>
      <c r="E1281" s="14">
        <v>5995</v>
      </c>
      <c r="F1281" s="1">
        <v>0.28999999999999998</v>
      </c>
      <c r="G1281">
        <v>3.8</v>
      </c>
      <c r="H1281" s="5">
        <v>2112</v>
      </c>
      <c r="I1281" s="6">
        <f t="shared" si="57"/>
        <v>12661440</v>
      </c>
      <c r="J1281" t="str" cm="1">
        <f t="array" ref="J1281">_xlfn.IFS(
   D1281&lt;1000, "&lt; ₹1,000",
   D1281&lt;=5000, "₹1,000 - ₹5,000",
   D1281&lt;=10000, "₹5,001 - ₹10,000",
   D1281&lt;=20000, "₹10,001 - ₹20,000",
   D1281&lt;=50000, "₹20,001 - ₹50,000",
   D1281&lt;=100000, "₹50,001 - ₹100,000",
   TRUE, "&gt; ₹100,000"
)</f>
        <v>₹1,000 - ₹5,000</v>
      </c>
      <c r="K1281" t="str">
        <f t="shared" si="58"/>
        <v>Low (&lt;30%)</v>
      </c>
      <c r="L1281">
        <f>_xlfn.RANK.EQ(G1281, G$2:G$1466, 0) + COUNTIF(G$2:G1281, G1281) - 1</f>
        <v>1280</v>
      </c>
      <c r="M1281" s="12">
        <f>_xlfn.RANK.EQ(H1281, H$2:H$1466, 0) + COUNTIF(H$2:H1281, H1281) - 1</f>
        <v>970</v>
      </c>
      <c r="N1281" s="12">
        <f t="shared" si="59"/>
        <v>2250</v>
      </c>
    </row>
    <row r="1282" spans="1:14" x14ac:dyDescent="0.25">
      <c r="A1282" t="s">
        <v>7794</v>
      </c>
      <c r="B1282" t="s">
        <v>7795</v>
      </c>
      <c r="C1282" t="s">
        <v>13076</v>
      </c>
      <c r="D1282" s="14">
        <v>1209.7799999999997</v>
      </c>
      <c r="E1282" s="14">
        <v>5499</v>
      </c>
      <c r="F1282" s="1">
        <v>0.78</v>
      </c>
      <c r="G1282">
        <v>3.8</v>
      </c>
      <c r="H1282" s="5">
        <v>2043</v>
      </c>
      <c r="I1282" s="6">
        <f t="shared" ref="I1282:I1345" si="60">H1282*E1282</f>
        <v>11234457</v>
      </c>
      <c r="J1282" t="str" cm="1">
        <f t="array" ref="J1282">_xlfn.IFS(
   D1282&lt;1000, "&lt; ₹1,000",
   D1282&lt;=5000, "₹1,000 - ₹5,000",
   D1282&lt;=10000, "₹5,001 - ₹10,000",
   D1282&lt;=20000, "₹10,001 - ₹20,000",
   D1282&lt;=50000, "₹20,001 - ₹50,000",
   D1282&lt;=100000, "₹50,001 - ₹100,000",
   TRUE, "&gt; ₹100,000"
)</f>
        <v>₹1,000 - ₹5,000</v>
      </c>
      <c r="K1282" t="str">
        <f t="shared" ref="K1282:K1345" si="61">IF(F1282&lt;0.3, "Low (&lt;30%)", IF(F1282&lt;=0.6, "Medium (30-60%)", "High (&gt;60%)"))</f>
        <v>High (&gt;60%)</v>
      </c>
      <c r="L1282">
        <f>_xlfn.RANK.EQ(G1282, G$2:G$1466, 0) + COUNTIF(G$2:G1282, G1282) - 1</f>
        <v>1281</v>
      </c>
      <c r="M1282" s="12">
        <f>_xlfn.RANK.EQ(H1282, H$2:H$1466, 0) + COUNTIF(H$2:H1282, H1282) - 1</f>
        <v>973</v>
      </c>
      <c r="N1282" s="12">
        <f t="shared" ref="N1282:N1345" si="62">L1282+M1282</f>
        <v>2254</v>
      </c>
    </row>
    <row r="1283" spans="1:14" x14ac:dyDescent="0.25">
      <c r="A1283" t="s">
        <v>9345</v>
      </c>
      <c r="B1283" t="s">
        <v>9346</v>
      </c>
      <c r="C1283" t="s">
        <v>13080</v>
      </c>
      <c r="D1283" s="14">
        <v>2500</v>
      </c>
      <c r="E1283" s="14">
        <v>5000</v>
      </c>
      <c r="F1283" s="1">
        <v>0.5</v>
      </c>
      <c r="G1283">
        <v>3.8</v>
      </c>
      <c r="H1283" s="5">
        <v>1889</v>
      </c>
      <c r="I1283" s="6">
        <f t="shared" si="60"/>
        <v>9445000</v>
      </c>
      <c r="J1283" t="str" cm="1">
        <f t="array" ref="J1283">_xlfn.IFS(
   D1283&lt;1000, "&lt; ₹1,000",
   D1283&lt;=5000, "₹1,000 - ₹5,000",
   D1283&lt;=10000, "₹5,001 - ₹10,000",
   D1283&lt;=20000, "₹10,001 - ₹20,000",
   D1283&lt;=50000, "₹20,001 - ₹50,000",
   D1283&lt;=100000, "₹50,001 - ₹100,000",
   TRUE, "&gt; ₹100,000"
)</f>
        <v>₹1,000 - ₹5,000</v>
      </c>
      <c r="K1283" t="str">
        <f t="shared" si="61"/>
        <v>Medium (30-60%)</v>
      </c>
      <c r="L1283">
        <f>_xlfn.RANK.EQ(G1283, G$2:G$1466, 0) + COUNTIF(G$2:G1283, G1283) - 1</f>
        <v>1282</v>
      </c>
      <c r="M1283" s="12">
        <f>_xlfn.RANK.EQ(H1283, H$2:H$1466, 0) + COUNTIF(H$2:H1283, H1283) - 1</f>
        <v>995</v>
      </c>
      <c r="N1283" s="12">
        <f t="shared" si="62"/>
        <v>2277</v>
      </c>
    </row>
    <row r="1284" spans="1:14" x14ac:dyDescent="0.25">
      <c r="A1284" t="s">
        <v>7274</v>
      </c>
      <c r="B1284" t="s">
        <v>7275</v>
      </c>
      <c r="C1284" t="s">
        <v>13077</v>
      </c>
      <c r="D1284" s="14">
        <v>2021.0000000000002</v>
      </c>
      <c r="E1284" s="14">
        <v>4700</v>
      </c>
      <c r="F1284" s="1">
        <v>0.56999999999999995</v>
      </c>
      <c r="G1284">
        <v>3.8</v>
      </c>
      <c r="H1284" s="5">
        <v>1880</v>
      </c>
      <c r="I1284" s="6">
        <f t="shared" si="60"/>
        <v>8836000</v>
      </c>
      <c r="J1284" t="str" cm="1">
        <f t="array" ref="J1284">_xlfn.IFS(
   D1284&lt;1000, "&lt; ₹1,000",
   D1284&lt;=5000, "₹1,000 - ₹5,000",
   D1284&lt;=10000, "₹5,001 - ₹10,000",
   D1284&lt;=20000, "₹10,001 - ₹20,000",
   D1284&lt;=50000, "₹20,001 - ₹50,000",
   D1284&lt;=100000, "₹50,001 - ₹100,000",
   TRUE, "&gt; ₹100,000"
)</f>
        <v>₹1,000 - ₹5,000</v>
      </c>
      <c r="K1284" t="str">
        <f t="shared" si="61"/>
        <v>Medium (30-60%)</v>
      </c>
      <c r="L1284">
        <f>_xlfn.RANK.EQ(G1284, G$2:G$1466, 0) + COUNTIF(G$2:G1284, G1284) - 1</f>
        <v>1283</v>
      </c>
      <c r="M1284" s="12">
        <f>_xlfn.RANK.EQ(H1284, H$2:H$1466, 0) + COUNTIF(H$2:H1284, H1284) - 1</f>
        <v>997</v>
      </c>
      <c r="N1284" s="12">
        <f t="shared" si="62"/>
        <v>2280</v>
      </c>
    </row>
    <row r="1285" spans="1:14" x14ac:dyDescent="0.25">
      <c r="A1285" t="s">
        <v>12191</v>
      </c>
      <c r="B1285" t="s">
        <v>12192</v>
      </c>
      <c r="C1285" t="s">
        <v>13080</v>
      </c>
      <c r="D1285" s="14">
        <v>1814.45</v>
      </c>
      <c r="E1285" s="14">
        <v>3299</v>
      </c>
      <c r="F1285" s="1">
        <v>0.45</v>
      </c>
      <c r="G1285">
        <v>3.8</v>
      </c>
      <c r="H1285" s="5">
        <v>1846</v>
      </c>
      <c r="I1285" s="6">
        <f t="shared" si="60"/>
        <v>6089954</v>
      </c>
      <c r="J1285" t="str" cm="1">
        <f t="array" ref="J1285">_xlfn.IFS(
   D1285&lt;1000, "&lt; ₹1,000",
   D1285&lt;=5000, "₹1,000 - ₹5,000",
   D1285&lt;=10000, "₹5,001 - ₹10,000",
   D1285&lt;=20000, "₹10,001 - ₹20,000",
   D1285&lt;=50000, "₹20,001 - ₹50,000",
   D1285&lt;=100000, "₹50,001 - ₹100,000",
   TRUE, "&gt; ₹100,000"
)</f>
        <v>₹1,000 - ₹5,000</v>
      </c>
      <c r="K1285" t="str">
        <f t="shared" si="61"/>
        <v>Medium (30-60%)</v>
      </c>
      <c r="L1285">
        <f>_xlfn.RANK.EQ(G1285, G$2:G$1466, 0) + COUNTIF(G$2:G1285, G1285) - 1</f>
        <v>1284</v>
      </c>
      <c r="M1285" s="12">
        <f>_xlfn.RANK.EQ(H1285, H$2:H$1466, 0) + COUNTIF(H$2:H1285, H1285) - 1</f>
        <v>999</v>
      </c>
      <c r="N1285" s="12">
        <f t="shared" si="62"/>
        <v>2283</v>
      </c>
    </row>
    <row r="1286" spans="1:14" x14ac:dyDescent="0.25">
      <c r="A1286" t="s">
        <v>9477</v>
      </c>
      <c r="B1286" t="s">
        <v>9478</v>
      </c>
      <c r="C1286" t="s">
        <v>13080</v>
      </c>
      <c r="D1286" s="14">
        <v>2212.6</v>
      </c>
      <c r="E1286" s="14">
        <v>2990</v>
      </c>
      <c r="F1286" s="1">
        <v>0.26</v>
      </c>
      <c r="G1286">
        <v>3.8</v>
      </c>
      <c r="H1286" s="5">
        <v>1558</v>
      </c>
      <c r="I1286" s="6">
        <f t="shared" si="60"/>
        <v>4658420</v>
      </c>
      <c r="J1286" t="str" cm="1">
        <f t="array" ref="J1286">_xlfn.IFS(
   D1286&lt;1000, "&lt; ₹1,000",
   D1286&lt;=5000, "₹1,000 - ₹5,000",
   D1286&lt;=10000, "₹5,001 - ₹10,000",
   D1286&lt;=20000, "₹10,001 - ₹20,000",
   D1286&lt;=50000, "₹20,001 - ₹50,000",
   D1286&lt;=100000, "₹50,001 - ₹100,000",
   TRUE, "&gt; ₹100,000"
)</f>
        <v>₹1,000 - ₹5,000</v>
      </c>
      <c r="K1286" t="str">
        <f t="shared" si="61"/>
        <v>Low (&lt;30%)</v>
      </c>
      <c r="L1286">
        <f>_xlfn.RANK.EQ(G1286, G$2:G$1466, 0) + COUNTIF(G$2:G1286, G1286) - 1</f>
        <v>1285</v>
      </c>
      <c r="M1286" s="12">
        <f>_xlfn.RANK.EQ(H1286, H$2:H$1466, 0) + COUNTIF(H$2:H1286, H1286) - 1</f>
        <v>1039</v>
      </c>
      <c r="N1286" s="12">
        <f t="shared" si="62"/>
        <v>2324</v>
      </c>
    </row>
    <row r="1287" spans="1:14" x14ac:dyDescent="0.25">
      <c r="A1287" t="s">
        <v>10779</v>
      </c>
      <c r="B1287" t="s">
        <v>10780</v>
      </c>
      <c r="C1287" t="s">
        <v>13080</v>
      </c>
      <c r="D1287" s="14">
        <v>3296.7</v>
      </c>
      <c r="E1287" s="14">
        <v>4995</v>
      </c>
      <c r="F1287" s="1">
        <v>0.34</v>
      </c>
      <c r="G1287">
        <v>3.8</v>
      </c>
      <c r="H1287" s="5">
        <v>1393</v>
      </c>
      <c r="I1287" s="6">
        <f t="shared" si="60"/>
        <v>6958035</v>
      </c>
      <c r="J1287" t="str" cm="1">
        <f t="array" ref="J1287">_xlfn.IFS(
   D1287&lt;1000, "&lt; ₹1,000",
   D1287&lt;=5000, "₹1,000 - ₹5,000",
   D1287&lt;=10000, "₹5,001 - ₹10,000",
   D1287&lt;=20000, "₹10,001 - ₹20,000",
   D1287&lt;=50000, "₹20,001 - ₹50,000",
   D1287&lt;=100000, "₹50,001 - ₹100,000",
   TRUE, "&gt; ₹100,000"
)</f>
        <v>₹1,000 - ₹5,000</v>
      </c>
      <c r="K1287" t="str">
        <f t="shared" si="61"/>
        <v>Medium (30-60%)</v>
      </c>
      <c r="L1287">
        <f>_xlfn.RANK.EQ(G1287, G$2:G$1466, 0) + COUNTIF(G$2:G1287, G1287) - 1</f>
        <v>1286</v>
      </c>
      <c r="M1287" s="12">
        <f>_xlfn.RANK.EQ(H1287, H$2:H$1466, 0) + COUNTIF(H$2:H1287, H1287) - 1</f>
        <v>1067</v>
      </c>
      <c r="N1287" s="12">
        <f t="shared" si="62"/>
        <v>2353</v>
      </c>
    </row>
    <row r="1288" spans="1:14" x14ac:dyDescent="0.25">
      <c r="A1288" t="s">
        <v>12161</v>
      </c>
      <c r="B1288" t="s">
        <v>12162</v>
      </c>
      <c r="C1288" t="s">
        <v>13080</v>
      </c>
      <c r="D1288" s="14">
        <v>1198.5</v>
      </c>
      <c r="E1288" s="14">
        <v>2550</v>
      </c>
      <c r="F1288" s="1">
        <v>0.53</v>
      </c>
      <c r="G1288">
        <v>3.8</v>
      </c>
      <c r="H1288" s="5">
        <v>1181</v>
      </c>
      <c r="I1288" s="6">
        <f t="shared" si="60"/>
        <v>3011550</v>
      </c>
      <c r="J1288" t="str" cm="1">
        <f t="array" ref="J1288">_xlfn.IFS(
   D1288&lt;1000, "&lt; ₹1,000",
   D1288&lt;=5000, "₹1,000 - ₹5,000",
   D1288&lt;=10000, "₹5,001 - ₹10,000",
   D1288&lt;=20000, "₹10,001 - ₹20,000",
   D1288&lt;=50000, "₹20,001 - ₹50,000",
   D1288&lt;=100000, "₹50,001 - ₹100,000",
   TRUE, "&gt; ₹100,000"
)</f>
        <v>₹1,000 - ₹5,000</v>
      </c>
      <c r="K1288" t="str">
        <f t="shared" si="61"/>
        <v>Medium (30-60%)</v>
      </c>
      <c r="L1288">
        <f>_xlfn.RANK.EQ(G1288, G$2:G$1466, 0) + COUNTIF(G$2:G1288, G1288) - 1</f>
        <v>1287</v>
      </c>
      <c r="M1288" s="12">
        <f>_xlfn.RANK.EQ(H1288, H$2:H$1466, 0) + COUNTIF(H$2:H1288, H1288) - 1</f>
        <v>1098</v>
      </c>
      <c r="N1288" s="12">
        <f t="shared" si="62"/>
        <v>2385</v>
      </c>
    </row>
    <row r="1289" spans="1:14" x14ac:dyDescent="0.25">
      <c r="A1289" t="s">
        <v>6450</v>
      </c>
      <c r="B1289" t="s">
        <v>6451</v>
      </c>
      <c r="C1289" t="s">
        <v>13076</v>
      </c>
      <c r="D1289" s="14">
        <v>239.85000000000002</v>
      </c>
      <c r="E1289" s="14">
        <v>1599</v>
      </c>
      <c r="F1289" s="1">
        <v>0.85</v>
      </c>
      <c r="G1289">
        <v>3.8</v>
      </c>
      <c r="H1289" s="5">
        <v>1173</v>
      </c>
      <c r="I1289" s="6">
        <f t="shared" si="60"/>
        <v>1875627</v>
      </c>
      <c r="J1289" t="str" cm="1">
        <f t="array" ref="J1289">_xlfn.IFS(
   D1289&lt;1000, "&lt; ₹1,000",
   D1289&lt;=5000, "₹1,000 - ₹5,000",
   D1289&lt;=10000, "₹5,001 - ₹10,000",
   D1289&lt;=20000, "₹10,001 - ₹20,000",
   D1289&lt;=50000, "₹20,001 - ₹50,000",
   D1289&lt;=100000, "₹50,001 - ₹100,000",
   TRUE, "&gt; ₹100,000"
)</f>
        <v>&lt; ₹1,000</v>
      </c>
      <c r="K1289" t="str">
        <f t="shared" si="61"/>
        <v>High (&gt;60%)</v>
      </c>
      <c r="L1289">
        <f>_xlfn.RANK.EQ(G1289, G$2:G$1466, 0) + COUNTIF(G$2:G1289, G1289) - 1</f>
        <v>1288</v>
      </c>
      <c r="M1289" s="12">
        <f>_xlfn.RANK.EQ(H1289, H$2:H$1466, 0) + COUNTIF(H$2:H1289, H1289) - 1</f>
        <v>1100</v>
      </c>
      <c r="N1289" s="12">
        <f t="shared" si="62"/>
        <v>2388</v>
      </c>
    </row>
    <row r="1290" spans="1:14" x14ac:dyDescent="0.25">
      <c r="A1290" t="s">
        <v>8822</v>
      </c>
      <c r="B1290" t="s">
        <v>8823</v>
      </c>
      <c r="C1290" t="s">
        <v>13080</v>
      </c>
      <c r="D1290" s="14">
        <v>1000</v>
      </c>
      <c r="E1290" s="14">
        <v>2000</v>
      </c>
      <c r="F1290" s="1">
        <v>0.5</v>
      </c>
      <c r="G1290">
        <v>3.8</v>
      </c>
      <c r="H1290" s="5">
        <v>1163</v>
      </c>
      <c r="I1290" s="6">
        <f t="shared" si="60"/>
        <v>2326000</v>
      </c>
      <c r="J1290" t="str" cm="1">
        <f t="array" ref="J1290">_xlfn.IFS(
   D1290&lt;1000, "&lt; ₹1,000",
   D1290&lt;=5000, "₹1,000 - ₹5,000",
   D1290&lt;=10000, "₹5,001 - ₹10,000",
   D1290&lt;=20000, "₹10,001 - ₹20,000",
   D1290&lt;=50000, "₹20,001 - ₹50,000",
   D1290&lt;=100000, "₹50,001 - ₹100,000",
   TRUE, "&gt; ₹100,000"
)</f>
        <v>₹1,000 - ₹5,000</v>
      </c>
      <c r="K1290" t="str">
        <f t="shared" si="61"/>
        <v>Medium (30-60%)</v>
      </c>
      <c r="L1290">
        <f>_xlfn.RANK.EQ(G1290, G$2:G$1466, 0) + COUNTIF(G$2:G1290, G1290) - 1</f>
        <v>1289</v>
      </c>
      <c r="M1290" s="12">
        <f>_xlfn.RANK.EQ(H1290, H$2:H$1466, 0) + COUNTIF(H$2:H1290, H1290) - 1</f>
        <v>1101</v>
      </c>
      <c r="N1290" s="12">
        <f t="shared" si="62"/>
        <v>2390</v>
      </c>
    </row>
    <row r="1291" spans="1:14" x14ac:dyDescent="0.25">
      <c r="A1291" t="s">
        <v>9921</v>
      </c>
      <c r="B1291" t="s">
        <v>9922</v>
      </c>
      <c r="C1291" t="s">
        <v>13083</v>
      </c>
      <c r="D1291" s="14">
        <v>2320.0000000000005</v>
      </c>
      <c r="E1291" s="14">
        <v>4000</v>
      </c>
      <c r="F1291" s="1">
        <v>0.42</v>
      </c>
      <c r="G1291">
        <v>3.8</v>
      </c>
      <c r="H1291" s="5">
        <v>1118</v>
      </c>
      <c r="I1291" s="6">
        <f t="shared" si="60"/>
        <v>4472000</v>
      </c>
      <c r="J1291" t="str" cm="1">
        <f t="array" ref="J1291">_xlfn.IFS(
   D1291&lt;1000, "&lt; ₹1,000",
   D1291&lt;=5000, "₹1,000 - ₹5,000",
   D1291&lt;=10000, "₹5,001 - ₹10,000",
   D1291&lt;=20000, "₹10,001 - ₹20,000",
   D1291&lt;=50000, "₹20,001 - ₹50,000",
   D1291&lt;=100000, "₹50,001 - ₹100,000",
   TRUE, "&gt; ₹100,000"
)</f>
        <v>₹1,000 - ₹5,000</v>
      </c>
      <c r="K1291" t="str">
        <f t="shared" si="61"/>
        <v>Medium (30-60%)</v>
      </c>
      <c r="L1291">
        <f>_xlfn.RANK.EQ(G1291, G$2:G$1466, 0) + COUNTIF(G$2:G1291, G1291) - 1</f>
        <v>1290</v>
      </c>
      <c r="M1291" s="12">
        <f>_xlfn.RANK.EQ(H1291, H$2:H$1466, 0) + COUNTIF(H$2:H1291, H1291) - 1</f>
        <v>1105</v>
      </c>
      <c r="N1291" s="12">
        <f t="shared" si="62"/>
        <v>2395</v>
      </c>
    </row>
    <row r="1292" spans="1:14" x14ac:dyDescent="0.25">
      <c r="A1292" t="s">
        <v>877</v>
      </c>
      <c r="B1292" t="s">
        <v>878</v>
      </c>
      <c r="C1292" t="s">
        <v>13077</v>
      </c>
      <c r="D1292" s="14">
        <v>247.69000000000005</v>
      </c>
      <c r="E1292" s="14">
        <v>799</v>
      </c>
      <c r="F1292" s="1">
        <v>0.69</v>
      </c>
      <c r="G1292">
        <v>3.8</v>
      </c>
      <c r="H1292" s="5">
        <v>1079</v>
      </c>
      <c r="I1292" s="6">
        <f t="shared" si="60"/>
        <v>862121</v>
      </c>
      <c r="J1292" t="str" cm="1">
        <f t="array" ref="J1292">_xlfn.IFS(
   D1292&lt;1000, "&lt; ₹1,000",
   D1292&lt;=5000, "₹1,000 - ₹5,000",
   D1292&lt;=10000, "₹5,001 - ₹10,000",
   D1292&lt;=20000, "₹10,001 - ₹20,000",
   D1292&lt;=50000, "₹20,001 - ₹50,000",
   D1292&lt;=100000, "₹50,001 - ₹100,000",
   TRUE, "&gt; ₹100,000"
)</f>
        <v>&lt; ₹1,000</v>
      </c>
      <c r="K1292" t="str">
        <f t="shared" si="61"/>
        <v>High (&gt;60%)</v>
      </c>
      <c r="L1292">
        <f>_xlfn.RANK.EQ(G1292, G$2:G$1466, 0) + COUNTIF(G$2:G1292, G1292) - 1</f>
        <v>1291</v>
      </c>
      <c r="M1292" s="12">
        <f>_xlfn.RANK.EQ(H1292, H$2:H$1466, 0) + COUNTIF(H$2:H1292, H1292) - 1</f>
        <v>1113</v>
      </c>
      <c r="N1292" s="12">
        <f t="shared" si="62"/>
        <v>2404</v>
      </c>
    </row>
    <row r="1293" spans="1:14" x14ac:dyDescent="0.25">
      <c r="A1293" t="s">
        <v>1888</v>
      </c>
      <c r="B1293" t="s">
        <v>1889</v>
      </c>
      <c r="C1293" t="s">
        <v>13077</v>
      </c>
      <c r="D1293" s="14">
        <v>299.70000000000005</v>
      </c>
      <c r="E1293" s="14">
        <v>999</v>
      </c>
      <c r="F1293" s="1">
        <v>0.7</v>
      </c>
      <c r="G1293">
        <v>3.8</v>
      </c>
      <c r="H1293" s="5">
        <v>928</v>
      </c>
      <c r="I1293" s="6">
        <f t="shared" si="60"/>
        <v>927072</v>
      </c>
      <c r="J1293" t="str" cm="1">
        <f t="array" ref="J1293">_xlfn.IFS(
   D1293&lt;1000, "&lt; ₹1,000",
   D1293&lt;=5000, "₹1,000 - ₹5,000",
   D1293&lt;=10000, "₹5,001 - ₹10,000",
   D1293&lt;=20000, "₹10,001 - ₹20,000",
   D1293&lt;=50000, "₹20,001 - ₹50,000",
   D1293&lt;=100000, "₹50,001 - ₹100,000",
   TRUE, "&gt; ₹100,000"
)</f>
        <v>&lt; ₹1,000</v>
      </c>
      <c r="K1293" t="str">
        <f t="shared" si="61"/>
        <v>High (&gt;60%)</v>
      </c>
      <c r="L1293">
        <f>_xlfn.RANK.EQ(G1293, G$2:G$1466, 0) + COUNTIF(G$2:G1293, G1293) - 1</f>
        <v>1292</v>
      </c>
      <c r="M1293" s="12">
        <f>_xlfn.RANK.EQ(H1293, H$2:H$1466, 0) + COUNTIF(H$2:H1293, H1293) - 1</f>
        <v>1146</v>
      </c>
      <c r="N1293" s="12">
        <f t="shared" si="62"/>
        <v>2438</v>
      </c>
    </row>
    <row r="1294" spans="1:14" x14ac:dyDescent="0.25">
      <c r="A1294" t="s">
        <v>4239</v>
      </c>
      <c r="B1294" t="s">
        <v>4240</v>
      </c>
      <c r="C1294" t="s">
        <v>13077</v>
      </c>
      <c r="D1294" s="14">
        <v>4969.29</v>
      </c>
      <c r="E1294" s="14">
        <v>6999</v>
      </c>
      <c r="F1294" s="1">
        <v>0.28999999999999998</v>
      </c>
      <c r="G1294">
        <v>3.8</v>
      </c>
      <c r="H1294" s="5">
        <v>758</v>
      </c>
      <c r="I1294" s="6">
        <f t="shared" si="60"/>
        <v>5305242</v>
      </c>
      <c r="J1294" t="str" cm="1">
        <f t="array" ref="J1294">_xlfn.IFS(
   D1294&lt;1000, "&lt; ₹1,000",
   D1294&lt;=5000, "₹1,000 - ₹5,000",
   D1294&lt;=10000, "₹5,001 - ₹10,000",
   D1294&lt;=20000, "₹10,001 - ₹20,000",
   D1294&lt;=50000, "₹20,001 - ₹50,000",
   D1294&lt;=100000, "₹50,001 - ₹100,000",
   TRUE, "&gt; ₹100,000"
)</f>
        <v>₹1,000 - ₹5,000</v>
      </c>
      <c r="K1294" t="str">
        <f t="shared" si="61"/>
        <v>Low (&lt;30%)</v>
      </c>
      <c r="L1294">
        <f>_xlfn.RANK.EQ(G1294, G$2:G$1466, 0) + COUNTIF(G$2:G1294, G1294) - 1</f>
        <v>1293</v>
      </c>
      <c r="M1294" s="12">
        <f>_xlfn.RANK.EQ(H1294, H$2:H$1466, 0) + COUNTIF(H$2:H1294, H1294) - 1</f>
        <v>1172</v>
      </c>
      <c r="N1294" s="12">
        <f t="shared" si="62"/>
        <v>2465</v>
      </c>
    </row>
    <row r="1295" spans="1:14" x14ac:dyDescent="0.25">
      <c r="A1295" t="s">
        <v>11596</v>
      </c>
      <c r="B1295" t="s">
        <v>11597</v>
      </c>
      <c r="C1295" t="s">
        <v>13080</v>
      </c>
      <c r="D1295" s="14">
        <v>1812.2500000000002</v>
      </c>
      <c r="E1295" s="14">
        <v>3295</v>
      </c>
      <c r="F1295" s="1">
        <v>0.45</v>
      </c>
      <c r="G1295">
        <v>3.8</v>
      </c>
      <c r="H1295" s="5">
        <v>687</v>
      </c>
      <c r="I1295" s="6">
        <f t="shared" si="60"/>
        <v>2263665</v>
      </c>
      <c r="J1295" t="str" cm="1">
        <f t="array" ref="J1295">_xlfn.IFS(
   D1295&lt;1000, "&lt; ₹1,000",
   D1295&lt;=5000, "₹1,000 - ₹5,000",
   D1295&lt;=10000, "₹5,001 - ₹10,000",
   D1295&lt;=20000, "₹10,001 - ₹20,000",
   D1295&lt;=50000, "₹20,001 - ₹50,000",
   D1295&lt;=100000, "₹50,001 - ₹100,000",
   TRUE, "&gt; ₹100,000"
)</f>
        <v>₹1,000 - ₹5,000</v>
      </c>
      <c r="K1295" t="str">
        <f t="shared" si="61"/>
        <v>Medium (30-60%)</v>
      </c>
      <c r="L1295">
        <f>_xlfn.RANK.EQ(G1295, G$2:G$1466, 0) + COUNTIF(G$2:G1295, G1295) - 1</f>
        <v>1294</v>
      </c>
      <c r="M1295" s="12">
        <f>_xlfn.RANK.EQ(H1295, H$2:H$1466, 0) + COUNTIF(H$2:H1295, H1295) - 1</f>
        <v>1181</v>
      </c>
      <c r="N1295" s="12">
        <f t="shared" si="62"/>
        <v>2475</v>
      </c>
    </row>
    <row r="1296" spans="1:14" x14ac:dyDescent="0.25">
      <c r="A1296" t="s">
        <v>7690</v>
      </c>
      <c r="B1296" t="s">
        <v>7691</v>
      </c>
      <c r="C1296" t="s">
        <v>13077</v>
      </c>
      <c r="D1296" s="14">
        <v>99.899999999999977</v>
      </c>
      <c r="E1296" s="14">
        <v>999</v>
      </c>
      <c r="F1296" s="1">
        <v>0.9</v>
      </c>
      <c r="G1296">
        <v>3.8</v>
      </c>
      <c r="H1296" s="5">
        <v>594</v>
      </c>
      <c r="I1296" s="6">
        <f t="shared" si="60"/>
        <v>593406</v>
      </c>
      <c r="J1296" t="str" cm="1">
        <f t="array" ref="J1296">_xlfn.IFS(
   D1296&lt;1000, "&lt; ₹1,000",
   D1296&lt;=5000, "₹1,000 - ₹5,000",
   D1296&lt;=10000, "₹5,001 - ₹10,000",
   D1296&lt;=20000, "₹10,001 - ₹20,000",
   D1296&lt;=50000, "₹20,001 - ₹50,000",
   D1296&lt;=100000, "₹50,001 - ₹100,000",
   TRUE, "&gt; ₹100,000"
)</f>
        <v>&lt; ₹1,000</v>
      </c>
      <c r="K1296" t="str">
        <f t="shared" si="61"/>
        <v>High (&gt;60%)</v>
      </c>
      <c r="L1296">
        <f>_xlfn.RANK.EQ(G1296, G$2:G$1466, 0) + COUNTIF(G$2:G1296, G1296) - 1</f>
        <v>1295</v>
      </c>
      <c r="M1296" s="12">
        <f>_xlfn.RANK.EQ(H1296, H$2:H$1466, 0) + COUNTIF(H$2:H1296, H1296) - 1</f>
        <v>1203</v>
      </c>
      <c r="N1296" s="12">
        <f t="shared" si="62"/>
        <v>2498</v>
      </c>
    </row>
    <row r="1297" spans="1:14" x14ac:dyDescent="0.25">
      <c r="A1297" t="s">
        <v>2811</v>
      </c>
      <c r="B1297" t="s">
        <v>2812</v>
      </c>
      <c r="C1297" t="s">
        <v>13077</v>
      </c>
      <c r="D1297" s="14">
        <v>199.60000000000002</v>
      </c>
      <c r="E1297" s="14">
        <v>499</v>
      </c>
      <c r="F1297" s="1">
        <v>0.6</v>
      </c>
      <c r="G1297">
        <v>3.8</v>
      </c>
      <c r="H1297" s="5">
        <v>538</v>
      </c>
      <c r="I1297" s="6">
        <f t="shared" si="60"/>
        <v>268462</v>
      </c>
      <c r="J1297" t="str" cm="1">
        <f t="array" ref="J1297">_xlfn.IFS(
   D1297&lt;1000, "&lt; ₹1,000",
   D1297&lt;=5000, "₹1,000 - ₹5,000",
   D1297&lt;=10000, "₹5,001 - ₹10,000",
   D1297&lt;=20000, "₹10,001 - ₹20,000",
   D1297&lt;=50000, "₹20,001 - ₹50,000",
   D1297&lt;=100000, "₹50,001 - ₹100,000",
   TRUE, "&gt; ₹100,000"
)</f>
        <v>&lt; ₹1,000</v>
      </c>
      <c r="K1297" t="str">
        <f t="shared" si="61"/>
        <v>Medium (30-60%)</v>
      </c>
      <c r="L1297">
        <f>_xlfn.RANK.EQ(G1297, G$2:G$1466, 0) + COUNTIF(G$2:G1297, G1297) - 1</f>
        <v>1296</v>
      </c>
      <c r="M1297" s="12">
        <f>_xlfn.RANK.EQ(H1297, H$2:H$1466, 0) + COUNTIF(H$2:H1297, H1297) - 1</f>
        <v>1220</v>
      </c>
      <c r="N1297" s="12">
        <f t="shared" si="62"/>
        <v>2516</v>
      </c>
    </row>
    <row r="1298" spans="1:14" x14ac:dyDescent="0.25">
      <c r="A1298" t="s">
        <v>11134</v>
      </c>
      <c r="B1298" t="s">
        <v>11135</v>
      </c>
      <c r="C1298" t="s">
        <v>13080</v>
      </c>
      <c r="D1298" s="14">
        <v>1349.55</v>
      </c>
      <c r="E1298" s="14">
        <v>2999</v>
      </c>
      <c r="F1298" s="1">
        <v>0.55000000000000004</v>
      </c>
      <c r="G1298">
        <v>3.8</v>
      </c>
      <c r="H1298" s="5">
        <v>441</v>
      </c>
      <c r="I1298" s="6">
        <f t="shared" si="60"/>
        <v>1322559</v>
      </c>
      <c r="J1298" t="str" cm="1">
        <f t="array" ref="J1298">_xlfn.IFS(
   D1298&lt;1000, "&lt; ₹1,000",
   D1298&lt;=5000, "₹1,000 - ₹5,000",
   D1298&lt;=10000, "₹5,001 - ₹10,000",
   D1298&lt;=20000, "₹10,001 - ₹20,000",
   D1298&lt;=50000, "₹20,001 - ₹50,000",
   D1298&lt;=100000, "₹50,001 - ₹100,000",
   TRUE, "&gt; ₹100,000"
)</f>
        <v>₹1,000 - ₹5,000</v>
      </c>
      <c r="K1298" t="str">
        <f t="shared" si="61"/>
        <v>Medium (30-60%)</v>
      </c>
      <c r="L1298">
        <f>_xlfn.RANK.EQ(G1298, G$2:G$1466, 0) + COUNTIF(G$2:G1298, G1298) - 1</f>
        <v>1297</v>
      </c>
      <c r="M1298" s="12">
        <f>_xlfn.RANK.EQ(H1298, H$2:H$1466, 0) + COUNTIF(H$2:H1298, H1298) - 1</f>
        <v>1250</v>
      </c>
      <c r="N1298" s="12">
        <f t="shared" si="62"/>
        <v>2547</v>
      </c>
    </row>
    <row r="1299" spans="1:14" x14ac:dyDescent="0.25">
      <c r="A1299" t="s">
        <v>1954</v>
      </c>
      <c r="B1299" t="s">
        <v>1955</v>
      </c>
      <c r="C1299" t="s">
        <v>13077</v>
      </c>
      <c r="D1299" s="14">
        <v>296.66999999999996</v>
      </c>
      <c r="E1299" s="14">
        <v>899</v>
      </c>
      <c r="F1299" s="1">
        <v>0.67</v>
      </c>
      <c r="G1299">
        <v>3.8</v>
      </c>
      <c r="H1299" s="5">
        <v>425</v>
      </c>
      <c r="I1299" s="6">
        <f t="shared" si="60"/>
        <v>382075</v>
      </c>
      <c r="J1299" t="str" cm="1">
        <f t="array" ref="J1299">_xlfn.IFS(
   D1299&lt;1000, "&lt; ₹1,000",
   D1299&lt;=5000, "₹1,000 - ₹5,000",
   D1299&lt;=10000, "₹5,001 - ₹10,000",
   D1299&lt;=20000, "₹10,001 - ₹20,000",
   D1299&lt;=50000, "₹20,001 - ₹50,000",
   D1299&lt;=100000, "₹50,001 - ₹100,000",
   TRUE, "&gt; ₹100,000"
)</f>
        <v>&lt; ₹1,000</v>
      </c>
      <c r="K1299" t="str">
        <f t="shared" si="61"/>
        <v>High (&gt;60%)</v>
      </c>
      <c r="L1299">
        <f>_xlfn.RANK.EQ(G1299, G$2:G$1466, 0) + COUNTIF(G$2:G1299, G1299) - 1</f>
        <v>1298</v>
      </c>
      <c r="M1299" s="12">
        <f>_xlfn.RANK.EQ(H1299, H$2:H$1466, 0) + COUNTIF(H$2:H1299, H1299) - 1</f>
        <v>1256</v>
      </c>
      <c r="N1299" s="12">
        <f t="shared" si="62"/>
        <v>2554</v>
      </c>
    </row>
    <row r="1300" spans="1:14" x14ac:dyDescent="0.25">
      <c r="A1300" t="s">
        <v>11486</v>
      </c>
      <c r="B1300" t="s">
        <v>11487</v>
      </c>
      <c r="C1300" t="s">
        <v>13080</v>
      </c>
      <c r="D1300" s="14">
        <v>2394.0000000000005</v>
      </c>
      <c r="E1300" s="14">
        <v>4200</v>
      </c>
      <c r="F1300" s="1">
        <v>0.43</v>
      </c>
      <c r="G1300">
        <v>3.8</v>
      </c>
      <c r="H1300" s="5">
        <v>397</v>
      </c>
      <c r="I1300" s="6">
        <f t="shared" si="60"/>
        <v>1667400</v>
      </c>
      <c r="J1300" t="str" cm="1">
        <f t="array" ref="J1300">_xlfn.IFS(
   D1300&lt;1000, "&lt; ₹1,000",
   D1300&lt;=5000, "₹1,000 - ₹5,000",
   D1300&lt;=10000, "₹5,001 - ₹10,000",
   D1300&lt;=20000, "₹10,001 - ₹20,000",
   D1300&lt;=50000, "₹20,001 - ₹50,000",
   D1300&lt;=100000, "₹50,001 - ₹100,000",
   TRUE, "&gt; ₹100,000"
)</f>
        <v>₹1,000 - ₹5,000</v>
      </c>
      <c r="K1300" t="str">
        <f t="shared" si="61"/>
        <v>Medium (30-60%)</v>
      </c>
      <c r="L1300">
        <f>_xlfn.RANK.EQ(G1300, G$2:G$1466, 0) + COUNTIF(G$2:G1300, G1300) - 1</f>
        <v>1299</v>
      </c>
      <c r="M1300" s="12">
        <f>_xlfn.RANK.EQ(H1300, H$2:H$1466, 0) + COUNTIF(H$2:H1300, H1300) - 1</f>
        <v>1265</v>
      </c>
      <c r="N1300" s="12">
        <f t="shared" si="62"/>
        <v>2564</v>
      </c>
    </row>
    <row r="1301" spans="1:14" x14ac:dyDescent="0.25">
      <c r="A1301" t="s">
        <v>1596</v>
      </c>
      <c r="B1301" t="s">
        <v>1597</v>
      </c>
      <c r="C1301" t="s">
        <v>13077</v>
      </c>
      <c r="D1301" s="14">
        <v>204.59</v>
      </c>
      <c r="E1301" s="14">
        <v>499</v>
      </c>
      <c r="F1301" s="1">
        <v>0.59</v>
      </c>
      <c r="G1301">
        <v>3.8</v>
      </c>
      <c r="H1301" s="5">
        <v>313</v>
      </c>
      <c r="I1301" s="6">
        <f t="shared" si="60"/>
        <v>156187</v>
      </c>
      <c r="J1301" t="str" cm="1">
        <f t="array" ref="J1301">_xlfn.IFS(
   D1301&lt;1000, "&lt; ₹1,000",
   D1301&lt;=5000, "₹1,000 - ₹5,000",
   D1301&lt;=10000, "₹5,001 - ₹10,000",
   D1301&lt;=20000, "₹10,001 - ₹20,000",
   D1301&lt;=50000, "₹20,001 - ₹50,000",
   D1301&lt;=100000, "₹50,001 - ₹100,000",
   TRUE, "&gt; ₹100,000"
)</f>
        <v>&lt; ₹1,000</v>
      </c>
      <c r="K1301" t="str">
        <f t="shared" si="61"/>
        <v>Medium (30-60%)</v>
      </c>
      <c r="L1301">
        <f>_xlfn.RANK.EQ(G1301, G$2:G$1466, 0) + COUNTIF(G$2:G1301, G1301) - 1</f>
        <v>1300</v>
      </c>
      <c r="M1301" s="12">
        <f>_xlfn.RANK.EQ(H1301, H$2:H$1466, 0) + COUNTIF(H$2:H1301, H1301) - 1</f>
        <v>1292</v>
      </c>
      <c r="N1301" s="12">
        <f t="shared" si="62"/>
        <v>2592</v>
      </c>
    </row>
    <row r="1302" spans="1:14" x14ac:dyDescent="0.25">
      <c r="A1302" t="s">
        <v>9600</v>
      </c>
      <c r="B1302" t="s">
        <v>9601</v>
      </c>
      <c r="C1302" t="s">
        <v>13080</v>
      </c>
      <c r="D1302" s="14">
        <v>1299.3500000000001</v>
      </c>
      <c r="E1302" s="14">
        <v>1999</v>
      </c>
      <c r="F1302" s="1">
        <v>0.35</v>
      </c>
      <c r="G1302">
        <v>3.8</v>
      </c>
      <c r="H1302" s="5">
        <v>311</v>
      </c>
      <c r="I1302" s="6">
        <f t="shared" si="60"/>
        <v>621689</v>
      </c>
      <c r="J1302" t="str" cm="1">
        <f t="array" ref="J1302">_xlfn.IFS(
   D1302&lt;1000, "&lt; ₹1,000",
   D1302&lt;=5000, "₹1,000 - ₹5,000",
   D1302&lt;=10000, "₹5,001 - ₹10,000",
   D1302&lt;=20000, "₹10,001 - ₹20,000",
   D1302&lt;=50000, "₹20,001 - ₹50,000",
   D1302&lt;=100000, "₹50,001 - ₹100,000",
   TRUE, "&gt; ₹100,000"
)</f>
        <v>₹1,000 - ₹5,000</v>
      </c>
      <c r="K1302" t="str">
        <f t="shared" si="61"/>
        <v>Medium (30-60%)</v>
      </c>
      <c r="L1302">
        <f>_xlfn.RANK.EQ(G1302, G$2:G$1466, 0) + COUNTIF(G$2:G1302, G1302) - 1</f>
        <v>1301</v>
      </c>
      <c r="M1302" s="12">
        <f>_xlfn.RANK.EQ(H1302, H$2:H$1466, 0) + COUNTIF(H$2:H1302, H1302) - 1</f>
        <v>1293</v>
      </c>
      <c r="N1302" s="12">
        <f t="shared" si="62"/>
        <v>2594</v>
      </c>
    </row>
    <row r="1303" spans="1:14" x14ac:dyDescent="0.25">
      <c r="A1303" t="s">
        <v>10061</v>
      </c>
      <c r="B1303" t="s">
        <v>10062</v>
      </c>
      <c r="C1303" t="s">
        <v>13080</v>
      </c>
      <c r="D1303" s="14">
        <v>994.5</v>
      </c>
      <c r="E1303" s="14">
        <v>1950</v>
      </c>
      <c r="F1303" s="1">
        <v>0.49</v>
      </c>
      <c r="G1303">
        <v>3.8</v>
      </c>
      <c r="H1303" s="5">
        <v>305</v>
      </c>
      <c r="I1303" s="6">
        <f t="shared" si="60"/>
        <v>594750</v>
      </c>
      <c r="J1303" t="str" cm="1">
        <f t="array" ref="J1303">_xlfn.IFS(
   D1303&lt;1000, "&lt; ₹1,000",
   D1303&lt;=5000, "₹1,000 - ₹5,000",
   D1303&lt;=10000, "₹5,001 - ₹10,000",
   D1303&lt;=20000, "₹10,001 - ₹20,000",
   D1303&lt;=50000, "₹20,001 - ₹50,000",
   D1303&lt;=100000, "₹50,001 - ₹100,000",
   TRUE, "&gt; ₹100,000"
)</f>
        <v>&lt; ₹1,000</v>
      </c>
      <c r="K1303" t="str">
        <f t="shared" si="61"/>
        <v>Medium (30-60%)</v>
      </c>
      <c r="L1303">
        <f>_xlfn.RANK.EQ(G1303, G$2:G$1466, 0) + COUNTIF(G$2:G1303, G1303) - 1</f>
        <v>1302</v>
      </c>
      <c r="M1303" s="12">
        <f>_xlfn.RANK.EQ(H1303, H$2:H$1466, 0) + COUNTIF(H$2:H1303, H1303) - 1</f>
        <v>1295</v>
      </c>
      <c r="N1303" s="12">
        <f t="shared" si="62"/>
        <v>2597</v>
      </c>
    </row>
    <row r="1304" spans="1:14" x14ac:dyDescent="0.25">
      <c r="A1304" t="s">
        <v>12542</v>
      </c>
      <c r="B1304" t="s">
        <v>12543</v>
      </c>
      <c r="C1304" t="s">
        <v>13080</v>
      </c>
      <c r="D1304" s="14">
        <v>391.51</v>
      </c>
      <c r="E1304" s="14">
        <v>799</v>
      </c>
      <c r="F1304" s="1">
        <v>0.51</v>
      </c>
      <c r="G1304">
        <v>3.8</v>
      </c>
      <c r="H1304" s="5">
        <v>287</v>
      </c>
      <c r="I1304" s="6">
        <f t="shared" si="60"/>
        <v>229313</v>
      </c>
      <c r="J1304" t="str" cm="1">
        <f t="array" ref="J1304">_xlfn.IFS(
   D1304&lt;1000, "&lt; ₹1,000",
   D1304&lt;=5000, "₹1,000 - ₹5,000",
   D1304&lt;=10000, "₹5,001 - ₹10,000",
   D1304&lt;=20000, "₹10,001 - ₹20,000",
   D1304&lt;=50000, "₹20,001 - ₹50,000",
   D1304&lt;=100000, "₹50,001 - ₹100,000",
   TRUE, "&gt; ₹100,000"
)</f>
        <v>&lt; ₹1,000</v>
      </c>
      <c r="K1304" t="str">
        <f t="shared" si="61"/>
        <v>Medium (30-60%)</v>
      </c>
      <c r="L1304">
        <f>_xlfn.RANK.EQ(G1304, G$2:G$1466, 0) + COUNTIF(G$2:G1304, G1304) - 1</f>
        <v>1303</v>
      </c>
      <c r="M1304" s="12">
        <f>_xlfn.RANK.EQ(H1304, H$2:H$1466, 0) + COUNTIF(H$2:H1304, H1304) - 1</f>
        <v>1305</v>
      </c>
      <c r="N1304" s="12">
        <f t="shared" si="62"/>
        <v>2608</v>
      </c>
    </row>
    <row r="1305" spans="1:14" x14ac:dyDescent="0.25">
      <c r="A1305" t="s">
        <v>2366</v>
      </c>
      <c r="B1305" t="s">
        <v>2367</v>
      </c>
      <c r="C1305" t="s">
        <v>13077</v>
      </c>
      <c r="D1305" s="14">
        <v>2279.4300000000003</v>
      </c>
      <c r="E1305" s="14">
        <v>3999</v>
      </c>
      <c r="F1305" s="1">
        <v>0.43</v>
      </c>
      <c r="G1305">
        <v>3.8</v>
      </c>
      <c r="H1305" s="5">
        <v>282</v>
      </c>
      <c r="I1305" s="6">
        <f t="shared" si="60"/>
        <v>1127718</v>
      </c>
      <c r="J1305" t="str" cm="1">
        <f t="array" ref="J1305">_xlfn.IFS(
   D1305&lt;1000, "&lt; ₹1,000",
   D1305&lt;=5000, "₹1,000 - ₹5,000",
   D1305&lt;=10000, "₹5,001 - ₹10,000",
   D1305&lt;=20000, "₹10,001 - ₹20,000",
   D1305&lt;=50000, "₹20,001 - ₹50,000",
   D1305&lt;=100000, "₹50,001 - ₹100,000",
   TRUE, "&gt; ₹100,000"
)</f>
        <v>₹1,000 - ₹5,000</v>
      </c>
      <c r="K1305" t="str">
        <f t="shared" si="61"/>
        <v>Medium (30-60%)</v>
      </c>
      <c r="L1305">
        <f>_xlfn.RANK.EQ(G1305, G$2:G$1466, 0) + COUNTIF(G$2:G1305, G1305) - 1</f>
        <v>1304</v>
      </c>
      <c r="M1305" s="12">
        <f>_xlfn.RANK.EQ(H1305, H$2:H$1466, 0) + COUNTIF(H$2:H1305, H1305) - 1</f>
        <v>1312</v>
      </c>
      <c r="N1305" s="12">
        <f t="shared" si="62"/>
        <v>2616</v>
      </c>
    </row>
    <row r="1306" spans="1:14" x14ac:dyDescent="0.25">
      <c r="A1306" t="s">
        <v>10499</v>
      </c>
      <c r="B1306" t="s">
        <v>10500</v>
      </c>
      <c r="C1306" t="s">
        <v>13080</v>
      </c>
      <c r="D1306" s="14">
        <v>1053</v>
      </c>
      <c r="E1306" s="14">
        <v>1950</v>
      </c>
      <c r="F1306" s="1">
        <v>0.46</v>
      </c>
      <c r="G1306">
        <v>3.8</v>
      </c>
      <c r="H1306" s="5">
        <v>250</v>
      </c>
      <c r="I1306" s="6">
        <f t="shared" si="60"/>
        <v>487500</v>
      </c>
      <c r="J1306" t="str" cm="1">
        <f t="array" ref="J1306">_xlfn.IFS(
   D1306&lt;1000, "&lt; ₹1,000",
   D1306&lt;=5000, "₹1,000 - ₹5,000",
   D1306&lt;=10000, "₹5,001 - ₹10,000",
   D1306&lt;=20000, "₹10,001 - ₹20,000",
   D1306&lt;=50000, "₹20,001 - ₹50,000",
   D1306&lt;=100000, "₹50,001 - ₹100,000",
   TRUE, "&gt; ₹100,000"
)</f>
        <v>₹1,000 - ₹5,000</v>
      </c>
      <c r="K1306" t="str">
        <f t="shared" si="61"/>
        <v>Medium (30-60%)</v>
      </c>
      <c r="L1306">
        <f>_xlfn.RANK.EQ(G1306, G$2:G$1466, 0) + COUNTIF(G$2:G1306, G1306) - 1</f>
        <v>1305</v>
      </c>
      <c r="M1306" s="12">
        <f>_xlfn.RANK.EQ(H1306, H$2:H$1466, 0) + COUNTIF(H$2:H1306, H1306) - 1</f>
        <v>1320</v>
      </c>
      <c r="N1306" s="12">
        <f t="shared" si="62"/>
        <v>2625</v>
      </c>
    </row>
    <row r="1307" spans="1:14" x14ac:dyDescent="0.25">
      <c r="A1307" t="s">
        <v>2167</v>
      </c>
      <c r="B1307" t="s">
        <v>2168</v>
      </c>
      <c r="C1307" t="s">
        <v>13077</v>
      </c>
      <c r="D1307" s="14">
        <v>339.8300000000001</v>
      </c>
      <c r="E1307" s="14">
        <v>1999</v>
      </c>
      <c r="F1307" s="1">
        <v>0.83</v>
      </c>
      <c r="G1307">
        <v>3.8</v>
      </c>
      <c r="H1307" s="5">
        <v>197</v>
      </c>
      <c r="I1307" s="6">
        <f t="shared" si="60"/>
        <v>393803</v>
      </c>
      <c r="J1307" t="str" cm="1">
        <f t="array" ref="J1307">_xlfn.IFS(
   D1307&lt;1000, "&lt; ₹1,000",
   D1307&lt;=5000, "₹1,000 - ₹5,000",
   D1307&lt;=10000, "₹5,001 - ₹10,000",
   D1307&lt;=20000, "₹10,001 - ₹20,000",
   D1307&lt;=50000, "₹20,001 - ₹50,000",
   D1307&lt;=100000, "₹50,001 - ₹100,000",
   TRUE, "&gt; ₹100,000"
)</f>
        <v>&lt; ₹1,000</v>
      </c>
      <c r="K1307" t="str">
        <f t="shared" si="61"/>
        <v>High (&gt;60%)</v>
      </c>
      <c r="L1307">
        <f>_xlfn.RANK.EQ(G1307, G$2:G$1466, 0) + COUNTIF(G$2:G1307, G1307) - 1</f>
        <v>1306</v>
      </c>
      <c r="M1307" s="12">
        <f>_xlfn.RANK.EQ(H1307, H$2:H$1466, 0) + COUNTIF(H$2:H1307, H1307) - 1</f>
        <v>1342</v>
      </c>
      <c r="N1307" s="12">
        <f t="shared" si="62"/>
        <v>2648</v>
      </c>
    </row>
    <row r="1308" spans="1:14" x14ac:dyDescent="0.25">
      <c r="A1308" t="s">
        <v>12904</v>
      </c>
      <c r="B1308" t="s">
        <v>12905</v>
      </c>
      <c r="C1308" t="s">
        <v>13080</v>
      </c>
      <c r="D1308" s="14">
        <v>2335.9</v>
      </c>
      <c r="E1308" s="14">
        <v>3290</v>
      </c>
      <c r="F1308" s="1">
        <v>0.28999999999999998</v>
      </c>
      <c r="G1308">
        <v>3.8</v>
      </c>
      <c r="H1308" s="5">
        <v>195</v>
      </c>
      <c r="I1308" s="6">
        <f t="shared" si="60"/>
        <v>641550</v>
      </c>
      <c r="J1308" t="str" cm="1">
        <f t="array" ref="J1308">_xlfn.IFS(
   D1308&lt;1000, "&lt; ₹1,000",
   D1308&lt;=5000, "₹1,000 - ₹5,000",
   D1308&lt;=10000, "₹5,001 - ₹10,000",
   D1308&lt;=20000, "₹10,001 - ₹20,000",
   D1308&lt;=50000, "₹20,001 - ₹50,000",
   D1308&lt;=100000, "₹50,001 - ₹100,000",
   TRUE, "&gt; ₹100,000"
)</f>
        <v>₹1,000 - ₹5,000</v>
      </c>
      <c r="K1308" t="str">
        <f t="shared" si="61"/>
        <v>Low (&lt;30%)</v>
      </c>
      <c r="L1308">
        <f>_xlfn.RANK.EQ(G1308, G$2:G$1466, 0) + COUNTIF(G$2:G1308, G1308) - 1</f>
        <v>1307</v>
      </c>
      <c r="M1308" s="12">
        <f>_xlfn.RANK.EQ(H1308, H$2:H$1466, 0) + COUNTIF(H$2:H1308, H1308) - 1</f>
        <v>1344</v>
      </c>
      <c r="N1308" s="12">
        <f t="shared" si="62"/>
        <v>2651</v>
      </c>
    </row>
    <row r="1309" spans="1:14" x14ac:dyDescent="0.25">
      <c r="A1309" t="s">
        <v>11185</v>
      </c>
      <c r="B1309" t="s">
        <v>11186</v>
      </c>
      <c r="C1309" t="s">
        <v>13080</v>
      </c>
      <c r="D1309" s="14">
        <v>1347.3000000000002</v>
      </c>
      <c r="E1309" s="14">
        <v>2495</v>
      </c>
      <c r="F1309" s="1">
        <v>0.46</v>
      </c>
      <c r="G1309">
        <v>3.8</v>
      </c>
      <c r="H1309" s="5">
        <v>166</v>
      </c>
      <c r="I1309" s="6">
        <f t="shared" si="60"/>
        <v>414170</v>
      </c>
      <c r="J1309" t="str" cm="1">
        <f t="array" ref="J1309">_xlfn.IFS(
   D1309&lt;1000, "&lt; ₹1,000",
   D1309&lt;=5000, "₹1,000 - ₹5,000",
   D1309&lt;=10000, "₹5,001 - ₹10,000",
   D1309&lt;=20000, "₹10,001 - ₹20,000",
   D1309&lt;=50000, "₹20,001 - ₹50,000",
   D1309&lt;=100000, "₹50,001 - ₹100,000",
   TRUE, "&gt; ₹100,000"
)</f>
        <v>₹1,000 - ₹5,000</v>
      </c>
      <c r="K1309" t="str">
        <f t="shared" si="61"/>
        <v>Medium (30-60%)</v>
      </c>
      <c r="L1309">
        <f>_xlfn.RANK.EQ(G1309, G$2:G$1466, 0) + COUNTIF(G$2:G1309, G1309) - 1</f>
        <v>1308</v>
      </c>
      <c r="M1309" s="12">
        <f>_xlfn.RANK.EQ(H1309, H$2:H$1466, 0) + COUNTIF(H$2:H1309, H1309) - 1</f>
        <v>1356</v>
      </c>
      <c r="N1309" s="12">
        <f t="shared" si="62"/>
        <v>2664</v>
      </c>
    </row>
    <row r="1310" spans="1:14" x14ac:dyDescent="0.25">
      <c r="A1310" t="s">
        <v>11937</v>
      </c>
      <c r="B1310" t="s">
        <v>11938</v>
      </c>
      <c r="C1310" t="s">
        <v>13080</v>
      </c>
      <c r="D1310" s="14">
        <v>689.54</v>
      </c>
      <c r="E1310" s="14">
        <v>1499</v>
      </c>
      <c r="F1310" s="1">
        <v>0.54</v>
      </c>
      <c r="G1310">
        <v>3.8</v>
      </c>
      <c r="H1310" s="5">
        <v>144</v>
      </c>
      <c r="I1310" s="6">
        <f t="shared" si="60"/>
        <v>215856</v>
      </c>
      <c r="J1310" t="str" cm="1">
        <f t="array" ref="J1310">_xlfn.IFS(
   D1310&lt;1000, "&lt; ₹1,000",
   D1310&lt;=5000, "₹1,000 - ₹5,000",
   D1310&lt;=10000, "₹5,001 - ₹10,000",
   D1310&lt;=20000, "₹10,001 - ₹20,000",
   D1310&lt;=50000, "₹20,001 - ₹50,000",
   D1310&lt;=100000, "₹50,001 - ₹100,000",
   TRUE, "&gt; ₹100,000"
)</f>
        <v>&lt; ₹1,000</v>
      </c>
      <c r="K1310" t="str">
        <f t="shared" si="61"/>
        <v>Medium (30-60%)</v>
      </c>
      <c r="L1310">
        <f>_xlfn.RANK.EQ(G1310, G$2:G$1466, 0) + COUNTIF(G$2:G1310, G1310) - 1</f>
        <v>1309</v>
      </c>
      <c r="M1310" s="12">
        <f>_xlfn.RANK.EQ(H1310, H$2:H$1466, 0) + COUNTIF(H$2:H1310, H1310) - 1</f>
        <v>1367</v>
      </c>
      <c r="N1310" s="12">
        <f t="shared" si="62"/>
        <v>2676</v>
      </c>
    </row>
    <row r="1311" spans="1:14" x14ac:dyDescent="0.25">
      <c r="A1311" t="s">
        <v>2896</v>
      </c>
      <c r="B1311" t="s">
        <v>2897</v>
      </c>
      <c r="C1311" t="s">
        <v>13077</v>
      </c>
      <c r="D1311" s="14">
        <v>194.61</v>
      </c>
      <c r="E1311" s="14">
        <v>499</v>
      </c>
      <c r="F1311" s="1">
        <v>0.61</v>
      </c>
      <c r="G1311">
        <v>3.8</v>
      </c>
      <c r="H1311" s="5">
        <v>136</v>
      </c>
      <c r="I1311" s="6">
        <f t="shared" si="60"/>
        <v>67864</v>
      </c>
      <c r="J1311" t="str" cm="1">
        <f t="array" ref="J1311">_xlfn.IFS(
   D1311&lt;1000, "&lt; ₹1,000",
   D1311&lt;=5000, "₹1,000 - ₹5,000",
   D1311&lt;=10000, "₹5,001 - ₹10,000",
   D1311&lt;=20000, "₹10,001 - ₹20,000",
   D1311&lt;=50000, "₹20,001 - ₹50,000",
   D1311&lt;=100000, "₹50,001 - ₹100,000",
   TRUE, "&gt; ₹100,000"
)</f>
        <v>&lt; ₹1,000</v>
      </c>
      <c r="K1311" t="str">
        <f t="shared" si="61"/>
        <v>High (&gt;60%)</v>
      </c>
      <c r="L1311">
        <f>_xlfn.RANK.EQ(G1311, G$2:G$1466, 0) + COUNTIF(G$2:G1311, G1311) - 1</f>
        <v>1310</v>
      </c>
      <c r="M1311" s="12">
        <f>_xlfn.RANK.EQ(H1311, H$2:H$1466, 0) + COUNTIF(H$2:H1311, H1311) - 1</f>
        <v>1370</v>
      </c>
      <c r="N1311" s="12">
        <f t="shared" si="62"/>
        <v>2680</v>
      </c>
    </row>
    <row r="1312" spans="1:14" x14ac:dyDescent="0.25">
      <c r="A1312" t="s">
        <v>12643</v>
      </c>
      <c r="B1312" t="s">
        <v>12644</v>
      </c>
      <c r="C1312" t="s">
        <v>13080</v>
      </c>
      <c r="D1312" s="14">
        <v>1196</v>
      </c>
      <c r="E1312" s="14">
        <v>2990</v>
      </c>
      <c r="F1312" s="1">
        <v>0.6</v>
      </c>
      <c r="G1312">
        <v>3.8</v>
      </c>
      <c r="H1312" s="5">
        <v>133</v>
      </c>
      <c r="I1312" s="6">
        <f t="shared" si="60"/>
        <v>397670</v>
      </c>
      <c r="J1312" t="str" cm="1">
        <f t="array" ref="J1312">_xlfn.IFS(
   D1312&lt;1000, "&lt; ₹1,000",
   D1312&lt;=5000, "₹1,000 - ₹5,000",
   D1312&lt;=10000, "₹5,001 - ₹10,000",
   D1312&lt;=20000, "₹10,001 - ₹20,000",
   D1312&lt;=50000, "₹20,001 - ₹50,000",
   D1312&lt;=100000, "₹50,001 - ₹100,000",
   TRUE, "&gt; ₹100,000"
)</f>
        <v>₹1,000 - ₹5,000</v>
      </c>
      <c r="K1312" t="str">
        <f t="shared" si="61"/>
        <v>Medium (30-60%)</v>
      </c>
      <c r="L1312">
        <f>_xlfn.RANK.EQ(G1312, G$2:G$1466, 0) + COUNTIF(G$2:G1312, G1312) - 1</f>
        <v>1311</v>
      </c>
      <c r="M1312" s="12">
        <f>_xlfn.RANK.EQ(H1312, H$2:H$1466, 0) + COUNTIF(H$2:H1312, H1312) - 1</f>
        <v>1371</v>
      </c>
      <c r="N1312" s="12">
        <f t="shared" si="62"/>
        <v>2682</v>
      </c>
    </row>
    <row r="1313" spans="1:14" x14ac:dyDescent="0.25">
      <c r="A1313" t="s">
        <v>1076</v>
      </c>
      <c r="B1313" t="s">
        <v>1077</v>
      </c>
      <c r="C1313" t="s">
        <v>13076</v>
      </c>
      <c r="D1313" s="14">
        <v>224.75</v>
      </c>
      <c r="E1313" s="14">
        <v>899</v>
      </c>
      <c r="F1313" s="1">
        <v>0.75</v>
      </c>
      <c r="G1313">
        <v>3.8</v>
      </c>
      <c r="H1313" s="5">
        <v>132</v>
      </c>
      <c r="I1313" s="6">
        <f t="shared" si="60"/>
        <v>118668</v>
      </c>
      <c r="J1313" t="str" cm="1">
        <f t="array" ref="J1313">_xlfn.IFS(
   D1313&lt;1000, "&lt; ₹1,000",
   D1313&lt;=5000, "₹1,000 - ₹5,000",
   D1313&lt;=10000, "₹5,001 - ₹10,000",
   D1313&lt;=20000, "₹10,001 - ₹20,000",
   D1313&lt;=50000, "₹20,001 - ₹50,000",
   D1313&lt;=100000, "₹50,001 - ₹100,000",
   TRUE, "&gt; ₹100,000"
)</f>
        <v>&lt; ₹1,000</v>
      </c>
      <c r="K1313" t="str">
        <f t="shared" si="61"/>
        <v>High (&gt;60%)</v>
      </c>
      <c r="L1313">
        <f>_xlfn.RANK.EQ(G1313, G$2:G$1466, 0) + COUNTIF(G$2:G1313, G1313) - 1</f>
        <v>1312</v>
      </c>
      <c r="M1313" s="12">
        <f>_xlfn.RANK.EQ(H1313, H$2:H$1466, 0) + COUNTIF(H$2:H1313, H1313) - 1</f>
        <v>1372</v>
      </c>
      <c r="N1313" s="12">
        <f t="shared" si="62"/>
        <v>2684</v>
      </c>
    </row>
    <row r="1314" spans="1:14" x14ac:dyDescent="0.25">
      <c r="A1314" t="s">
        <v>4511</v>
      </c>
      <c r="B1314" t="s">
        <v>4512</v>
      </c>
      <c r="C1314" t="s">
        <v>13077</v>
      </c>
      <c r="D1314" s="14">
        <v>8039.329999999999</v>
      </c>
      <c r="E1314" s="14">
        <v>11999</v>
      </c>
      <c r="F1314" s="1">
        <v>0.33</v>
      </c>
      <c r="G1314">
        <v>3.8</v>
      </c>
      <c r="H1314" s="5">
        <v>125</v>
      </c>
      <c r="I1314" s="6">
        <f t="shared" si="60"/>
        <v>1499875</v>
      </c>
      <c r="J1314" t="str" cm="1">
        <f t="array" ref="J1314">_xlfn.IFS(
   D1314&lt;1000, "&lt; ₹1,000",
   D1314&lt;=5000, "₹1,000 - ₹5,000",
   D1314&lt;=10000, "₹5,001 - ₹10,000",
   D1314&lt;=20000, "₹10,001 - ₹20,000",
   D1314&lt;=50000, "₹20,001 - ₹50,000",
   D1314&lt;=100000, "₹50,001 - ₹100,000",
   TRUE, "&gt; ₹100,000"
)</f>
        <v>₹5,001 - ₹10,000</v>
      </c>
      <c r="K1314" t="str">
        <f t="shared" si="61"/>
        <v>Medium (30-60%)</v>
      </c>
      <c r="L1314">
        <f>_xlfn.RANK.EQ(G1314, G$2:G$1466, 0) + COUNTIF(G$2:G1314, G1314) - 1</f>
        <v>1313</v>
      </c>
      <c r="M1314" s="12">
        <f>_xlfn.RANK.EQ(H1314, H$2:H$1466, 0) + COUNTIF(H$2:H1314, H1314) - 1</f>
        <v>1377</v>
      </c>
      <c r="N1314" s="12">
        <f t="shared" si="62"/>
        <v>2690</v>
      </c>
    </row>
    <row r="1315" spans="1:14" x14ac:dyDescent="0.25">
      <c r="A1315" t="s">
        <v>4438</v>
      </c>
      <c r="B1315" t="s">
        <v>4439</v>
      </c>
      <c r="C1315" t="s">
        <v>13077</v>
      </c>
      <c r="D1315" s="14">
        <v>797.99999999999977</v>
      </c>
      <c r="E1315" s="14">
        <v>3990</v>
      </c>
      <c r="F1315" s="1">
        <v>0.8</v>
      </c>
      <c r="G1315">
        <v>3.8</v>
      </c>
      <c r="H1315" s="5">
        <v>119</v>
      </c>
      <c r="I1315" s="14">
        <f t="shared" si="60"/>
        <v>474810</v>
      </c>
      <c r="J1315" t="str" cm="1">
        <f t="array" ref="J1315">_xlfn.IFS(
   D1315&lt;1000, "&lt; ₹1,000",
   D1315&lt;=5000, "₹1,000 - ₹5,000",
   D1315&lt;=10000, "₹5,001 - ₹10,000",
   D1315&lt;=20000, "₹10,001 - ₹20,000",
   D1315&lt;=50000, "₹20,001 - ₹50,000",
   D1315&lt;=100000, "₹50,001 - ₹100,000",
   TRUE, "&gt; ₹100,000"
)</f>
        <v>&lt; ₹1,000</v>
      </c>
      <c r="K1315" t="str">
        <f t="shared" si="61"/>
        <v>High (&gt;60%)</v>
      </c>
      <c r="L1315">
        <f>_xlfn.RANK.EQ(G1315, G$2:G$1466, 0) + COUNTIF(G$2:G1315, G1315) - 1</f>
        <v>1314</v>
      </c>
      <c r="M1315" s="12">
        <f>_xlfn.RANK.EQ(H1315, H$2:H$1466, 0) + COUNTIF(H$2:H1315, H1315) - 1</f>
        <v>1382</v>
      </c>
      <c r="N1315" s="12">
        <f t="shared" si="62"/>
        <v>2696</v>
      </c>
    </row>
    <row r="1316" spans="1:14" x14ac:dyDescent="0.25">
      <c r="A1316" t="s">
        <v>1898</v>
      </c>
      <c r="B1316" t="s">
        <v>1899</v>
      </c>
      <c r="C1316" t="s">
        <v>13077</v>
      </c>
      <c r="D1316" s="14">
        <v>6965.9000000000005</v>
      </c>
      <c r="E1316" s="14">
        <v>16990</v>
      </c>
      <c r="F1316" s="1">
        <v>0.59</v>
      </c>
      <c r="G1316">
        <v>3.8</v>
      </c>
      <c r="H1316" s="5">
        <v>110</v>
      </c>
      <c r="I1316" s="14">
        <f t="shared" si="60"/>
        <v>1868900</v>
      </c>
      <c r="J1316" t="str" cm="1">
        <f t="array" ref="J1316">_xlfn.IFS(
   D1316&lt;1000, "&lt; ₹1,000",
   D1316&lt;=5000, "₹1,000 - ₹5,000",
   D1316&lt;=10000, "₹5,001 - ₹10,000",
   D1316&lt;=20000, "₹10,001 - ₹20,000",
   D1316&lt;=50000, "₹20,001 - ₹50,000",
   D1316&lt;=100000, "₹50,001 - ₹100,000",
   TRUE, "&gt; ₹100,000"
)</f>
        <v>₹5,001 - ₹10,000</v>
      </c>
      <c r="K1316" t="str">
        <f t="shared" si="61"/>
        <v>Medium (30-60%)</v>
      </c>
      <c r="L1316">
        <f>_xlfn.RANK.EQ(G1316, G$2:G$1466, 0) + COUNTIF(G$2:G1316, G1316) - 1</f>
        <v>1315</v>
      </c>
      <c r="M1316" s="12">
        <f>_xlfn.RANK.EQ(H1316, H$2:H$1466, 0) + COUNTIF(H$2:H1316, H1316) - 1</f>
        <v>1386</v>
      </c>
      <c r="N1316" s="12">
        <f t="shared" si="62"/>
        <v>2701</v>
      </c>
    </row>
    <row r="1317" spans="1:14" x14ac:dyDescent="0.25">
      <c r="A1317" t="s">
        <v>9467</v>
      </c>
      <c r="B1317" t="s">
        <v>9468</v>
      </c>
      <c r="C1317" t="s">
        <v>13080</v>
      </c>
      <c r="D1317" s="14">
        <v>1495</v>
      </c>
      <c r="E1317" s="14">
        <v>2300</v>
      </c>
      <c r="F1317" s="1">
        <v>0.35</v>
      </c>
      <c r="G1317">
        <v>3.8</v>
      </c>
      <c r="H1317" s="5">
        <v>95</v>
      </c>
      <c r="I1317" s="14">
        <f t="shared" si="60"/>
        <v>218500</v>
      </c>
      <c r="J1317" t="str" cm="1">
        <f t="array" ref="J1317">_xlfn.IFS(
   D1317&lt;1000, "&lt; ₹1,000",
   D1317&lt;=5000, "₹1,000 - ₹5,000",
   D1317&lt;=10000, "₹5,001 - ₹10,000",
   D1317&lt;=20000, "₹10,001 - ₹20,000",
   D1317&lt;=50000, "₹20,001 - ₹50,000",
   D1317&lt;=100000, "₹50,001 - ₹100,000",
   TRUE, "&gt; ₹100,000"
)</f>
        <v>₹1,000 - ₹5,000</v>
      </c>
      <c r="K1317" t="str">
        <f t="shared" si="61"/>
        <v>Medium (30-60%)</v>
      </c>
      <c r="L1317">
        <f>_xlfn.RANK.EQ(G1317, G$2:G$1466, 0) + COUNTIF(G$2:G1317, G1317) - 1</f>
        <v>1316</v>
      </c>
      <c r="M1317" s="12">
        <f>_xlfn.RANK.EQ(H1317, H$2:H$1466, 0) + COUNTIF(H$2:H1317, H1317) - 1</f>
        <v>1395</v>
      </c>
      <c r="N1317" s="12">
        <f t="shared" si="62"/>
        <v>2711</v>
      </c>
    </row>
    <row r="1318" spans="1:14" x14ac:dyDescent="0.25">
      <c r="A1318" t="s">
        <v>2432</v>
      </c>
      <c r="B1318" t="s">
        <v>2433</v>
      </c>
      <c r="C1318" t="s">
        <v>13076</v>
      </c>
      <c r="D1318" s="14">
        <v>119.60000000000001</v>
      </c>
      <c r="E1318" s="14">
        <v>299</v>
      </c>
      <c r="F1318" s="1">
        <v>0.6</v>
      </c>
      <c r="G1318">
        <v>3.8</v>
      </c>
      <c r="H1318" s="5">
        <v>51</v>
      </c>
      <c r="I1318" s="14">
        <f t="shared" si="60"/>
        <v>15249</v>
      </c>
      <c r="J1318" t="str" cm="1">
        <f t="array" ref="J1318">_xlfn.IFS(
   D1318&lt;1000, "&lt; ₹1,000",
   D1318&lt;=5000, "₹1,000 - ₹5,000",
   D1318&lt;=10000, "₹5,001 - ₹10,000",
   D1318&lt;=20000, "₹10,001 - ₹20,000",
   D1318&lt;=50000, "₹20,001 - ₹50,000",
   D1318&lt;=100000, "₹50,001 - ₹100,000",
   TRUE, "&gt; ₹100,000"
)</f>
        <v>&lt; ₹1,000</v>
      </c>
      <c r="K1318" t="str">
        <f t="shared" si="61"/>
        <v>Medium (30-60%)</v>
      </c>
      <c r="L1318">
        <f>_xlfn.RANK.EQ(G1318, G$2:G$1466, 0) + COUNTIF(G$2:G1318, G1318) - 1</f>
        <v>1317</v>
      </c>
      <c r="M1318" s="12">
        <f>_xlfn.RANK.EQ(H1318, H$2:H$1466, 0) + COUNTIF(H$2:H1318, H1318) - 1</f>
        <v>1423</v>
      </c>
      <c r="N1318" s="12">
        <f t="shared" si="62"/>
        <v>2740</v>
      </c>
    </row>
    <row r="1319" spans="1:14" x14ac:dyDescent="0.25">
      <c r="A1319" t="s">
        <v>10194</v>
      </c>
      <c r="B1319" t="s">
        <v>10195</v>
      </c>
      <c r="C1319" t="s">
        <v>13080</v>
      </c>
      <c r="D1319" s="14">
        <v>649.35</v>
      </c>
      <c r="E1319" s="14">
        <v>999</v>
      </c>
      <c r="F1319" s="1">
        <v>0.35</v>
      </c>
      <c r="G1319">
        <v>3.8</v>
      </c>
      <c r="H1319" s="5">
        <v>49</v>
      </c>
      <c r="I1319" s="14">
        <f t="shared" si="60"/>
        <v>48951</v>
      </c>
      <c r="J1319" t="str" cm="1">
        <f t="array" ref="J1319">_xlfn.IFS(
   D1319&lt;1000, "&lt; ₹1,000",
   D1319&lt;=5000, "₹1,000 - ₹5,000",
   D1319&lt;=10000, "₹5,001 - ₹10,000",
   D1319&lt;=20000, "₹10,001 - ₹20,000",
   D1319&lt;=50000, "₹20,001 - ₹50,000",
   D1319&lt;=100000, "₹50,001 - ₹100,000",
   TRUE, "&gt; ₹100,000"
)</f>
        <v>&lt; ₹1,000</v>
      </c>
      <c r="K1319" t="str">
        <f t="shared" si="61"/>
        <v>Medium (30-60%)</v>
      </c>
      <c r="L1319">
        <f>_xlfn.RANK.EQ(G1319, G$2:G$1466, 0) + COUNTIF(G$2:G1319, G1319) - 1</f>
        <v>1318</v>
      </c>
      <c r="M1319" s="12">
        <f>_xlfn.RANK.EQ(H1319, H$2:H$1466, 0) + COUNTIF(H$2:H1319, H1319) - 1</f>
        <v>1424</v>
      </c>
      <c r="N1319" s="12">
        <f t="shared" si="62"/>
        <v>2742</v>
      </c>
    </row>
    <row r="1320" spans="1:14" x14ac:dyDescent="0.25">
      <c r="A1320" t="s">
        <v>9039</v>
      </c>
      <c r="B1320" t="s">
        <v>9040</v>
      </c>
      <c r="C1320" t="s">
        <v>13080</v>
      </c>
      <c r="D1320" s="14">
        <v>1104</v>
      </c>
      <c r="E1320" s="14">
        <v>2400</v>
      </c>
      <c r="F1320" s="1">
        <v>0.54</v>
      </c>
      <c r="G1320">
        <v>3.8</v>
      </c>
      <c r="H1320" s="5">
        <v>4</v>
      </c>
      <c r="I1320" s="14">
        <f t="shared" si="60"/>
        <v>9600</v>
      </c>
      <c r="J1320" t="str" cm="1">
        <f t="array" ref="J1320">_xlfn.IFS(
   D1320&lt;1000, "&lt; ₹1,000",
   D1320&lt;=5000, "₹1,000 - ₹5,000",
   D1320&lt;=10000, "₹5,001 - ₹10,000",
   D1320&lt;=20000, "₹10,001 - ₹20,000",
   D1320&lt;=50000, "₹20,001 - ₹50,000",
   D1320&lt;=100000, "₹50,001 - ₹100,000",
   TRUE, "&gt; ₹100,000"
)</f>
        <v>₹1,000 - ₹5,000</v>
      </c>
      <c r="K1320" t="str">
        <f t="shared" si="61"/>
        <v>Medium (30-60%)</v>
      </c>
      <c r="L1320">
        <f>_xlfn.RANK.EQ(G1320, G$2:G$1466, 0) + COUNTIF(G$2:G1320, G1320) - 1</f>
        <v>1319</v>
      </c>
      <c r="M1320" s="12">
        <f>_xlfn.RANK.EQ(H1320, H$2:H$1466, 0) + COUNTIF(H$2:H1320, H1320) - 1</f>
        <v>1459</v>
      </c>
      <c r="N1320" s="12">
        <f t="shared" si="62"/>
        <v>2778</v>
      </c>
    </row>
    <row r="1321" spans="1:14" x14ac:dyDescent="0.25">
      <c r="A1321" t="s">
        <v>5871</v>
      </c>
      <c r="B1321" t="s">
        <v>5872</v>
      </c>
      <c r="C1321" t="s">
        <v>13077</v>
      </c>
      <c r="D1321" s="14">
        <v>1499.5</v>
      </c>
      <c r="E1321" s="14">
        <v>2999</v>
      </c>
      <c r="F1321" s="1">
        <v>0.5</v>
      </c>
      <c r="G1321">
        <v>3.7</v>
      </c>
      <c r="H1321" s="5">
        <v>87798</v>
      </c>
      <c r="I1321" s="6">
        <f t="shared" si="60"/>
        <v>263306202</v>
      </c>
      <c r="J1321" t="str" cm="1">
        <f t="array" ref="J1321">_xlfn.IFS(
   D1321&lt;1000, "&lt; ₹1,000",
   D1321&lt;=5000, "₹1,000 - ₹5,000",
   D1321&lt;=10000, "₹5,001 - ₹10,000",
   D1321&lt;=20000, "₹10,001 - ₹20,000",
   D1321&lt;=50000, "₹20,001 - ₹50,000",
   D1321&lt;=100000, "₹50,001 - ₹100,000",
   TRUE, "&gt; ₹100,000"
)</f>
        <v>₹1,000 - ₹5,000</v>
      </c>
      <c r="K1321" t="str">
        <f t="shared" si="61"/>
        <v>Medium (30-60%)</v>
      </c>
      <c r="L1321">
        <f>_xlfn.RANK.EQ(G1321, G$2:G$1466, 0) + COUNTIF(G$2:G1321, G1321) - 1</f>
        <v>1320</v>
      </c>
      <c r="M1321" s="12">
        <f>_xlfn.RANK.EQ(H1321, H$2:H$1466, 0) + COUNTIF(H$2:H1321, H1321) - 1</f>
        <v>69</v>
      </c>
      <c r="N1321" s="12">
        <f t="shared" si="62"/>
        <v>1389</v>
      </c>
    </row>
    <row r="1322" spans="1:14" x14ac:dyDescent="0.25">
      <c r="A1322" t="s">
        <v>5314</v>
      </c>
      <c r="B1322" t="s">
        <v>5315</v>
      </c>
      <c r="C1322" t="s">
        <v>13077</v>
      </c>
      <c r="D1322" s="14">
        <v>1529.8300000000004</v>
      </c>
      <c r="E1322" s="14">
        <v>8999</v>
      </c>
      <c r="F1322" s="1">
        <v>0.83</v>
      </c>
      <c r="G1322">
        <v>3.7</v>
      </c>
      <c r="H1322" s="5">
        <v>28324</v>
      </c>
      <c r="I1322" s="6">
        <f t="shared" si="60"/>
        <v>254887676</v>
      </c>
      <c r="J1322" t="str" cm="1">
        <f t="array" ref="J1322">_xlfn.IFS(
   D1322&lt;1000, "&lt; ₹1,000",
   D1322&lt;=5000, "₹1,000 - ₹5,000",
   D1322&lt;=10000, "₹5,001 - ₹10,000",
   D1322&lt;=20000, "₹10,001 - ₹20,000",
   D1322&lt;=50000, "₹20,001 - ₹50,000",
   D1322&lt;=100000, "₹50,001 - ₹100,000",
   TRUE, "&gt; ₹100,000"
)</f>
        <v>₹1,000 - ₹5,000</v>
      </c>
      <c r="K1322" t="str">
        <f t="shared" si="61"/>
        <v>High (&gt;60%)</v>
      </c>
      <c r="L1322">
        <f>_xlfn.RANK.EQ(G1322, G$2:G$1466, 0) + COUNTIF(G$2:G1322, G1322) - 1</f>
        <v>1321</v>
      </c>
      <c r="M1322" s="12">
        <f>_xlfn.RANK.EQ(H1322, H$2:H$1466, 0) + COUNTIF(H$2:H1322, H1322) - 1</f>
        <v>217</v>
      </c>
      <c r="N1322" s="12">
        <f t="shared" si="62"/>
        <v>1538</v>
      </c>
    </row>
    <row r="1323" spans="1:14" x14ac:dyDescent="0.25">
      <c r="A1323" t="s">
        <v>9794</v>
      </c>
      <c r="B1323" t="s">
        <v>9795</v>
      </c>
      <c r="C1323" t="s">
        <v>13080</v>
      </c>
      <c r="D1323" s="14">
        <v>2722.0499999999997</v>
      </c>
      <c r="E1323" s="14">
        <v>3945</v>
      </c>
      <c r="F1323" s="1">
        <v>0.31</v>
      </c>
      <c r="G1323">
        <v>3.7</v>
      </c>
      <c r="H1323" s="5">
        <v>13406</v>
      </c>
      <c r="I1323" s="6">
        <f t="shared" si="60"/>
        <v>52886670</v>
      </c>
      <c r="J1323" t="str" cm="1">
        <f t="array" ref="J1323">_xlfn.IFS(
   D1323&lt;1000, "&lt; ₹1,000",
   D1323&lt;=5000, "₹1,000 - ₹5,000",
   D1323&lt;=10000, "₹5,001 - ₹10,000",
   D1323&lt;=20000, "₹10,001 - ₹20,000",
   D1323&lt;=50000, "₹20,001 - ₹50,000",
   D1323&lt;=100000, "₹50,001 - ₹100,000",
   TRUE, "&gt; ₹100,000"
)</f>
        <v>₹1,000 - ₹5,000</v>
      </c>
      <c r="K1323" t="str">
        <f t="shared" si="61"/>
        <v>Medium (30-60%)</v>
      </c>
      <c r="L1323">
        <f>_xlfn.RANK.EQ(G1323, G$2:G$1466, 0) + COUNTIF(G$2:G1323, G1323) - 1</f>
        <v>1322</v>
      </c>
      <c r="M1323" s="12">
        <f>_xlfn.RANK.EQ(H1323, H$2:H$1466, 0) + COUNTIF(H$2:H1323, H1323) - 1</f>
        <v>449</v>
      </c>
      <c r="N1323" s="12">
        <f t="shared" si="62"/>
        <v>1771</v>
      </c>
    </row>
    <row r="1324" spans="1:14" x14ac:dyDescent="0.25">
      <c r="A1324" t="s">
        <v>10285</v>
      </c>
      <c r="B1324" t="s">
        <v>10286</v>
      </c>
      <c r="C1324" t="s">
        <v>13080</v>
      </c>
      <c r="D1324" s="14">
        <v>3315</v>
      </c>
      <c r="E1324" s="14">
        <v>6500</v>
      </c>
      <c r="F1324" s="1">
        <v>0.49</v>
      </c>
      <c r="G1324">
        <v>3.7</v>
      </c>
      <c r="H1324" s="5">
        <v>11217</v>
      </c>
      <c r="I1324" s="6">
        <f t="shared" si="60"/>
        <v>72910500</v>
      </c>
      <c r="J1324" t="str" cm="1">
        <f t="array" ref="J1324">_xlfn.IFS(
   D1324&lt;1000, "&lt; ₹1,000",
   D1324&lt;=5000, "₹1,000 - ₹5,000",
   D1324&lt;=10000, "₹5,001 - ₹10,000",
   D1324&lt;=20000, "₹10,001 - ₹20,000",
   D1324&lt;=50000, "₹20,001 - ₹50,000",
   D1324&lt;=100000, "₹50,001 - ₹100,000",
   TRUE, "&gt; ₹100,000"
)</f>
        <v>₹1,000 - ₹5,000</v>
      </c>
      <c r="K1324" t="str">
        <f t="shared" si="61"/>
        <v>Medium (30-60%)</v>
      </c>
      <c r="L1324">
        <f>_xlfn.RANK.EQ(G1324, G$2:G$1466, 0) + COUNTIF(G$2:G1324, G1324) - 1</f>
        <v>1323</v>
      </c>
      <c r="M1324" s="12">
        <f>_xlfn.RANK.EQ(H1324, H$2:H$1466, 0) + COUNTIF(H$2:H1324, H1324) - 1</f>
        <v>498</v>
      </c>
      <c r="N1324" s="12">
        <f t="shared" si="62"/>
        <v>1821</v>
      </c>
    </row>
    <row r="1325" spans="1:14" x14ac:dyDescent="0.25">
      <c r="A1325" t="s">
        <v>213</v>
      </c>
      <c r="B1325" t="s">
        <v>214</v>
      </c>
      <c r="C1325" t="s">
        <v>13077</v>
      </c>
      <c r="D1325" s="14">
        <v>279.44000000000005</v>
      </c>
      <c r="E1325" s="14">
        <v>499</v>
      </c>
      <c r="F1325" s="1">
        <v>0.44</v>
      </c>
      <c r="G1325">
        <v>3.7</v>
      </c>
      <c r="H1325" s="5">
        <v>10962</v>
      </c>
      <c r="I1325" s="6">
        <f t="shared" si="60"/>
        <v>5470038</v>
      </c>
      <c r="J1325" t="str" cm="1">
        <f t="array" ref="J1325">_xlfn.IFS(
   D1325&lt;1000, "&lt; ₹1,000",
   D1325&lt;=5000, "₹1,000 - ₹5,000",
   D1325&lt;=10000, "₹5,001 - ₹10,000",
   D1325&lt;=20000, "₹10,001 - ₹20,000",
   D1325&lt;=50000, "₹20,001 - ₹50,000",
   D1325&lt;=100000, "₹50,001 - ₹100,000",
   TRUE, "&gt; ₹100,000"
)</f>
        <v>&lt; ₹1,000</v>
      </c>
      <c r="K1325" t="str">
        <f t="shared" si="61"/>
        <v>Medium (30-60%)</v>
      </c>
      <c r="L1325">
        <f>_xlfn.RANK.EQ(G1325, G$2:G$1466, 0) + COUNTIF(G$2:G1325, G1325) - 1</f>
        <v>1324</v>
      </c>
      <c r="M1325" s="12">
        <f>_xlfn.RANK.EQ(H1325, H$2:H$1466, 0) + COUNTIF(H$2:H1325, H1325) - 1</f>
        <v>510</v>
      </c>
      <c r="N1325" s="12">
        <f t="shared" si="62"/>
        <v>1834</v>
      </c>
    </row>
    <row r="1326" spans="1:14" x14ac:dyDescent="0.25">
      <c r="A1326" t="s">
        <v>213</v>
      </c>
      <c r="B1326" t="s">
        <v>214</v>
      </c>
      <c r="C1326" t="s">
        <v>13077</v>
      </c>
      <c r="D1326" s="14">
        <v>279.44000000000005</v>
      </c>
      <c r="E1326" s="14">
        <v>499</v>
      </c>
      <c r="F1326" s="1">
        <v>0.44</v>
      </c>
      <c r="G1326">
        <v>3.7</v>
      </c>
      <c r="H1326" s="5">
        <v>10962</v>
      </c>
      <c r="I1326" s="6">
        <f t="shared" si="60"/>
        <v>5470038</v>
      </c>
      <c r="J1326" t="str" cm="1">
        <f t="array" ref="J1326">_xlfn.IFS(
   D1326&lt;1000, "&lt; ₹1,000",
   D1326&lt;=5000, "₹1,000 - ₹5,000",
   D1326&lt;=10000, "₹5,001 - ₹10,000",
   D1326&lt;=20000, "₹10,001 - ₹20,000",
   D1326&lt;=50000, "₹20,001 - ₹50,000",
   D1326&lt;=100000, "₹50,001 - ₹100,000",
   TRUE, "&gt; ₹100,000"
)</f>
        <v>&lt; ₹1,000</v>
      </c>
      <c r="K1326" t="str">
        <f t="shared" si="61"/>
        <v>Medium (30-60%)</v>
      </c>
      <c r="L1326">
        <f>_xlfn.RANK.EQ(G1326, G$2:G$1466, 0) + COUNTIF(G$2:G1326, G1326) - 1</f>
        <v>1325</v>
      </c>
      <c r="M1326" s="12">
        <f>_xlfn.RANK.EQ(H1326, H$2:H$1466, 0) + COUNTIF(H$2:H1326, H1326) - 1</f>
        <v>511</v>
      </c>
      <c r="N1326" s="12">
        <f t="shared" si="62"/>
        <v>1836</v>
      </c>
    </row>
    <row r="1327" spans="1:14" x14ac:dyDescent="0.25">
      <c r="A1327" t="s">
        <v>7649</v>
      </c>
      <c r="B1327" t="s">
        <v>7650</v>
      </c>
      <c r="C1327" t="s">
        <v>13076</v>
      </c>
      <c r="D1327" s="14">
        <v>329.34</v>
      </c>
      <c r="E1327" s="14">
        <v>499</v>
      </c>
      <c r="F1327" s="1">
        <v>0.34</v>
      </c>
      <c r="G1327">
        <v>3.7</v>
      </c>
      <c r="H1327" s="5">
        <v>8566</v>
      </c>
      <c r="I1327" s="6">
        <f t="shared" si="60"/>
        <v>4274434</v>
      </c>
      <c r="J1327" t="str" cm="1">
        <f t="array" ref="J1327">_xlfn.IFS(
   D1327&lt;1000, "&lt; ₹1,000",
   D1327&lt;=5000, "₹1,000 - ₹5,000",
   D1327&lt;=10000, "₹5,001 - ₹10,000",
   D1327&lt;=20000, "₹10,001 - ₹20,000",
   D1327&lt;=50000, "₹20,001 - ₹50,000",
   D1327&lt;=100000, "₹50,001 - ₹100,000",
   TRUE, "&gt; ₹100,000"
)</f>
        <v>&lt; ₹1,000</v>
      </c>
      <c r="K1327" t="str">
        <f t="shared" si="61"/>
        <v>Medium (30-60%)</v>
      </c>
      <c r="L1327">
        <f>_xlfn.RANK.EQ(G1327, G$2:G$1466, 0) + COUNTIF(G$2:G1327, G1327) - 1</f>
        <v>1326</v>
      </c>
      <c r="M1327" s="12">
        <f>_xlfn.RANK.EQ(H1327, H$2:H$1466, 0) + COUNTIF(H$2:H1327, H1327) - 1</f>
        <v>593</v>
      </c>
      <c r="N1327" s="12">
        <f t="shared" si="62"/>
        <v>1919</v>
      </c>
    </row>
    <row r="1328" spans="1:14" x14ac:dyDescent="0.25">
      <c r="A1328" t="s">
        <v>12291</v>
      </c>
      <c r="B1328" t="s">
        <v>12292</v>
      </c>
      <c r="C1328" t="s">
        <v>13080</v>
      </c>
      <c r="D1328" s="14">
        <v>199.5</v>
      </c>
      <c r="E1328" s="14">
        <v>399</v>
      </c>
      <c r="F1328" s="1">
        <v>0.5</v>
      </c>
      <c r="G1328">
        <v>3.7</v>
      </c>
      <c r="H1328" s="5">
        <v>7945</v>
      </c>
      <c r="I1328" s="6">
        <f t="shared" si="60"/>
        <v>3170055</v>
      </c>
      <c r="J1328" t="str" cm="1">
        <f t="array" ref="J1328">_xlfn.IFS(
   D1328&lt;1000, "&lt; ₹1,000",
   D1328&lt;=5000, "₹1,000 - ₹5,000",
   D1328&lt;=10000, "₹5,001 - ₹10,000",
   D1328&lt;=20000, "₹10,001 - ₹20,000",
   D1328&lt;=50000, "₹20,001 - ₹50,000",
   D1328&lt;=100000, "₹50,001 - ₹100,000",
   TRUE, "&gt; ₹100,000"
)</f>
        <v>&lt; ₹1,000</v>
      </c>
      <c r="K1328" t="str">
        <f t="shared" si="61"/>
        <v>Medium (30-60%)</v>
      </c>
      <c r="L1328">
        <f>_xlfn.RANK.EQ(G1328, G$2:G$1466, 0) + COUNTIF(G$2:G1328, G1328) - 1</f>
        <v>1327</v>
      </c>
      <c r="M1328" s="12">
        <f>_xlfn.RANK.EQ(H1328, H$2:H$1466, 0) + COUNTIF(H$2:H1328, H1328) - 1</f>
        <v>617</v>
      </c>
      <c r="N1328" s="12">
        <f t="shared" si="62"/>
        <v>1944</v>
      </c>
    </row>
    <row r="1329" spans="1:14" x14ac:dyDescent="0.25">
      <c r="A1329" t="s">
        <v>12412</v>
      </c>
      <c r="B1329" t="s">
        <v>12413</v>
      </c>
      <c r="C1329" t="s">
        <v>13080</v>
      </c>
      <c r="D1329" s="14">
        <v>3359.2999999999997</v>
      </c>
      <c r="E1329" s="14">
        <v>4799</v>
      </c>
      <c r="F1329" s="1">
        <v>0.3</v>
      </c>
      <c r="G1329">
        <v>3.7</v>
      </c>
      <c r="H1329" s="5">
        <v>4200</v>
      </c>
      <c r="I1329" s="6">
        <f t="shared" si="60"/>
        <v>20155800</v>
      </c>
      <c r="J1329" t="str" cm="1">
        <f t="array" ref="J1329">_xlfn.IFS(
   D1329&lt;1000, "&lt; ₹1,000",
   D1329&lt;=5000, "₹1,000 - ₹5,000",
   D1329&lt;=10000, "₹5,001 - ₹10,000",
   D1329&lt;=20000, "₹10,001 - ₹20,000",
   D1329&lt;=50000, "₹20,001 - ₹50,000",
   D1329&lt;=100000, "₹50,001 - ₹100,000",
   TRUE, "&gt; ₹100,000"
)</f>
        <v>₹1,000 - ₹5,000</v>
      </c>
      <c r="K1329" t="str">
        <f t="shared" si="61"/>
        <v>Medium (30-60%)</v>
      </c>
      <c r="L1329">
        <f>_xlfn.RANK.EQ(G1329, G$2:G$1466, 0) + COUNTIF(G$2:G1329, G1329) - 1</f>
        <v>1328</v>
      </c>
      <c r="M1329" s="12">
        <f>_xlfn.RANK.EQ(H1329, H$2:H$1466, 0) + COUNTIF(H$2:H1329, H1329) - 1</f>
        <v>792</v>
      </c>
      <c r="N1329" s="12">
        <f t="shared" si="62"/>
        <v>2120</v>
      </c>
    </row>
    <row r="1330" spans="1:14" x14ac:dyDescent="0.25">
      <c r="A1330" t="s">
        <v>5131</v>
      </c>
      <c r="B1330" t="s">
        <v>5132</v>
      </c>
      <c r="C1330" t="s">
        <v>13077</v>
      </c>
      <c r="D1330" s="14">
        <v>499.75</v>
      </c>
      <c r="E1330" s="14">
        <v>1999</v>
      </c>
      <c r="F1330" s="1">
        <v>0.75</v>
      </c>
      <c r="G1330">
        <v>3.7</v>
      </c>
      <c r="H1330" s="5">
        <v>3369</v>
      </c>
      <c r="I1330" s="6">
        <f t="shared" si="60"/>
        <v>6734631</v>
      </c>
      <c r="J1330" t="str" cm="1">
        <f t="array" ref="J1330">_xlfn.IFS(
   D1330&lt;1000, "&lt; ₹1,000",
   D1330&lt;=5000, "₹1,000 - ₹5,000",
   D1330&lt;=10000, "₹5,001 - ₹10,000",
   D1330&lt;=20000, "₹10,001 - ₹20,000",
   D1330&lt;=50000, "₹20,001 - ₹50,000",
   D1330&lt;=100000, "₹50,001 - ₹100,000",
   TRUE, "&gt; ₹100,000"
)</f>
        <v>&lt; ₹1,000</v>
      </c>
      <c r="K1330" t="str">
        <f t="shared" si="61"/>
        <v>High (&gt;60%)</v>
      </c>
      <c r="L1330">
        <f>_xlfn.RANK.EQ(G1330, G$2:G$1466, 0) + COUNTIF(G$2:G1330, G1330) - 1</f>
        <v>1329</v>
      </c>
      <c r="M1330" s="12">
        <f>_xlfn.RANK.EQ(H1330, H$2:H$1466, 0) + COUNTIF(H$2:H1330, H1330) - 1</f>
        <v>842</v>
      </c>
      <c r="N1330" s="12">
        <f t="shared" si="62"/>
        <v>2171</v>
      </c>
    </row>
    <row r="1331" spans="1:14" x14ac:dyDescent="0.25">
      <c r="A1331" t="s">
        <v>3938</v>
      </c>
      <c r="B1331" t="s">
        <v>3939</v>
      </c>
      <c r="C1331" t="s">
        <v>13077</v>
      </c>
      <c r="D1331" s="14">
        <v>249.75</v>
      </c>
      <c r="E1331" s="14">
        <v>999</v>
      </c>
      <c r="F1331" s="1">
        <v>0.75</v>
      </c>
      <c r="G1331">
        <v>3.7</v>
      </c>
      <c r="H1331" s="5">
        <v>3234</v>
      </c>
      <c r="I1331" s="6">
        <f t="shared" si="60"/>
        <v>3230766</v>
      </c>
      <c r="J1331" t="str" cm="1">
        <f t="array" ref="J1331">_xlfn.IFS(
   D1331&lt;1000, "&lt; ₹1,000",
   D1331&lt;=5000, "₹1,000 - ₹5,000",
   D1331&lt;=10000, "₹5,001 - ₹10,000",
   D1331&lt;=20000, "₹10,001 - ₹20,000",
   D1331&lt;=50000, "₹20,001 - ₹50,000",
   D1331&lt;=100000, "₹50,001 - ₹100,000",
   TRUE, "&gt; ₹100,000"
)</f>
        <v>&lt; ₹1,000</v>
      </c>
      <c r="K1331" t="str">
        <f t="shared" si="61"/>
        <v>High (&gt;60%)</v>
      </c>
      <c r="L1331">
        <f>_xlfn.RANK.EQ(G1331, G$2:G$1466, 0) + COUNTIF(G$2:G1331, G1331) - 1</f>
        <v>1330</v>
      </c>
      <c r="M1331" s="12">
        <f>_xlfn.RANK.EQ(H1331, H$2:H$1466, 0) + COUNTIF(H$2:H1331, H1331) - 1</f>
        <v>850</v>
      </c>
      <c r="N1331" s="12">
        <f t="shared" si="62"/>
        <v>2180</v>
      </c>
    </row>
    <row r="1332" spans="1:14" x14ac:dyDescent="0.25">
      <c r="A1332" t="s">
        <v>526</v>
      </c>
      <c r="B1332" t="s">
        <v>527</v>
      </c>
      <c r="C1332" t="s">
        <v>13077</v>
      </c>
      <c r="D1332" s="14">
        <v>229.54</v>
      </c>
      <c r="E1332" s="14">
        <v>499</v>
      </c>
      <c r="F1332" s="1">
        <v>0.54</v>
      </c>
      <c r="G1332">
        <v>3.7</v>
      </c>
      <c r="H1332" s="5">
        <v>2960</v>
      </c>
      <c r="I1332" s="6">
        <f t="shared" si="60"/>
        <v>1477040</v>
      </c>
      <c r="J1332" t="str" cm="1">
        <f t="array" ref="J1332">_xlfn.IFS(
   D1332&lt;1000, "&lt; ₹1,000",
   D1332&lt;=5000, "₹1,000 - ₹5,000",
   D1332&lt;=10000, "₹5,001 - ₹10,000",
   D1332&lt;=20000, "₹10,001 - ₹20,000",
   D1332&lt;=50000, "₹20,001 - ₹50,000",
   D1332&lt;=100000, "₹50,001 - ₹100,000",
   TRUE, "&gt; ₹100,000"
)</f>
        <v>&lt; ₹1,000</v>
      </c>
      <c r="K1332" t="str">
        <f t="shared" si="61"/>
        <v>Medium (30-60%)</v>
      </c>
      <c r="L1332">
        <f>_xlfn.RANK.EQ(G1332, G$2:G$1466, 0) + COUNTIF(G$2:G1332, G1332) - 1</f>
        <v>1331</v>
      </c>
      <c r="M1332" s="12">
        <f>_xlfn.RANK.EQ(H1332, H$2:H$1466, 0) + COUNTIF(H$2:H1332, H1332) - 1</f>
        <v>879</v>
      </c>
      <c r="N1332" s="12">
        <f t="shared" si="62"/>
        <v>2210</v>
      </c>
    </row>
    <row r="1333" spans="1:14" x14ac:dyDescent="0.25">
      <c r="A1333" t="s">
        <v>1833</v>
      </c>
      <c r="B1333" t="s">
        <v>1834</v>
      </c>
      <c r="C1333" t="s">
        <v>13076</v>
      </c>
      <c r="D1333" s="14">
        <v>249.75</v>
      </c>
      <c r="E1333" s="14">
        <v>999</v>
      </c>
      <c r="F1333" s="1">
        <v>0.75</v>
      </c>
      <c r="G1333">
        <v>3.7</v>
      </c>
      <c r="H1333" s="5">
        <v>2249</v>
      </c>
      <c r="I1333" s="6">
        <f t="shared" si="60"/>
        <v>2246751</v>
      </c>
      <c r="J1333" t="str" cm="1">
        <f t="array" ref="J1333">_xlfn.IFS(
   D1333&lt;1000, "&lt; ₹1,000",
   D1333&lt;=5000, "₹1,000 - ₹5,000",
   D1333&lt;=10000, "₹5,001 - ₹10,000",
   D1333&lt;=20000, "₹10,001 - ₹20,000",
   D1333&lt;=50000, "₹20,001 - ₹50,000",
   D1333&lt;=100000, "₹50,001 - ₹100,000",
   TRUE, "&gt; ₹100,000"
)</f>
        <v>&lt; ₹1,000</v>
      </c>
      <c r="K1333" t="str">
        <f t="shared" si="61"/>
        <v>High (&gt;60%)</v>
      </c>
      <c r="L1333">
        <f>_xlfn.RANK.EQ(G1333, G$2:G$1466, 0) + COUNTIF(G$2:G1333, G1333) - 1</f>
        <v>1332</v>
      </c>
      <c r="M1333" s="12">
        <f>_xlfn.RANK.EQ(H1333, H$2:H$1466, 0) + COUNTIF(H$2:H1333, H1333) - 1</f>
        <v>955</v>
      </c>
      <c r="N1333" s="12">
        <f t="shared" si="62"/>
        <v>2287</v>
      </c>
    </row>
    <row r="1334" spans="1:14" x14ac:dyDescent="0.25">
      <c r="A1334" t="s">
        <v>566</v>
      </c>
      <c r="B1334" t="s">
        <v>567</v>
      </c>
      <c r="C1334" t="s">
        <v>13077</v>
      </c>
      <c r="D1334" s="14">
        <v>175.77999999999997</v>
      </c>
      <c r="E1334" s="14">
        <v>799</v>
      </c>
      <c r="F1334" s="1">
        <v>0.78</v>
      </c>
      <c r="G1334">
        <v>3.7</v>
      </c>
      <c r="H1334" s="5">
        <v>2201</v>
      </c>
      <c r="I1334" s="6">
        <f t="shared" si="60"/>
        <v>1758599</v>
      </c>
      <c r="J1334" t="str" cm="1">
        <f t="array" ref="J1334">_xlfn.IFS(
   D1334&lt;1000, "&lt; ₹1,000",
   D1334&lt;=5000, "₹1,000 - ₹5,000",
   D1334&lt;=10000, "₹5,001 - ₹10,000",
   D1334&lt;=20000, "₹10,001 - ₹20,000",
   D1334&lt;=50000, "₹20,001 - ₹50,000",
   D1334&lt;=100000, "₹50,001 - ₹100,000",
   TRUE, "&gt; ₹100,000"
)</f>
        <v>&lt; ₹1,000</v>
      </c>
      <c r="K1334" t="str">
        <f t="shared" si="61"/>
        <v>High (&gt;60%)</v>
      </c>
      <c r="L1334">
        <f>_xlfn.RANK.EQ(G1334, G$2:G$1466, 0) + COUNTIF(G$2:G1334, G1334) - 1</f>
        <v>1333</v>
      </c>
      <c r="M1334" s="12">
        <f>_xlfn.RANK.EQ(H1334, H$2:H$1466, 0) + COUNTIF(H$2:H1334, H1334) - 1</f>
        <v>957</v>
      </c>
      <c r="N1334" s="12">
        <f t="shared" si="62"/>
        <v>2290</v>
      </c>
    </row>
    <row r="1335" spans="1:14" x14ac:dyDescent="0.25">
      <c r="A1335" t="s">
        <v>8583</v>
      </c>
      <c r="B1335" t="s">
        <v>8584</v>
      </c>
      <c r="C1335" t="s">
        <v>13080</v>
      </c>
      <c r="D1335" s="14">
        <v>199.89999999999995</v>
      </c>
      <c r="E1335" s="14">
        <v>1999</v>
      </c>
      <c r="F1335" s="1">
        <v>0.9</v>
      </c>
      <c r="G1335">
        <v>3.7</v>
      </c>
      <c r="H1335" s="5">
        <v>2031</v>
      </c>
      <c r="I1335" s="6">
        <f t="shared" si="60"/>
        <v>4059969</v>
      </c>
      <c r="J1335" t="str" cm="1">
        <f t="array" ref="J1335">_xlfn.IFS(
   D1335&lt;1000, "&lt; ₹1,000",
   D1335&lt;=5000, "₹1,000 - ₹5,000",
   D1335&lt;=10000, "₹5,001 - ₹10,000",
   D1335&lt;=20000, "₹10,001 - ₹20,000",
   D1335&lt;=50000, "₹20,001 - ₹50,000",
   D1335&lt;=100000, "₹50,001 - ₹100,000",
   TRUE, "&gt; ₹100,000"
)</f>
        <v>&lt; ₹1,000</v>
      </c>
      <c r="K1335" t="str">
        <f t="shared" si="61"/>
        <v>High (&gt;60%)</v>
      </c>
      <c r="L1335">
        <f>_xlfn.RANK.EQ(G1335, G$2:G$1466, 0) + COUNTIF(G$2:G1335, G1335) - 1</f>
        <v>1334</v>
      </c>
      <c r="M1335" s="12">
        <f>_xlfn.RANK.EQ(H1335, H$2:H$1466, 0) + COUNTIF(H$2:H1335, H1335) - 1</f>
        <v>974</v>
      </c>
      <c r="N1335" s="12">
        <f t="shared" si="62"/>
        <v>2308</v>
      </c>
    </row>
    <row r="1336" spans="1:14" x14ac:dyDescent="0.25">
      <c r="A1336" t="s">
        <v>6370</v>
      </c>
      <c r="B1336" t="s">
        <v>6371</v>
      </c>
      <c r="C1336" t="s">
        <v>13077</v>
      </c>
      <c r="D1336" s="14">
        <v>1999.7999999999995</v>
      </c>
      <c r="E1336" s="14">
        <v>9999</v>
      </c>
      <c r="F1336" s="1">
        <v>0.8</v>
      </c>
      <c r="G1336">
        <v>3.7</v>
      </c>
      <c r="H1336" s="5">
        <v>1986</v>
      </c>
      <c r="I1336" s="6">
        <f t="shared" si="60"/>
        <v>19858014</v>
      </c>
      <c r="J1336" t="str" cm="1">
        <f t="array" ref="J1336">_xlfn.IFS(
   D1336&lt;1000, "&lt; ₹1,000",
   D1336&lt;=5000, "₹1,000 - ₹5,000",
   D1336&lt;=10000, "₹5,001 - ₹10,000",
   D1336&lt;=20000, "₹10,001 - ₹20,000",
   D1336&lt;=50000, "₹20,001 - ₹50,000",
   D1336&lt;=100000, "₹50,001 - ₹100,000",
   TRUE, "&gt; ₹100,000"
)</f>
        <v>₹1,000 - ₹5,000</v>
      </c>
      <c r="K1336" t="str">
        <f t="shared" si="61"/>
        <v>High (&gt;60%)</v>
      </c>
      <c r="L1336">
        <f>_xlfn.RANK.EQ(G1336, G$2:G$1466, 0) + COUNTIF(G$2:G1336, G1336) - 1</f>
        <v>1335</v>
      </c>
      <c r="M1336" s="12">
        <f>_xlfn.RANK.EQ(H1336, H$2:H$1466, 0) + COUNTIF(H$2:H1336, H1336) - 1</f>
        <v>979</v>
      </c>
      <c r="N1336" s="12">
        <f t="shared" si="62"/>
        <v>2314</v>
      </c>
    </row>
    <row r="1337" spans="1:14" x14ac:dyDescent="0.25">
      <c r="A1337" t="s">
        <v>867</v>
      </c>
      <c r="B1337" t="s">
        <v>868</v>
      </c>
      <c r="C1337" t="s">
        <v>13076</v>
      </c>
      <c r="D1337" s="14">
        <v>289.66999999999996</v>
      </c>
      <c r="E1337" s="14">
        <v>349</v>
      </c>
      <c r="F1337" s="1">
        <v>0.17</v>
      </c>
      <c r="G1337">
        <v>3.7</v>
      </c>
      <c r="H1337" s="5">
        <v>1977</v>
      </c>
      <c r="I1337" s="6">
        <f t="shared" si="60"/>
        <v>689973</v>
      </c>
      <c r="J1337" t="str" cm="1">
        <f t="array" ref="J1337">_xlfn.IFS(
   D1337&lt;1000, "&lt; ₹1,000",
   D1337&lt;=5000, "₹1,000 - ₹5,000",
   D1337&lt;=10000, "₹5,001 - ₹10,000",
   D1337&lt;=20000, "₹10,001 - ₹20,000",
   D1337&lt;=50000, "₹20,001 - ₹50,000",
   D1337&lt;=100000, "₹50,001 - ₹100,000",
   TRUE, "&gt; ₹100,000"
)</f>
        <v>&lt; ₹1,000</v>
      </c>
      <c r="K1337" t="str">
        <f t="shared" si="61"/>
        <v>Low (&lt;30%)</v>
      </c>
      <c r="L1337">
        <f>_xlfn.RANK.EQ(G1337, G$2:G$1466, 0) + COUNTIF(G$2:G1337, G1337) - 1</f>
        <v>1336</v>
      </c>
      <c r="M1337" s="12">
        <f>_xlfn.RANK.EQ(H1337, H$2:H$1466, 0) + COUNTIF(H$2:H1337, H1337) - 1</f>
        <v>980</v>
      </c>
      <c r="N1337" s="12">
        <f t="shared" si="62"/>
        <v>2316</v>
      </c>
    </row>
    <row r="1338" spans="1:14" x14ac:dyDescent="0.25">
      <c r="A1338" t="s">
        <v>11816</v>
      </c>
      <c r="B1338" t="s">
        <v>11817</v>
      </c>
      <c r="C1338" t="s">
        <v>13080</v>
      </c>
      <c r="D1338" s="14">
        <v>3723.7999999999997</v>
      </c>
      <c r="E1338" s="14">
        <v>4330</v>
      </c>
      <c r="F1338" s="1">
        <v>0.14000000000000001</v>
      </c>
      <c r="G1338">
        <v>3.7</v>
      </c>
      <c r="H1338" s="5">
        <v>1662</v>
      </c>
      <c r="I1338" s="6">
        <f t="shared" si="60"/>
        <v>7196460</v>
      </c>
      <c r="J1338" t="str" cm="1">
        <f t="array" ref="J1338">_xlfn.IFS(
   D1338&lt;1000, "&lt; ₹1,000",
   D1338&lt;=5000, "₹1,000 - ₹5,000",
   D1338&lt;=10000, "₹5,001 - ₹10,000",
   D1338&lt;=20000, "₹10,001 - ₹20,000",
   D1338&lt;=50000, "₹20,001 - ₹50,000",
   D1338&lt;=100000, "₹50,001 - ₹100,000",
   TRUE, "&gt; ₹100,000"
)</f>
        <v>₹1,000 - ₹5,000</v>
      </c>
      <c r="K1338" t="str">
        <f t="shared" si="61"/>
        <v>Low (&lt;30%)</v>
      </c>
      <c r="L1338">
        <f>_xlfn.RANK.EQ(G1338, G$2:G$1466, 0) + COUNTIF(G$2:G1338, G1338) - 1</f>
        <v>1337</v>
      </c>
      <c r="M1338" s="12">
        <f>_xlfn.RANK.EQ(H1338, H$2:H$1466, 0) + COUNTIF(H$2:H1338, H1338) - 1</f>
        <v>1027</v>
      </c>
      <c r="N1338" s="12">
        <f t="shared" si="62"/>
        <v>2364</v>
      </c>
    </row>
    <row r="1339" spans="1:14" x14ac:dyDescent="0.25">
      <c r="A1339" t="s">
        <v>10819</v>
      </c>
      <c r="B1339" t="s">
        <v>10820</v>
      </c>
      <c r="C1339" t="s">
        <v>13080</v>
      </c>
      <c r="D1339" s="14">
        <v>351.67999999999995</v>
      </c>
      <c r="E1339" s="14">
        <v>1099</v>
      </c>
      <c r="F1339" s="1">
        <v>0.68</v>
      </c>
      <c r="G1339">
        <v>3.7</v>
      </c>
      <c r="H1339" s="5">
        <v>1470</v>
      </c>
      <c r="I1339" s="6">
        <f t="shared" si="60"/>
        <v>1615530</v>
      </c>
      <c r="J1339" t="str" cm="1">
        <f t="array" ref="J1339">_xlfn.IFS(
   D1339&lt;1000, "&lt; ₹1,000",
   D1339&lt;=5000, "₹1,000 - ₹5,000",
   D1339&lt;=10000, "₹5,001 - ₹10,000",
   D1339&lt;=20000, "₹10,001 - ₹20,000",
   D1339&lt;=50000, "₹20,001 - ₹50,000",
   D1339&lt;=100000, "₹50,001 - ₹100,000",
   TRUE, "&gt; ₹100,000"
)</f>
        <v>&lt; ₹1,000</v>
      </c>
      <c r="K1339" t="str">
        <f t="shared" si="61"/>
        <v>High (&gt;60%)</v>
      </c>
      <c r="L1339">
        <f>_xlfn.RANK.EQ(G1339, G$2:G$1466, 0) + COUNTIF(G$2:G1339, G1339) - 1</f>
        <v>1338</v>
      </c>
      <c r="M1339" s="12">
        <f>_xlfn.RANK.EQ(H1339, H$2:H$1466, 0) + COUNTIF(H$2:H1339, H1339) - 1</f>
        <v>1052</v>
      </c>
      <c r="N1339" s="12">
        <f t="shared" si="62"/>
        <v>2390</v>
      </c>
    </row>
    <row r="1340" spans="1:14" x14ac:dyDescent="0.25">
      <c r="A1340" t="s">
        <v>1302</v>
      </c>
      <c r="B1340" t="s">
        <v>1303</v>
      </c>
      <c r="C1340" t="s">
        <v>13077</v>
      </c>
      <c r="D1340" s="14">
        <v>194.61</v>
      </c>
      <c r="E1340" s="14">
        <v>499</v>
      </c>
      <c r="F1340" s="1">
        <v>0.61</v>
      </c>
      <c r="G1340">
        <v>3.7</v>
      </c>
      <c r="H1340" s="5">
        <v>1383</v>
      </c>
      <c r="I1340" s="6">
        <f t="shared" si="60"/>
        <v>690117</v>
      </c>
      <c r="J1340" t="str" cm="1">
        <f t="array" ref="J1340">_xlfn.IFS(
   D1340&lt;1000, "&lt; ₹1,000",
   D1340&lt;=5000, "₹1,000 - ₹5,000",
   D1340&lt;=10000, "₹5,001 - ₹10,000",
   D1340&lt;=20000, "₹10,001 - ₹20,000",
   D1340&lt;=50000, "₹20,001 - ₹50,000",
   D1340&lt;=100000, "₹50,001 - ₹100,000",
   TRUE, "&gt; ₹100,000"
)</f>
        <v>&lt; ₹1,000</v>
      </c>
      <c r="K1340" t="str">
        <f t="shared" si="61"/>
        <v>High (&gt;60%)</v>
      </c>
      <c r="L1340">
        <f>_xlfn.RANK.EQ(G1340, G$2:G$1466, 0) + COUNTIF(G$2:G1340, G1340) - 1</f>
        <v>1339</v>
      </c>
      <c r="M1340" s="12">
        <f>_xlfn.RANK.EQ(H1340, H$2:H$1466, 0) + COUNTIF(H$2:H1340, H1340) - 1</f>
        <v>1068</v>
      </c>
      <c r="N1340" s="12">
        <f t="shared" si="62"/>
        <v>2407</v>
      </c>
    </row>
    <row r="1341" spans="1:14" x14ac:dyDescent="0.25">
      <c r="A1341" t="s">
        <v>887</v>
      </c>
      <c r="B1341" t="s">
        <v>888</v>
      </c>
      <c r="C1341" t="s">
        <v>13076</v>
      </c>
      <c r="D1341" s="14">
        <v>349.65</v>
      </c>
      <c r="E1341" s="14">
        <v>999</v>
      </c>
      <c r="F1341" s="1">
        <v>0.65</v>
      </c>
      <c r="G1341">
        <v>3.7</v>
      </c>
      <c r="H1341" s="5">
        <v>1097</v>
      </c>
      <c r="I1341" s="6">
        <f t="shared" si="60"/>
        <v>1095903</v>
      </c>
      <c r="J1341" t="str" cm="1">
        <f t="array" ref="J1341">_xlfn.IFS(
   D1341&lt;1000, "&lt; ₹1,000",
   D1341&lt;=5000, "₹1,000 - ₹5,000",
   D1341&lt;=10000, "₹5,001 - ₹10,000",
   D1341&lt;=20000, "₹10,001 - ₹20,000",
   D1341&lt;=50000, "₹20,001 - ₹50,000",
   D1341&lt;=100000, "₹50,001 - ₹100,000",
   TRUE, "&gt; ₹100,000"
)</f>
        <v>&lt; ₹1,000</v>
      </c>
      <c r="K1341" t="str">
        <f t="shared" si="61"/>
        <v>High (&gt;60%)</v>
      </c>
      <c r="L1341">
        <f>_xlfn.RANK.EQ(G1341, G$2:G$1466, 0) + COUNTIF(G$2:G1341, G1341) - 1</f>
        <v>1340</v>
      </c>
      <c r="M1341" s="12">
        <f>_xlfn.RANK.EQ(H1341, H$2:H$1466, 0) + COUNTIF(H$2:H1341, H1341) - 1</f>
        <v>1108</v>
      </c>
      <c r="N1341" s="12">
        <f t="shared" si="62"/>
        <v>2448</v>
      </c>
    </row>
    <row r="1342" spans="1:14" x14ac:dyDescent="0.25">
      <c r="A1342" t="s">
        <v>10264</v>
      </c>
      <c r="B1342" t="s">
        <v>10265</v>
      </c>
      <c r="C1342" t="s">
        <v>13080</v>
      </c>
      <c r="D1342" s="14">
        <v>1474.4100000000003</v>
      </c>
      <c r="E1342" s="14">
        <v>2499</v>
      </c>
      <c r="F1342" s="1">
        <v>0.41</v>
      </c>
      <c r="G1342">
        <v>3.7</v>
      </c>
      <c r="H1342" s="5">
        <v>1067</v>
      </c>
      <c r="I1342" s="6">
        <f t="shared" si="60"/>
        <v>2666433</v>
      </c>
      <c r="J1342" t="str" cm="1">
        <f t="array" ref="J1342">_xlfn.IFS(
   D1342&lt;1000, "&lt; ₹1,000",
   D1342&lt;=5000, "₹1,000 - ₹5,000",
   D1342&lt;=10000, "₹5,001 - ₹10,000",
   D1342&lt;=20000, "₹10,001 - ₹20,000",
   D1342&lt;=50000, "₹20,001 - ₹50,000",
   D1342&lt;=100000, "₹50,001 - ₹100,000",
   TRUE, "&gt; ₹100,000"
)</f>
        <v>₹1,000 - ₹5,000</v>
      </c>
      <c r="K1342" t="str">
        <f t="shared" si="61"/>
        <v>Medium (30-60%)</v>
      </c>
      <c r="L1342">
        <f>_xlfn.RANK.EQ(G1342, G$2:G$1466, 0) + COUNTIF(G$2:G1342, G1342) - 1</f>
        <v>1341</v>
      </c>
      <c r="M1342" s="12">
        <f>_xlfn.RANK.EQ(H1342, H$2:H$1466, 0) + COUNTIF(H$2:H1342, H1342) - 1</f>
        <v>1120</v>
      </c>
      <c r="N1342" s="12">
        <f t="shared" si="62"/>
        <v>2461</v>
      </c>
    </row>
    <row r="1343" spans="1:14" x14ac:dyDescent="0.25">
      <c r="A1343" t="s">
        <v>8926</v>
      </c>
      <c r="B1343" t="s">
        <v>8927</v>
      </c>
      <c r="C1343" t="s">
        <v>13080</v>
      </c>
      <c r="D1343" s="14">
        <v>803.4</v>
      </c>
      <c r="E1343" s="14">
        <v>1545</v>
      </c>
      <c r="F1343" s="1">
        <v>0.48</v>
      </c>
      <c r="G1343">
        <v>3.7</v>
      </c>
      <c r="H1343" s="5">
        <v>976</v>
      </c>
      <c r="I1343" s="6">
        <f t="shared" si="60"/>
        <v>1507920</v>
      </c>
      <c r="J1343" t="str" cm="1">
        <f t="array" ref="J1343">_xlfn.IFS(
   D1343&lt;1000, "&lt; ₹1,000",
   D1343&lt;=5000, "₹1,000 - ₹5,000",
   D1343&lt;=10000, "₹5,001 - ₹10,000",
   D1343&lt;=20000, "₹10,001 - ₹20,000",
   D1343&lt;=50000, "₹20,001 - ₹50,000",
   D1343&lt;=100000, "₹50,001 - ₹100,000",
   TRUE, "&gt; ₹100,000"
)</f>
        <v>&lt; ₹1,000</v>
      </c>
      <c r="K1343" t="str">
        <f t="shared" si="61"/>
        <v>Medium (30-60%)</v>
      </c>
      <c r="L1343">
        <f>_xlfn.RANK.EQ(G1343, G$2:G$1466, 0) + COUNTIF(G$2:G1343, G1343) - 1</f>
        <v>1342</v>
      </c>
      <c r="M1343" s="12">
        <f>_xlfn.RANK.EQ(H1343, H$2:H$1466, 0) + COUNTIF(H$2:H1343, H1343) - 1</f>
        <v>1140</v>
      </c>
      <c r="N1343" s="12">
        <f t="shared" si="62"/>
        <v>2482</v>
      </c>
    </row>
    <row r="1344" spans="1:14" x14ac:dyDescent="0.25">
      <c r="A1344" t="s">
        <v>4251</v>
      </c>
      <c r="B1344" t="s">
        <v>4252</v>
      </c>
      <c r="C1344" t="s">
        <v>13077</v>
      </c>
      <c r="D1344" s="14">
        <v>2519.5800000000004</v>
      </c>
      <c r="E1344" s="14">
        <v>5999</v>
      </c>
      <c r="F1344" s="1">
        <v>0.57999999999999996</v>
      </c>
      <c r="G1344">
        <v>3.7</v>
      </c>
      <c r="H1344" s="5">
        <v>828</v>
      </c>
      <c r="I1344" s="6">
        <f t="shared" si="60"/>
        <v>4967172</v>
      </c>
      <c r="J1344" t="str" cm="1">
        <f t="array" ref="J1344">_xlfn.IFS(
   D1344&lt;1000, "&lt; ₹1,000",
   D1344&lt;=5000, "₹1,000 - ₹5,000",
   D1344&lt;=10000, "₹5,001 - ₹10,000",
   D1344&lt;=20000, "₹10,001 - ₹20,000",
   D1344&lt;=50000, "₹20,001 - ₹50,000",
   D1344&lt;=100000, "₹50,001 - ₹100,000",
   TRUE, "&gt; ₹100,000"
)</f>
        <v>₹1,000 - ₹5,000</v>
      </c>
      <c r="K1344" t="str">
        <f t="shared" si="61"/>
        <v>Medium (30-60%)</v>
      </c>
      <c r="L1344">
        <f>_xlfn.RANK.EQ(G1344, G$2:G$1466, 0) + COUNTIF(G$2:G1344, G1344) - 1</f>
        <v>1343</v>
      </c>
      <c r="M1344" s="12">
        <f>_xlfn.RANK.EQ(H1344, H$2:H$1466, 0) + COUNTIF(H$2:H1344, H1344) - 1</f>
        <v>1159</v>
      </c>
      <c r="N1344" s="12">
        <f t="shared" si="62"/>
        <v>2502</v>
      </c>
    </row>
    <row r="1345" spans="1:14" x14ac:dyDescent="0.25">
      <c r="A1345" t="s">
        <v>9395</v>
      </c>
      <c r="B1345" t="s">
        <v>9396</v>
      </c>
      <c r="C1345" t="s">
        <v>13080</v>
      </c>
      <c r="D1345" s="14">
        <v>1409.54</v>
      </c>
      <c r="E1345" s="14">
        <v>1639</v>
      </c>
      <c r="F1345" s="1">
        <v>0.14000000000000001</v>
      </c>
      <c r="G1345">
        <v>3.7</v>
      </c>
      <c r="H1345" s="5">
        <v>787</v>
      </c>
      <c r="I1345" s="6">
        <f t="shared" si="60"/>
        <v>1289893</v>
      </c>
      <c r="J1345" t="str" cm="1">
        <f t="array" ref="J1345">_xlfn.IFS(
   D1345&lt;1000, "&lt; ₹1,000",
   D1345&lt;=5000, "₹1,000 - ₹5,000",
   D1345&lt;=10000, "₹5,001 - ₹10,000",
   D1345&lt;=20000, "₹10,001 - ₹20,000",
   D1345&lt;=50000, "₹20,001 - ₹50,000",
   D1345&lt;=100000, "₹50,001 - ₹100,000",
   TRUE, "&gt; ₹100,000"
)</f>
        <v>₹1,000 - ₹5,000</v>
      </c>
      <c r="K1345" t="str">
        <f t="shared" si="61"/>
        <v>Low (&lt;30%)</v>
      </c>
      <c r="L1345">
        <f>_xlfn.RANK.EQ(G1345, G$2:G$1466, 0) + COUNTIF(G$2:G1345, G1345) - 1</f>
        <v>1344</v>
      </c>
      <c r="M1345" s="12">
        <f>_xlfn.RANK.EQ(H1345, H$2:H$1466, 0) + COUNTIF(H$2:H1345, H1345) - 1</f>
        <v>1166</v>
      </c>
      <c r="N1345" s="12">
        <f t="shared" si="62"/>
        <v>2510</v>
      </c>
    </row>
    <row r="1346" spans="1:14" x14ac:dyDescent="0.25">
      <c r="A1346" t="s">
        <v>2447</v>
      </c>
      <c r="B1346" t="s">
        <v>2448</v>
      </c>
      <c r="C1346" t="s">
        <v>13077</v>
      </c>
      <c r="D1346" s="14">
        <v>299.5</v>
      </c>
      <c r="E1346" s="14">
        <v>599</v>
      </c>
      <c r="F1346" s="1">
        <v>0.5</v>
      </c>
      <c r="G1346">
        <v>3.7</v>
      </c>
      <c r="H1346" s="5">
        <v>708</v>
      </c>
      <c r="I1346" s="6">
        <f t="shared" ref="I1346:I1409" si="63">H1346*E1346</f>
        <v>424092</v>
      </c>
      <c r="J1346" t="str" cm="1">
        <f t="array" ref="J1346">_xlfn.IFS(
   D1346&lt;1000, "&lt; ₹1,000",
   D1346&lt;=5000, "₹1,000 - ₹5,000",
   D1346&lt;=10000, "₹5,001 - ₹10,000",
   D1346&lt;=20000, "₹10,001 - ₹20,000",
   D1346&lt;=50000, "₹20,001 - ₹50,000",
   D1346&lt;=100000, "₹50,001 - ₹100,000",
   TRUE, "&gt; ₹100,000"
)</f>
        <v>&lt; ₹1,000</v>
      </c>
      <c r="K1346" t="str">
        <f t="shared" ref="K1346:K1409" si="64">IF(F1346&lt;0.3, "Low (&lt;30%)", IF(F1346&lt;=0.6, "Medium (30-60%)", "High (&gt;60%)"))</f>
        <v>Medium (30-60%)</v>
      </c>
      <c r="L1346">
        <f>_xlfn.RANK.EQ(G1346, G$2:G$1466, 0) + COUNTIF(G$2:G1346, G1346) - 1</f>
        <v>1345</v>
      </c>
      <c r="M1346" s="12">
        <f>_xlfn.RANK.EQ(H1346, H$2:H$1466, 0) + COUNTIF(H$2:H1346, H1346) - 1</f>
        <v>1177</v>
      </c>
      <c r="N1346" s="12">
        <f t="shared" ref="N1346:N1409" si="65">L1346+M1346</f>
        <v>2522</v>
      </c>
    </row>
    <row r="1347" spans="1:14" x14ac:dyDescent="0.25">
      <c r="A1347" t="s">
        <v>7152</v>
      </c>
      <c r="B1347" t="s">
        <v>7153</v>
      </c>
      <c r="C1347" t="s">
        <v>13077</v>
      </c>
      <c r="D1347" s="14">
        <v>1605.3999999999999</v>
      </c>
      <c r="E1347" s="14">
        <v>3490</v>
      </c>
      <c r="F1347" s="1">
        <v>0.54</v>
      </c>
      <c r="G1347">
        <v>3.7</v>
      </c>
      <c r="H1347" s="5">
        <v>676</v>
      </c>
      <c r="I1347" s="6">
        <f t="shared" si="63"/>
        <v>2359240</v>
      </c>
      <c r="J1347" t="str" cm="1">
        <f t="array" ref="J1347">_xlfn.IFS(
   D1347&lt;1000, "&lt; ₹1,000",
   D1347&lt;=5000, "₹1,000 - ₹5,000",
   D1347&lt;=10000, "₹5,001 - ₹10,000",
   D1347&lt;=20000, "₹10,001 - ₹20,000",
   D1347&lt;=50000, "₹20,001 - ₹50,000",
   D1347&lt;=100000, "₹50,001 - ₹100,000",
   TRUE, "&gt; ₹100,000"
)</f>
        <v>₹1,000 - ₹5,000</v>
      </c>
      <c r="K1347" t="str">
        <f t="shared" si="64"/>
        <v>Medium (30-60%)</v>
      </c>
      <c r="L1347">
        <f>_xlfn.RANK.EQ(G1347, G$2:G$1466, 0) + COUNTIF(G$2:G1347, G1347) - 1</f>
        <v>1346</v>
      </c>
      <c r="M1347" s="12">
        <f>_xlfn.RANK.EQ(H1347, H$2:H$1466, 0) + COUNTIF(H$2:H1347, H1347) - 1</f>
        <v>1183</v>
      </c>
      <c r="N1347" s="12">
        <f t="shared" si="65"/>
        <v>2529</v>
      </c>
    </row>
    <row r="1348" spans="1:14" x14ac:dyDescent="0.25">
      <c r="A1348" t="s">
        <v>11477</v>
      </c>
      <c r="B1348" t="s">
        <v>11478</v>
      </c>
      <c r="C1348" t="s">
        <v>13080</v>
      </c>
      <c r="D1348" s="14">
        <v>1049.5800000000002</v>
      </c>
      <c r="E1348" s="14">
        <v>2499</v>
      </c>
      <c r="F1348" s="1">
        <v>0.57999999999999996</v>
      </c>
      <c r="G1348">
        <v>3.7</v>
      </c>
      <c r="H1348" s="5">
        <v>638</v>
      </c>
      <c r="I1348" s="6">
        <f t="shared" si="63"/>
        <v>1594362</v>
      </c>
      <c r="J1348" t="str" cm="1">
        <f t="array" ref="J1348">_xlfn.IFS(
   D1348&lt;1000, "&lt; ₹1,000",
   D1348&lt;=5000, "₹1,000 - ₹5,000",
   D1348&lt;=10000, "₹5,001 - ₹10,000",
   D1348&lt;=20000, "₹10,001 - ₹20,000",
   D1348&lt;=50000, "₹20,001 - ₹50,000",
   D1348&lt;=100000, "₹50,001 - ₹100,000",
   TRUE, "&gt; ₹100,000"
)</f>
        <v>₹1,000 - ₹5,000</v>
      </c>
      <c r="K1348" t="str">
        <f t="shared" si="64"/>
        <v>Medium (30-60%)</v>
      </c>
      <c r="L1348">
        <f>_xlfn.RANK.EQ(G1348, G$2:G$1466, 0) + COUNTIF(G$2:G1348, G1348) - 1</f>
        <v>1347</v>
      </c>
      <c r="M1348" s="12">
        <f>_xlfn.RANK.EQ(H1348, H$2:H$1466, 0) + COUNTIF(H$2:H1348, H1348) - 1</f>
        <v>1190</v>
      </c>
      <c r="N1348" s="12">
        <f t="shared" si="65"/>
        <v>2537</v>
      </c>
    </row>
    <row r="1349" spans="1:14" x14ac:dyDescent="0.25">
      <c r="A1349" t="s">
        <v>1560</v>
      </c>
      <c r="B1349" t="s">
        <v>1561</v>
      </c>
      <c r="C1349" t="s">
        <v>13076</v>
      </c>
      <c r="D1349" s="14">
        <v>199.60000000000002</v>
      </c>
      <c r="E1349" s="14">
        <v>499</v>
      </c>
      <c r="F1349" s="1">
        <v>0.6</v>
      </c>
      <c r="G1349">
        <v>3.7</v>
      </c>
      <c r="H1349" s="5">
        <v>612</v>
      </c>
      <c r="I1349" s="6">
        <f t="shared" si="63"/>
        <v>305388</v>
      </c>
      <c r="J1349" t="str" cm="1">
        <f t="array" ref="J1349">_xlfn.IFS(
   D1349&lt;1000, "&lt; ₹1,000",
   D1349&lt;=5000, "₹1,000 - ₹5,000",
   D1349&lt;=10000, "₹5,001 - ₹10,000",
   D1349&lt;=20000, "₹10,001 - ₹20,000",
   D1349&lt;=50000, "₹20,001 - ₹50,000",
   D1349&lt;=100000, "₹50,001 - ₹100,000",
   TRUE, "&gt; ₹100,000"
)</f>
        <v>&lt; ₹1,000</v>
      </c>
      <c r="K1349" t="str">
        <f t="shared" si="64"/>
        <v>Medium (30-60%)</v>
      </c>
      <c r="L1349">
        <f>_xlfn.RANK.EQ(G1349, G$2:G$1466, 0) + COUNTIF(G$2:G1349, G1349) - 1</f>
        <v>1348</v>
      </c>
      <c r="M1349" s="12">
        <f>_xlfn.RANK.EQ(H1349, H$2:H$1466, 0) + COUNTIF(H$2:H1349, H1349) - 1</f>
        <v>1195</v>
      </c>
      <c r="N1349" s="12">
        <f t="shared" si="65"/>
        <v>2543</v>
      </c>
    </row>
    <row r="1350" spans="1:14" x14ac:dyDescent="0.25">
      <c r="A1350" t="s">
        <v>1694</v>
      </c>
      <c r="B1350" t="s">
        <v>1695</v>
      </c>
      <c r="C1350" t="s">
        <v>13077</v>
      </c>
      <c r="D1350" s="14">
        <v>299.75</v>
      </c>
      <c r="E1350" s="14">
        <v>1199</v>
      </c>
      <c r="F1350" s="1">
        <v>0.75</v>
      </c>
      <c r="G1350">
        <v>3.7</v>
      </c>
      <c r="H1350" s="5">
        <v>490</v>
      </c>
      <c r="I1350" s="6">
        <f t="shared" si="63"/>
        <v>587510</v>
      </c>
      <c r="J1350" t="str" cm="1">
        <f t="array" ref="J1350">_xlfn.IFS(
   D1350&lt;1000, "&lt; ₹1,000",
   D1350&lt;=5000, "₹1,000 - ₹5,000",
   D1350&lt;=10000, "₹5,001 - ₹10,000",
   D1350&lt;=20000, "₹10,001 - ₹20,000",
   D1350&lt;=50000, "₹20,001 - ₹50,000",
   D1350&lt;=100000, "₹50,001 - ₹100,000",
   TRUE, "&gt; ₹100,000"
)</f>
        <v>&lt; ₹1,000</v>
      </c>
      <c r="K1350" t="str">
        <f t="shared" si="64"/>
        <v>High (&gt;60%)</v>
      </c>
      <c r="L1350">
        <f>_xlfn.RANK.EQ(G1350, G$2:G$1466, 0) + COUNTIF(G$2:G1350, G1350) - 1</f>
        <v>1349</v>
      </c>
      <c r="M1350" s="12">
        <f>_xlfn.RANK.EQ(H1350, H$2:H$1466, 0) + COUNTIF(H$2:H1350, H1350) - 1</f>
        <v>1233</v>
      </c>
      <c r="N1350" s="12">
        <f t="shared" si="65"/>
        <v>2582</v>
      </c>
    </row>
    <row r="1351" spans="1:14" x14ac:dyDescent="0.25">
      <c r="A1351" t="s">
        <v>4677</v>
      </c>
      <c r="B1351" t="s">
        <v>4678</v>
      </c>
      <c r="C1351" t="s">
        <v>13077</v>
      </c>
      <c r="D1351" s="14">
        <v>269.73</v>
      </c>
      <c r="E1351" s="14">
        <v>999</v>
      </c>
      <c r="F1351" s="1">
        <v>0.73</v>
      </c>
      <c r="G1351">
        <v>3.7</v>
      </c>
      <c r="H1351" s="5">
        <v>465</v>
      </c>
      <c r="I1351" s="6">
        <f t="shared" si="63"/>
        <v>464535</v>
      </c>
      <c r="J1351" t="str" cm="1">
        <f t="array" ref="J1351">_xlfn.IFS(
   D1351&lt;1000, "&lt; ₹1,000",
   D1351&lt;=5000, "₹1,000 - ₹5,000",
   D1351&lt;=10000, "₹5,001 - ₹10,000",
   D1351&lt;=20000, "₹10,001 - ₹20,000",
   D1351&lt;=50000, "₹20,001 - ₹50,000",
   D1351&lt;=100000, "₹50,001 - ₹100,000",
   TRUE, "&gt; ₹100,000"
)</f>
        <v>&lt; ₹1,000</v>
      </c>
      <c r="K1351" t="str">
        <f t="shared" si="64"/>
        <v>High (&gt;60%)</v>
      </c>
      <c r="L1351">
        <f>_xlfn.RANK.EQ(G1351, G$2:G$1466, 0) + COUNTIF(G$2:G1351, G1351) - 1</f>
        <v>1350</v>
      </c>
      <c r="M1351" s="12">
        <f>_xlfn.RANK.EQ(H1351, H$2:H$1466, 0) + COUNTIF(H$2:H1351, H1351) - 1</f>
        <v>1240</v>
      </c>
      <c r="N1351" s="12">
        <f t="shared" si="65"/>
        <v>2590</v>
      </c>
    </row>
    <row r="1352" spans="1:14" x14ac:dyDescent="0.25">
      <c r="A1352" t="s">
        <v>9693</v>
      </c>
      <c r="B1352" t="s">
        <v>9694</v>
      </c>
      <c r="C1352" t="s">
        <v>13080</v>
      </c>
      <c r="D1352" s="14">
        <v>1595.0000000000002</v>
      </c>
      <c r="E1352" s="14">
        <v>2900</v>
      </c>
      <c r="F1352" s="1">
        <v>0.45</v>
      </c>
      <c r="G1352">
        <v>3.7</v>
      </c>
      <c r="H1352" s="5">
        <v>441</v>
      </c>
      <c r="I1352" s="6">
        <f t="shared" si="63"/>
        <v>1278900</v>
      </c>
      <c r="J1352" t="str" cm="1">
        <f t="array" ref="J1352">_xlfn.IFS(
   D1352&lt;1000, "&lt; ₹1,000",
   D1352&lt;=5000, "₹1,000 - ₹5,000",
   D1352&lt;=10000, "₹5,001 - ₹10,000",
   D1352&lt;=20000, "₹10,001 - ₹20,000",
   D1352&lt;=50000, "₹20,001 - ₹50,000",
   D1352&lt;=100000, "₹50,001 - ₹100,000",
   TRUE, "&gt; ₹100,000"
)</f>
        <v>₹1,000 - ₹5,000</v>
      </c>
      <c r="K1352" t="str">
        <f t="shared" si="64"/>
        <v>Medium (30-60%)</v>
      </c>
      <c r="L1352">
        <f>_xlfn.RANK.EQ(G1352, G$2:G$1466, 0) + COUNTIF(G$2:G1352, G1352) - 1</f>
        <v>1351</v>
      </c>
      <c r="M1352" s="12">
        <f>_xlfn.RANK.EQ(H1352, H$2:H$1466, 0) + COUNTIF(H$2:H1352, H1352) - 1</f>
        <v>1251</v>
      </c>
      <c r="N1352" s="12">
        <f t="shared" si="65"/>
        <v>2602</v>
      </c>
    </row>
    <row r="1353" spans="1:14" x14ac:dyDescent="0.25">
      <c r="A1353" t="s">
        <v>8504</v>
      </c>
      <c r="B1353" t="s">
        <v>8505</v>
      </c>
      <c r="C1353" t="s">
        <v>13077</v>
      </c>
      <c r="D1353" s="14">
        <v>799.6</v>
      </c>
      <c r="E1353" s="14">
        <v>1999</v>
      </c>
      <c r="F1353" s="1">
        <v>0.6</v>
      </c>
      <c r="G1353">
        <v>3.7</v>
      </c>
      <c r="H1353" s="5">
        <v>418</v>
      </c>
      <c r="I1353" s="6">
        <f t="shared" si="63"/>
        <v>835582</v>
      </c>
      <c r="J1353" t="str" cm="1">
        <f t="array" ref="J1353">_xlfn.IFS(
   D1353&lt;1000, "&lt; ₹1,000",
   D1353&lt;=5000, "₹1,000 - ₹5,000",
   D1353&lt;=10000, "₹5,001 - ₹10,000",
   D1353&lt;=20000, "₹10,001 - ₹20,000",
   D1353&lt;=50000, "₹20,001 - ₹50,000",
   D1353&lt;=100000, "₹50,001 - ₹100,000",
   TRUE, "&gt; ₹100,000"
)</f>
        <v>&lt; ₹1,000</v>
      </c>
      <c r="K1353" t="str">
        <f t="shared" si="64"/>
        <v>Medium (30-60%)</v>
      </c>
      <c r="L1353">
        <f>_xlfn.RANK.EQ(G1353, G$2:G$1466, 0) + COUNTIF(G$2:G1353, G1353) - 1</f>
        <v>1352</v>
      </c>
      <c r="M1353" s="12">
        <f>_xlfn.RANK.EQ(H1353, H$2:H$1466, 0) + COUNTIF(H$2:H1353, H1353) - 1</f>
        <v>1259</v>
      </c>
      <c r="N1353" s="12">
        <f t="shared" si="65"/>
        <v>2611</v>
      </c>
    </row>
    <row r="1354" spans="1:14" x14ac:dyDescent="0.25">
      <c r="A1354" t="s">
        <v>1994</v>
      </c>
      <c r="B1354" t="s">
        <v>1995</v>
      </c>
      <c r="C1354" t="s">
        <v>13077</v>
      </c>
      <c r="D1354" s="14">
        <v>214.57000000000002</v>
      </c>
      <c r="E1354" s="14">
        <v>499</v>
      </c>
      <c r="F1354" s="1">
        <v>0.56999999999999995</v>
      </c>
      <c r="G1354">
        <v>3.7</v>
      </c>
      <c r="H1354" s="5">
        <v>246</v>
      </c>
      <c r="I1354" s="6">
        <f t="shared" si="63"/>
        <v>122754</v>
      </c>
      <c r="J1354" t="str" cm="1">
        <f t="array" ref="J1354">_xlfn.IFS(
   D1354&lt;1000, "&lt; ₹1,000",
   D1354&lt;=5000, "₹1,000 - ₹5,000",
   D1354&lt;=10000, "₹5,001 - ₹10,000",
   D1354&lt;=20000, "₹10,001 - ₹20,000",
   D1354&lt;=50000, "₹20,001 - ₹50,000",
   D1354&lt;=100000, "₹50,001 - ₹100,000",
   TRUE, "&gt; ₹100,000"
)</f>
        <v>&lt; ₹1,000</v>
      </c>
      <c r="K1354" t="str">
        <f t="shared" si="64"/>
        <v>Medium (30-60%)</v>
      </c>
      <c r="L1354">
        <f>_xlfn.RANK.EQ(G1354, G$2:G$1466, 0) + COUNTIF(G$2:G1354, G1354) - 1</f>
        <v>1353</v>
      </c>
      <c r="M1354" s="12">
        <f>_xlfn.RANK.EQ(H1354, H$2:H$1466, 0) + COUNTIF(H$2:H1354, H1354) - 1</f>
        <v>1321</v>
      </c>
      <c r="N1354" s="12">
        <f t="shared" si="65"/>
        <v>2674</v>
      </c>
    </row>
    <row r="1355" spans="1:14" x14ac:dyDescent="0.25">
      <c r="A1355" t="s">
        <v>2221</v>
      </c>
      <c r="B1355" t="s">
        <v>2222</v>
      </c>
      <c r="C1355" t="s">
        <v>13077</v>
      </c>
      <c r="D1355" s="14">
        <v>503.44000000000005</v>
      </c>
      <c r="E1355" s="14">
        <v>899</v>
      </c>
      <c r="F1355" s="1">
        <v>0.44</v>
      </c>
      <c r="G1355">
        <v>3.7</v>
      </c>
      <c r="H1355" s="5">
        <v>185</v>
      </c>
      <c r="I1355" s="14">
        <f t="shared" si="63"/>
        <v>166315</v>
      </c>
      <c r="J1355" t="str" cm="1">
        <f t="array" ref="J1355">_xlfn.IFS(
   D1355&lt;1000, "&lt; ₹1,000",
   D1355&lt;=5000, "₹1,000 - ₹5,000",
   D1355&lt;=10000, "₹5,001 - ₹10,000",
   D1355&lt;=20000, "₹10,001 - ₹20,000",
   D1355&lt;=50000, "₹20,001 - ₹50,000",
   D1355&lt;=100000, "₹50,001 - ₹100,000",
   TRUE, "&gt; ₹100,000"
)</f>
        <v>&lt; ₹1,000</v>
      </c>
      <c r="K1355" t="str">
        <f t="shared" si="64"/>
        <v>Medium (30-60%)</v>
      </c>
      <c r="L1355">
        <f>_xlfn.RANK.EQ(G1355, G$2:G$1466, 0) + COUNTIF(G$2:G1355, G1355) - 1</f>
        <v>1354</v>
      </c>
      <c r="M1355" s="12">
        <f>_xlfn.RANK.EQ(H1355, H$2:H$1466, 0) + COUNTIF(H$2:H1355, H1355) - 1</f>
        <v>1346</v>
      </c>
      <c r="N1355" s="12">
        <f t="shared" si="65"/>
        <v>2700</v>
      </c>
    </row>
    <row r="1356" spans="1:14" x14ac:dyDescent="0.25">
      <c r="A1356" t="s">
        <v>2706</v>
      </c>
      <c r="B1356" t="s">
        <v>2707</v>
      </c>
      <c r="C1356" t="s">
        <v>13077</v>
      </c>
      <c r="D1356" s="14">
        <v>10994.5</v>
      </c>
      <c r="E1356" s="14">
        <v>19990</v>
      </c>
      <c r="F1356" s="1">
        <v>0.45</v>
      </c>
      <c r="G1356">
        <v>3.7</v>
      </c>
      <c r="H1356" s="5">
        <v>129</v>
      </c>
      <c r="I1356" s="14">
        <f t="shared" si="63"/>
        <v>2578710</v>
      </c>
      <c r="J1356" t="str" cm="1">
        <f t="array" ref="J1356">_xlfn.IFS(
   D1356&lt;1000, "&lt; ₹1,000",
   D1356&lt;=5000, "₹1,000 - ₹5,000",
   D1356&lt;=10000, "₹5,001 - ₹10,000",
   D1356&lt;=20000, "₹10,001 - ₹20,000",
   D1356&lt;=50000, "₹20,001 - ₹50,000",
   D1356&lt;=100000, "₹50,001 - ₹100,000",
   TRUE, "&gt; ₹100,000"
)</f>
        <v>₹10,001 - ₹20,000</v>
      </c>
      <c r="K1356" t="str">
        <f t="shared" si="64"/>
        <v>Medium (30-60%)</v>
      </c>
      <c r="L1356">
        <f>_xlfn.RANK.EQ(G1356, G$2:G$1466, 0) + COUNTIF(G$2:G1356, G1356) - 1</f>
        <v>1355</v>
      </c>
      <c r="M1356" s="12">
        <f>_xlfn.RANK.EQ(H1356, H$2:H$1466, 0) + COUNTIF(H$2:H1356, H1356) - 1</f>
        <v>1374</v>
      </c>
      <c r="N1356" s="12">
        <f t="shared" si="65"/>
        <v>2729</v>
      </c>
    </row>
    <row r="1357" spans="1:14" x14ac:dyDescent="0.25">
      <c r="A1357" t="s">
        <v>10690</v>
      </c>
      <c r="B1357" t="s">
        <v>10691</v>
      </c>
      <c r="C1357" t="s">
        <v>13080</v>
      </c>
      <c r="D1357" s="14">
        <v>209.70000000000002</v>
      </c>
      <c r="E1357" s="14">
        <v>699</v>
      </c>
      <c r="F1357" s="1">
        <v>0.7</v>
      </c>
      <c r="G1357">
        <v>3.7</v>
      </c>
      <c r="H1357" s="5">
        <v>74</v>
      </c>
      <c r="I1357" s="14">
        <f t="shared" si="63"/>
        <v>51726</v>
      </c>
      <c r="J1357" t="str" cm="1">
        <f t="array" ref="J1357">_xlfn.IFS(
   D1357&lt;1000, "&lt; ₹1,000",
   D1357&lt;=5000, "₹1,000 - ₹5,000",
   D1357&lt;=10000, "₹5,001 - ₹10,000",
   D1357&lt;=20000, "₹10,001 - ₹20,000",
   D1357&lt;=50000, "₹20,001 - ₹50,000",
   D1357&lt;=100000, "₹50,001 - ₹100,000",
   TRUE, "&gt; ₹100,000"
)</f>
        <v>&lt; ₹1,000</v>
      </c>
      <c r="K1357" t="str">
        <f t="shared" si="64"/>
        <v>High (&gt;60%)</v>
      </c>
      <c r="L1357">
        <f>_xlfn.RANK.EQ(G1357, G$2:G$1466, 0) + COUNTIF(G$2:G1357, G1357) - 1</f>
        <v>1356</v>
      </c>
      <c r="M1357" s="12">
        <f>_xlfn.RANK.EQ(H1357, H$2:H$1466, 0) + COUNTIF(H$2:H1357, H1357) - 1</f>
        <v>1407</v>
      </c>
      <c r="N1357" s="12">
        <f t="shared" si="65"/>
        <v>2763</v>
      </c>
    </row>
    <row r="1358" spans="1:14" x14ac:dyDescent="0.25">
      <c r="A1358" t="s">
        <v>10469</v>
      </c>
      <c r="B1358" t="s">
        <v>10470</v>
      </c>
      <c r="C1358" t="s">
        <v>13080</v>
      </c>
      <c r="D1358" s="14">
        <v>505.77</v>
      </c>
      <c r="E1358" s="14">
        <v>2199</v>
      </c>
      <c r="F1358" s="1">
        <v>0.77</v>
      </c>
      <c r="G1358">
        <v>3.7</v>
      </c>
      <c r="H1358" s="5">
        <v>53</v>
      </c>
      <c r="I1358" s="14">
        <f t="shared" si="63"/>
        <v>116547</v>
      </c>
      <c r="J1358" t="str" cm="1">
        <f t="array" ref="J1358">_xlfn.IFS(
   D1358&lt;1000, "&lt; ₹1,000",
   D1358&lt;=5000, "₹1,000 - ₹5,000",
   D1358&lt;=10000, "₹5,001 - ₹10,000",
   D1358&lt;=20000, "₹10,001 - ₹20,000",
   D1358&lt;=50000, "₹20,001 - ₹50,000",
   D1358&lt;=100000, "₹50,001 - ₹100,000",
   TRUE, "&gt; ₹100,000"
)</f>
        <v>&lt; ₹1,000</v>
      </c>
      <c r="K1358" t="str">
        <f t="shared" si="64"/>
        <v>High (&gt;60%)</v>
      </c>
      <c r="L1358">
        <f>_xlfn.RANK.EQ(G1358, G$2:G$1466, 0) + COUNTIF(G$2:G1358, G1358) - 1</f>
        <v>1357</v>
      </c>
      <c r="M1358" s="12">
        <f>_xlfn.RANK.EQ(H1358, H$2:H$1466, 0) + COUNTIF(H$2:H1358, H1358) - 1</f>
        <v>1422</v>
      </c>
      <c r="N1358" s="12">
        <f t="shared" si="65"/>
        <v>2779</v>
      </c>
    </row>
    <row r="1359" spans="1:14" x14ac:dyDescent="0.25">
      <c r="A1359" t="s">
        <v>2632</v>
      </c>
      <c r="B1359" t="s">
        <v>2633</v>
      </c>
      <c r="C1359" t="s">
        <v>13076</v>
      </c>
      <c r="D1359" s="14">
        <v>130.21</v>
      </c>
      <c r="E1359" s="14">
        <v>449</v>
      </c>
      <c r="F1359" s="1">
        <v>0.71</v>
      </c>
      <c r="G1359">
        <v>3.7</v>
      </c>
      <c r="H1359" s="5">
        <v>41</v>
      </c>
      <c r="I1359" s="14">
        <f t="shared" si="63"/>
        <v>18409</v>
      </c>
      <c r="J1359" t="str" cm="1">
        <f t="array" ref="J1359">_xlfn.IFS(
   D1359&lt;1000, "&lt; ₹1,000",
   D1359&lt;=5000, "₹1,000 - ₹5,000",
   D1359&lt;=10000, "₹5,001 - ₹10,000",
   D1359&lt;=20000, "₹10,001 - ₹20,000",
   D1359&lt;=50000, "₹20,001 - ₹50,000",
   D1359&lt;=100000, "₹50,001 - ₹100,000",
   TRUE, "&gt; ₹100,000"
)</f>
        <v>&lt; ₹1,000</v>
      </c>
      <c r="K1359" t="str">
        <f t="shared" si="64"/>
        <v>High (&gt;60%)</v>
      </c>
      <c r="L1359">
        <f>_xlfn.RANK.EQ(G1359, G$2:G$1466, 0) + COUNTIF(G$2:G1359, G1359) - 1</f>
        <v>1358</v>
      </c>
      <c r="M1359" s="12">
        <f>_xlfn.RANK.EQ(H1359, H$2:H$1466, 0) + COUNTIF(H$2:H1359, H1359) - 1</f>
        <v>1427</v>
      </c>
      <c r="N1359" s="12">
        <f t="shared" si="65"/>
        <v>2785</v>
      </c>
    </row>
    <row r="1360" spans="1:14" x14ac:dyDescent="0.25">
      <c r="A1360" t="s">
        <v>1096</v>
      </c>
      <c r="B1360" t="s">
        <v>1097</v>
      </c>
      <c r="C1360" t="s">
        <v>13077</v>
      </c>
      <c r="D1360" s="14">
        <v>1479.6299999999999</v>
      </c>
      <c r="E1360" s="14">
        <v>3999</v>
      </c>
      <c r="F1360" s="1">
        <v>0.63</v>
      </c>
      <c r="G1360">
        <v>3.7</v>
      </c>
      <c r="H1360" s="5">
        <v>37</v>
      </c>
      <c r="I1360" s="14">
        <f t="shared" si="63"/>
        <v>147963</v>
      </c>
      <c r="J1360" t="str" cm="1">
        <f t="array" ref="J1360">_xlfn.IFS(
   D1360&lt;1000, "&lt; ₹1,000",
   D1360&lt;=5000, "₹1,000 - ₹5,000",
   D1360&lt;=10000, "₹5,001 - ₹10,000",
   D1360&lt;=20000, "₹10,001 - ₹20,000",
   D1360&lt;=50000, "₹20,001 - ₹50,000",
   D1360&lt;=100000, "₹50,001 - ₹100,000",
   TRUE, "&gt; ₹100,000"
)</f>
        <v>₹1,000 - ₹5,000</v>
      </c>
      <c r="K1360" t="str">
        <f t="shared" si="64"/>
        <v>High (&gt;60%)</v>
      </c>
      <c r="L1360">
        <f>_xlfn.RANK.EQ(G1360, G$2:G$1466, 0) + COUNTIF(G$2:G1360, G1360) - 1</f>
        <v>1359</v>
      </c>
      <c r="M1360" s="12">
        <f>_xlfn.RANK.EQ(H1360, H$2:H$1466, 0) + COUNTIF(H$2:H1360, H1360) - 1</f>
        <v>1430</v>
      </c>
      <c r="N1360" s="12">
        <f t="shared" si="65"/>
        <v>2789</v>
      </c>
    </row>
    <row r="1361" spans="1:14" x14ac:dyDescent="0.25">
      <c r="A1361" t="s">
        <v>9559</v>
      </c>
      <c r="B1361" t="s">
        <v>9560</v>
      </c>
      <c r="C1361" t="s">
        <v>13080</v>
      </c>
      <c r="D1361" s="14">
        <v>463.71000000000004</v>
      </c>
      <c r="E1361" s="14">
        <v>1599</v>
      </c>
      <c r="F1361" s="1">
        <v>0.71</v>
      </c>
      <c r="G1361">
        <v>3.7</v>
      </c>
      <c r="H1361" s="5">
        <v>6</v>
      </c>
      <c r="I1361" s="14">
        <f t="shared" si="63"/>
        <v>9594</v>
      </c>
      <c r="J1361" t="str" cm="1">
        <f t="array" ref="J1361">_xlfn.IFS(
   D1361&lt;1000, "&lt; ₹1,000",
   D1361&lt;=5000, "₹1,000 - ₹5,000",
   D1361&lt;=10000, "₹5,001 - ₹10,000",
   D1361&lt;=20000, "₹10,001 - ₹20,000",
   D1361&lt;=50000, "₹20,001 - ₹50,000",
   D1361&lt;=100000, "₹50,001 - ₹100,000",
   TRUE, "&gt; ₹100,000"
)</f>
        <v>&lt; ₹1,000</v>
      </c>
      <c r="K1361" t="str">
        <f t="shared" si="64"/>
        <v>High (&gt;60%)</v>
      </c>
      <c r="L1361">
        <f>_xlfn.RANK.EQ(G1361, G$2:G$1466, 0) + COUNTIF(G$2:G1361, G1361) - 1</f>
        <v>1360</v>
      </c>
      <c r="M1361" s="12">
        <f>_xlfn.RANK.EQ(H1361, H$2:H$1466, 0) + COUNTIF(H$2:H1361, H1361) - 1</f>
        <v>1457</v>
      </c>
      <c r="N1361" s="12">
        <f t="shared" si="65"/>
        <v>2817</v>
      </c>
    </row>
    <row r="1362" spans="1:14" x14ac:dyDescent="0.25">
      <c r="A1362" t="s">
        <v>11806</v>
      </c>
      <c r="B1362" t="s">
        <v>11807</v>
      </c>
      <c r="C1362" t="s">
        <v>13080</v>
      </c>
      <c r="D1362" s="14">
        <v>923.58</v>
      </c>
      <c r="E1362" s="14">
        <v>2199</v>
      </c>
      <c r="F1362" s="1">
        <v>0.57999999999999996</v>
      </c>
      <c r="G1362">
        <v>3.7</v>
      </c>
      <c r="H1362" s="5">
        <v>4</v>
      </c>
      <c r="I1362" s="14">
        <f t="shared" si="63"/>
        <v>8796</v>
      </c>
      <c r="J1362" t="str" cm="1">
        <f t="array" ref="J1362">_xlfn.IFS(
   D1362&lt;1000, "&lt; ₹1,000",
   D1362&lt;=5000, "₹1,000 - ₹5,000",
   D1362&lt;=10000, "₹5,001 - ₹10,000",
   D1362&lt;=20000, "₹10,001 - ₹20,000",
   D1362&lt;=50000, "₹20,001 - ₹50,000",
   D1362&lt;=100000, "₹50,001 - ₹100,000",
   TRUE, "&gt; ₹100,000"
)</f>
        <v>&lt; ₹1,000</v>
      </c>
      <c r="K1362" t="str">
        <f t="shared" si="64"/>
        <v>Medium (30-60%)</v>
      </c>
      <c r="L1362">
        <f>_xlfn.RANK.EQ(G1362, G$2:G$1466, 0) + COUNTIF(G$2:G1362, G1362) - 1</f>
        <v>1361</v>
      </c>
      <c r="M1362" s="12">
        <f>_xlfn.RANK.EQ(H1362, H$2:H$1466, 0) + COUNTIF(H$2:H1362, H1362) - 1</f>
        <v>1460</v>
      </c>
      <c r="N1362" s="12">
        <f t="shared" si="65"/>
        <v>2821</v>
      </c>
    </row>
    <row r="1363" spans="1:14" x14ac:dyDescent="0.25">
      <c r="A1363" t="s">
        <v>5482</v>
      </c>
      <c r="B1363" t="s">
        <v>5483</v>
      </c>
      <c r="C1363" t="s">
        <v>13076</v>
      </c>
      <c r="D1363" s="14">
        <v>327.18</v>
      </c>
      <c r="E1363" s="14">
        <v>399</v>
      </c>
      <c r="F1363" s="1">
        <v>0.18</v>
      </c>
      <c r="G1363">
        <v>3.6</v>
      </c>
      <c r="H1363" s="5">
        <v>33735</v>
      </c>
      <c r="I1363" s="6">
        <f t="shared" si="63"/>
        <v>13460265</v>
      </c>
      <c r="J1363" t="str" cm="1">
        <f t="array" ref="J1363">_xlfn.IFS(
   D1363&lt;1000, "&lt; ₹1,000",
   D1363&lt;=5000, "₹1,000 - ₹5,000",
   D1363&lt;=10000, "₹5,001 - ₹10,000",
   D1363&lt;=20000, "₹10,001 - ₹20,000",
   D1363&lt;=50000, "₹20,001 - ₹50,000",
   D1363&lt;=100000, "₹50,001 - ₹100,000",
   TRUE, "&gt; ₹100,000"
)</f>
        <v>&lt; ₹1,000</v>
      </c>
      <c r="K1363" t="str">
        <f t="shared" si="64"/>
        <v>Low (&lt;30%)</v>
      </c>
      <c r="L1363">
        <f>_xlfn.RANK.EQ(G1363, G$2:G$1466, 0) + COUNTIF(G$2:G1363, G1363) - 1</f>
        <v>1362</v>
      </c>
      <c r="M1363" s="12">
        <f>_xlfn.RANK.EQ(H1363, H$2:H$1466, 0) + COUNTIF(H$2:H1363, H1363) - 1</f>
        <v>165</v>
      </c>
      <c r="N1363" s="12">
        <f t="shared" si="65"/>
        <v>1527</v>
      </c>
    </row>
    <row r="1364" spans="1:14" x14ac:dyDescent="0.25">
      <c r="A1364" t="s">
        <v>6440</v>
      </c>
      <c r="B1364" t="s">
        <v>6441</v>
      </c>
      <c r="C1364" t="s">
        <v>13077</v>
      </c>
      <c r="D1364" s="14">
        <v>1199.8500000000001</v>
      </c>
      <c r="E1364" s="14">
        <v>7999</v>
      </c>
      <c r="F1364" s="1">
        <v>0.85</v>
      </c>
      <c r="G1364">
        <v>3.6</v>
      </c>
      <c r="H1364" s="5">
        <v>25910</v>
      </c>
      <c r="I1364" s="6">
        <f t="shared" si="63"/>
        <v>207254090</v>
      </c>
      <c r="J1364" t="str" cm="1">
        <f t="array" ref="J1364">_xlfn.IFS(
   D1364&lt;1000, "&lt; ₹1,000",
   D1364&lt;=5000, "₹1,000 - ₹5,000",
   D1364&lt;=10000, "₹5,001 - ₹10,000",
   D1364&lt;=20000, "₹10,001 - ₹20,000",
   D1364&lt;=50000, "₹20,001 - ₹50,000",
   D1364&lt;=100000, "₹50,001 - ₹100,000",
   TRUE, "&gt; ₹100,000"
)</f>
        <v>₹1,000 - ₹5,000</v>
      </c>
      <c r="K1364" t="str">
        <f t="shared" si="64"/>
        <v>High (&gt;60%)</v>
      </c>
      <c r="L1364">
        <f>_xlfn.RANK.EQ(G1364, G$2:G$1466, 0) + COUNTIF(G$2:G1364, G1364) - 1</f>
        <v>1363</v>
      </c>
      <c r="M1364" s="12">
        <f>_xlfn.RANK.EQ(H1364, H$2:H$1466, 0) + COUNTIF(H$2:H1364, H1364) - 1</f>
        <v>239</v>
      </c>
      <c r="N1364" s="12">
        <f t="shared" si="65"/>
        <v>1602</v>
      </c>
    </row>
    <row r="1365" spans="1:14" x14ac:dyDescent="0.25">
      <c r="A1365" t="s">
        <v>3528</v>
      </c>
      <c r="B1365" t="s">
        <v>3529</v>
      </c>
      <c r="C1365" t="s">
        <v>13077</v>
      </c>
      <c r="D1365" s="14">
        <v>304.00000000000006</v>
      </c>
      <c r="E1365" s="14">
        <v>1900</v>
      </c>
      <c r="F1365" s="1">
        <v>0.84</v>
      </c>
      <c r="G1365">
        <v>3.6</v>
      </c>
      <c r="H1365" s="5">
        <v>18202</v>
      </c>
      <c r="I1365" s="6">
        <f t="shared" si="63"/>
        <v>34583800</v>
      </c>
      <c r="J1365" t="str" cm="1">
        <f t="array" ref="J1365">_xlfn.IFS(
   D1365&lt;1000, "&lt; ₹1,000",
   D1365&lt;=5000, "₹1,000 - ₹5,000",
   D1365&lt;=10000, "₹5,001 - ₹10,000",
   D1365&lt;=20000, "₹10,001 - ₹20,000",
   D1365&lt;=50000, "₹20,001 - ₹50,000",
   D1365&lt;=100000, "₹50,001 - ₹100,000",
   TRUE, "&gt; ₹100,000"
)</f>
        <v>&lt; ₹1,000</v>
      </c>
      <c r="K1365" t="str">
        <f t="shared" si="64"/>
        <v>High (&gt;60%)</v>
      </c>
      <c r="L1365">
        <f>_xlfn.RANK.EQ(G1365, G$2:G$1466, 0) + COUNTIF(G$2:G1365, G1365) - 1</f>
        <v>1364</v>
      </c>
      <c r="M1365" s="12">
        <f>_xlfn.RANK.EQ(H1365, H$2:H$1466, 0) + COUNTIF(H$2:H1365, H1365) - 1</f>
        <v>351</v>
      </c>
      <c r="N1365" s="12">
        <f t="shared" si="65"/>
        <v>1715</v>
      </c>
    </row>
    <row r="1366" spans="1:14" x14ac:dyDescent="0.25">
      <c r="A1366" t="s">
        <v>8337</v>
      </c>
      <c r="B1366" t="s">
        <v>8338</v>
      </c>
      <c r="C1366" t="s">
        <v>13076</v>
      </c>
      <c r="D1366" s="14">
        <v>39</v>
      </c>
      <c r="E1366" s="14">
        <v>39</v>
      </c>
      <c r="F1366" s="1">
        <v>0</v>
      </c>
      <c r="G1366">
        <v>3.6</v>
      </c>
      <c r="H1366" s="5">
        <v>13572</v>
      </c>
      <c r="I1366" s="6">
        <f t="shared" si="63"/>
        <v>529308</v>
      </c>
      <c r="J1366" t="str" cm="1">
        <f t="array" ref="J1366">_xlfn.IFS(
   D1366&lt;1000, "&lt; ₹1,000",
   D1366&lt;=5000, "₹1,000 - ₹5,000",
   D1366&lt;=10000, "₹5,001 - ₹10,000",
   D1366&lt;=20000, "₹10,001 - ₹20,000",
   D1366&lt;=50000, "₹20,001 - ₹50,000",
   D1366&lt;=100000, "₹50,001 - ₹100,000",
   TRUE, "&gt; ₹100,000"
)</f>
        <v>&lt; ₹1,000</v>
      </c>
      <c r="K1366" t="str">
        <f t="shared" si="64"/>
        <v>Low (&lt;30%)</v>
      </c>
      <c r="L1366">
        <f>_xlfn.RANK.EQ(G1366, G$2:G$1466, 0) + COUNTIF(G$2:G1366, G1366) - 1</f>
        <v>1365</v>
      </c>
      <c r="M1366" s="12">
        <f>_xlfn.RANK.EQ(H1366, H$2:H$1466, 0) + COUNTIF(H$2:H1366, H1366) - 1</f>
        <v>441</v>
      </c>
      <c r="N1366" s="12">
        <f t="shared" si="65"/>
        <v>1806</v>
      </c>
    </row>
    <row r="1367" spans="1:14" x14ac:dyDescent="0.25">
      <c r="A1367" t="s">
        <v>8550</v>
      </c>
      <c r="B1367" t="s">
        <v>8551</v>
      </c>
      <c r="C1367" t="s">
        <v>13080</v>
      </c>
      <c r="D1367" s="14">
        <v>1203.45</v>
      </c>
      <c r="E1367" s="14">
        <v>1695</v>
      </c>
      <c r="F1367" s="1">
        <v>0.28999999999999998</v>
      </c>
      <c r="G1367">
        <v>3.6</v>
      </c>
      <c r="H1367" s="5">
        <v>13300</v>
      </c>
      <c r="I1367" s="6">
        <f t="shared" si="63"/>
        <v>22543500</v>
      </c>
      <c r="J1367" t="str" cm="1">
        <f t="array" ref="J1367">_xlfn.IFS(
   D1367&lt;1000, "&lt; ₹1,000",
   D1367&lt;=5000, "₹1,000 - ₹5,000",
   D1367&lt;=10000, "₹5,001 - ₹10,000",
   D1367&lt;=20000, "₹10,001 - ₹20,000",
   D1367&lt;=50000, "₹20,001 - ₹50,000",
   D1367&lt;=100000, "₹50,001 - ₹100,000",
   TRUE, "&gt; ₹100,000"
)</f>
        <v>₹1,000 - ₹5,000</v>
      </c>
      <c r="K1367" t="str">
        <f t="shared" si="64"/>
        <v>Low (&lt;30%)</v>
      </c>
      <c r="L1367">
        <f>_xlfn.RANK.EQ(G1367, G$2:G$1466, 0) + COUNTIF(G$2:G1367, G1367) - 1</f>
        <v>1366</v>
      </c>
      <c r="M1367" s="12">
        <f>_xlfn.RANK.EQ(H1367, H$2:H$1466, 0) + COUNTIF(H$2:H1367, H1367) - 1</f>
        <v>453</v>
      </c>
      <c r="N1367" s="12">
        <f t="shared" si="65"/>
        <v>1819</v>
      </c>
    </row>
    <row r="1368" spans="1:14" x14ac:dyDescent="0.25">
      <c r="A1368" t="s">
        <v>10184</v>
      </c>
      <c r="B1368" t="s">
        <v>10185</v>
      </c>
      <c r="C1368" t="s">
        <v>13080</v>
      </c>
      <c r="D1368" s="14">
        <v>1691</v>
      </c>
      <c r="E1368" s="14">
        <v>1900</v>
      </c>
      <c r="F1368" s="1">
        <v>0.11</v>
      </c>
      <c r="G1368">
        <v>3.6</v>
      </c>
      <c r="H1368" s="5">
        <v>11456</v>
      </c>
      <c r="I1368" s="6">
        <f t="shared" si="63"/>
        <v>21766400</v>
      </c>
      <c r="J1368" t="str" cm="1">
        <f t="array" ref="J1368">_xlfn.IFS(
   D1368&lt;1000, "&lt; ₹1,000",
   D1368&lt;=5000, "₹1,000 - ₹5,000",
   D1368&lt;=10000, "₹5,001 - ₹10,000",
   D1368&lt;=20000, "₹10,001 - ₹20,000",
   D1368&lt;=50000, "₹20,001 - ₹50,000",
   D1368&lt;=100000, "₹50,001 - ₹100,000",
   TRUE, "&gt; ₹100,000"
)</f>
        <v>₹1,000 - ₹5,000</v>
      </c>
      <c r="K1368" t="str">
        <f t="shared" si="64"/>
        <v>Low (&lt;30%)</v>
      </c>
      <c r="L1368">
        <f>_xlfn.RANK.EQ(G1368, G$2:G$1466, 0) + COUNTIF(G$2:G1368, G1368) - 1</f>
        <v>1367</v>
      </c>
      <c r="M1368" s="12">
        <f>_xlfn.RANK.EQ(H1368, H$2:H$1466, 0) + COUNTIF(H$2:H1368, H1368) - 1</f>
        <v>495</v>
      </c>
      <c r="N1368" s="12">
        <f t="shared" si="65"/>
        <v>1862</v>
      </c>
    </row>
    <row r="1369" spans="1:14" x14ac:dyDescent="0.25">
      <c r="A1369" t="s">
        <v>828</v>
      </c>
      <c r="B1369" t="s">
        <v>829</v>
      </c>
      <c r="C1369" t="s">
        <v>13076</v>
      </c>
      <c r="D1369" s="14">
        <v>272</v>
      </c>
      <c r="E1369" s="14">
        <v>800</v>
      </c>
      <c r="F1369" s="1">
        <v>0.66</v>
      </c>
      <c r="G1369">
        <v>3.6</v>
      </c>
      <c r="H1369" s="5">
        <v>10134</v>
      </c>
      <c r="I1369" s="6">
        <f t="shared" si="63"/>
        <v>8107200</v>
      </c>
      <c r="J1369" t="str" cm="1">
        <f t="array" ref="J1369">_xlfn.IFS(
   D1369&lt;1000, "&lt; ₹1,000",
   D1369&lt;=5000, "₹1,000 - ₹5,000",
   D1369&lt;=10000, "₹5,001 - ₹10,000",
   D1369&lt;=20000, "₹10,001 - ₹20,000",
   D1369&lt;=50000, "₹20,001 - ₹50,000",
   D1369&lt;=100000, "₹50,001 - ₹100,000",
   TRUE, "&gt; ₹100,000"
)</f>
        <v>&lt; ₹1,000</v>
      </c>
      <c r="K1369" t="str">
        <f t="shared" si="64"/>
        <v>High (&gt;60%)</v>
      </c>
      <c r="L1369">
        <f>_xlfn.RANK.EQ(G1369, G$2:G$1466, 0) + COUNTIF(G$2:G1369, G1369) - 1</f>
        <v>1368</v>
      </c>
      <c r="M1369" s="12">
        <f>_xlfn.RANK.EQ(H1369, H$2:H$1466, 0) + COUNTIF(H$2:H1369, H1369) - 1</f>
        <v>537</v>
      </c>
      <c r="N1369" s="12">
        <f t="shared" si="65"/>
        <v>1905</v>
      </c>
    </row>
    <row r="1370" spans="1:14" x14ac:dyDescent="0.25">
      <c r="A1370" t="s">
        <v>828</v>
      </c>
      <c r="B1370" t="s">
        <v>829</v>
      </c>
      <c r="C1370" t="s">
        <v>13076</v>
      </c>
      <c r="D1370" s="14">
        <v>272</v>
      </c>
      <c r="E1370" s="14">
        <v>800</v>
      </c>
      <c r="F1370" s="1">
        <v>0.66</v>
      </c>
      <c r="G1370">
        <v>3.6</v>
      </c>
      <c r="H1370" s="5">
        <v>10134</v>
      </c>
      <c r="I1370" s="6">
        <f t="shared" si="63"/>
        <v>8107200</v>
      </c>
      <c r="J1370" t="str" cm="1">
        <f t="array" ref="J1370">_xlfn.IFS(
   D1370&lt;1000, "&lt; ₹1,000",
   D1370&lt;=5000, "₹1,000 - ₹5,000",
   D1370&lt;=10000, "₹5,001 - ₹10,000",
   D1370&lt;=20000, "₹10,001 - ₹20,000",
   D1370&lt;=50000, "₹20,001 - ₹50,000",
   D1370&lt;=100000, "₹50,001 - ₹100,000",
   TRUE, "&gt; ₹100,000"
)</f>
        <v>&lt; ₹1,000</v>
      </c>
      <c r="K1370" t="str">
        <f t="shared" si="64"/>
        <v>High (&gt;60%)</v>
      </c>
      <c r="L1370">
        <f>_xlfn.RANK.EQ(G1370, G$2:G$1466, 0) + COUNTIF(G$2:G1370, G1370) - 1</f>
        <v>1369</v>
      </c>
      <c r="M1370" s="12">
        <f>_xlfn.RANK.EQ(H1370, H$2:H$1466, 0) + COUNTIF(H$2:H1370, H1370) - 1</f>
        <v>538</v>
      </c>
      <c r="N1370" s="12">
        <f t="shared" si="65"/>
        <v>1907</v>
      </c>
    </row>
    <row r="1371" spans="1:14" x14ac:dyDescent="0.25">
      <c r="A1371" t="s">
        <v>6762</v>
      </c>
      <c r="B1371" t="s">
        <v>6763</v>
      </c>
      <c r="C1371" t="s">
        <v>13077</v>
      </c>
      <c r="D1371" s="14">
        <v>494.66999999999996</v>
      </c>
      <c r="E1371" s="14">
        <v>1499</v>
      </c>
      <c r="F1371" s="1">
        <v>0.67</v>
      </c>
      <c r="G1371">
        <v>3.6</v>
      </c>
      <c r="H1371" s="5">
        <v>9169</v>
      </c>
      <c r="I1371" s="6">
        <f t="shared" si="63"/>
        <v>13744331</v>
      </c>
      <c r="J1371" t="str" cm="1">
        <f t="array" ref="J1371">_xlfn.IFS(
   D1371&lt;1000, "&lt; ₹1,000",
   D1371&lt;=5000, "₹1,000 - ₹5,000",
   D1371&lt;=10000, "₹5,001 - ₹10,000",
   D1371&lt;=20000, "₹10,001 - ₹20,000",
   D1371&lt;=50000, "₹20,001 - ₹50,000",
   D1371&lt;=100000, "₹50,001 - ₹100,000",
   TRUE, "&gt; ₹100,000"
)</f>
        <v>&lt; ₹1,000</v>
      </c>
      <c r="K1371" t="str">
        <f t="shared" si="64"/>
        <v>High (&gt;60%)</v>
      </c>
      <c r="L1371">
        <f>_xlfn.RANK.EQ(G1371, G$2:G$1466, 0) + COUNTIF(G$2:G1371, G1371) - 1</f>
        <v>1370</v>
      </c>
      <c r="M1371" s="12">
        <f>_xlfn.RANK.EQ(H1371, H$2:H$1466, 0) + COUNTIF(H$2:H1371, H1371) - 1</f>
        <v>574</v>
      </c>
      <c r="N1371" s="12">
        <f t="shared" si="65"/>
        <v>1944</v>
      </c>
    </row>
    <row r="1372" spans="1:14" x14ac:dyDescent="0.25">
      <c r="A1372" t="s">
        <v>8132</v>
      </c>
      <c r="B1372" t="s">
        <v>8133</v>
      </c>
      <c r="C1372" t="s">
        <v>13076</v>
      </c>
      <c r="D1372" s="14">
        <v>1714.51</v>
      </c>
      <c r="E1372" s="14">
        <v>3499</v>
      </c>
      <c r="F1372" s="1">
        <v>0.51</v>
      </c>
      <c r="G1372">
        <v>3.6</v>
      </c>
      <c r="H1372" s="5">
        <v>7689</v>
      </c>
      <c r="I1372" s="6">
        <f t="shared" si="63"/>
        <v>26903811</v>
      </c>
      <c r="J1372" t="str" cm="1">
        <f t="array" ref="J1372">_xlfn.IFS(
   D1372&lt;1000, "&lt; ₹1,000",
   D1372&lt;=5000, "₹1,000 - ₹5,000",
   D1372&lt;=10000, "₹5,001 - ₹10,000",
   D1372&lt;=20000, "₹10,001 - ₹20,000",
   D1372&lt;=50000, "₹20,001 - ₹50,000",
   D1372&lt;=100000, "₹50,001 - ₹100,000",
   TRUE, "&gt; ₹100,000"
)</f>
        <v>₹1,000 - ₹5,000</v>
      </c>
      <c r="K1372" t="str">
        <f t="shared" si="64"/>
        <v>Medium (30-60%)</v>
      </c>
      <c r="L1372">
        <f>_xlfn.RANK.EQ(G1372, G$2:G$1466, 0) + COUNTIF(G$2:G1372, G1372) - 1</f>
        <v>1371</v>
      </c>
      <c r="M1372" s="12">
        <f>_xlfn.RANK.EQ(H1372, H$2:H$1466, 0) + COUNTIF(H$2:H1372, H1372) - 1</f>
        <v>632</v>
      </c>
      <c r="N1372" s="12">
        <f t="shared" si="65"/>
        <v>2003</v>
      </c>
    </row>
    <row r="1373" spans="1:14" x14ac:dyDescent="0.25">
      <c r="A1373" t="s">
        <v>6460</v>
      </c>
      <c r="B1373" t="s">
        <v>6461</v>
      </c>
      <c r="C1373" t="s">
        <v>13076</v>
      </c>
      <c r="D1373" s="14">
        <v>539.73</v>
      </c>
      <c r="E1373" s="14">
        <v>1999</v>
      </c>
      <c r="F1373" s="1">
        <v>0.73</v>
      </c>
      <c r="G1373">
        <v>3.6</v>
      </c>
      <c r="H1373" s="5">
        <v>6422</v>
      </c>
      <c r="I1373" s="6">
        <f t="shared" si="63"/>
        <v>12837578</v>
      </c>
      <c r="J1373" t="str" cm="1">
        <f t="array" ref="J1373">_xlfn.IFS(
   D1373&lt;1000, "&lt; ₹1,000",
   D1373&lt;=5000, "₹1,000 - ₹5,000",
   D1373&lt;=10000, "₹5,001 - ₹10,000",
   D1373&lt;=20000, "₹10,001 - ₹20,000",
   D1373&lt;=50000, "₹20,001 - ₹50,000",
   D1373&lt;=100000, "₹50,001 - ₹100,000",
   TRUE, "&gt; ₹100,000"
)</f>
        <v>&lt; ₹1,000</v>
      </c>
      <c r="K1373" t="str">
        <f t="shared" si="64"/>
        <v>High (&gt;60%)</v>
      </c>
      <c r="L1373">
        <f>_xlfn.RANK.EQ(G1373, G$2:G$1466, 0) + COUNTIF(G$2:G1373, G1373) - 1</f>
        <v>1372</v>
      </c>
      <c r="M1373" s="12">
        <f>_xlfn.RANK.EQ(H1373, H$2:H$1466, 0) + COUNTIF(H$2:H1373, H1373) - 1</f>
        <v>685</v>
      </c>
      <c r="N1373" s="12">
        <f t="shared" si="65"/>
        <v>2057</v>
      </c>
    </row>
    <row r="1374" spans="1:14" x14ac:dyDescent="0.25">
      <c r="A1374" t="s">
        <v>10275</v>
      </c>
      <c r="B1374" t="s">
        <v>10276</v>
      </c>
      <c r="C1374" t="s">
        <v>13080</v>
      </c>
      <c r="D1374" s="14">
        <v>998.4</v>
      </c>
      <c r="E1374" s="14">
        <v>1560</v>
      </c>
      <c r="F1374" s="1">
        <v>0.36</v>
      </c>
      <c r="G1374">
        <v>3.6</v>
      </c>
      <c r="H1374" s="5">
        <v>4881</v>
      </c>
      <c r="I1374" s="6">
        <f t="shared" si="63"/>
        <v>7614360</v>
      </c>
      <c r="J1374" t="str" cm="1">
        <f t="array" ref="J1374">_xlfn.IFS(
   D1374&lt;1000, "&lt; ₹1,000",
   D1374&lt;=5000, "₹1,000 - ₹5,000",
   D1374&lt;=10000, "₹5,001 - ₹10,000",
   D1374&lt;=20000, "₹10,001 - ₹20,000",
   D1374&lt;=50000, "₹20,001 - ₹50,000",
   D1374&lt;=100000, "₹50,001 - ₹100,000",
   TRUE, "&gt; ₹100,000"
)</f>
        <v>&lt; ₹1,000</v>
      </c>
      <c r="K1374" t="str">
        <f t="shared" si="64"/>
        <v>Medium (30-60%)</v>
      </c>
      <c r="L1374">
        <f>_xlfn.RANK.EQ(G1374, G$2:G$1466, 0) + COUNTIF(G$2:G1374, G1374) - 1</f>
        <v>1373</v>
      </c>
      <c r="M1374" s="12">
        <f>_xlfn.RANK.EQ(H1374, H$2:H$1466, 0) + COUNTIF(H$2:H1374, H1374) - 1</f>
        <v>748</v>
      </c>
      <c r="N1374" s="12">
        <f t="shared" si="65"/>
        <v>2121</v>
      </c>
    </row>
    <row r="1375" spans="1:14" x14ac:dyDescent="0.25">
      <c r="A1375" t="s">
        <v>8016</v>
      </c>
      <c r="B1375" t="s">
        <v>8017</v>
      </c>
      <c r="C1375" t="s">
        <v>13076</v>
      </c>
      <c r="D1375" s="14">
        <v>5884.2</v>
      </c>
      <c r="E1375" s="14">
        <v>7005</v>
      </c>
      <c r="F1375" s="1">
        <v>0.16</v>
      </c>
      <c r="G1375">
        <v>3.6</v>
      </c>
      <c r="H1375" s="5">
        <v>4199</v>
      </c>
      <c r="I1375" s="6">
        <f t="shared" si="63"/>
        <v>29413995</v>
      </c>
      <c r="J1375" t="str" cm="1">
        <f t="array" ref="J1375">_xlfn.IFS(
   D1375&lt;1000, "&lt; ₹1,000",
   D1375&lt;=5000, "₹1,000 - ₹5,000",
   D1375&lt;=10000, "₹5,001 - ₹10,000",
   D1375&lt;=20000, "₹10,001 - ₹20,000",
   D1375&lt;=50000, "₹20,001 - ₹50,000",
   D1375&lt;=100000, "₹50,001 - ₹100,000",
   TRUE, "&gt; ₹100,000"
)</f>
        <v>₹5,001 - ₹10,000</v>
      </c>
      <c r="K1375" t="str">
        <f t="shared" si="64"/>
        <v>Low (&lt;30%)</v>
      </c>
      <c r="L1375">
        <f>_xlfn.RANK.EQ(G1375, G$2:G$1466, 0) + COUNTIF(G$2:G1375, G1375) - 1</f>
        <v>1374</v>
      </c>
      <c r="M1375" s="12">
        <f>_xlfn.RANK.EQ(H1375, H$2:H$1466, 0) + COUNTIF(H$2:H1375, H1375) - 1</f>
        <v>793</v>
      </c>
      <c r="N1375" s="12">
        <f t="shared" si="65"/>
        <v>2167</v>
      </c>
    </row>
    <row r="1376" spans="1:14" x14ac:dyDescent="0.25">
      <c r="A1376" t="s">
        <v>6980</v>
      </c>
      <c r="B1376" t="s">
        <v>6981</v>
      </c>
      <c r="C1376" t="s">
        <v>13077</v>
      </c>
      <c r="D1376" s="14">
        <v>199.60000000000002</v>
      </c>
      <c r="E1376" s="14">
        <v>499</v>
      </c>
      <c r="F1376" s="1">
        <v>0.6</v>
      </c>
      <c r="G1376">
        <v>3.6</v>
      </c>
      <c r="H1376" s="5">
        <v>2492</v>
      </c>
      <c r="I1376" s="6">
        <f t="shared" si="63"/>
        <v>1243508</v>
      </c>
      <c r="J1376" t="str" cm="1">
        <f t="array" ref="J1376">_xlfn.IFS(
   D1376&lt;1000, "&lt; ₹1,000",
   D1376&lt;=5000, "₹1,000 - ₹5,000",
   D1376&lt;=10000, "₹5,001 - ₹10,000",
   D1376&lt;=20000, "₹10,001 - ₹20,000",
   D1376&lt;=50000, "₹20,001 - ₹50,000",
   D1376&lt;=100000, "₹50,001 - ₹100,000",
   TRUE, "&gt; ₹100,000"
)</f>
        <v>&lt; ₹1,000</v>
      </c>
      <c r="K1376" t="str">
        <f t="shared" si="64"/>
        <v>Medium (30-60%)</v>
      </c>
      <c r="L1376">
        <f>_xlfn.RANK.EQ(G1376, G$2:G$1466, 0) + COUNTIF(G$2:G1376, G1376) - 1</f>
        <v>1375</v>
      </c>
      <c r="M1376" s="12">
        <f>_xlfn.RANK.EQ(H1376, H$2:H$1466, 0) + COUNTIF(H$2:H1376, H1376) - 1</f>
        <v>929</v>
      </c>
      <c r="N1376" s="12">
        <f t="shared" si="65"/>
        <v>2304</v>
      </c>
    </row>
    <row r="1377" spans="1:14" x14ac:dyDescent="0.25">
      <c r="A1377" t="s">
        <v>7345</v>
      </c>
      <c r="B1377" t="s">
        <v>7346</v>
      </c>
      <c r="C1377" t="s">
        <v>13077</v>
      </c>
      <c r="D1377" s="14">
        <v>1590.3000000000002</v>
      </c>
      <c r="E1377" s="14">
        <v>2790</v>
      </c>
      <c r="F1377" s="1">
        <v>0.43</v>
      </c>
      <c r="G1377">
        <v>3.6</v>
      </c>
      <c r="H1377" s="5">
        <v>2272</v>
      </c>
      <c r="I1377" s="6">
        <f t="shared" si="63"/>
        <v>6338880</v>
      </c>
      <c r="J1377" t="str" cm="1">
        <f t="array" ref="J1377">_xlfn.IFS(
   D1377&lt;1000, "&lt; ₹1,000",
   D1377&lt;=5000, "₹1,000 - ₹5,000",
   D1377&lt;=10000, "₹5,001 - ₹10,000",
   D1377&lt;=20000, "₹10,001 - ₹20,000",
   D1377&lt;=50000, "₹20,001 - ₹50,000",
   D1377&lt;=100000, "₹50,001 - ₹100,000",
   TRUE, "&gt; ₹100,000"
)</f>
        <v>₹1,000 - ₹5,000</v>
      </c>
      <c r="K1377" t="str">
        <f t="shared" si="64"/>
        <v>Medium (30-60%)</v>
      </c>
      <c r="L1377">
        <f>_xlfn.RANK.EQ(G1377, G$2:G$1466, 0) + COUNTIF(G$2:G1377, G1377) - 1</f>
        <v>1376</v>
      </c>
      <c r="M1377" s="12">
        <f>_xlfn.RANK.EQ(H1377, H$2:H$1466, 0) + COUNTIF(H$2:H1377, H1377) - 1</f>
        <v>951</v>
      </c>
      <c r="N1377" s="12">
        <f t="shared" si="65"/>
        <v>2327</v>
      </c>
    </row>
    <row r="1378" spans="1:14" x14ac:dyDescent="0.25">
      <c r="A1378" t="s">
        <v>11636</v>
      </c>
      <c r="B1378" t="s">
        <v>11637</v>
      </c>
      <c r="C1378" t="s">
        <v>13080</v>
      </c>
      <c r="D1378" s="14">
        <v>379.62</v>
      </c>
      <c r="E1378" s="14">
        <v>999</v>
      </c>
      <c r="F1378" s="1">
        <v>0.62</v>
      </c>
      <c r="G1378">
        <v>3.6</v>
      </c>
      <c r="H1378" s="5">
        <v>1988</v>
      </c>
      <c r="I1378" s="6">
        <f t="shared" si="63"/>
        <v>1986012</v>
      </c>
      <c r="J1378" t="str" cm="1">
        <f t="array" ref="J1378">_xlfn.IFS(
   D1378&lt;1000, "&lt; ₹1,000",
   D1378&lt;=5000, "₹1,000 - ₹5,000",
   D1378&lt;=10000, "₹5,001 - ₹10,000",
   D1378&lt;=20000, "₹10,001 - ₹20,000",
   D1378&lt;=50000, "₹20,001 - ₹50,000",
   D1378&lt;=100000, "₹50,001 - ₹100,000",
   TRUE, "&gt; ₹100,000"
)</f>
        <v>&lt; ₹1,000</v>
      </c>
      <c r="K1378" t="str">
        <f t="shared" si="64"/>
        <v>High (&gt;60%)</v>
      </c>
      <c r="L1378">
        <f>_xlfn.RANK.EQ(G1378, G$2:G$1466, 0) + COUNTIF(G$2:G1378, G1378) - 1</f>
        <v>1377</v>
      </c>
      <c r="M1378" s="12">
        <f>_xlfn.RANK.EQ(H1378, H$2:H$1466, 0) + COUNTIF(H$2:H1378, H1378) - 1</f>
        <v>978</v>
      </c>
      <c r="N1378" s="12">
        <f t="shared" si="65"/>
        <v>2355</v>
      </c>
    </row>
    <row r="1379" spans="1:14" x14ac:dyDescent="0.25">
      <c r="A1379" t="s">
        <v>2246</v>
      </c>
      <c r="B1379" t="s">
        <v>2247</v>
      </c>
      <c r="C1379" t="s">
        <v>13077</v>
      </c>
      <c r="D1379" s="14">
        <v>95.759999999999991</v>
      </c>
      <c r="E1379" s="14">
        <v>399</v>
      </c>
      <c r="F1379" s="1">
        <v>0.76</v>
      </c>
      <c r="G1379">
        <v>3.6</v>
      </c>
      <c r="H1379" s="5">
        <v>1796</v>
      </c>
      <c r="I1379" s="6">
        <f t="shared" si="63"/>
        <v>716604</v>
      </c>
      <c r="J1379" t="str" cm="1">
        <f t="array" ref="J1379">_xlfn.IFS(
   D1379&lt;1000, "&lt; ₹1,000",
   D1379&lt;=5000, "₹1,000 - ₹5,000",
   D1379&lt;=10000, "₹5,001 - ₹10,000",
   D1379&lt;=20000, "₹10,001 - ₹20,000",
   D1379&lt;=50000, "₹20,001 - ₹50,000",
   D1379&lt;=100000, "₹50,001 - ₹100,000",
   TRUE, "&gt; ₹100,000"
)</f>
        <v>&lt; ₹1,000</v>
      </c>
      <c r="K1379" t="str">
        <f t="shared" si="64"/>
        <v>High (&gt;60%)</v>
      </c>
      <c r="L1379">
        <f>_xlfn.RANK.EQ(G1379, G$2:G$1466, 0) + COUNTIF(G$2:G1379, G1379) - 1</f>
        <v>1378</v>
      </c>
      <c r="M1379" s="12">
        <f>_xlfn.RANK.EQ(H1379, H$2:H$1466, 0) + COUNTIF(H$2:H1379, H1379) - 1</f>
        <v>1003</v>
      </c>
      <c r="N1379" s="12">
        <f t="shared" si="65"/>
        <v>2381</v>
      </c>
    </row>
    <row r="1380" spans="1:14" x14ac:dyDescent="0.25">
      <c r="A1380" t="s">
        <v>8812</v>
      </c>
      <c r="B1380" t="s">
        <v>8813</v>
      </c>
      <c r="C1380" t="s">
        <v>13080</v>
      </c>
      <c r="D1380" s="14">
        <v>550</v>
      </c>
      <c r="E1380" s="14">
        <v>1000</v>
      </c>
      <c r="F1380" s="1">
        <v>0.45</v>
      </c>
      <c r="G1380">
        <v>3.6</v>
      </c>
      <c r="H1380" s="5">
        <v>1074</v>
      </c>
      <c r="I1380" s="6">
        <f t="shared" si="63"/>
        <v>1074000</v>
      </c>
      <c r="J1380" t="str" cm="1">
        <f t="array" ref="J1380">_xlfn.IFS(
   D1380&lt;1000, "&lt; ₹1,000",
   D1380&lt;=5000, "₹1,000 - ₹5,000",
   D1380&lt;=10000, "₹5,001 - ₹10,000",
   D1380&lt;=20000, "₹10,001 - ₹20,000",
   D1380&lt;=50000, "₹20,001 - ₹50,000",
   D1380&lt;=100000, "₹50,001 - ₹100,000",
   TRUE, "&gt; ₹100,000"
)</f>
        <v>&lt; ₹1,000</v>
      </c>
      <c r="K1380" t="str">
        <f t="shared" si="64"/>
        <v>Medium (30-60%)</v>
      </c>
      <c r="L1380">
        <f>_xlfn.RANK.EQ(G1380, G$2:G$1466, 0) + COUNTIF(G$2:G1380, G1380) - 1</f>
        <v>1379</v>
      </c>
      <c r="M1380" s="12">
        <f>_xlfn.RANK.EQ(H1380, H$2:H$1466, 0) + COUNTIF(H$2:H1380, H1380) - 1</f>
        <v>1119</v>
      </c>
      <c r="N1380" s="12">
        <f t="shared" si="65"/>
        <v>2498</v>
      </c>
    </row>
    <row r="1381" spans="1:14" x14ac:dyDescent="0.25">
      <c r="A1381" t="s">
        <v>12663</v>
      </c>
      <c r="B1381" t="s">
        <v>12664</v>
      </c>
      <c r="C1381" t="s">
        <v>13080</v>
      </c>
      <c r="D1381" s="14">
        <v>1793.31</v>
      </c>
      <c r="E1381" s="14">
        <v>2599</v>
      </c>
      <c r="F1381" s="1">
        <v>0.31</v>
      </c>
      <c r="G1381">
        <v>3.6</v>
      </c>
      <c r="H1381" s="5">
        <v>771</v>
      </c>
      <c r="I1381" s="6">
        <f t="shared" si="63"/>
        <v>2003829</v>
      </c>
      <c r="J1381" t="str" cm="1">
        <f t="array" ref="J1381">_xlfn.IFS(
   D1381&lt;1000, "&lt; ₹1,000",
   D1381&lt;=5000, "₹1,000 - ₹5,000",
   D1381&lt;=10000, "₹5,001 - ₹10,000",
   D1381&lt;=20000, "₹10,001 - ₹20,000",
   D1381&lt;=50000, "₹20,001 - ₹50,000",
   D1381&lt;=100000, "₹50,001 - ₹100,000",
   TRUE, "&gt; ₹100,000"
)</f>
        <v>₹1,000 - ₹5,000</v>
      </c>
      <c r="K1381" t="str">
        <f t="shared" si="64"/>
        <v>Medium (30-60%)</v>
      </c>
      <c r="L1381">
        <f>_xlfn.RANK.EQ(G1381, G$2:G$1466, 0) + COUNTIF(G$2:G1381, G1381) - 1</f>
        <v>1380</v>
      </c>
      <c r="M1381" s="12">
        <f>_xlfn.RANK.EQ(H1381, H$2:H$1466, 0) + COUNTIF(H$2:H1381, H1381) - 1</f>
        <v>1169</v>
      </c>
      <c r="N1381" s="12">
        <f t="shared" si="65"/>
        <v>2549</v>
      </c>
    </row>
    <row r="1382" spans="1:14" x14ac:dyDescent="0.25">
      <c r="A1382" t="s">
        <v>1051</v>
      </c>
      <c r="B1382" t="s">
        <v>1052</v>
      </c>
      <c r="C1382" t="s">
        <v>13077</v>
      </c>
      <c r="D1382" s="14">
        <v>1299.3500000000001</v>
      </c>
      <c r="E1382" s="14">
        <v>1999</v>
      </c>
      <c r="F1382" s="1">
        <v>0.35</v>
      </c>
      <c r="G1382">
        <v>3.6</v>
      </c>
      <c r="H1382" s="5">
        <v>590</v>
      </c>
      <c r="I1382" s="6">
        <f t="shared" si="63"/>
        <v>1179410</v>
      </c>
      <c r="J1382" t="str" cm="1">
        <f t="array" ref="J1382">_xlfn.IFS(
   D1382&lt;1000, "&lt; ₹1,000",
   D1382&lt;=5000, "₹1,000 - ₹5,000",
   D1382&lt;=10000, "₹5,001 - ₹10,000",
   D1382&lt;=20000, "₹10,001 - ₹20,000",
   D1382&lt;=50000, "₹20,001 - ₹50,000",
   D1382&lt;=100000, "₹50,001 - ₹100,000",
   TRUE, "&gt; ₹100,000"
)</f>
        <v>₹1,000 - ₹5,000</v>
      </c>
      <c r="K1382" t="str">
        <f t="shared" si="64"/>
        <v>Medium (30-60%)</v>
      </c>
      <c r="L1382">
        <f>_xlfn.RANK.EQ(G1382, G$2:G$1466, 0) + COUNTIF(G$2:G1382, G1382) - 1</f>
        <v>1381</v>
      </c>
      <c r="M1382" s="12">
        <f>_xlfn.RANK.EQ(H1382, H$2:H$1466, 0) + COUNTIF(H$2:H1382, H1382) - 1</f>
        <v>1206</v>
      </c>
      <c r="N1382" s="12">
        <f t="shared" si="65"/>
        <v>2587</v>
      </c>
    </row>
    <row r="1383" spans="1:14" x14ac:dyDescent="0.25">
      <c r="A1383" t="s">
        <v>12954</v>
      </c>
      <c r="B1383" t="s">
        <v>12955</v>
      </c>
      <c r="C1383" t="s">
        <v>13080</v>
      </c>
      <c r="D1383" s="14">
        <v>942.59</v>
      </c>
      <c r="E1383" s="14">
        <v>2299</v>
      </c>
      <c r="F1383" s="1">
        <v>0.59</v>
      </c>
      <c r="G1383">
        <v>3.6</v>
      </c>
      <c r="H1383" s="5">
        <v>550</v>
      </c>
      <c r="I1383" s="6">
        <f t="shared" si="63"/>
        <v>1264450</v>
      </c>
      <c r="J1383" t="str" cm="1">
        <f t="array" ref="J1383">_xlfn.IFS(
   D1383&lt;1000, "&lt; ₹1,000",
   D1383&lt;=5000, "₹1,000 - ₹5,000",
   D1383&lt;=10000, "₹5,001 - ₹10,000",
   D1383&lt;=20000, "₹10,001 - ₹20,000",
   D1383&lt;=50000, "₹20,001 - ₹50,000",
   D1383&lt;=100000, "₹50,001 - ₹100,000",
   TRUE, "&gt; ₹100,000"
)</f>
        <v>&lt; ₹1,000</v>
      </c>
      <c r="K1383" t="str">
        <f t="shared" si="64"/>
        <v>Medium (30-60%)</v>
      </c>
      <c r="L1383">
        <f>_xlfn.RANK.EQ(G1383, G$2:G$1466, 0) + COUNTIF(G$2:G1383, G1383) - 1</f>
        <v>1382</v>
      </c>
      <c r="M1383" s="12">
        <f>_xlfn.RANK.EQ(H1383, H$2:H$1466, 0) + COUNTIF(H$2:H1383, H1383) - 1</f>
        <v>1218</v>
      </c>
      <c r="N1383" s="12">
        <f t="shared" si="65"/>
        <v>2600</v>
      </c>
    </row>
    <row r="1384" spans="1:14" x14ac:dyDescent="0.25">
      <c r="A1384" t="s">
        <v>460</v>
      </c>
      <c r="B1384" t="s">
        <v>461</v>
      </c>
      <c r="C1384" t="s">
        <v>13077</v>
      </c>
      <c r="D1384" s="14">
        <v>399.6</v>
      </c>
      <c r="E1384" s="14">
        <v>999</v>
      </c>
      <c r="F1384" s="1">
        <v>0.6</v>
      </c>
      <c r="G1384">
        <v>3.6</v>
      </c>
      <c r="H1384" s="5">
        <v>493</v>
      </c>
      <c r="I1384" s="6">
        <f t="shared" si="63"/>
        <v>492507</v>
      </c>
      <c r="J1384" t="str" cm="1">
        <f t="array" ref="J1384">_xlfn.IFS(
   D1384&lt;1000, "&lt; ₹1,000",
   D1384&lt;=5000, "₹1,000 - ₹5,000",
   D1384&lt;=10000, "₹5,001 - ₹10,000",
   D1384&lt;=20000, "₹10,001 - ₹20,000",
   D1384&lt;=50000, "₹20,001 - ₹50,000",
   D1384&lt;=100000, "₹50,001 - ₹100,000",
   TRUE, "&gt; ₹100,000"
)</f>
        <v>&lt; ₹1,000</v>
      </c>
      <c r="K1384" t="str">
        <f t="shared" si="64"/>
        <v>Medium (30-60%)</v>
      </c>
      <c r="L1384">
        <f>_xlfn.RANK.EQ(G1384, G$2:G$1466, 0) + COUNTIF(G$2:G1384, G1384) - 1</f>
        <v>1383</v>
      </c>
      <c r="M1384" s="12">
        <f>_xlfn.RANK.EQ(H1384, H$2:H$1466, 0) + COUNTIF(H$2:H1384, H1384) - 1</f>
        <v>1229</v>
      </c>
      <c r="N1384" s="12">
        <f t="shared" si="65"/>
        <v>2612</v>
      </c>
    </row>
    <row r="1385" spans="1:14" x14ac:dyDescent="0.25">
      <c r="A1385" t="s">
        <v>12994</v>
      </c>
      <c r="B1385" t="s">
        <v>12995</v>
      </c>
      <c r="C1385" t="s">
        <v>13080</v>
      </c>
      <c r="D1385" s="14">
        <v>2217.6</v>
      </c>
      <c r="E1385" s="14">
        <v>3080</v>
      </c>
      <c r="F1385" s="1">
        <v>0.28000000000000003</v>
      </c>
      <c r="G1385">
        <v>3.6</v>
      </c>
      <c r="H1385" s="5">
        <v>468</v>
      </c>
      <c r="I1385" s="6">
        <f t="shared" si="63"/>
        <v>1441440</v>
      </c>
      <c r="J1385" t="str" cm="1">
        <f t="array" ref="J1385">_xlfn.IFS(
   D1385&lt;1000, "&lt; ₹1,000",
   D1385&lt;=5000, "₹1,000 - ₹5,000",
   D1385&lt;=10000, "₹5,001 - ₹10,000",
   D1385&lt;=20000, "₹10,001 - ₹20,000",
   D1385&lt;=50000, "₹20,001 - ₹50,000",
   D1385&lt;=100000, "₹50,001 - ₹100,000",
   TRUE, "&gt; ₹100,000"
)</f>
        <v>₹1,000 - ₹5,000</v>
      </c>
      <c r="K1385" t="str">
        <f t="shared" si="64"/>
        <v>Low (&lt;30%)</v>
      </c>
      <c r="L1385">
        <f>_xlfn.RANK.EQ(G1385, G$2:G$1466, 0) + COUNTIF(G$2:G1385, G1385) - 1</f>
        <v>1384</v>
      </c>
      <c r="M1385" s="12">
        <f>_xlfn.RANK.EQ(H1385, H$2:H$1466, 0) + COUNTIF(H$2:H1385, H1385) - 1</f>
        <v>1238</v>
      </c>
      <c r="N1385" s="12">
        <f t="shared" si="65"/>
        <v>2622</v>
      </c>
    </row>
    <row r="1386" spans="1:14" x14ac:dyDescent="0.25">
      <c r="A1386" t="s">
        <v>12854</v>
      </c>
      <c r="B1386" t="s">
        <v>12855</v>
      </c>
      <c r="C1386" t="s">
        <v>13080</v>
      </c>
      <c r="D1386" s="14">
        <v>227.43000000000004</v>
      </c>
      <c r="E1386" s="14">
        <v>399</v>
      </c>
      <c r="F1386" s="1">
        <v>0.43</v>
      </c>
      <c r="G1386">
        <v>3.6</v>
      </c>
      <c r="H1386" s="5">
        <v>451</v>
      </c>
      <c r="I1386" s="6">
        <f t="shared" si="63"/>
        <v>179949</v>
      </c>
      <c r="J1386" t="str" cm="1">
        <f t="array" ref="J1386">_xlfn.IFS(
   D1386&lt;1000, "&lt; ₹1,000",
   D1386&lt;=5000, "₹1,000 - ₹5,000",
   D1386&lt;=10000, "₹5,001 - ₹10,000",
   D1386&lt;=20000, "₹10,001 - ₹20,000",
   D1386&lt;=50000, "₹20,001 - ₹50,000",
   D1386&lt;=100000, "₹50,001 - ₹100,000",
   TRUE, "&gt; ₹100,000"
)</f>
        <v>&lt; ₹1,000</v>
      </c>
      <c r="K1386" t="str">
        <f t="shared" si="64"/>
        <v>Medium (30-60%)</v>
      </c>
      <c r="L1386">
        <f>_xlfn.RANK.EQ(G1386, G$2:G$1466, 0) + COUNTIF(G$2:G1386, G1386) - 1</f>
        <v>1385</v>
      </c>
      <c r="M1386" s="12">
        <f>_xlfn.RANK.EQ(H1386, H$2:H$1466, 0) + COUNTIF(H$2:H1386, H1386) - 1</f>
        <v>1246</v>
      </c>
      <c r="N1386" s="12">
        <f t="shared" si="65"/>
        <v>2631</v>
      </c>
    </row>
    <row r="1387" spans="1:14" x14ac:dyDescent="0.25">
      <c r="A1387" t="s">
        <v>1843</v>
      </c>
      <c r="B1387" t="s">
        <v>1844</v>
      </c>
      <c r="C1387" t="s">
        <v>13077</v>
      </c>
      <c r="D1387" s="14">
        <v>203.65999999999997</v>
      </c>
      <c r="E1387" s="14">
        <v>599</v>
      </c>
      <c r="F1387" s="1">
        <v>0.66</v>
      </c>
      <c r="G1387">
        <v>3.6</v>
      </c>
      <c r="H1387" s="5">
        <v>339</v>
      </c>
      <c r="I1387" s="6">
        <f t="shared" si="63"/>
        <v>203061</v>
      </c>
      <c r="J1387" t="str" cm="1">
        <f t="array" ref="J1387">_xlfn.IFS(
   D1387&lt;1000, "&lt; ₹1,000",
   D1387&lt;=5000, "₹1,000 - ₹5,000",
   D1387&lt;=10000, "₹5,001 - ₹10,000",
   D1387&lt;=20000, "₹10,001 - ₹20,000",
   D1387&lt;=50000, "₹20,001 - ₹50,000",
   D1387&lt;=100000, "₹50,001 - ₹100,000",
   TRUE, "&gt; ₹100,000"
)</f>
        <v>&lt; ₹1,000</v>
      </c>
      <c r="K1387" t="str">
        <f t="shared" si="64"/>
        <v>High (&gt;60%)</v>
      </c>
      <c r="L1387">
        <f>_xlfn.RANK.EQ(G1387, G$2:G$1466, 0) + COUNTIF(G$2:G1387, G1387) - 1</f>
        <v>1386</v>
      </c>
      <c r="M1387" s="12">
        <f>_xlfn.RANK.EQ(H1387, H$2:H$1466, 0) + COUNTIF(H$2:H1387, H1387) - 1</f>
        <v>1281</v>
      </c>
      <c r="N1387" s="12">
        <f t="shared" si="65"/>
        <v>2667</v>
      </c>
    </row>
    <row r="1388" spans="1:14" x14ac:dyDescent="0.25">
      <c r="A1388" t="s">
        <v>10940</v>
      </c>
      <c r="B1388" t="s">
        <v>10941</v>
      </c>
      <c r="C1388" t="s">
        <v>13080</v>
      </c>
      <c r="D1388" s="14">
        <v>1049.5800000000002</v>
      </c>
      <c r="E1388" s="14">
        <v>2499</v>
      </c>
      <c r="F1388" s="1">
        <v>0.57999999999999996</v>
      </c>
      <c r="G1388">
        <v>3.6</v>
      </c>
      <c r="H1388" s="5">
        <v>328</v>
      </c>
      <c r="I1388" s="6">
        <f t="shared" si="63"/>
        <v>819672</v>
      </c>
      <c r="J1388" t="str" cm="1">
        <f t="array" ref="J1388">_xlfn.IFS(
   D1388&lt;1000, "&lt; ₹1,000",
   D1388&lt;=5000, "₹1,000 - ₹5,000",
   D1388&lt;=10000, "₹5,001 - ₹10,000",
   D1388&lt;=20000, "₹10,001 - ₹20,000",
   D1388&lt;=50000, "₹20,001 - ₹50,000",
   D1388&lt;=100000, "₹50,001 - ₹100,000",
   TRUE, "&gt; ₹100,000"
)</f>
        <v>₹1,000 - ₹5,000</v>
      </c>
      <c r="K1388" t="str">
        <f t="shared" si="64"/>
        <v>Medium (30-60%)</v>
      </c>
      <c r="L1388">
        <f>_xlfn.RANK.EQ(G1388, G$2:G$1466, 0) + COUNTIF(G$2:G1388, G1388) - 1</f>
        <v>1387</v>
      </c>
      <c r="M1388" s="12">
        <f>_xlfn.RANK.EQ(H1388, H$2:H$1466, 0) + COUNTIF(H$2:H1388, H1388) - 1</f>
        <v>1283</v>
      </c>
      <c r="N1388" s="12">
        <f t="shared" si="65"/>
        <v>2670</v>
      </c>
    </row>
    <row r="1389" spans="1:14" x14ac:dyDescent="0.25">
      <c r="A1389" t="s">
        <v>2211</v>
      </c>
      <c r="B1389" t="s">
        <v>2212</v>
      </c>
      <c r="C1389" t="s">
        <v>13077</v>
      </c>
      <c r="D1389" s="14">
        <v>351.55999999999995</v>
      </c>
      <c r="E1389" s="14">
        <v>799</v>
      </c>
      <c r="F1389" s="1">
        <v>0.56000000000000005</v>
      </c>
      <c r="G1389">
        <v>3.6</v>
      </c>
      <c r="H1389" s="5">
        <v>323</v>
      </c>
      <c r="I1389" s="6">
        <f t="shared" si="63"/>
        <v>258077</v>
      </c>
      <c r="J1389" t="str" cm="1">
        <f t="array" ref="J1389">_xlfn.IFS(
   D1389&lt;1000, "&lt; ₹1,000",
   D1389&lt;=5000, "₹1,000 - ₹5,000",
   D1389&lt;=10000, "₹5,001 - ₹10,000",
   D1389&lt;=20000, "₹10,001 - ₹20,000",
   D1389&lt;=50000, "₹20,001 - ₹50,000",
   D1389&lt;=100000, "₹50,001 - ₹100,000",
   TRUE, "&gt; ₹100,000"
)</f>
        <v>&lt; ₹1,000</v>
      </c>
      <c r="K1389" t="str">
        <f t="shared" si="64"/>
        <v>Medium (30-60%)</v>
      </c>
      <c r="L1389">
        <f>_xlfn.RANK.EQ(G1389, G$2:G$1466, 0) + COUNTIF(G$2:G1389, G1389) - 1</f>
        <v>1388</v>
      </c>
      <c r="M1389" s="12">
        <f>_xlfn.RANK.EQ(H1389, H$2:H$1466, 0) + COUNTIF(H$2:H1389, H1389) - 1</f>
        <v>1286</v>
      </c>
      <c r="N1389" s="12">
        <f t="shared" si="65"/>
        <v>2674</v>
      </c>
    </row>
    <row r="1390" spans="1:14" x14ac:dyDescent="0.25">
      <c r="A1390" t="s">
        <v>9080</v>
      </c>
      <c r="B1390" t="s">
        <v>9081</v>
      </c>
      <c r="C1390" t="s">
        <v>13080</v>
      </c>
      <c r="D1390" s="14">
        <v>899.99999999999989</v>
      </c>
      <c r="E1390" s="14">
        <v>2000</v>
      </c>
      <c r="F1390" s="1">
        <v>0.55000000000000004</v>
      </c>
      <c r="G1390">
        <v>3.6</v>
      </c>
      <c r="H1390" s="5">
        <v>291</v>
      </c>
      <c r="I1390" s="6">
        <f t="shared" si="63"/>
        <v>582000</v>
      </c>
      <c r="J1390" t="str" cm="1">
        <f t="array" ref="J1390">_xlfn.IFS(
   D1390&lt;1000, "&lt; ₹1,000",
   D1390&lt;=5000, "₹1,000 - ₹5,000",
   D1390&lt;=10000, "₹5,001 - ₹10,000",
   D1390&lt;=20000, "₹10,001 - ₹20,000",
   D1390&lt;=50000, "₹20,001 - ₹50,000",
   D1390&lt;=100000, "₹50,001 - ₹100,000",
   TRUE, "&gt; ₹100,000"
)</f>
        <v>&lt; ₹1,000</v>
      </c>
      <c r="K1390" t="str">
        <f t="shared" si="64"/>
        <v>Medium (30-60%)</v>
      </c>
      <c r="L1390">
        <f>_xlfn.RANK.EQ(G1390, G$2:G$1466, 0) + COUNTIF(G$2:G1390, G1390) - 1</f>
        <v>1389</v>
      </c>
      <c r="M1390" s="12">
        <f>_xlfn.RANK.EQ(H1390, H$2:H$1466, 0) + COUNTIF(H$2:H1390, H1390) - 1</f>
        <v>1301</v>
      </c>
      <c r="N1390" s="12">
        <f t="shared" si="65"/>
        <v>2690</v>
      </c>
    </row>
    <row r="1391" spans="1:14" x14ac:dyDescent="0.25">
      <c r="A1391" t="s">
        <v>12824</v>
      </c>
      <c r="B1391" t="s">
        <v>12825</v>
      </c>
      <c r="C1391" t="s">
        <v>13080</v>
      </c>
      <c r="D1391" s="14">
        <v>495.38</v>
      </c>
      <c r="E1391" s="14">
        <v>799</v>
      </c>
      <c r="F1391" s="1">
        <v>0.38</v>
      </c>
      <c r="G1391">
        <v>3.6</v>
      </c>
      <c r="H1391" s="5">
        <v>212</v>
      </c>
      <c r="I1391" s="14">
        <f t="shared" si="63"/>
        <v>169388</v>
      </c>
      <c r="J1391" t="str" cm="1">
        <f t="array" ref="J1391">_xlfn.IFS(
   D1391&lt;1000, "&lt; ₹1,000",
   D1391&lt;=5000, "₹1,000 - ₹5,000",
   D1391&lt;=10000, "₹5,001 - ₹10,000",
   D1391&lt;=20000, "₹10,001 - ₹20,000",
   D1391&lt;=50000, "₹20,001 - ₹50,000",
   D1391&lt;=100000, "₹50,001 - ₹100,000",
   TRUE, "&gt; ₹100,000"
)</f>
        <v>&lt; ₹1,000</v>
      </c>
      <c r="K1391" t="str">
        <f t="shared" si="64"/>
        <v>Medium (30-60%)</v>
      </c>
      <c r="L1391">
        <f>_xlfn.RANK.EQ(G1391, G$2:G$1466, 0) + COUNTIF(G$2:G1391, G1391) - 1</f>
        <v>1390</v>
      </c>
      <c r="M1391" s="12">
        <f>_xlfn.RANK.EQ(H1391, H$2:H$1466, 0) + COUNTIF(H$2:H1391, H1391) - 1</f>
        <v>1335</v>
      </c>
      <c r="N1391" s="12">
        <f t="shared" si="65"/>
        <v>2725</v>
      </c>
    </row>
    <row r="1392" spans="1:14" x14ac:dyDescent="0.25">
      <c r="A1392" t="s">
        <v>4358</v>
      </c>
      <c r="B1392" t="s">
        <v>4359</v>
      </c>
      <c r="C1392" t="s">
        <v>13077</v>
      </c>
      <c r="D1392" s="14">
        <v>209.58</v>
      </c>
      <c r="E1392" s="14">
        <v>499</v>
      </c>
      <c r="F1392" s="1">
        <v>0.57999999999999996</v>
      </c>
      <c r="G1392">
        <v>3.6</v>
      </c>
      <c r="H1392" s="5">
        <v>104</v>
      </c>
      <c r="I1392" s="14">
        <f t="shared" si="63"/>
        <v>51896</v>
      </c>
      <c r="J1392" t="str" cm="1">
        <f t="array" ref="J1392">_xlfn.IFS(
   D1392&lt;1000, "&lt; ₹1,000",
   D1392&lt;=5000, "₹1,000 - ₹5,000",
   D1392&lt;=10000, "₹5,001 - ₹10,000",
   D1392&lt;=20000, "₹10,001 - ₹20,000",
   D1392&lt;=50000, "₹20,001 - ₹50,000",
   D1392&lt;=100000, "₹50,001 - ₹100,000",
   TRUE, "&gt; ₹100,000"
)</f>
        <v>&lt; ₹1,000</v>
      </c>
      <c r="K1392" t="str">
        <f t="shared" si="64"/>
        <v>Medium (30-60%)</v>
      </c>
      <c r="L1392">
        <f>_xlfn.RANK.EQ(G1392, G$2:G$1466, 0) + COUNTIF(G$2:G1392, G1392) - 1</f>
        <v>1391</v>
      </c>
      <c r="M1392" s="12">
        <f>_xlfn.RANK.EQ(H1392, H$2:H$1466, 0) + COUNTIF(H$2:H1392, H1392) - 1</f>
        <v>1389</v>
      </c>
      <c r="N1392" s="12">
        <f t="shared" si="65"/>
        <v>2780</v>
      </c>
    </row>
    <row r="1393" spans="1:14" x14ac:dyDescent="0.25">
      <c r="A1393" t="s">
        <v>12452</v>
      </c>
      <c r="B1393" t="s">
        <v>12453</v>
      </c>
      <c r="C1393" t="s">
        <v>13080</v>
      </c>
      <c r="D1393" s="14">
        <v>175.77999999999997</v>
      </c>
      <c r="E1393" s="14">
        <v>799</v>
      </c>
      <c r="F1393" s="1">
        <v>0.78</v>
      </c>
      <c r="G1393">
        <v>3.6</v>
      </c>
      <c r="H1393" s="5">
        <v>101</v>
      </c>
      <c r="I1393" s="14">
        <f t="shared" si="63"/>
        <v>80699</v>
      </c>
      <c r="J1393" t="str" cm="1">
        <f t="array" ref="J1393">_xlfn.IFS(
   D1393&lt;1000, "&lt; ₹1,000",
   D1393&lt;=5000, "₹1,000 - ₹5,000",
   D1393&lt;=10000, "₹5,001 - ₹10,000",
   D1393&lt;=20000, "₹10,001 - ₹20,000",
   D1393&lt;=50000, "₹20,001 - ₹50,000",
   D1393&lt;=100000, "₹50,001 - ₹100,000",
   TRUE, "&gt; ₹100,000"
)</f>
        <v>&lt; ₹1,000</v>
      </c>
      <c r="K1393" t="str">
        <f t="shared" si="64"/>
        <v>High (&gt;60%)</v>
      </c>
      <c r="L1393">
        <f>_xlfn.RANK.EQ(G1393, G$2:G$1466, 0) + COUNTIF(G$2:G1393, G1393) - 1</f>
        <v>1392</v>
      </c>
      <c r="M1393" s="12">
        <f>_xlfn.RANK.EQ(H1393, H$2:H$1466, 0) + COUNTIF(H$2:H1393, H1393) - 1</f>
        <v>1391</v>
      </c>
      <c r="N1393" s="12">
        <f t="shared" si="65"/>
        <v>2783</v>
      </c>
    </row>
    <row r="1394" spans="1:14" x14ac:dyDescent="0.25">
      <c r="A1394" t="s">
        <v>11556</v>
      </c>
      <c r="B1394" t="s">
        <v>11557</v>
      </c>
      <c r="C1394" t="s">
        <v>13080</v>
      </c>
      <c r="D1394" s="14">
        <v>660</v>
      </c>
      <c r="E1394" s="14">
        <v>1100</v>
      </c>
      <c r="F1394" s="1">
        <v>0.4</v>
      </c>
      <c r="G1394">
        <v>3.6</v>
      </c>
      <c r="H1394" s="5">
        <v>91</v>
      </c>
      <c r="I1394" s="14">
        <f t="shared" si="63"/>
        <v>100100</v>
      </c>
      <c r="J1394" t="str" cm="1">
        <f t="array" ref="J1394">_xlfn.IFS(
   D1394&lt;1000, "&lt; ₹1,000",
   D1394&lt;=5000, "₹1,000 - ₹5,000",
   D1394&lt;=10000, "₹5,001 - ₹10,000",
   D1394&lt;=20000, "₹10,001 - ₹20,000",
   D1394&lt;=50000, "₹20,001 - ₹50,000",
   D1394&lt;=100000, "₹50,001 - ₹100,000",
   TRUE, "&gt; ₹100,000"
)</f>
        <v>&lt; ₹1,000</v>
      </c>
      <c r="K1394" t="str">
        <f t="shared" si="64"/>
        <v>Medium (30-60%)</v>
      </c>
      <c r="L1394">
        <f>_xlfn.RANK.EQ(G1394, G$2:G$1466, 0) + COUNTIF(G$2:G1394, G1394) - 1</f>
        <v>1393</v>
      </c>
      <c r="M1394" s="12">
        <f>_xlfn.RANK.EQ(H1394, H$2:H$1466, 0) + COUNTIF(H$2:H1394, H1394) - 1</f>
        <v>1397</v>
      </c>
      <c r="N1394" s="12">
        <f t="shared" si="65"/>
        <v>2790</v>
      </c>
    </row>
    <row r="1395" spans="1:14" x14ac:dyDescent="0.25">
      <c r="A1395" t="s">
        <v>12151</v>
      </c>
      <c r="B1395" t="s">
        <v>12152</v>
      </c>
      <c r="C1395" t="s">
        <v>13080</v>
      </c>
      <c r="D1395" s="14">
        <v>1449.7100000000003</v>
      </c>
      <c r="E1395" s="14">
        <v>4999</v>
      </c>
      <c r="F1395" s="1">
        <v>0.71</v>
      </c>
      <c r="G1395">
        <v>3.6</v>
      </c>
      <c r="H1395" s="5">
        <v>63</v>
      </c>
      <c r="I1395" s="14">
        <f t="shared" si="63"/>
        <v>314937</v>
      </c>
      <c r="J1395" t="str" cm="1">
        <f t="array" ref="J1395">_xlfn.IFS(
   D1395&lt;1000, "&lt; ₹1,000",
   D1395&lt;=5000, "₹1,000 - ₹5,000",
   D1395&lt;=10000, "₹5,001 - ₹10,000",
   D1395&lt;=20000, "₹10,001 - ₹20,000",
   D1395&lt;=50000, "₹20,001 - ₹50,000",
   D1395&lt;=100000, "₹50,001 - ₹100,000",
   TRUE, "&gt; ₹100,000"
)</f>
        <v>₹1,000 - ₹5,000</v>
      </c>
      <c r="K1395" t="str">
        <f t="shared" si="64"/>
        <v>High (&gt;60%)</v>
      </c>
      <c r="L1395">
        <f>_xlfn.RANK.EQ(G1395, G$2:G$1466, 0) + COUNTIF(G$2:G1395, G1395) - 1</f>
        <v>1394</v>
      </c>
      <c r="M1395" s="12">
        <f>_xlfn.RANK.EQ(H1395, H$2:H$1466, 0) + COUNTIF(H$2:H1395, H1395) - 1</f>
        <v>1415</v>
      </c>
      <c r="N1395" s="12">
        <f t="shared" si="65"/>
        <v>2809</v>
      </c>
    </row>
    <row r="1396" spans="1:14" x14ac:dyDescent="0.25">
      <c r="A1396" t="s">
        <v>11447</v>
      </c>
      <c r="B1396" t="s">
        <v>11448</v>
      </c>
      <c r="C1396" t="s">
        <v>13080</v>
      </c>
      <c r="D1396" s="14">
        <v>191.51999999999998</v>
      </c>
      <c r="E1396" s="14">
        <v>399</v>
      </c>
      <c r="F1396" s="1">
        <v>0.52</v>
      </c>
      <c r="G1396">
        <v>3.6</v>
      </c>
      <c r="H1396" s="5">
        <v>37</v>
      </c>
      <c r="I1396" s="14">
        <f t="shared" si="63"/>
        <v>14763</v>
      </c>
      <c r="J1396" t="str" cm="1">
        <f t="array" ref="J1396">_xlfn.IFS(
   D1396&lt;1000, "&lt; ₹1,000",
   D1396&lt;=5000, "₹1,000 - ₹5,000",
   D1396&lt;=10000, "₹5,001 - ₹10,000",
   D1396&lt;=20000, "₹10,001 - ₹20,000",
   D1396&lt;=50000, "₹20,001 - ₹50,000",
   D1396&lt;=100000, "₹50,001 - ₹100,000",
   TRUE, "&gt; ₹100,000"
)</f>
        <v>&lt; ₹1,000</v>
      </c>
      <c r="K1396" t="str">
        <f t="shared" si="64"/>
        <v>Medium (30-60%)</v>
      </c>
      <c r="L1396">
        <f>_xlfn.RANK.EQ(G1396, G$2:G$1466, 0) + COUNTIF(G$2:G1396, G1396) - 1</f>
        <v>1395</v>
      </c>
      <c r="M1396" s="12">
        <f>_xlfn.RANK.EQ(H1396, H$2:H$1466, 0) + COUNTIF(H$2:H1396, H1396) - 1</f>
        <v>1431</v>
      </c>
      <c r="N1396" s="12">
        <f t="shared" si="65"/>
        <v>2826</v>
      </c>
    </row>
    <row r="1397" spans="1:14" x14ac:dyDescent="0.25">
      <c r="A1397" t="s">
        <v>12221</v>
      </c>
      <c r="B1397" t="s">
        <v>12222</v>
      </c>
      <c r="C1397" t="s">
        <v>13080</v>
      </c>
      <c r="D1397" s="14">
        <v>649.35</v>
      </c>
      <c r="E1397" s="14">
        <v>999</v>
      </c>
      <c r="F1397" s="1">
        <v>0.35</v>
      </c>
      <c r="G1397">
        <v>3.6</v>
      </c>
      <c r="H1397" s="5">
        <v>4</v>
      </c>
      <c r="I1397" s="14">
        <f t="shared" si="63"/>
        <v>3996</v>
      </c>
      <c r="J1397" t="str" cm="1">
        <f t="array" ref="J1397">_xlfn.IFS(
   D1397&lt;1000, "&lt; ₹1,000",
   D1397&lt;=5000, "₹1,000 - ₹5,000",
   D1397&lt;=10000, "₹5,001 - ₹10,000",
   D1397&lt;=20000, "₹10,001 - ₹20,000",
   D1397&lt;=50000, "₹20,001 - ₹50,000",
   D1397&lt;=100000, "₹50,001 - ₹100,000",
   TRUE, "&gt; ₹100,000"
)</f>
        <v>&lt; ₹1,000</v>
      </c>
      <c r="K1397" t="str">
        <f t="shared" si="64"/>
        <v>Medium (30-60%)</v>
      </c>
      <c r="L1397">
        <f>_xlfn.RANK.EQ(G1397, G$2:G$1466, 0) + COUNTIF(G$2:G1397, G1397) - 1</f>
        <v>1396</v>
      </c>
      <c r="M1397" s="12">
        <f>_xlfn.RANK.EQ(H1397, H$2:H$1466, 0) + COUNTIF(H$2:H1397, H1397) - 1</f>
        <v>1461</v>
      </c>
      <c r="N1397" s="12">
        <f t="shared" si="65"/>
        <v>2857</v>
      </c>
    </row>
    <row r="1398" spans="1:14" x14ac:dyDescent="0.25">
      <c r="A1398" t="s">
        <v>3578</v>
      </c>
      <c r="B1398" t="s">
        <v>3579</v>
      </c>
      <c r="C1398" t="s">
        <v>13077</v>
      </c>
      <c r="D1398" s="14">
        <v>593.99999999999989</v>
      </c>
      <c r="E1398" s="14">
        <v>1800</v>
      </c>
      <c r="F1398" s="1">
        <v>0.67</v>
      </c>
      <c r="G1398">
        <v>3.5</v>
      </c>
      <c r="H1398" s="5">
        <v>83996</v>
      </c>
      <c r="I1398" s="6">
        <f t="shared" si="63"/>
        <v>151192800</v>
      </c>
      <c r="J1398" t="str" cm="1">
        <f t="array" ref="J1398">_xlfn.IFS(
   D1398&lt;1000, "&lt; ₹1,000",
   D1398&lt;=5000, "₹1,000 - ₹5,000",
   D1398&lt;=10000, "₹5,001 - ₹10,000",
   D1398&lt;=20000, "₹10,001 - ₹20,000",
   D1398&lt;=50000, "₹20,001 - ₹50,000",
   D1398&lt;=100000, "₹50,001 - ₹100,000",
   TRUE, "&gt; ₹100,000"
)</f>
        <v>&lt; ₹1,000</v>
      </c>
      <c r="K1398" t="str">
        <f t="shared" si="64"/>
        <v>High (&gt;60%)</v>
      </c>
      <c r="L1398">
        <f>_xlfn.RANK.EQ(G1398, G$2:G$1466, 0) + COUNTIF(G$2:G1398, G1398) - 1</f>
        <v>1397</v>
      </c>
      <c r="M1398" s="12">
        <f>_xlfn.RANK.EQ(H1398, H$2:H$1466, 0) + COUNTIF(H$2:H1398, H1398) - 1</f>
        <v>70</v>
      </c>
      <c r="N1398" s="12">
        <f t="shared" si="65"/>
        <v>1467</v>
      </c>
    </row>
    <row r="1399" spans="1:14" x14ac:dyDescent="0.25">
      <c r="A1399" t="s">
        <v>4910</v>
      </c>
      <c r="B1399" t="s">
        <v>4911</v>
      </c>
      <c r="C1399" t="s">
        <v>13077</v>
      </c>
      <c r="D1399" s="14">
        <v>147.63</v>
      </c>
      <c r="E1399" s="14">
        <v>399</v>
      </c>
      <c r="F1399" s="1">
        <v>0.63</v>
      </c>
      <c r="G1399">
        <v>3.5</v>
      </c>
      <c r="H1399" s="5">
        <v>21764</v>
      </c>
      <c r="I1399" s="6">
        <f t="shared" si="63"/>
        <v>8683836</v>
      </c>
      <c r="J1399" t="str" cm="1">
        <f t="array" ref="J1399">_xlfn.IFS(
   D1399&lt;1000, "&lt; ₹1,000",
   D1399&lt;=5000, "₹1,000 - ₹5,000",
   D1399&lt;=10000, "₹5,001 - ₹10,000",
   D1399&lt;=20000, "₹10,001 - ₹20,000",
   D1399&lt;=50000, "₹20,001 - ₹50,000",
   D1399&lt;=100000, "₹50,001 - ₹100,000",
   TRUE, "&gt; ₹100,000"
)</f>
        <v>&lt; ₹1,000</v>
      </c>
      <c r="K1399" t="str">
        <f t="shared" si="64"/>
        <v>High (&gt;60%)</v>
      </c>
      <c r="L1399">
        <f>_xlfn.RANK.EQ(G1399, G$2:G$1466, 0) + COUNTIF(G$2:G1399, G1399) - 1</f>
        <v>1398</v>
      </c>
      <c r="M1399" s="12">
        <f>_xlfn.RANK.EQ(H1399, H$2:H$1466, 0) + COUNTIF(H$2:H1399, H1399) - 1</f>
        <v>295</v>
      </c>
      <c r="N1399" s="12">
        <f t="shared" si="65"/>
        <v>1693</v>
      </c>
    </row>
    <row r="1400" spans="1:14" x14ac:dyDescent="0.25">
      <c r="A1400" t="s">
        <v>7284</v>
      </c>
      <c r="B1400" t="s">
        <v>7285</v>
      </c>
      <c r="C1400" t="s">
        <v>13076</v>
      </c>
      <c r="D1400" s="14">
        <v>3986.3232000000003</v>
      </c>
      <c r="E1400" s="14">
        <v>4332.96</v>
      </c>
      <c r="F1400" s="1">
        <v>0.08</v>
      </c>
      <c r="G1400">
        <v>3.5</v>
      </c>
      <c r="H1400" s="5">
        <v>21762</v>
      </c>
      <c r="I1400" s="6">
        <f t="shared" si="63"/>
        <v>94293875.519999996</v>
      </c>
      <c r="J1400" t="str" cm="1">
        <f t="array" ref="J1400">_xlfn.IFS(
   D1400&lt;1000, "&lt; ₹1,000",
   D1400&lt;=5000, "₹1,000 - ₹5,000",
   D1400&lt;=10000, "₹5,001 - ₹10,000",
   D1400&lt;=20000, "₹10,001 - ₹20,000",
   D1400&lt;=50000, "₹20,001 - ₹50,000",
   D1400&lt;=100000, "₹50,001 - ₹100,000",
   TRUE, "&gt; ₹100,000"
)</f>
        <v>₹1,000 - ₹5,000</v>
      </c>
      <c r="K1400" t="str">
        <f t="shared" si="64"/>
        <v>Low (&lt;30%)</v>
      </c>
      <c r="L1400">
        <f>_xlfn.RANK.EQ(G1400, G$2:G$1466, 0) + COUNTIF(G$2:G1400, G1400) - 1</f>
        <v>1399</v>
      </c>
      <c r="M1400" s="12">
        <f>_xlfn.RANK.EQ(H1400, H$2:H$1466, 0) + COUNTIF(H$2:H1400, H1400) - 1</f>
        <v>296</v>
      </c>
      <c r="N1400" s="12">
        <f t="shared" si="65"/>
        <v>1695</v>
      </c>
    </row>
    <row r="1401" spans="1:14" x14ac:dyDescent="0.25">
      <c r="A1401" t="s">
        <v>5154</v>
      </c>
      <c r="B1401" t="s">
        <v>5155</v>
      </c>
      <c r="C1401" t="s">
        <v>13076</v>
      </c>
      <c r="D1401" s="14">
        <v>699.3</v>
      </c>
      <c r="E1401" s="14">
        <v>999</v>
      </c>
      <c r="F1401" s="1">
        <v>0.3</v>
      </c>
      <c r="G1401">
        <v>3.5</v>
      </c>
      <c r="H1401" s="5">
        <v>15295</v>
      </c>
      <c r="I1401" s="6">
        <f t="shared" si="63"/>
        <v>15279705</v>
      </c>
      <c r="J1401" t="str" cm="1">
        <f t="array" ref="J1401">_xlfn.IFS(
   D1401&lt;1000, "&lt; ₹1,000",
   D1401&lt;=5000, "₹1,000 - ₹5,000",
   D1401&lt;=10000, "₹5,001 - ₹10,000",
   D1401&lt;=20000, "₹10,001 - ₹20,000",
   D1401&lt;=50000, "₹20,001 - ₹50,000",
   D1401&lt;=100000, "₹50,001 - ₹100,000",
   TRUE, "&gt; ₹100,000"
)</f>
        <v>&lt; ₹1,000</v>
      </c>
      <c r="K1401" t="str">
        <f t="shared" si="64"/>
        <v>Medium (30-60%)</v>
      </c>
      <c r="L1401">
        <f>_xlfn.RANK.EQ(G1401, G$2:G$1466, 0) + COUNTIF(G$2:G1401, G1401) - 1</f>
        <v>1400</v>
      </c>
      <c r="M1401" s="12">
        <f>_xlfn.RANK.EQ(H1401, H$2:H$1466, 0) + COUNTIF(H$2:H1401, H1401) - 1</f>
        <v>397</v>
      </c>
      <c r="N1401" s="12">
        <f t="shared" si="65"/>
        <v>1797</v>
      </c>
    </row>
    <row r="1402" spans="1:14" x14ac:dyDescent="0.25">
      <c r="A1402" t="s">
        <v>5273</v>
      </c>
      <c r="B1402" t="s">
        <v>5274</v>
      </c>
      <c r="C1402" t="s">
        <v>13076</v>
      </c>
      <c r="D1402" s="14">
        <v>38.870000000000005</v>
      </c>
      <c r="E1402" s="14">
        <v>299</v>
      </c>
      <c r="F1402" s="1">
        <v>0.87</v>
      </c>
      <c r="G1402">
        <v>3.5</v>
      </c>
      <c r="H1402" s="5">
        <v>15233</v>
      </c>
      <c r="I1402" s="6">
        <f t="shared" si="63"/>
        <v>4554667</v>
      </c>
      <c r="J1402" t="str" cm="1">
        <f t="array" ref="J1402">_xlfn.IFS(
   D1402&lt;1000, "&lt; ₹1,000",
   D1402&lt;=5000, "₹1,000 - ₹5,000",
   D1402&lt;=10000, "₹5,001 - ₹10,000",
   D1402&lt;=20000, "₹10,001 - ₹20,000",
   D1402&lt;=50000, "₹20,001 - ₹50,000",
   D1402&lt;=100000, "₹50,001 - ₹100,000",
   TRUE, "&gt; ₹100,000"
)</f>
        <v>&lt; ₹1,000</v>
      </c>
      <c r="K1402" t="str">
        <f t="shared" si="64"/>
        <v>High (&gt;60%)</v>
      </c>
      <c r="L1402">
        <f>_xlfn.RANK.EQ(G1402, G$2:G$1466, 0) + COUNTIF(G$2:G1402, G1402) - 1</f>
        <v>1401</v>
      </c>
      <c r="M1402" s="12">
        <f>_xlfn.RANK.EQ(H1402, H$2:H$1466, 0) + COUNTIF(H$2:H1402, H1402) - 1</f>
        <v>400</v>
      </c>
      <c r="N1402" s="12">
        <f t="shared" si="65"/>
        <v>1801</v>
      </c>
    </row>
    <row r="1403" spans="1:14" x14ac:dyDescent="0.25">
      <c r="A1403" t="s">
        <v>7233</v>
      </c>
      <c r="B1403" t="s">
        <v>7234</v>
      </c>
      <c r="C1403" t="s">
        <v>13077</v>
      </c>
      <c r="D1403" s="14">
        <v>1079.8200000000004</v>
      </c>
      <c r="E1403" s="14">
        <v>5999</v>
      </c>
      <c r="F1403" s="1">
        <v>0.82</v>
      </c>
      <c r="G1403">
        <v>3.5</v>
      </c>
      <c r="H1403" s="5">
        <v>12966</v>
      </c>
      <c r="I1403" s="6">
        <f t="shared" si="63"/>
        <v>77783034</v>
      </c>
      <c r="J1403" t="str" cm="1">
        <f t="array" ref="J1403">_xlfn.IFS(
   D1403&lt;1000, "&lt; ₹1,000",
   D1403&lt;=5000, "₹1,000 - ₹5,000",
   D1403&lt;=10000, "₹5,001 - ₹10,000",
   D1403&lt;=20000, "₹10,001 - ₹20,000",
   D1403&lt;=50000, "₹20,001 - ₹50,000",
   D1403&lt;=100000, "₹50,001 - ₹100,000",
   TRUE, "&gt; ₹100,000"
)</f>
        <v>₹1,000 - ₹5,000</v>
      </c>
      <c r="K1403" t="str">
        <f t="shared" si="64"/>
        <v>High (&gt;60%)</v>
      </c>
      <c r="L1403">
        <f>_xlfn.RANK.EQ(G1403, G$2:G$1466, 0) + COUNTIF(G$2:G1403, G1403) - 1</f>
        <v>1402</v>
      </c>
      <c r="M1403" s="12">
        <f>_xlfn.RANK.EQ(H1403, H$2:H$1466, 0) + COUNTIF(H$2:H1403, H1403) - 1</f>
        <v>467</v>
      </c>
      <c r="N1403" s="12">
        <f t="shared" si="65"/>
        <v>1869</v>
      </c>
    </row>
    <row r="1404" spans="1:14" x14ac:dyDescent="0.25">
      <c r="A1404" t="s">
        <v>5142</v>
      </c>
      <c r="B1404" t="s">
        <v>5143</v>
      </c>
      <c r="C1404" t="s">
        <v>13076</v>
      </c>
      <c r="D1404" s="14">
        <v>300.83</v>
      </c>
      <c r="E1404" s="14">
        <v>449</v>
      </c>
      <c r="F1404" s="1">
        <v>0.33</v>
      </c>
      <c r="G1404">
        <v>3.5</v>
      </c>
      <c r="H1404" s="5">
        <v>11827</v>
      </c>
      <c r="I1404" s="6">
        <f t="shared" si="63"/>
        <v>5310323</v>
      </c>
      <c r="J1404" t="str" cm="1">
        <f t="array" ref="J1404">_xlfn.IFS(
   D1404&lt;1000, "&lt; ₹1,000",
   D1404&lt;=5000, "₹1,000 - ₹5,000",
   D1404&lt;=10000, "₹5,001 - ₹10,000",
   D1404&lt;=20000, "₹10,001 - ₹20,000",
   D1404&lt;=50000, "₹20,001 - ₹50,000",
   D1404&lt;=100000, "₹50,001 - ₹100,000",
   TRUE, "&gt; ₹100,000"
)</f>
        <v>&lt; ₹1,000</v>
      </c>
      <c r="K1404" t="str">
        <f t="shared" si="64"/>
        <v>Medium (30-60%)</v>
      </c>
      <c r="L1404">
        <f>_xlfn.RANK.EQ(G1404, G$2:G$1466, 0) + COUNTIF(G$2:G1404, G1404) - 1</f>
        <v>1403</v>
      </c>
      <c r="M1404" s="12">
        <f>_xlfn.RANK.EQ(H1404, H$2:H$1466, 0) + COUNTIF(H$2:H1404, H1404) - 1</f>
        <v>491</v>
      </c>
      <c r="N1404" s="12">
        <f t="shared" si="65"/>
        <v>1894</v>
      </c>
    </row>
    <row r="1405" spans="1:14" x14ac:dyDescent="0.25">
      <c r="A1405" t="s">
        <v>5472</v>
      </c>
      <c r="B1405" t="s">
        <v>5473</v>
      </c>
      <c r="C1405" t="s">
        <v>13076</v>
      </c>
      <c r="D1405" s="14">
        <v>99.799999999999983</v>
      </c>
      <c r="E1405" s="14">
        <v>499</v>
      </c>
      <c r="F1405" s="1">
        <v>0.8</v>
      </c>
      <c r="G1405">
        <v>3.5</v>
      </c>
      <c r="H1405" s="5">
        <v>9638</v>
      </c>
      <c r="I1405" s="6">
        <f t="shared" si="63"/>
        <v>4809362</v>
      </c>
      <c r="J1405" t="str" cm="1">
        <f t="array" ref="J1405">_xlfn.IFS(
   D1405&lt;1000, "&lt; ₹1,000",
   D1405&lt;=5000, "₹1,000 - ₹5,000",
   D1405&lt;=10000, "₹5,001 - ₹10,000",
   D1405&lt;=20000, "₹10,001 - ₹20,000",
   D1405&lt;=50000, "₹20,001 - ₹50,000",
   D1405&lt;=100000, "₹50,001 - ₹100,000",
   TRUE, "&gt; ₹100,000"
)</f>
        <v>&lt; ₹1,000</v>
      </c>
      <c r="K1405" t="str">
        <f t="shared" si="64"/>
        <v>High (&gt;60%)</v>
      </c>
      <c r="L1405">
        <f>_xlfn.RANK.EQ(G1405, G$2:G$1466, 0) + COUNTIF(G$2:G1405, G1405) - 1</f>
        <v>1404</v>
      </c>
      <c r="M1405" s="12">
        <f>_xlfn.RANK.EQ(H1405, H$2:H$1466, 0) + COUNTIF(H$2:H1405, H1405) - 1</f>
        <v>549</v>
      </c>
      <c r="N1405" s="12">
        <f t="shared" si="65"/>
        <v>1953</v>
      </c>
    </row>
    <row r="1406" spans="1:14" x14ac:dyDescent="0.25">
      <c r="A1406" t="s">
        <v>7569</v>
      </c>
      <c r="B1406" t="s">
        <v>7570</v>
      </c>
      <c r="C1406" t="s">
        <v>13076</v>
      </c>
      <c r="D1406" s="14">
        <v>649.35</v>
      </c>
      <c r="E1406" s="14">
        <v>999</v>
      </c>
      <c r="F1406" s="1">
        <v>0.35</v>
      </c>
      <c r="G1406">
        <v>3.5</v>
      </c>
      <c r="H1406" s="5">
        <v>7222</v>
      </c>
      <c r="I1406" s="6">
        <f t="shared" si="63"/>
        <v>7214778</v>
      </c>
      <c r="J1406" t="str" cm="1">
        <f t="array" ref="J1406">_xlfn.IFS(
   D1406&lt;1000, "&lt; ₹1,000",
   D1406&lt;=5000, "₹1,000 - ₹5,000",
   D1406&lt;=10000, "₹5,001 - ₹10,000",
   D1406&lt;=20000, "₹10,001 - ₹20,000",
   D1406&lt;=50000, "₹20,001 - ₹50,000",
   D1406&lt;=100000, "₹50,001 - ₹100,000",
   TRUE, "&gt; ₹100,000"
)</f>
        <v>&lt; ₹1,000</v>
      </c>
      <c r="K1406" t="str">
        <f t="shared" si="64"/>
        <v>Medium (30-60%)</v>
      </c>
      <c r="L1406">
        <f>_xlfn.RANK.EQ(G1406, G$2:G$1466, 0) + COUNTIF(G$2:G1406, G1406) - 1</f>
        <v>1405</v>
      </c>
      <c r="M1406" s="12">
        <f>_xlfn.RANK.EQ(H1406, H$2:H$1466, 0) + COUNTIF(H$2:H1406, H1406) - 1</f>
        <v>656</v>
      </c>
      <c r="N1406" s="12">
        <f t="shared" si="65"/>
        <v>2061</v>
      </c>
    </row>
    <row r="1407" spans="1:14" x14ac:dyDescent="0.25">
      <c r="A1407" t="s">
        <v>6994</v>
      </c>
      <c r="B1407" t="s">
        <v>6995</v>
      </c>
      <c r="C1407" t="s">
        <v>13076</v>
      </c>
      <c r="D1407" s="14">
        <v>149.85000000000002</v>
      </c>
      <c r="E1407" s="14">
        <v>999</v>
      </c>
      <c r="F1407" s="1">
        <v>0.85</v>
      </c>
      <c r="G1407">
        <v>3.5</v>
      </c>
      <c r="H1407" s="5">
        <v>2523</v>
      </c>
      <c r="I1407" s="6">
        <f t="shared" si="63"/>
        <v>2520477</v>
      </c>
      <c r="J1407" t="str" cm="1">
        <f t="array" ref="J1407">_xlfn.IFS(
   D1407&lt;1000, "&lt; ₹1,000",
   D1407&lt;=5000, "₹1,000 - ₹5,000",
   D1407&lt;=10000, "₹5,001 - ₹10,000",
   D1407&lt;=20000, "₹10,001 - ₹20,000",
   D1407&lt;=50000, "₹20,001 - ₹50,000",
   D1407&lt;=100000, "₹50,001 - ₹100,000",
   TRUE, "&gt; ₹100,000"
)</f>
        <v>&lt; ₹1,000</v>
      </c>
      <c r="K1407" t="str">
        <f t="shared" si="64"/>
        <v>High (&gt;60%)</v>
      </c>
      <c r="L1407">
        <f>_xlfn.RANK.EQ(G1407, G$2:G$1466, 0) + COUNTIF(G$2:G1407, G1407) - 1</f>
        <v>1406</v>
      </c>
      <c r="M1407" s="12">
        <f>_xlfn.RANK.EQ(H1407, H$2:H$1466, 0) + COUNTIF(H$2:H1407, H1407) - 1</f>
        <v>925</v>
      </c>
      <c r="N1407" s="12">
        <f t="shared" si="65"/>
        <v>2331</v>
      </c>
    </row>
    <row r="1408" spans="1:14" x14ac:dyDescent="0.25">
      <c r="A1408" t="s">
        <v>12914</v>
      </c>
      <c r="B1408" t="s">
        <v>12915</v>
      </c>
      <c r="C1408" t="s">
        <v>13080</v>
      </c>
      <c r="D1408" s="14">
        <v>1549</v>
      </c>
      <c r="E1408" s="14">
        <v>3098</v>
      </c>
      <c r="F1408" s="1">
        <v>0.5</v>
      </c>
      <c r="G1408">
        <v>3.5</v>
      </c>
      <c r="H1408" s="5">
        <v>2283</v>
      </c>
      <c r="I1408" s="6">
        <f t="shared" si="63"/>
        <v>7072734</v>
      </c>
      <c r="J1408" t="str" cm="1">
        <f t="array" ref="J1408">_xlfn.IFS(
   D1408&lt;1000, "&lt; ₹1,000",
   D1408&lt;=5000, "₹1,000 - ₹5,000",
   D1408&lt;=10000, "₹5,001 - ₹10,000",
   D1408&lt;=20000, "₹10,001 - ₹20,000",
   D1408&lt;=50000, "₹20,001 - ₹50,000",
   D1408&lt;=100000, "₹50,001 - ₹100,000",
   TRUE, "&gt; ₹100,000"
)</f>
        <v>₹1,000 - ₹5,000</v>
      </c>
      <c r="K1408" t="str">
        <f t="shared" si="64"/>
        <v>Medium (30-60%)</v>
      </c>
      <c r="L1408">
        <f>_xlfn.RANK.EQ(G1408, G$2:G$1466, 0) + COUNTIF(G$2:G1408, G1408) - 1</f>
        <v>1407</v>
      </c>
      <c r="M1408" s="12">
        <f>_xlfn.RANK.EQ(H1408, H$2:H$1466, 0) + COUNTIF(H$2:H1408, H1408) - 1</f>
        <v>949</v>
      </c>
      <c r="N1408" s="12">
        <f t="shared" si="65"/>
        <v>2356</v>
      </c>
    </row>
    <row r="1409" spans="1:14" x14ac:dyDescent="0.25">
      <c r="A1409" t="s">
        <v>7439</v>
      </c>
      <c r="B1409" t="s">
        <v>7440</v>
      </c>
      <c r="C1409" t="s">
        <v>13077</v>
      </c>
      <c r="D1409" s="14">
        <v>1007.76</v>
      </c>
      <c r="E1409" s="14">
        <v>4199</v>
      </c>
      <c r="F1409" s="1">
        <v>0.76</v>
      </c>
      <c r="G1409">
        <v>3.5</v>
      </c>
      <c r="H1409" s="5">
        <v>1913</v>
      </c>
      <c r="I1409" s="6">
        <f t="shared" si="63"/>
        <v>8032687</v>
      </c>
      <c r="J1409" t="str" cm="1">
        <f t="array" ref="J1409">_xlfn.IFS(
   D1409&lt;1000, "&lt; ₹1,000",
   D1409&lt;=5000, "₹1,000 - ₹5,000",
   D1409&lt;=10000, "₹5,001 - ₹10,000",
   D1409&lt;=20000, "₹10,001 - ₹20,000",
   D1409&lt;=50000, "₹20,001 - ₹50,000",
   D1409&lt;=100000, "₹50,001 - ₹100,000",
   TRUE, "&gt; ₹100,000"
)</f>
        <v>₹1,000 - ₹5,000</v>
      </c>
      <c r="K1409" t="str">
        <f t="shared" si="64"/>
        <v>High (&gt;60%)</v>
      </c>
      <c r="L1409">
        <f>_xlfn.RANK.EQ(G1409, G$2:G$1466, 0) + COUNTIF(G$2:G1409, G1409) - 1</f>
        <v>1408</v>
      </c>
      <c r="M1409" s="12">
        <f>_xlfn.RANK.EQ(H1409, H$2:H$1466, 0) + COUNTIF(H$2:H1409, H1409) - 1</f>
        <v>992</v>
      </c>
      <c r="N1409" s="12">
        <f t="shared" si="65"/>
        <v>2400</v>
      </c>
    </row>
    <row r="1410" spans="1:14" x14ac:dyDescent="0.25">
      <c r="A1410" t="s">
        <v>4461</v>
      </c>
      <c r="B1410" t="s">
        <v>4462</v>
      </c>
      <c r="C1410" t="s">
        <v>13077</v>
      </c>
      <c r="D1410" s="14">
        <v>3815.2799999999997</v>
      </c>
      <c r="E1410" s="14">
        <v>5299</v>
      </c>
      <c r="F1410" s="1">
        <v>0.28000000000000003</v>
      </c>
      <c r="G1410">
        <v>3.5</v>
      </c>
      <c r="H1410" s="5">
        <v>1641</v>
      </c>
      <c r="I1410" s="6">
        <f t="shared" ref="I1410:I1466" si="66">H1410*E1410</f>
        <v>8695659</v>
      </c>
      <c r="J1410" t="str" cm="1">
        <f t="array" ref="J1410">_xlfn.IFS(
   D1410&lt;1000, "&lt; ₹1,000",
   D1410&lt;=5000, "₹1,000 - ₹5,000",
   D1410&lt;=10000, "₹5,001 - ₹10,000",
   D1410&lt;=20000, "₹10,001 - ₹20,000",
   D1410&lt;=50000, "₹20,001 - ₹50,000",
   D1410&lt;=100000, "₹50,001 - ₹100,000",
   TRUE, "&gt; ₹100,000"
)</f>
        <v>₹1,000 - ₹5,000</v>
      </c>
      <c r="K1410" t="str">
        <f t="shared" ref="K1410:K1466" si="67">IF(F1410&lt;0.3, "Low (&lt;30%)", IF(F1410&lt;=0.6, "Medium (30-60%)", "High (&gt;60%)"))</f>
        <v>Low (&lt;30%)</v>
      </c>
      <c r="L1410">
        <f>_xlfn.RANK.EQ(G1410, G$2:G$1466, 0) + COUNTIF(G$2:G1410, G1410) - 1</f>
        <v>1409</v>
      </c>
      <c r="M1410" s="12">
        <f>_xlfn.RANK.EQ(H1410, H$2:H$1466, 0) + COUNTIF(H$2:H1410, H1410) - 1</f>
        <v>1032</v>
      </c>
      <c r="N1410" s="12">
        <f t="shared" ref="N1410:N1466" si="68">L1410+M1410</f>
        <v>2441</v>
      </c>
    </row>
    <row r="1411" spans="1:14" x14ac:dyDescent="0.25">
      <c r="A1411" t="s">
        <v>12301</v>
      </c>
      <c r="B1411" t="s">
        <v>12302</v>
      </c>
      <c r="C1411" t="s">
        <v>13080</v>
      </c>
      <c r="D1411" s="14">
        <v>281.52999999999997</v>
      </c>
      <c r="E1411" s="14">
        <v>599</v>
      </c>
      <c r="F1411" s="1">
        <v>0.53</v>
      </c>
      <c r="G1411">
        <v>3.5</v>
      </c>
      <c r="H1411" s="5">
        <v>1367</v>
      </c>
      <c r="I1411" s="6">
        <f t="shared" si="66"/>
        <v>818833</v>
      </c>
      <c r="J1411" t="str" cm="1">
        <f t="array" ref="J1411">_xlfn.IFS(
   D1411&lt;1000, "&lt; ₹1,000",
   D1411&lt;=5000, "₹1,000 - ₹5,000",
   D1411&lt;=10000, "₹5,001 - ₹10,000",
   D1411&lt;=20000, "₹10,001 - ₹20,000",
   D1411&lt;=50000, "₹20,001 - ₹50,000",
   D1411&lt;=100000, "₹50,001 - ₹100,000",
   TRUE, "&gt; ₹100,000"
)</f>
        <v>&lt; ₹1,000</v>
      </c>
      <c r="K1411" t="str">
        <f t="shared" si="67"/>
        <v>Medium (30-60%)</v>
      </c>
      <c r="L1411">
        <f>_xlfn.RANK.EQ(G1411, G$2:G$1466, 0) + COUNTIF(G$2:G1411, G1411) - 1</f>
        <v>1410</v>
      </c>
      <c r="M1411" s="12">
        <f>_xlfn.RANK.EQ(H1411, H$2:H$1466, 0) + COUNTIF(H$2:H1411, H1411) - 1</f>
        <v>1074</v>
      </c>
      <c r="N1411" s="12">
        <f t="shared" si="68"/>
        <v>2484</v>
      </c>
    </row>
    <row r="1412" spans="1:14" x14ac:dyDescent="0.25">
      <c r="A1412" t="s">
        <v>1061</v>
      </c>
      <c r="B1412" t="s">
        <v>1062</v>
      </c>
      <c r="C1412" t="s">
        <v>13076</v>
      </c>
      <c r="D1412" s="14">
        <v>349.65</v>
      </c>
      <c r="E1412" s="14">
        <v>999</v>
      </c>
      <c r="F1412" s="1">
        <v>0.65</v>
      </c>
      <c r="G1412">
        <v>3.5</v>
      </c>
      <c r="H1412" s="5">
        <v>1121</v>
      </c>
      <c r="I1412" s="6">
        <f t="shared" si="66"/>
        <v>1119879</v>
      </c>
      <c r="J1412" t="str" cm="1">
        <f t="array" ref="J1412">_xlfn.IFS(
   D1412&lt;1000, "&lt; ₹1,000",
   D1412&lt;=5000, "₹1,000 - ₹5,000",
   D1412&lt;=10000, "₹5,001 - ₹10,000",
   D1412&lt;=20000, "₹10,001 - ₹20,000",
   D1412&lt;=50000, "₹20,001 - ₹50,000",
   D1412&lt;=100000, "₹50,001 - ₹100,000",
   TRUE, "&gt; ₹100,000"
)</f>
        <v>&lt; ₹1,000</v>
      </c>
      <c r="K1412" t="str">
        <f t="shared" si="67"/>
        <v>High (&gt;60%)</v>
      </c>
      <c r="L1412">
        <f>_xlfn.RANK.EQ(G1412, G$2:G$1466, 0) + COUNTIF(G$2:G1412, G1412) - 1</f>
        <v>1411</v>
      </c>
      <c r="M1412" s="12">
        <f>_xlfn.RANK.EQ(H1412, H$2:H$1466, 0) + COUNTIF(H$2:H1412, H1412) - 1</f>
        <v>1104</v>
      </c>
      <c r="N1412" s="12">
        <f t="shared" si="68"/>
        <v>2515</v>
      </c>
    </row>
    <row r="1413" spans="1:14" x14ac:dyDescent="0.25">
      <c r="A1413" t="s">
        <v>4874</v>
      </c>
      <c r="B1413" t="s">
        <v>4875</v>
      </c>
      <c r="C1413" t="s">
        <v>13076</v>
      </c>
      <c r="D1413" s="14">
        <v>265.62</v>
      </c>
      <c r="E1413" s="14">
        <v>699</v>
      </c>
      <c r="F1413" s="1">
        <v>0.62</v>
      </c>
      <c r="G1413">
        <v>3.5</v>
      </c>
      <c r="H1413" s="5">
        <v>690</v>
      </c>
      <c r="I1413" s="6">
        <f t="shared" si="66"/>
        <v>482310</v>
      </c>
      <c r="J1413" t="str" cm="1">
        <f t="array" ref="J1413">_xlfn.IFS(
   D1413&lt;1000, "&lt; ₹1,000",
   D1413&lt;=5000, "₹1,000 - ₹5,000",
   D1413&lt;=10000, "₹5,001 - ₹10,000",
   D1413&lt;=20000, "₹10,001 - ₹20,000",
   D1413&lt;=50000, "₹20,001 - ₹50,000",
   D1413&lt;=100000, "₹50,001 - ₹100,000",
   TRUE, "&gt; ₹100,000"
)</f>
        <v>&lt; ₹1,000</v>
      </c>
      <c r="K1413" t="str">
        <f t="shared" si="67"/>
        <v>High (&gt;60%)</v>
      </c>
      <c r="L1413">
        <f>_xlfn.RANK.EQ(G1413, G$2:G$1466, 0) + COUNTIF(G$2:G1413, G1413) - 1</f>
        <v>1412</v>
      </c>
      <c r="M1413" s="12">
        <f>_xlfn.RANK.EQ(H1413, H$2:H$1466, 0) + COUNTIF(H$2:H1413, H1413) - 1</f>
        <v>1180</v>
      </c>
      <c r="N1413" s="12">
        <f t="shared" si="68"/>
        <v>2592</v>
      </c>
    </row>
    <row r="1414" spans="1:14" x14ac:dyDescent="0.25">
      <c r="A1414" t="s">
        <v>2741</v>
      </c>
      <c r="B1414" t="s">
        <v>2742</v>
      </c>
      <c r="C1414" t="s">
        <v>13077</v>
      </c>
      <c r="D1414" s="14">
        <v>2695</v>
      </c>
      <c r="E1414" s="14">
        <v>3500</v>
      </c>
      <c r="F1414" s="1">
        <v>0.23</v>
      </c>
      <c r="G1414">
        <v>3.5</v>
      </c>
      <c r="H1414" s="5">
        <v>621</v>
      </c>
      <c r="I1414" s="6">
        <f t="shared" si="66"/>
        <v>2173500</v>
      </c>
      <c r="J1414" t="str" cm="1">
        <f t="array" ref="J1414">_xlfn.IFS(
   D1414&lt;1000, "&lt; ₹1,000",
   D1414&lt;=5000, "₹1,000 - ₹5,000",
   D1414&lt;=10000, "₹5,001 - ₹10,000",
   D1414&lt;=20000, "₹10,001 - ₹20,000",
   D1414&lt;=50000, "₹20,001 - ₹50,000",
   D1414&lt;=100000, "₹50,001 - ₹100,000",
   TRUE, "&gt; ₹100,000"
)</f>
        <v>₹1,000 - ₹5,000</v>
      </c>
      <c r="K1414" t="str">
        <f t="shared" si="67"/>
        <v>Low (&lt;30%)</v>
      </c>
      <c r="L1414">
        <f>_xlfn.RANK.EQ(G1414, G$2:G$1466, 0) + COUNTIF(G$2:G1414, G1414) - 1</f>
        <v>1413</v>
      </c>
      <c r="M1414" s="12">
        <f>_xlfn.RANK.EQ(H1414, H$2:H$1466, 0) + COUNTIF(H$2:H1414, H1414) - 1</f>
        <v>1192</v>
      </c>
      <c r="N1414" s="12">
        <f t="shared" si="68"/>
        <v>2605</v>
      </c>
    </row>
    <row r="1415" spans="1:14" x14ac:dyDescent="0.25">
      <c r="A1415" t="s">
        <v>2075</v>
      </c>
      <c r="B1415" t="s">
        <v>2076</v>
      </c>
      <c r="C1415" t="s">
        <v>13077</v>
      </c>
      <c r="D1415" s="14">
        <v>299.75</v>
      </c>
      <c r="E1415" s="14">
        <v>1199</v>
      </c>
      <c r="F1415" s="1">
        <v>0.75</v>
      </c>
      <c r="G1415">
        <v>3.5</v>
      </c>
      <c r="H1415" s="5">
        <v>466</v>
      </c>
      <c r="I1415" s="6">
        <f t="shared" si="66"/>
        <v>558734</v>
      </c>
      <c r="J1415" t="str" cm="1">
        <f t="array" ref="J1415">_xlfn.IFS(
   D1415&lt;1000, "&lt; ₹1,000",
   D1415&lt;=5000, "₹1,000 - ₹5,000",
   D1415&lt;=10000, "₹5,001 - ₹10,000",
   D1415&lt;=20000, "₹10,001 - ₹20,000",
   D1415&lt;=50000, "₹20,001 - ₹50,000",
   D1415&lt;=100000, "₹50,001 - ₹100,000",
   TRUE, "&gt; ₹100,000"
)</f>
        <v>&lt; ₹1,000</v>
      </c>
      <c r="K1415" t="str">
        <f t="shared" si="67"/>
        <v>High (&gt;60%)</v>
      </c>
      <c r="L1415">
        <f>_xlfn.RANK.EQ(G1415, G$2:G$1466, 0) + COUNTIF(G$2:G1415, G1415) - 1</f>
        <v>1414</v>
      </c>
      <c r="M1415" s="12">
        <f>_xlfn.RANK.EQ(H1415, H$2:H$1466, 0) + COUNTIF(H$2:H1415, H1415) - 1</f>
        <v>1239</v>
      </c>
      <c r="N1415" s="12">
        <f t="shared" si="68"/>
        <v>2653</v>
      </c>
    </row>
    <row r="1416" spans="1:14" x14ac:dyDescent="0.25">
      <c r="A1416" t="s">
        <v>11958</v>
      </c>
      <c r="B1416" t="s">
        <v>11959</v>
      </c>
      <c r="C1416" t="s">
        <v>13080</v>
      </c>
      <c r="D1416" s="14">
        <v>2199.4500000000003</v>
      </c>
      <c r="E1416" s="14">
        <v>3999</v>
      </c>
      <c r="F1416" s="1">
        <v>0.45</v>
      </c>
      <c r="G1416">
        <v>3.5</v>
      </c>
      <c r="H1416" s="5">
        <v>340</v>
      </c>
      <c r="I1416" s="14">
        <f t="shared" si="66"/>
        <v>1359660</v>
      </c>
      <c r="J1416" t="str" cm="1">
        <f t="array" ref="J1416">_xlfn.IFS(
   D1416&lt;1000, "&lt; ₹1,000",
   D1416&lt;=5000, "₹1,000 - ₹5,000",
   D1416&lt;=10000, "₹5,001 - ₹10,000",
   D1416&lt;=20000, "₹10,001 - ₹20,000",
   D1416&lt;=50000, "₹20,001 - ₹50,000",
   D1416&lt;=100000, "₹50,001 - ₹100,000",
   TRUE, "&gt; ₹100,000"
)</f>
        <v>₹1,000 - ₹5,000</v>
      </c>
      <c r="K1416" t="str">
        <f t="shared" si="67"/>
        <v>Medium (30-60%)</v>
      </c>
      <c r="L1416">
        <f>_xlfn.RANK.EQ(G1416, G$2:G$1466, 0) + COUNTIF(G$2:G1416, G1416) - 1</f>
        <v>1415</v>
      </c>
      <c r="M1416" s="12">
        <f>_xlfn.RANK.EQ(H1416, H$2:H$1466, 0) + COUNTIF(H$2:H1416, H1416) - 1</f>
        <v>1280</v>
      </c>
      <c r="N1416" s="12">
        <f t="shared" si="68"/>
        <v>2695</v>
      </c>
    </row>
    <row r="1417" spans="1:14" x14ac:dyDescent="0.25">
      <c r="A1417" t="s">
        <v>1863</v>
      </c>
      <c r="B1417" t="s">
        <v>1864</v>
      </c>
      <c r="C1417" t="s">
        <v>13077</v>
      </c>
      <c r="D1417" s="14">
        <v>233.61</v>
      </c>
      <c r="E1417" s="14">
        <v>599</v>
      </c>
      <c r="F1417" s="1">
        <v>0.61</v>
      </c>
      <c r="G1417">
        <v>3.5</v>
      </c>
      <c r="H1417" s="5">
        <v>197</v>
      </c>
      <c r="I1417" s="14">
        <f t="shared" si="66"/>
        <v>118003</v>
      </c>
      <c r="J1417" t="str" cm="1">
        <f t="array" ref="J1417">_xlfn.IFS(
   D1417&lt;1000, "&lt; ₹1,000",
   D1417&lt;=5000, "₹1,000 - ₹5,000",
   D1417&lt;=10000, "₹5,001 - ₹10,000",
   D1417&lt;=20000, "₹10,001 - ₹20,000",
   D1417&lt;=50000, "₹20,001 - ₹50,000",
   D1417&lt;=100000, "₹50,001 - ₹100,000",
   TRUE, "&gt; ₹100,000"
)</f>
        <v>&lt; ₹1,000</v>
      </c>
      <c r="K1417" t="str">
        <f t="shared" si="67"/>
        <v>High (&gt;60%)</v>
      </c>
      <c r="L1417">
        <f>_xlfn.RANK.EQ(G1417, G$2:G$1466, 0) + COUNTIF(G$2:G1417, G1417) - 1</f>
        <v>1416</v>
      </c>
      <c r="M1417" s="12">
        <f>_xlfn.RANK.EQ(H1417, H$2:H$1466, 0) + COUNTIF(H$2:H1417, H1417) - 1</f>
        <v>1343</v>
      </c>
      <c r="N1417" s="12">
        <f t="shared" si="68"/>
        <v>2759</v>
      </c>
    </row>
    <row r="1418" spans="1:14" x14ac:dyDescent="0.25">
      <c r="A1418" t="s">
        <v>11062</v>
      </c>
      <c r="B1418" t="s">
        <v>11063</v>
      </c>
      <c r="C1418" t="s">
        <v>13080</v>
      </c>
      <c r="D1418" s="14">
        <v>229.54</v>
      </c>
      <c r="E1418" s="14">
        <v>499</v>
      </c>
      <c r="F1418" s="1">
        <v>0.54</v>
      </c>
      <c r="G1418">
        <v>3.5</v>
      </c>
      <c r="H1418" s="5">
        <v>185</v>
      </c>
      <c r="I1418" s="14">
        <f t="shared" si="66"/>
        <v>92315</v>
      </c>
      <c r="J1418" t="str" cm="1">
        <f t="array" ref="J1418">_xlfn.IFS(
   D1418&lt;1000, "&lt; ₹1,000",
   D1418&lt;=5000, "₹1,000 - ₹5,000",
   D1418&lt;=10000, "₹5,001 - ₹10,000",
   D1418&lt;=20000, "₹10,001 - ₹20,000",
   D1418&lt;=50000, "₹20,001 - ₹50,000",
   D1418&lt;=100000, "₹50,001 - ₹100,000",
   TRUE, "&gt; ₹100,000"
)</f>
        <v>&lt; ₹1,000</v>
      </c>
      <c r="K1418" t="str">
        <f t="shared" si="67"/>
        <v>Medium (30-60%)</v>
      </c>
      <c r="L1418">
        <f>_xlfn.RANK.EQ(G1418, G$2:G$1466, 0) + COUNTIF(G$2:G1418, G1418) - 1</f>
        <v>1417</v>
      </c>
      <c r="M1418" s="12">
        <f>_xlfn.RANK.EQ(H1418, H$2:H$1466, 0) + COUNTIF(H$2:H1418, H1418) - 1</f>
        <v>1347</v>
      </c>
      <c r="N1418" s="12">
        <f t="shared" si="68"/>
        <v>2764</v>
      </c>
    </row>
    <row r="1419" spans="1:14" x14ac:dyDescent="0.25">
      <c r="A1419" t="s">
        <v>9883</v>
      </c>
      <c r="B1419" t="s">
        <v>9884</v>
      </c>
      <c r="C1419" t="s">
        <v>13080</v>
      </c>
      <c r="D1419" s="14">
        <v>175.77999999999997</v>
      </c>
      <c r="E1419" s="14">
        <v>799</v>
      </c>
      <c r="F1419" s="1">
        <v>0.78</v>
      </c>
      <c r="G1419">
        <v>3.5</v>
      </c>
      <c r="H1419" s="5">
        <v>132</v>
      </c>
      <c r="I1419" s="14">
        <f t="shared" si="66"/>
        <v>105468</v>
      </c>
      <c r="J1419" t="str" cm="1">
        <f t="array" ref="J1419">_xlfn.IFS(
   D1419&lt;1000, "&lt; ₹1,000",
   D1419&lt;=5000, "₹1,000 - ₹5,000",
   D1419&lt;=10000, "₹5,001 - ₹10,000",
   D1419&lt;=20000, "₹10,001 - ₹20,000",
   D1419&lt;=50000, "₹20,001 - ₹50,000",
   D1419&lt;=100000, "₹50,001 - ₹100,000",
   TRUE, "&gt; ₹100,000"
)</f>
        <v>&lt; ₹1,000</v>
      </c>
      <c r="K1419" t="str">
        <f t="shared" si="67"/>
        <v>High (&gt;60%)</v>
      </c>
      <c r="L1419">
        <f>_xlfn.RANK.EQ(G1419, G$2:G$1466, 0) + COUNTIF(G$2:G1419, G1419) - 1</f>
        <v>1418</v>
      </c>
      <c r="M1419" s="12">
        <f>_xlfn.RANK.EQ(H1419, H$2:H$1466, 0) + COUNTIF(H$2:H1419, H1419) - 1</f>
        <v>1373</v>
      </c>
      <c r="N1419" s="12">
        <f t="shared" si="68"/>
        <v>2791</v>
      </c>
    </row>
    <row r="1420" spans="1:14" x14ac:dyDescent="0.25">
      <c r="A1420" t="s">
        <v>2491</v>
      </c>
      <c r="B1420" t="s">
        <v>2492</v>
      </c>
      <c r="C1420" t="s">
        <v>13077</v>
      </c>
      <c r="D1420" s="14">
        <v>214.57000000000002</v>
      </c>
      <c r="E1420" s="14">
        <v>499</v>
      </c>
      <c r="F1420" s="1">
        <v>0.56999999999999995</v>
      </c>
      <c r="G1420">
        <v>3.5</v>
      </c>
      <c r="H1420" s="5">
        <v>121</v>
      </c>
      <c r="I1420" s="14">
        <f t="shared" si="66"/>
        <v>60379</v>
      </c>
      <c r="J1420" t="str" cm="1">
        <f t="array" ref="J1420">_xlfn.IFS(
   D1420&lt;1000, "&lt; ₹1,000",
   D1420&lt;=5000, "₹1,000 - ₹5,000",
   D1420&lt;=10000, "₹5,001 - ₹10,000",
   D1420&lt;=20000, "₹10,001 - ₹20,000",
   D1420&lt;=50000, "₹20,001 - ₹50,000",
   D1420&lt;=100000, "₹50,001 - ₹100,000",
   TRUE, "&gt; ₹100,000"
)</f>
        <v>&lt; ₹1,000</v>
      </c>
      <c r="K1420" t="str">
        <f t="shared" si="67"/>
        <v>Medium (30-60%)</v>
      </c>
      <c r="L1420">
        <f>_xlfn.RANK.EQ(G1420, G$2:G$1466, 0) + COUNTIF(G$2:G1420, G1420) - 1</f>
        <v>1419</v>
      </c>
      <c r="M1420" s="12">
        <f>_xlfn.RANK.EQ(H1420, H$2:H$1466, 0) + COUNTIF(H$2:H1420, H1420) - 1</f>
        <v>1380</v>
      </c>
      <c r="N1420" s="12">
        <f t="shared" si="68"/>
        <v>2799</v>
      </c>
    </row>
    <row r="1421" spans="1:14" x14ac:dyDescent="0.25">
      <c r="A1421" t="s">
        <v>11999</v>
      </c>
      <c r="B1421" t="s">
        <v>12000</v>
      </c>
      <c r="C1421" t="s">
        <v>13080</v>
      </c>
      <c r="D1421" s="14">
        <v>1079.6399999999999</v>
      </c>
      <c r="E1421" s="14">
        <v>2999</v>
      </c>
      <c r="F1421" s="1">
        <v>0.64</v>
      </c>
      <c r="G1421">
        <v>3.5</v>
      </c>
      <c r="H1421" s="5">
        <v>57</v>
      </c>
      <c r="I1421" s="14">
        <f t="shared" si="66"/>
        <v>170943</v>
      </c>
      <c r="J1421" t="str" cm="1">
        <f t="array" ref="J1421">_xlfn.IFS(
   D1421&lt;1000, "&lt; ₹1,000",
   D1421&lt;=5000, "₹1,000 - ₹5,000",
   D1421&lt;=10000, "₹5,001 - ₹10,000",
   D1421&lt;=20000, "₹10,001 - ₹20,000",
   D1421&lt;=50000, "₹20,001 - ₹50,000",
   D1421&lt;=100000, "₹50,001 - ₹100,000",
   TRUE, "&gt; ₹100,000"
)</f>
        <v>₹1,000 - ₹5,000</v>
      </c>
      <c r="K1421" t="str">
        <f t="shared" si="67"/>
        <v>High (&gt;60%)</v>
      </c>
      <c r="L1421">
        <f>_xlfn.RANK.EQ(G1421, G$2:G$1466, 0) + COUNTIF(G$2:G1421, G1421) - 1</f>
        <v>1420</v>
      </c>
      <c r="M1421" s="12">
        <f>_xlfn.RANK.EQ(H1421, H$2:H$1466, 0) + COUNTIF(H$2:H1421, H1421) - 1</f>
        <v>1419</v>
      </c>
      <c r="N1421" s="12">
        <f t="shared" si="68"/>
        <v>2839</v>
      </c>
    </row>
    <row r="1422" spans="1:14" x14ac:dyDescent="0.25">
      <c r="A1422" t="s">
        <v>4054</v>
      </c>
      <c r="B1422" t="s">
        <v>4055</v>
      </c>
      <c r="C1422" t="s">
        <v>13077</v>
      </c>
      <c r="D1422" s="14">
        <v>4479.4400000000005</v>
      </c>
      <c r="E1422" s="14">
        <v>7999</v>
      </c>
      <c r="F1422" s="1">
        <v>0.44</v>
      </c>
      <c r="G1422">
        <v>3.5</v>
      </c>
      <c r="H1422" s="5">
        <v>37</v>
      </c>
      <c r="I1422" s="14">
        <f t="shared" si="66"/>
        <v>295963</v>
      </c>
      <c r="J1422" t="str" cm="1">
        <f t="array" ref="J1422">_xlfn.IFS(
   D1422&lt;1000, "&lt; ₹1,000",
   D1422&lt;=5000, "₹1,000 - ₹5,000",
   D1422&lt;=10000, "₹5,001 - ₹10,000",
   D1422&lt;=20000, "₹10,001 - ₹20,000",
   D1422&lt;=50000, "₹20,001 - ₹50,000",
   D1422&lt;=100000, "₹50,001 - ₹100,000",
   TRUE, "&gt; ₹100,000"
)</f>
        <v>₹1,000 - ₹5,000</v>
      </c>
      <c r="K1422" t="str">
        <f t="shared" si="67"/>
        <v>Medium (30-60%)</v>
      </c>
      <c r="L1422">
        <f>_xlfn.RANK.EQ(G1422, G$2:G$1466, 0) + COUNTIF(G$2:G1422, G1422) - 1</f>
        <v>1421</v>
      </c>
      <c r="M1422" s="12">
        <f>_xlfn.RANK.EQ(H1422, H$2:H$1466, 0) + COUNTIF(H$2:H1422, H1422) - 1</f>
        <v>1432</v>
      </c>
      <c r="N1422" s="12">
        <f t="shared" si="68"/>
        <v>2853</v>
      </c>
    </row>
    <row r="1423" spans="1:14" x14ac:dyDescent="0.25">
      <c r="A1423" t="s">
        <v>12834</v>
      </c>
      <c r="B1423" t="s">
        <v>12835</v>
      </c>
      <c r="C1423" t="s">
        <v>13080</v>
      </c>
      <c r="D1423" s="14">
        <v>1158.3899999999999</v>
      </c>
      <c r="E1423" s="14">
        <v>1899</v>
      </c>
      <c r="F1423" s="1">
        <v>0.39</v>
      </c>
      <c r="G1423">
        <v>3.5</v>
      </c>
      <c r="H1423" s="5">
        <v>24</v>
      </c>
      <c r="I1423" s="14">
        <f t="shared" si="66"/>
        <v>45576</v>
      </c>
      <c r="J1423" t="str" cm="1">
        <f t="array" ref="J1423">_xlfn.IFS(
   D1423&lt;1000, "&lt; ₹1,000",
   D1423&lt;=5000, "₹1,000 - ₹5,000",
   D1423&lt;=10000, "₹5,001 - ₹10,000",
   D1423&lt;=20000, "₹10,001 - ₹20,000",
   D1423&lt;=50000, "₹20,001 - ₹50,000",
   D1423&lt;=100000, "₹50,001 - ₹100,000",
   TRUE, "&gt; ₹100,000"
)</f>
        <v>₹1,000 - ₹5,000</v>
      </c>
      <c r="K1423" t="str">
        <f t="shared" si="67"/>
        <v>Medium (30-60%)</v>
      </c>
      <c r="L1423">
        <f>_xlfn.RANK.EQ(G1423, G$2:G$1466, 0) + COUNTIF(G$2:G1423, G1423) - 1</f>
        <v>1422</v>
      </c>
      <c r="M1423" s="12">
        <f>_xlfn.RANK.EQ(H1423, H$2:H$1466, 0) + COUNTIF(H$2:H1423, H1423) - 1</f>
        <v>1440</v>
      </c>
      <c r="N1423" s="12">
        <f t="shared" si="68"/>
        <v>2862</v>
      </c>
    </row>
    <row r="1424" spans="1:14" x14ac:dyDescent="0.25">
      <c r="A1424" t="s">
        <v>7701</v>
      </c>
      <c r="B1424" t="s">
        <v>7702</v>
      </c>
      <c r="C1424" t="s">
        <v>13076</v>
      </c>
      <c r="D1424" s="14">
        <v>3487.5</v>
      </c>
      <c r="E1424" s="14">
        <v>3875</v>
      </c>
      <c r="F1424" s="1">
        <v>0.1</v>
      </c>
      <c r="G1424">
        <v>3.4</v>
      </c>
      <c r="H1424" s="5">
        <v>12185</v>
      </c>
      <c r="I1424" s="6">
        <f t="shared" si="66"/>
        <v>47216875</v>
      </c>
      <c r="J1424" t="str" cm="1">
        <f t="array" ref="J1424">_xlfn.IFS(
   D1424&lt;1000, "&lt; ₹1,000",
   D1424&lt;=5000, "₹1,000 - ₹5,000",
   D1424&lt;=10000, "₹5,001 - ₹10,000",
   D1424&lt;=20000, "₹10,001 - ₹20,000",
   D1424&lt;=50000, "₹20,001 - ₹50,000",
   D1424&lt;=100000, "₹50,001 - ₹100,000",
   TRUE, "&gt; ₹100,000"
)</f>
        <v>₹1,000 - ₹5,000</v>
      </c>
      <c r="K1424" t="str">
        <f t="shared" si="67"/>
        <v>Low (&lt;30%)</v>
      </c>
      <c r="L1424">
        <f>_xlfn.RANK.EQ(G1424, G$2:G$1466, 0) + COUNTIF(G$2:G1424, G1424) - 1</f>
        <v>1423</v>
      </c>
      <c r="M1424" s="12">
        <f>_xlfn.RANK.EQ(H1424, H$2:H$1466, 0) + COUNTIF(H$2:H1424, H1424) - 1</f>
        <v>477</v>
      </c>
      <c r="N1424" s="12">
        <f t="shared" si="68"/>
        <v>1900</v>
      </c>
    </row>
    <row r="1425" spans="1:14" x14ac:dyDescent="0.25">
      <c r="A1425" t="s">
        <v>6101</v>
      </c>
      <c r="B1425" t="s">
        <v>6102</v>
      </c>
      <c r="C1425" t="s">
        <v>13076</v>
      </c>
      <c r="D1425" s="14">
        <v>179.64</v>
      </c>
      <c r="E1425" s="14">
        <v>499</v>
      </c>
      <c r="F1425" s="1">
        <v>0.64</v>
      </c>
      <c r="G1425">
        <v>3.4</v>
      </c>
      <c r="H1425" s="5">
        <v>9385</v>
      </c>
      <c r="I1425" s="6">
        <f t="shared" si="66"/>
        <v>4683115</v>
      </c>
      <c r="J1425" t="str" cm="1">
        <f t="array" ref="J1425">_xlfn.IFS(
   D1425&lt;1000, "&lt; ₹1,000",
   D1425&lt;=5000, "₹1,000 - ₹5,000",
   D1425&lt;=10000, "₹5,001 - ₹10,000",
   D1425&lt;=20000, "₹10,001 - ₹20,000",
   D1425&lt;=50000, "₹20,001 - ₹50,000",
   D1425&lt;=100000, "₹50,001 - ₹100,000",
   TRUE, "&gt; ₹100,000"
)</f>
        <v>&lt; ₹1,000</v>
      </c>
      <c r="K1425" t="str">
        <f t="shared" si="67"/>
        <v>High (&gt;60%)</v>
      </c>
      <c r="L1425">
        <f>_xlfn.RANK.EQ(G1425, G$2:G$1466, 0) + COUNTIF(G$2:G1425, G1425) - 1</f>
        <v>1424</v>
      </c>
      <c r="M1425" s="12">
        <f>_xlfn.RANK.EQ(H1425, H$2:H$1466, 0) + COUNTIF(H$2:H1425, H1425) - 1</f>
        <v>555</v>
      </c>
      <c r="N1425" s="12">
        <f t="shared" si="68"/>
        <v>1979</v>
      </c>
    </row>
    <row r="1426" spans="1:14" x14ac:dyDescent="0.25">
      <c r="A1426" t="s">
        <v>1377</v>
      </c>
      <c r="B1426" t="s">
        <v>1378</v>
      </c>
      <c r="C1426" t="s">
        <v>13076</v>
      </c>
      <c r="D1426" s="14">
        <v>247.38</v>
      </c>
      <c r="E1426" s="14">
        <v>399</v>
      </c>
      <c r="F1426" s="1">
        <v>0.38</v>
      </c>
      <c r="G1426">
        <v>3.4</v>
      </c>
      <c r="H1426" s="5">
        <v>4642</v>
      </c>
      <c r="I1426" s="6">
        <f t="shared" si="66"/>
        <v>1852158</v>
      </c>
      <c r="J1426" t="str" cm="1">
        <f t="array" ref="J1426">_xlfn.IFS(
   D1426&lt;1000, "&lt; ₹1,000",
   D1426&lt;=5000, "₹1,000 - ₹5,000",
   D1426&lt;=10000, "₹5,001 - ₹10,000",
   D1426&lt;=20000, "₹10,001 - ₹20,000",
   D1426&lt;=50000, "₹20,001 - ₹50,000",
   D1426&lt;=100000, "₹50,001 - ₹100,000",
   TRUE, "&gt; ₹100,000"
)</f>
        <v>&lt; ₹1,000</v>
      </c>
      <c r="K1426" t="str">
        <f t="shared" si="67"/>
        <v>Medium (30-60%)</v>
      </c>
      <c r="L1426">
        <f>_xlfn.RANK.EQ(G1426, G$2:G$1466, 0) + COUNTIF(G$2:G1426, G1426) - 1</f>
        <v>1425</v>
      </c>
      <c r="M1426" s="12">
        <f>_xlfn.RANK.EQ(H1426, H$2:H$1466, 0) + COUNTIF(H$2:H1426, H1426) - 1</f>
        <v>769</v>
      </c>
      <c r="N1426" s="12">
        <f t="shared" si="68"/>
        <v>2194</v>
      </c>
    </row>
    <row r="1427" spans="1:14" x14ac:dyDescent="0.25">
      <c r="A1427" t="s">
        <v>6117</v>
      </c>
      <c r="B1427" t="s">
        <v>6118</v>
      </c>
      <c r="C1427" t="s">
        <v>13077</v>
      </c>
      <c r="D1427" s="14">
        <v>398.43000000000006</v>
      </c>
      <c r="E1427" s="14">
        <v>699</v>
      </c>
      <c r="F1427" s="1">
        <v>0.43</v>
      </c>
      <c r="G1427">
        <v>3.4</v>
      </c>
      <c r="H1427" s="5">
        <v>3454</v>
      </c>
      <c r="I1427" s="6">
        <f t="shared" si="66"/>
        <v>2414346</v>
      </c>
      <c r="J1427" t="str" cm="1">
        <f t="array" ref="J1427">_xlfn.IFS(
   D1427&lt;1000, "&lt; ₹1,000",
   D1427&lt;=5000, "₹1,000 - ₹5,000",
   D1427&lt;=10000, "₹5,001 - ₹10,000",
   D1427&lt;=20000, "₹10,001 - ₹20,000",
   D1427&lt;=50000, "₹20,001 - ₹50,000",
   D1427&lt;=100000, "₹50,001 - ₹100,000",
   TRUE, "&gt; ₹100,000"
)</f>
        <v>&lt; ₹1,000</v>
      </c>
      <c r="K1427" t="str">
        <f t="shared" si="67"/>
        <v>Medium (30-60%)</v>
      </c>
      <c r="L1427">
        <f>_xlfn.RANK.EQ(G1427, G$2:G$1466, 0) + COUNTIF(G$2:G1427, G1427) - 1</f>
        <v>1426</v>
      </c>
      <c r="M1427" s="12">
        <f>_xlfn.RANK.EQ(H1427, H$2:H$1466, 0) + COUNTIF(H$2:H1427, H1427) - 1</f>
        <v>837</v>
      </c>
      <c r="N1427" s="12">
        <f t="shared" si="68"/>
        <v>2263</v>
      </c>
    </row>
    <row r="1428" spans="1:14" x14ac:dyDescent="0.25">
      <c r="A1428" t="s">
        <v>12019</v>
      </c>
      <c r="B1428" t="s">
        <v>12020</v>
      </c>
      <c r="C1428" t="s">
        <v>13080</v>
      </c>
      <c r="D1428" s="14">
        <v>479.76</v>
      </c>
      <c r="E1428" s="14">
        <v>1999</v>
      </c>
      <c r="F1428" s="1">
        <v>0.76</v>
      </c>
      <c r="G1428">
        <v>3.4</v>
      </c>
      <c r="H1428" s="5">
        <v>1066</v>
      </c>
      <c r="I1428" s="6">
        <f t="shared" si="66"/>
        <v>2130934</v>
      </c>
      <c r="J1428" t="str" cm="1">
        <f t="array" ref="J1428">_xlfn.IFS(
   D1428&lt;1000, "&lt; ₹1,000",
   D1428&lt;=5000, "₹1,000 - ₹5,000",
   D1428&lt;=10000, "₹5,001 - ₹10,000",
   D1428&lt;=20000, "₹10,001 - ₹20,000",
   D1428&lt;=50000, "₹20,001 - ₹50,000",
   D1428&lt;=100000, "₹50,001 - ₹100,000",
   TRUE, "&gt; ₹100,000"
)</f>
        <v>&lt; ₹1,000</v>
      </c>
      <c r="K1428" t="str">
        <f t="shared" si="67"/>
        <v>High (&gt;60%)</v>
      </c>
      <c r="L1428">
        <f>_xlfn.RANK.EQ(G1428, G$2:G$1466, 0) + COUNTIF(G$2:G1428, G1428) - 1</f>
        <v>1427</v>
      </c>
      <c r="M1428" s="12">
        <f>_xlfn.RANK.EQ(H1428, H$2:H$1466, 0) + COUNTIF(H$2:H1428, H1428) - 1</f>
        <v>1121</v>
      </c>
      <c r="N1428" s="12">
        <f t="shared" si="68"/>
        <v>2548</v>
      </c>
    </row>
    <row r="1429" spans="1:14" x14ac:dyDescent="0.25">
      <c r="A1429" t="s">
        <v>768</v>
      </c>
      <c r="B1429" t="s">
        <v>769</v>
      </c>
      <c r="C1429" t="s">
        <v>13077</v>
      </c>
      <c r="D1429" s="14">
        <v>7267.5</v>
      </c>
      <c r="E1429" s="14">
        <v>19125</v>
      </c>
      <c r="F1429" s="1">
        <v>0.62</v>
      </c>
      <c r="G1429">
        <v>3.4</v>
      </c>
      <c r="H1429" s="5">
        <v>902</v>
      </c>
      <c r="I1429" s="6">
        <f t="shared" si="66"/>
        <v>17250750</v>
      </c>
      <c r="J1429" t="str" cm="1">
        <f t="array" ref="J1429">_xlfn.IFS(
   D1429&lt;1000, "&lt; ₹1,000",
   D1429&lt;=5000, "₹1,000 - ₹5,000",
   D1429&lt;=10000, "₹5,001 - ₹10,000",
   D1429&lt;=20000, "₹10,001 - ₹20,000",
   D1429&lt;=50000, "₹20,001 - ₹50,000",
   D1429&lt;=100000, "₹50,001 - ₹100,000",
   TRUE, "&gt; ₹100,000"
)</f>
        <v>₹5,001 - ₹10,000</v>
      </c>
      <c r="K1429" t="str">
        <f t="shared" si="67"/>
        <v>High (&gt;60%)</v>
      </c>
      <c r="L1429">
        <f>_xlfn.RANK.EQ(G1429, G$2:G$1466, 0) + COUNTIF(G$2:G1429, G1429) - 1</f>
        <v>1428</v>
      </c>
      <c r="M1429" s="12">
        <f>_xlfn.RANK.EQ(H1429, H$2:H$1466, 0) + COUNTIF(H$2:H1429, H1429) - 1</f>
        <v>1151</v>
      </c>
      <c r="N1429" s="12">
        <f t="shared" si="68"/>
        <v>2579</v>
      </c>
    </row>
    <row r="1430" spans="1:14" x14ac:dyDescent="0.25">
      <c r="A1430" t="s">
        <v>2098</v>
      </c>
      <c r="B1430" t="s">
        <v>2099</v>
      </c>
      <c r="C1430" t="s">
        <v>13077</v>
      </c>
      <c r="D1430" s="14">
        <v>395.55999999999995</v>
      </c>
      <c r="E1430" s="14">
        <v>899</v>
      </c>
      <c r="F1430" s="1">
        <v>0.56000000000000005</v>
      </c>
      <c r="G1430">
        <v>3.4</v>
      </c>
      <c r="H1430" s="5">
        <v>431</v>
      </c>
      <c r="I1430" s="6">
        <f t="shared" si="66"/>
        <v>387469</v>
      </c>
      <c r="J1430" t="str" cm="1">
        <f t="array" ref="J1430">_xlfn.IFS(
   D1430&lt;1000, "&lt; ₹1,000",
   D1430&lt;=5000, "₹1,000 - ₹5,000",
   D1430&lt;=10000, "₹5,001 - ₹10,000",
   D1430&lt;=20000, "₹10,001 - ₹20,000",
   D1430&lt;=50000, "₹20,001 - ₹50,000",
   D1430&lt;=100000, "₹50,001 - ₹100,000",
   TRUE, "&gt; ₹100,000"
)</f>
        <v>&lt; ₹1,000</v>
      </c>
      <c r="K1430" t="str">
        <f t="shared" si="67"/>
        <v>Medium (30-60%)</v>
      </c>
      <c r="L1430">
        <f>_xlfn.RANK.EQ(G1430, G$2:G$1466, 0) + COUNTIF(G$2:G1430, G1430) - 1</f>
        <v>1429</v>
      </c>
      <c r="M1430" s="12">
        <f>_xlfn.RANK.EQ(H1430, H$2:H$1466, 0) + COUNTIF(H$2:H1430, H1430) - 1</f>
        <v>1253</v>
      </c>
      <c r="N1430" s="12">
        <f t="shared" si="68"/>
        <v>2682</v>
      </c>
    </row>
    <row r="1431" spans="1:14" x14ac:dyDescent="0.25">
      <c r="A1431" t="s">
        <v>11826</v>
      </c>
      <c r="B1431" t="s">
        <v>11827</v>
      </c>
      <c r="C1431" t="s">
        <v>13080</v>
      </c>
      <c r="D1431" s="14">
        <v>2018.6499999999999</v>
      </c>
      <c r="E1431" s="14">
        <v>4295</v>
      </c>
      <c r="F1431" s="1">
        <v>0.53</v>
      </c>
      <c r="G1431">
        <v>3.4</v>
      </c>
      <c r="H1431" s="5">
        <v>422</v>
      </c>
      <c r="I1431" s="6">
        <f t="shared" si="66"/>
        <v>1812490</v>
      </c>
      <c r="J1431" t="str" cm="1">
        <f t="array" ref="J1431">_xlfn.IFS(
   D1431&lt;1000, "&lt; ₹1,000",
   D1431&lt;=5000, "₹1,000 - ₹5,000",
   D1431&lt;=10000, "₹5,001 - ₹10,000",
   D1431&lt;=20000, "₹10,001 - ₹20,000",
   D1431&lt;=50000, "₹20,001 - ₹50,000",
   D1431&lt;=100000, "₹50,001 - ₹100,000",
   TRUE, "&gt; ₹100,000"
)</f>
        <v>₹1,000 - ₹5,000</v>
      </c>
      <c r="K1431" t="str">
        <f t="shared" si="67"/>
        <v>Medium (30-60%)</v>
      </c>
      <c r="L1431">
        <f>_xlfn.RANK.EQ(G1431, G$2:G$1466, 0) + COUNTIF(G$2:G1431, G1431) - 1</f>
        <v>1430</v>
      </c>
      <c r="M1431" s="12">
        <f>_xlfn.RANK.EQ(H1431, H$2:H$1466, 0) + COUNTIF(H$2:H1431, H1431) - 1</f>
        <v>1257</v>
      </c>
      <c r="N1431" s="12">
        <f t="shared" si="68"/>
        <v>2687</v>
      </c>
    </row>
    <row r="1432" spans="1:14" x14ac:dyDescent="0.25">
      <c r="A1432" t="s">
        <v>10670</v>
      </c>
      <c r="B1432" t="s">
        <v>10671</v>
      </c>
      <c r="C1432" t="s">
        <v>13080</v>
      </c>
      <c r="D1432" s="14">
        <v>988</v>
      </c>
      <c r="E1432" s="14">
        <v>2600</v>
      </c>
      <c r="F1432" s="1">
        <v>0.62</v>
      </c>
      <c r="G1432">
        <v>3.4</v>
      </c>
      <c r="H1432" s="5">
        <v>252</v>
      </c>
      <c r="I1432" s="14">
        <f t="shared" si="66"/>
        <v>655200</v>
      </c>
      <c r="J1432" t="str" cm="1">
        <f t="array" ref="J1432">_xlfn.IFS(
   D1432&lt;1000, "&lt; ₹1,000",
   D1432&lt;=5000, "₹1,000 - ₹5,000",
   D1432&lt;=10000, "₹5,001 - ₹10,000",
   D1432&lt;=20000, "₹10,001 - ₹20,000",
   D1432&lt;=50000, "₹20,001 - ₹50,000",
   D1432&lt;=100000, "₹50,001 - ₹100,000",
   TRUE, "&gt; ₹100,000"
)</f>
        <v>&lt; ₹1,000</v>
      </c>
      <c r="K1432" t="str">
        <f t="shared" si="67"/>
        <v>High (&gt;60%)</v>
      </c>
      <c r="L1432">
        <f>_xlfn.RANK.EQ(G1432, G$2:G$1466, 0) + COUNTIF(G$2:G1432, G1432) - 1</f>
        <v>1431</v>
      </c>
      <c r="M1432" s="12">
        <f>_xlfn.RANK.EQ(H1432, H$2:H$1466, 0) + COUNTIF(H$2:H1432, H1432) - 1</f>
        <v>1319</v>
      </c>
      <c r="N1432" s="12">
        <f t="shared" si="68"/>
        <v>2750</v>
      </c>
    </row>
    <row r="1433" spans="1:14" x14ac:dyDescent="0.25">
      <c r="A1433" t="s">
        <v>11285</v>
      </c>
      <c r="B1433" t="s">
        <v>11286</v>
      </c>
      <c r="C1433" t="s">
        <v>13080</v>
      </c>
      <c r="D1433" s="14">
        <v>895.44</v>
      </c>
      <c r="E1433" s="14">
        <v>1599</v>
      </c>
      <c r="F1433" s="1">
        <v>0.44</v>
      </c>
      <c r="G1433">
        <v>3.4</v>
      </c>
      <c r="H1433" s="5">
        <v>15</v>
      </c>
      <c r="I1433" s="14">
        <f t="shared" si="66"/>
        <v>23985</v>
      </c>
      <c r="J1433" t="str" cm="1">
        <f t="array" ref="J1433">_xlfn.IFS(
   D1433&lt;1000, "&lt; ₹1,000",
   D1433&lt;=5000, "₹1,000 - ₹5,000",
   D1433&lt;=10000, "₹5,001 - ₹10,000",
   D1433&lt;=20000, "₹10,001 - ₹20,000",
   D1433&lt;=50000, "₹20,001 - ₹50,000",
   D1433&lt;=100000, "₹50,001 - ₹100,000",
   TRUE, "&gt; ₹100,000"
)</f>
        <v>&lt; ₹1,000</v>
      </c>
      <c r="K1433" t="str">
        <f t="shared" si="67"/>
        <v>Medium (30-60%)</v>
      </c>
      <c r="L1433">
        <f>_xlfn.RANK.EQ(G1433, G$2:G$1466, 0) + COUNTIF(G$2:G1433, G1433) - 1</f>
        <v>1432</v>
      </c>
      <c r="M1433" s="12">
        <f>_xlfn.RANK.EQ(H1433, H$2:H$1466, 0) + COUNTIF(H$2:H1433, H1433) - 1</f>
        <v>1447</v>
      </c>
      <c r="N1433" s="12">
        <f t="shared" si="68"/>
        <v>2879</v>
      </c>
    </row>
    <row r="1434" spans="1:14" x14ac:dyDescent="0.25">
      <c r="A1434" t="s">
        <v>435</v>
      </c>
      <c r="B1434" t="s">
        <v>436</v>
      </c>
      <c r="C1434" t="s">
        <v>13076</v>
      </c>
      <c r="D1434" s="14">
        <v>329.66999999999996</v>
      </c>
      <c r="E1434" s="14">
        <v>999</v>
      </c>
      <c r="F1434" s="1">
        <v>0.67</v>
      </c>
      <c r="G1434">
        <v>3.3</v>
      </c>
      <c r="H1434" s="5">
        <v>9792</v>
      </c>
      <c r="I1434" s="6">
        <f t="shared" si="66"/>
        <v>9782208</v>
      </c>
      <c r="J1434" t="str" cm="1">
        <f t="array" ref="J1434">_xlfn.IFS(
   D1434&lt;1000, "&lt; ₹1,000",
   D1434&lt;=5000, "₹1,000 - ₹5,000",
   D1434&lt;=10000, "₹5,001 - ₹10,000",
   D1434&lt;=20000, "₹10,001 - ₹20,000",
   D1434&lt;=50000, "₹20,001 - ₹50,000",
   D1434&lt;=100000, "₹50,001 - ₹100,000",
   TRUE, "&gt; ₹100,000"
)</f>
        <v>&lt; ₹1,000</v>
      </c>
      <c r="K1434" t="str">
        <f t="shared" si="67"/>
        <v>High (&gt;60%)</v>
      </c>
      <c r="L1434">
        <f>_xlfn.RANK.EQ(G1434, G$2:G$1466, 0) + COUNTIF(G$2:G1434, G1434) - 1</f>
        <v>1433</v>
      </c>
      <c r="M1434" s="12">
        <f>_xlfn.RANK.EQ(H1434, H$2:H$1466, 0) + COUNTIF(H$2:H1434, H1434) - 1</f>
        <v>541</v>
      </c>
      <c r="N1434" s="12">
        <f t="shared" si="68"/>
        <v>1974</v>
      </c>
    </row>
    <row r="1435" spans="1:14" x14ac:dyDescent="0.25">
      <c r="A1435" t="s">
        <v>435</v>
      </c>
      <c r="B1435" t="s">
        <v>436</v>
      </c>
      <c r="C1435" t="s">
        <v>13076</v>
      </c>
      <c r="D1435" s="14">
        <v>329.66999999999996</v>
      </c>
      <c r="E1435" s="14">
        <v>999</v>
      </c>
      <c r="F1435" s="1">
        <v>0.67</v>
      </c>
      <c r="G1435">
        <v>3.3</v>
      </c>
      <c r="H1435" s="5">
        <v>9792</v>
      </c>
      <c r="I1435" s="6">
        <f t="shared" si="66"/>
        <v>9782208</v>
      </c>
      <c r="J1435" t="str" cm="1">
        <f t="array" ref="J1435">_xlfn.IFS(
   D1435&lt;1000, "&lt; ₹1,000",
   D1435&lt;=5000, "₹1,000 - ₹5,000",
   D1435&lt;=10000, "₹5,001 - ₹10,000",
   D1435&lt;=20000, "₹10,001 - ₹20,000",
   D1435&lt;=50000, "₹20,001 - ₹50,000",
   D1435&lt;=100000, "₹50,001 - ₹100,000",
   TRUE, "&gt; ₹100,000"
)</f>
        <v>&lt; ₹1,000</v>
      </c>
      <c r="K1435" t="str">
        <f t="shared" si="67"/>
        <v>High (&gt;60%)</v>
      </c>
      <c r="L1435">
        <f>_xlfn.RANK.EQ(G1435, G$2:G$1466, 0) + COUNTIF(G$2:G1435, G1435) - 1</f>
        <v>1434</v>
      </c>
      <c r="M1435" s="12">
        <f>_xlfn.RANK.EQ(H1435, H$2:H$1466, 0) + COUNTIF(H$2:H1435, H1435) - 1</f>
        <v>542</v>
      </c>
      <c r="N1435" s="12">
        <f t="shared" si="68"/>
        <v>1976</v>
      </c>
    </row>
    <row r="1436" spans="1:14" x14ac:dyDescent="0.25">
      <c r="A1436" t="s">
        <v>8686</v>
      </c>
      <c r="B1436" t="s">
        <v>8687</v>
      </c>
      <c r="C1436" t="s">
        <v>13080</v>
      </c>
      <c r="D1436" s="14">
        <v>249.5</v>
      </c>
      <c r="E1436" s="14">
        <v>499</v>
      </c>
      <c r="F1436" s="1">
        <v>0.5</v>
      </c>
      <c r="G1436">
        <v>3.3</v>
      </c>
      <c r="H1436" s="5">
        <v>8427</v>
      </c>
      <c r="I1436" s="6">
        <f t="shared" si="66"/>
        <v>4205073</v>
      </c>
      <c r="J1436" t="str" cm="1">
        <f t="array" ref="J1436">_xlfn.IFS(
   D1436&lt;1000, "&lt; ₹1,000",
   D1436&lt;=5000, "₹1,000 - ₹5,000",
   D1436&lt;=10000, "₹5,001 - ₹10,000",
   D1436&lt;=20000, "₹10,001 - ₹20,000",
   D1436&lt;=50000, "₹20,001 - ₹50,000",
   D1436&lt;=100000, "₹50,001 - ₹100,000",
   TRUE, "&gt; ₹100,000"
)</f>
        <v>&lt; ₹1,000</v>
      </c>
      <c r="K1436" t="str">
        <f t="shared" si="67"/>
        <v>Medium (30-60%)</v>
      </c>
      <c r="L1436">
        <f>_xlfn.RANK.EQ(G1436, G$2:G$1466, 0) + COUNTIF(G$2:G1436, G1436) - 1</f>
        <v>1435</v>
      </c>
      <c r="M1436" s="12">
        <f>_xlfn.RANK.EQ(H1436, H$2:H$1466, 0) + COUNTIF(H$2:H1436, H1436) - 1</f>
        <v>596</v>
      </c>
      <c r="N1436" s="12">
        <f t="shared" si="68"/>
        <v>2031</v>
      </c>
    </row>
    <row r="1437" spans="1:14" x14ac:dyDescent="0.25">
      <c r="A1437" t="s">
        <v>7254</v>
      </c>
      <c r="B1437" t="s">
        <v>7255</v>
      </c>
      <c r="C1437" t="s">
        <v>13076</v>
      </c>
      <c r="D1437" s="14">
        <v>119.88</v>
      </c>
      <c r="E1437" s="14">
        <v>999</v>
      </c>
      <c r="F1437" s="1">
        <v>0.88</v>
      </c>
      <c r="G1437">
        <v>3.3</v>
      </c>
      <c r="H1437" s="5">
        <v>5692</v>
      </c>
      <c r="I1437" s="6">
        <f t="shared" si="66"/>
        <v>5686308</v>
      </c>
      <c r="J1437" t="str" cm="1">
        <f t="array" ref="J1437">_xlfn.IFS(
   D1437&lt;1000, "&lt; ₹1,000",
   D1437&lt;=5000, "₹1,000 - ₹5,000",
   D1437&lt;=10000, "₹5,001 - ₹10,000",
   D1437&lt;=20000, "₹10,001 - ₹20,000",
   D1437&lt;=50000, "₹20,001 - ₹50,000",
   D1437&lt;=100000, "₹50,001 - ₹100,000",
   TRUE, "&gt; ₹100,000"
)</f>
        <v>&lt; ₹1,000</v>
      </c>
      <c r="K1437" t="str">
        <f t="shared" si="67"/>
        <v>High (&gt;60%)</v>
      </c>
      <c r="L1437">
        <f>_xlfn.RANK.EQ(G1437, G$2:G$1466, 0) + COUNTIF(G$2:G1437, G1437) - 1</f>
        <v>1436</v>
      </c>
      <c r="M1437" s="12">
        <f>_xlfn.RANK.EQ(H1437, H$2:H$1466, 0) + COUNTIF(H$2:H1437, H1437) - 1</f>
        <v>718</v>
      </c>
      <c r="N1437" s="12">
        <f t="shared" si="68"/>
        <v>2154</v>
      </c>
    </row>
    <row r="1438" spans="1:14" x14ac:dyDescent="0.25">
      <c r="A1438" t="s">
        <v>4198</v>
      </c>
      <c r="B1438" t="s">
        <v>4199</v>
      </c>
      <c r="C1438" t="s">
        <v>13077</v>
      </c>
      <c r="D1438" s="14">
        <v>1319.7799999999997</v>
      </c>
      <c r="E1438" s="14">
        <v>5999</v>
      </c>
      <c r="F1438" s="1">
        <v>0.78</v>
      </c>
      <c r="G1438">
        <v>3.3</v>
      </c>
      <c r="H1438" s="5">
        <v>4415</v>
      </c>
      <c r="I1438" s="6">
        <f t="shared" si="66"/>
        <v>26485585</v>
      </c>
      <c r="J1438" t="str" cm="1">
        <f t="array" ref="J1438">_xlfn.IFS(
   D1438&lt;1000, "&lt; ₹1,000",
   D1438&lt;=5000, "₹1,000 - ₹5,000",
   D1438&lt;=10000, "₹5,001 - ₹10,000",
   D1438&lt;=20000, "₹10,001 - ₹20,000",
   D1438&lt;=50000, "₹20,001 - ₹50,000",
   D1438&lt;=100000, "₹50,001 - ₹100,000",
   TRUE, "&gt; ₹100,000"
)</f>
        <v>₹1,000 - ₹5,000</v>
      </c>
      <c r="K1438" t="str">
        <f t="shared" si="67"/>
        <v>High (&gt;60%)</v>
      </c>
      <c r="L1438">
        <f>_xlfn.RANK.EQ(G1438, G$2:G$1466, 0) + COUNTIF(G$2:G1438, G1438) - 1</f>
        <v>1437</v>
      </c>
      <c r="M1438" s="12">
        <f>_xlfn.RANK.EQ(H1438, H$2:H$1466, 0) + COUNTIF(H$2:H1438, H1438) - 1</f>
        <v>779</v>
      </c>
      <c r="N1438" s="12">
        <f t="shared" si="68"/>
        <v>2216</v>
      </c>
    </row>
    <row r="1439" spans="1:14" x14ac:dyDescent="0.25">
      <c r="A1439" t="s">
        <v>3895</v>
      </c>
      <c r="B1439" t="s">
        <v>3896</v>
      </c>
      <c r="C1439" t="s">
        <v>13077</v>
      </c>
      <c r="D1439" s="14">
        <v>1319.7799999999997</v>
      </c>
      <c r="E1439" s="14">
        <v>5999</v>
      </c>
      <c r="F1439" s="1">
        <v>0.78</v>
      </c>
      <c r="G1439">
        <v>3.3</v>
      </c>
      <c r="H1439" s="5">
        <v>4415</v>
      </c>
      <c r="I1439" s="6">
        <f t="shared" si="66"/>
        <v>26485585</v>
      </c>
      <c r="J1439" t="str" cm="1">
        <f t="array" ref="J1439">_xlfn.IFS(
   D1439&lt;1000, "&lt; ₹1,000",
   D1439&lt;=5000, "₹1,000 - ₹5,000",
   D1439&lt;=10000, "₹5,001 - ₹10,000",
   D1439&lt;=20000, "₹10,001 - ₹20,000",
   D1439&lt;=50000, "₹20,001 - ₹50,000",
   D1439&lt;=100000, "₹50,001 - ₹100,000",
   TRUE, "&gt; ₹100,000"
)</f>
        <v>₹1,000 - ₹5,000</v>
      </c>
      <c r="K1439" t="str">
        <f t="shared" si="67"/>
        <v>High (&gt;60%)</v>
      </c>
      <c r="L1439">
        <f>_xlfn.RANK.EQ(G1439, G$2:G$1466, 0) + COUNTIF(G$2:G1439, G1439) - 1</f>
        <v>1438</v>
      </c>
      <c r="M1439" s="12">
        <f>_xlfn.RANK.EQ(H1439, H$2:H$1466, 0) + COUNTIF(H$2:H1439, H1439) - 1</f>
        <v>780</v>
      </c>
      <c r="N1439" s="12">
        <f t="shared" si="68"/>
        <v>2218</v>
      </c>
    </row>
    <row r="1440" spans="1:14" x14ac:dyDescent="0.25">
      <c r="A1440" t="s">
        <v>4097</v>
      </c>
      <c r="B1440" t="s">
        <v>4098</v>
      </c>
      <c r="C1440" t="s">
        <v>13077</v>
      </c>
      <c r="D1440" s="14">
        <v>1379.77</v>
      </c>
      <c r="E1440" s="14">
        <v>5999</v>
      </c>
      <c r="F1440" s="1">
        <v>0.77</v>
      </c>
      <c r="G1440">
        <v>3.3</v>
      </c>
      <c r="H1440" s="5">
        <v>4415</v>
      </c>
      <c r="I1440" s="6">
        <f t="shared" si="66"/>
        <v>26485585</v>
      </c>
      <c r="J1440" t="str" cm="1">
        <f t="array" ref="J1440">_xlfn.IFS(
   D1440&lt;1000, "&lt; ₹1,000",
   D1440&lt;=5000, "₹1,000 - ₹5,000",
   D1440&lt;=10000, "₹5,001 - ₹10,000",
   D1440&lt;=20000, "₹10,001 - ₹20,000",
   D1440&lt;=50000, "₹20,001 - ₹50,000",
   D1440&lt;=100000, "₹50,001 - ₹100,000",
   TRUE, "&gt; ₹100,000"
)</f>
        <v>₹1,000 - ₹5,000</v>
      </c>
      <c r="K1440" t="str">
        <f t="shared" si="67"/>
        <v>High (&gt;60%)</v>
      </c>
      <c r="L1440">
        <f>_xlfn.RANK.EQ(G1440, G$2:G$1466, 0) + COUNTIF(G$2:G1440, G1440) - 1</f>
        <v>1439</v>
      </c>
      <c r="M1440" s="12">
        <f>_xlfn.RANK.EQ(H1440, H$2:H$1466, 0) + COUNTIF(H$2:H1440, H1440) - 1</f>
        <v>781</v>
      </c>
      <c r="N1440" s="12">
        <f t="shared" si="68"/>
        <v>2220</v>
      </c>
    </row>
    <row r="1441" spans="1:14" x14ac:dyDescent="0.25">
      <c r="A1441" t="s">
        <v>6360</v>
      </c>
      <c r="B1441" t="s">
        <v>6361</v>
      </c>
      <c r="C1441" t="s">
        <v>13076</v>
      </c>
      <c r="D1441" s="14">
        <v>199.60000000000002</v>
      </c>
      <c r="E1441" s="14">
        <v>499</v>
      </c>
      <c r="F1441" s="1">
        <v>0.6</v>
      </c>
      <c r="G1441">
        <v>3.3</v>
      </c>
      <c r="H1441" s="5">
        <v>2804</v>
      </c>
      <c r="I1441" s="6">
        <f t="shared" si="66"/>
        <v>1399196</v>
      </c>
      <c r="J1441" t="str" cm="1">
        <f t="array" ref="J1441">_xlfn.IFS(
   D1441&lt;1000, "&lt; ₹1,000",
   D1441&lt;=5000, "₹1,000 - ₹5,000",
   D1441&lt;=10000, "₹5,001 - ₹10,000",
   D1441&lt;=20000, "₹10,001 - ₹20,000",
   D1441&lt;=50000, "₹20,001 - ₹50,000",
   D1441&lt;=100000, "₹50,001 - ₹100,000",
   TRUE, "&gt; ₹100,000"
)</f>
        <v>&lt; ₹1,000</v>
      </c>
      <c r="K1441" t="str">
        <f t="shared" si="67"/>
        <v>Medium (30-60%)</v>
      </c>
      <c r="L1441">
        <f>_xlfn.RANK.EQ(G1441, G$2:G$1466, 0) + COUNTIF(G$2:G1441, G1441) - 1</f>
        <v>1440</v>
      </c>
      <c r="M1441" s="12">
        <f>_xlfn.RANK.EQ(H1441, H$2:H$1466, 0) + COUNTIF(H$2:H1441, H1441) - 1</f>
        <v>896</v>
      </c>
      <c r="N1441" s="12">
        <f t="shared" si="68"/>
        <v>2336</v>
      </c>
    </row>
    <row r="1442" spans="1:14" x14ac:dyDescent="0.25">
      <c r="A1442" t="s">
        <v>1586</v>
      </c>
      <c r="B1442" t="s">
        <v>1587</v>
      </c>
      <c r="C1442" t="s">
        <v>13077</v>
      </c>
      <c r="D1442" s="14">
        <v>799.6</v>
      </c>
      <c r="E1442" s="14">
        <v>1999</v>
      </c>
      <c r="F1442" s="1">
        <v>0.6</v>
      </c>
      <c r="G1442">
        <v>3.3</v>
      </c>
      <c r="H1442" s="5">
        <v>576</v>
      </c>
      <c r="I1442" s="6">
        <f t="shared" si="66"/>
        <v>1151424</v>
      </c>
      <c r="J1442" t="str" cm="1">
        <f t="array" ref="J1442">_xlfn.IFS(
   D1442&lt;1000, "&lt; ₹1,000",
   D1442&lt;=5000, "₹1,000 - ₹5,000",
   D1442&lt;=10000, "₹5,001 - ₹10,000",
   D1442&lt;=20000, "₹10,001 - ₹20,000",
   D1442&lt;=50000, "₹20,001 - ₹50,000",
   D1442&lt;=100000, "₹50,001 - ₹100,000",
   TRUE, "&gt; ₹100,000"
)</f>
        <v>&lt; ₹1,000</v>
      </c>
      <c r="K1442" t="str">
        <f t="shared" si="67"/>
        <v>Medium (30-60%)</v>
      </c>
      <c r="L1442">
        <f>_xlfn.RANK.EQ(G1442, G$2:G$1466, 0) + COUNTIF(G$2:G1442, G1442) - 1</f>
        <v>1441</v>
      </c>
      <c r="M1442" s="12">
        <f>_xlfn.RANK.EQ(H1442, H$2:H$1466, 0) + COUNTIF(H$2:H1442, H1442) - 1</f>
        <v>1211</v>
      </c>
      <c r="N1442" s="12">
        <f t="shared" si="68"/>
        <v>2652</v>
      </c>
    </row>
    <row r="1443" spans="1:14" x14ac:dyDescent="0.25">
      <c r="A1443" t="s">
        <v>9518</v>
      </c>
      <c r="B1443" t="s">
        <v>9519</v>
      </c>
      <c r="C1443" t="s">
        <v>13080</v>
      </c>
      <c r="D1443" s="14">
        <v>244.51</v>
      </c>
      <c r="E1443" s="14">
        <v>499</v>
      </c>
      <c r="F1443" s="1">
        <v>0.51</v>
      </c>
      <c r="G1443">
        <v>3.3</v>
      </c>
      <c r="H1443" s="5">
        <v>478</v>
      </c>
      <c r="I1443" s="6">
        <f t="shared" si="66"/>
        <v>238522</v>
      </c>
      <c r="J1443" t="str" cm="1">
        <f t="array" ref="J1443">_xlfn.IFS(
   D1443&lt;1000, "&lt; ₹1,000",
   D1443&lt;=5000, "₹1,000 - ₹5,000",
   D1443&lt;=10000, "₹5,001 - ₹10,000",
   D1443&lt;=20000, "₹10,001 - ₹20,000",
   D1443&lt;=50000, "₹20,001 - ₹50,000",
   D1443&lt;=100000, "₹50,001 - ₹100,000",
   TRUE, "&gt; ₹100,000"
)</f>
        <v>&lt; ₹1,000</v>
      </c>
      <c r="K1443" t="str">
        <f t="shared" si="67"/>
        <v>Medium (30-60%)</v>
      </c>
      <c r="L1443">
        <f>_xlfn.RANK.EQ(G1443, G$2:G$1466, 0) + COUNTIF(G$2:G1443, G1443) - 1</f>
        <v>1442</v>
      </c>
      <c r="M1443" s="12">
        <f>_xlfn.RANK.EQ(H1443, H$2:H$1466, 0) + COUNTIF(H$2:H1443, H1443) - 1</f>
        <v>1236</v>
      </c>
      <c r="N1443" s="12">
        <f t="shared" si="68"/>
        <v>2678</v>
      </c>
    </row>
    <row r="1444" spans="1:14" x14ac:dyDescent="0.25">
      <c r="A1444" t="s">
        <v>2801</v>
      </c>
      <c r="B1444" t="s">
        <v>2802</v>
      </c>
      <c r="C1444" t="s">
        <v>13077</v>
      </c>
      <c r="D1444" s="14">
        <v>1379.54</v>
      </c>
      <c r="E1444" s="14">
        <v>2999</v>
      </c>
      <c r="F1444" s="1">
        <v>0.54</v>
      </c>
      <c r="G1444">
        <v>3.3</v>
      </c>
      <c r="H1444" s="5">
        <v>227</v>
      </c>
      <c r="I1444" s="14">
        <f t="shared" si="66"/>
        <v>680773</v>
      </c>
      <c r="J1444" t="str" cm="1">
        <f t="array" ref="J1444">_xlfn.IFS(
   D1444&lt;1000, "&lt; ₹1,000",
   D1444&lt;=5000, "₹1,000 - ₹5,000",
   D1444&lt;=10000, "₹5,001 - ₹10,000",
   D1444&lt;=20000, "₹10,001 - ₹20,000",
   D1444&lt;=50000, "₹20,001 - ₹50,000",
   D1444&lt;=100000, "₹50,001 - ₹100,000",
   TRUE, "&gt; ₹100,000"
)</f>
        <v>₹1,000 - ₹5,000</v>
      </c>
      <c r="K1444" t="str">
        <f t="shared" si="67"/>
        <v>Medium (30-60%)</v>
      </c>
      <c r="L1444">
        <f>_xlfn.RANK.EQ(G1444, G$2:G$1466, 0) + COUNTIF(G$2:G1444, G1444) - 1</f>
        <v>1443</v>
      </c>
      <c r="M1444" s="12">
        <f>_xlfn.RANK.EQ(H1444, H$2:H$1466, 0) + COUNTIF(H$2:H1444, H1444) - 1</f>
        <v>1330</v>
      </c>
      <c r="N1444" s="12">
        <f t="shared" si="68"/>
        <v>2773</v>
      </c>
    </row>
    <row r="1445" spans="1:14" x14ac:dyDescent="0.25">
      <c r="A1445" t="s">
        <v>2541</v>
      </c>
      <c r="B1445" t="s">
        <v>747</v>
      </c>
      <c r="C1445" t="s">
        <v>13077</v>
      </c>
      <c r="D1445" s="14">
        <v>1299.48</v>
      </c>
      <c r="E1445" s="14">
        <v>2499</v>
      </c>
      <c r="F1445" s="1">
        <v>0.48</v>
      </c>
      <c r="G1445">
        <v>3.3</v>
      </c>
      <c r="H1445" s="5">
        <v>73</v>
      </c>
      <c r="I1445" s="14">
        <f t="shared" si="66"/>
        <v>182427</v>
      </c>
      <c r="J1445" t="str" cm="1">
        <f t="array" ref="J1445">_xlfn.IFS(
   D1445&lt;1000, "&lt; ₹1,000",
   D1445&lt;=5000, "₹1,000 - ₹5,000",
   D1445&lt;=10000, "₹5,001 - ₹10,000",
   D1445&lt;=20000, "₹10,001 - ₹20,000",
   D1445&lt;=50000, "₹20,001 - ₹50,000",
   D1445&lt;=100000, "₹50,001 - ₹100,000",
   TRUE, "&gt; ₹100,000"
)</f>
        <v>₹1,000 - ₹5,000</v>
      </c>
      <c r="K1445" t="str">
        <f t="shared" si="67"/>
        <v>Medium (30-60%)</v>
      </c>
      <c r="L1445">
        <f>_xlfn.RANK.EQ(G1445, G$2:G$1466, 0) + COUNTIF(G$2:G1445, G1445) - 1</f>
        <v>1444</v>
      </c>
      <c r="M1445" s="12">
        <f>_xlfn.RANK.EQ(H1445, H$2:H$1466, 0) + COUNTIF(H$2:H1445, H1445) - 1</f>
        <v>1409</v>
      </c>
      <c r="N1445" s="12">
        <f t="shared" si="68"/>
        <v>2853</v>
      </c>
    </row>
    <row r="1446" spans="1:14" x14ac:dyDescent="0.25">
      <c r="A1446" t="s">
        <v>10539</v>
      </c>
      <c r="B1446" t="s">
        <v>10540</v>
      </c>
      <c r="C1446" t="s">
        <v>13080</v>
      </c>
      <c r="D1446" s="14">
        <v>1529.49</v>
      </c>
      <c r="E1446" s="14">
        <v>2999</v>
      </c>
      <c r="F1446" s="1">
        <v>0.49</v>
      </c>
      <c r="G1446">
        <v>3.3</v>
      </c>
      <c r="H1446" s="5">
        <v>29</v>
      </c>
      <c r="I1446" s="14">
        <f t="shared" si="66"/>
        <v>86971</v>
      </c>
      <c r="J1446" t="str" cm="1">
        <f t="array" ref="J1446">_xlfn.IFS(
   D1446&lt;1000, "&lt; ₹1,000",
   D1446&lt;=5000, "₹1,000 - ₹5,000",
   D1446&lt;=10000, "₹5,001 - ₹10,000",
   D1446&lt;=20000, "₹10,001 - ₹20,000",
   D1446&lt;=50000, "₹20,001 - ₹50,000",
   D1446&lt;=100000, "₹50,001 - ₹100,000",
   TRUE, "&gt; ₹100,000"
)</f>
        <v>₹1,000 - ₹5,000</v>
      </c>
      <c r="K1446" t="str">
        <f t="shared" si="67"/>
        <v>Medium (30-60%)</v>
      </c>
      <c r="L1446">
        <f>_xlfn.RANK.EQ(G1446, G$2:G$1466, 0) + COUNTIF(G$2:G1446, G1446) - 1</f>
        <v>1445</v>
      </c>
      <c r="M1446" s="12">
        <f>_xlfn.RANK.EQ(H1446, H$2:H$1466, 0) + COUNTIF(H$2:H1446, H1446) - 1</f>
        <v>1434</v>
      </c>
      <c r="N1446" s="12">
        <f t="shared" si="68"/>
        <v>2879</v>
      </c>
    </row>
    <row r="1447" spans="1:14" x14ac:dyDescent="0.25">
      <c r="A1447" t="s">
        <v>2417</v>
      </c>
      <c r="B1447" t="s">
        <v>2418</v>
      </c>
      <c r="C1447" t="s">
        <v>13077</v>
      </c>
      <c r="D1447" s="14">
        <v>399.6</v>
      </c>
      <c r="E1447" s="14">
        <v>999</v>
      </c>
      <c r="F1447" s="1">
        <v>0.6</v>
      </c>
      <c r="G1447">
        <v>3.3</v>
      </c>
      <c r="H1447" s="5">
        <v>23</v>
      </c>
      <c r="I1447" s="14">
        <f t="shared" si="66"/>
        <v>22977</v>
      </c>
      <c r="J1447" t="str" cm="1">
        <f t="array" ref="J1447">_xlfn.IFS(
   D1447&lt;1000, "&lt; ₹1,000",
   D1447&lt;=5000, "₹1,000 - ₹5,000",
   D1447&lt;=10000, "₹5,001 - ₹10,000",
   D1447&lt;=20000, "₹10,001 - ₹20,000",
   D1447&lt;=50000, "₹20,001 - ₹50,000",
   D1447&lt;=100000, "₹50,001 - ₹100,000",
   TRUE, "&gt; ₹100,000"
)</f>
        <v>&lt; ₹1,000</v>
      </c>
      <c r="K1447" t="str">
        <f t="shared" si="67"/>
        <v>Medium (30-60%)</v>
      </c>
      <c r="L1447">
        <f>_xlfn.RANK.EQ(G1447, G$2:G$1466, 0) + COUNTIF(G$2:G1447, G1447) - 1</f>
        <v>1446</v>
      </c>
      <c r="M1447" s="12">
        <f>_xlfn.RANK.EQ(H1447, H$2:H$1466, 0) + COUNTIF(H$2:H1447, H1447) - 1</f>
        <v>1443</v>
      </c>
      <c r="N1447" s="12">
        <f t="shared" si="68"/>
        <v>2889</v>
      </c>
    </row>
    <row r="1448" spans="1:14" x14ac:dyDescent="0.25">
      <c r="A1448" t="s">
        <v>9734</v>
      </c>
      <c r="B1448" t="s">
        <v>9735</v>
      </c>
      <c r="C1448" t="s">
        <v>13080</v>
      </c>
      <c r="D1448" s="14">
        <v>199.60000000000002</v>
      </c>
      <c r="E1448" s="14">
        <v>499</v>
      </c>
      <c r="F1448" s="1">
        <v>0.6</v>
      </c>
      <c r="G1448">
        <v>3.3</v>
      </c>
      <c r="H1448" s="5">
        <v>12</v>
      </c>
      <c r="I1448" s="14">
        <f t="shared" si="66"/>
        <v>5988</v>
      </c>
      <c r="J1448" t="str" cm="1">
        <f t="array" ref="J1448">_xlfn.IFS(
   D1448&lt;1000, "&lt; ₹1,000",
   D1448&lt;=5000, "₹1,000 - ₹5,000",
   D1448&lt;=10000, "₹5,001 - ₹10,000",
   D1448&lt;=20000, "₹10,001 - ₹20,000",
   D1448&lt;=50000, "₹20,001 - ₹50,000",
   D1448&lt;=100000, "₹50,001 - ₹100,000",
   TRUE, "&gt; ₹100,000"
)</f>
        <v>&lt; ₹1,000</v>
      </c>
      <c r="K1448" t="str">
        <f t="shared" si="67"/>
        <v>Medium (30-60%)</v>
      </c>
      <c r="L1448">
        <f>_xlfn.RANK.EQ(G1448, G$2:G$1466, 0) + COUNTIF(G$2:G1448, G1448) - 1</f>
        <v>1447</v>
      </c>
      <c r="M1448" s="12">
        <f>_xlfn.RANK.EQ(H1448, H$2:H$1466, 0) + COUNTIF(H$2:H1448, H1448) - 1</f>
        <v>1451</v>
      </c>
      <c r="N1448" s="12">
        <f t="shared" si="68"/>
        <v>2898</v>
      </c>
    </row>
    <row r="1449" spans="1:14" x14ac:dyDescent="0.25">
      <c r="A1449" t="s">
        <v>12110</v>
      </c>
      <c r="B1449" t="s">
        <v>12111</v>
      </c>
      <c r="C1449" t="s">
        <v>13080</v>
      </c>
      <c r="D1449" s="14">
        <v>779.22</v>
      </c>
      <c r="E1449" s="14">
        <v>999</v>
      </c>
      <c r="F1449" s="1">
        <v>0.22</v>
      </c>
      <c r="G1449">
        <v>3.3</v>
      </c>
      <c r="H1449" s="5">
        <v>8</v>
      </c>
      <c r="I1449" s="14">
        <f t="shared" si="66"/>
        <v>7992</v>
      </c>
      <c r="J1449" t="str" cm="1">
        <f t="array" ref="J1449">_xlfn.IFS(
   D1449&lt;1000, "&lt; ₹1,000",
   D1449&lt;=5000, "₹1,000 - ₹5,000",
   D1449&lt;=10000, "₹5,001 - ₹10,000",
   D1449&lt;=20000, "₹10,001 - ₹20,000",
   D1449&lt;=50000, "₹20,001 - ₹50,000",
   D1449&lt;=100000, "₹50,001 - ₹100,000",
   TRUE, "&gt; ₹100,000"
)</f>
        <v>&lt; ₹1,000</v>
      </c>
      <c r="K1449" t="str">
        <f t="shared" si="67"/>
        <v>Low (&lt;30%)</v>
      </c>
      <c r="L1449">
        <f>_xlfn.RANK.EQ(G1449, G$2:G$1466, 0) + COUNTIF(G$2:G1449, G1449) - 1</f>
        <v>1448</v>
      </c>
      <c r="M1449" s="12">
        <f>_xlfn.RANK.EQ(H1449, H$2:H$1466, 0) + COUNTIF(H$2:H1449, H1449) - 1</f>
        <v>1454</v>
      </c>
      <c r="N1449" s="12">
        <f t="shared" si="68"/>
        <v>2902</v>
      </c>
    </row>
    <row r="1450" spans="1:14" x14ac:dyDescent="0.25">
      <c r="A1450" t="s">
        <v>1277</v>
      </c>
      <c r="B1450" t="s">
        <v>1278</v>
      </c>
      <c r="C1450" t="s">
        <v>13077</v>
      </c>
      <c r="D1450" s="14">
        <v>659.4</v>
      </c>
      <c r="E1450" s="14">
        <v>1099</v>
      </c>
      <c r="F1450" s="1">
        <v>0.4</v>
      </c>
      <c r="G1450">
        <v>3.2</v>
      </c>
      <c r="H1450" s="5">
        <v>285</v>
      </c>
      <c r="I1450" s="14">
        <f t="shared" si="66"/>
        <v>313215</v>
      </c>
      <c r="J1450" t="str" cm="1">
        <f t="array" ref="J1450">_xlfn.IFS(
   D1450&lt;1000, "&lt; ₹1,000",
   D1450&lt;=5000, "₹1,000 - ₹5,000",
   D1450&lt;=10000, "₹5,001 - ₹10,000",
   D1450&lt;=20000, "₹10,001 - ₹20,000",
   D1450&lt;=50000, "₹20,001 - ₹50,000",
   D1450&lt;=100000, "₹50,001 - ₹100,000",
   TRUE, "&gt; ₹100,000"
)</f>
        <v>&lt; ₹1,000</v>
      </c>
      <c r="K1450" t="str">
        <f t="shared" si="67"/>
        <v>Medium (30-60%)</v>
      </c>
      <c r="L1450">
        <f>_xlfn.RANK.EQ(G1450, G$2:G$1466, 0) + COUNTIF(G$2:G1450, G1450) - 1</f>
        <v>1449</v>
      </c>
      <c r="M1450" s="12">
        <f>_xlfn.RANK.EQ(H1450, H$2:H$1466, 0) + COUNTIF(H$2:H1450, H1450) - 1</f>
        <v>1306</v>
      </c>
      <c r="N1450" s="12">
        <f t="shared" si="68"/>
        <v>2755</v>
      </c>
    </row>
    <row r="1451" spans="1:14" x14ac:dyDescent="0.25">
      <c r="A1451" t="s">
        <v>12934</v>
      </c>
      <c r="B1451" t="s">
        <v>12935</v>
      </c>
      <c r="C1451" t="s">
        <v>13080</v>
      </c>
      <c r="D1451" s="14">
        <v>492.00000000000006</v>
      </c>
      <c r="E1451" s="14">
        <v>1200</v>
      </c>
      <c r="F1451" s="1">
        <v>0.59</v>
      </c>
      <c r="G1451">
        <v>3.2</v>
      </c>
      <c r="H1451" s="5">
        <v>113</v>
      </c>
      <c r="I1451" s="14">
        <f t="shared" si="66"/>
        <v>135600</v>
      </c>
      <c r="J1451" t="str" cm="1">
        <f t="array" ref="J1451">_xlfn.IFS(
   D1451&lt;1000, "&lt; ₹1,000",
   D1451&lt;=5000, "₹1,000 - ₹5,000",
   D1451&lt;=10000, "₹5,001 - ₹10,000",
   D1451&lt;=20000, "₹10,001 - ₹20,000",
   D1451&lt;=50000, "₹20,001 - ₹50,000",
   D1451&lt;=100000, "₹50,001 - ₹100,000",
   TRUE, "&gt; ₹100,000"
)</f>
        <v>&lt; ₹1,000</v>
      </c>
      <c r="K1451" t="str">
        <f t="shared" si="67"/>
        <v>Medium (30-60%)</v>
      </c>
      <c r="L1451">
        <f>_xlfn.RANK.EQ(G1451, G$2:G$1466, 0) + COUNTIF(G$2:G1451, G1451) - 1</f>
        <v>1450</v>
      </c>
      <c r="M1451" s="12">
        <f>_xlfn.RANK.EQ(H1451, H$2:H$1466, 0) + COUNTIF(H$2:H1451, H1451) - 1</f>
        <v>1383</v>
      </c>
      <c r="N1451" s="12">
        <f t="shared" si="68"/>
        <v>2833</v>
      </c>
    </row>
    <row r="1452" spans="1:14" x14ac:dyDescent="0.25">
      <c r="A1452" t="s">
        <v>11506</v>
      </c>
      <c r="B1452" t="s">
        <v>11507</v>
      </c>
      <c r="C1452" t="s">
        <v>13080</v>
      </c>
      <c r="D1452" s="14">
        <v>505.77</v>
      </c>
      <c r="E1452" s="14">
        <v>2199</v>
      </c>
      <c r="F1452" s="1">
        <v>0.77</v>
      </c>
      <c r="G1452">
        <v>3.1</v>
      </c>
      <c r="H1452" s="5">
        <v>3527</v>
      </c>
      <c r="I1452" s="6">
        <f t="shared" si="66"/>
        <v>7755873</v>
      </c>
      <c r="J1452" t="str" cm="1">
        <f t="array" ref="J1452">_xlfn.IFS(
   D1452&lt;1000, "&lt; ₹1,000",
   D1452&lt;=5000, "₹1,000 - ₹5,000",
   D1452&lt;=10000, "₹5,001 - ₹10,000",
   D1452&lt;=20000, "₹10,001 - ₹20,000",
   D1452&lt;=50000, "₹20,001 - ₹50,000",
   D1452&lt;=100000, "₹50,001 - ₹100,000",
   TRUE, "&gt; ₹100,000"
)</f>
        <v>&lt; ₹1,000</v>
      </c>
      <c r="K1452" t="str">
        <f t="shared" si="67"/>
        <v>High (&gt;60%)</v>
      </c>
      <c r="L1452">
        <f>_xlfn.RANK.EQ(G1452, G$2:G$1466, 0) + COUNTIF(G$2:G1452, G1452) - 1</f>
        <v>1451</v>
      </c>
      <c r="M1452" s="12">
        <f>_xlfn.RANK.EQ(H1452, H$2:H$1466, 0) + COUNTIF(H$2:H1452, H1452) - 1</f>
        <v>831</v>
      </c>
      <c r="N1452" s="12">
        <f t="shared" si="68"/>
        <v>2282</v>
      </c>
    </row>
    <row r="1453" spans="1:14" x14ac:dyDescent="0.25">
      <c r="A1453" t="s">
        <v>10870</v>
      </c>
      <c r="B1453" t="s">
        <v>10871</v>
      </c>
      <c r="C1453" t="s">
        <v>13080</v>
      </c>
      <c r="D1453" s="14">
        <v>719.52</v>
      </c>
      <c r="E1453" s="14">
        <v>1499</v>
      </c>
      <c r="F1453" s="1">
        <v>0.52</v>
      </c>
      <c r="G1453">
        <v>3.1</v>
      </c>
      <c r="H1453" s="5">
        <v>2449</v>
      </c>
      <c r="I1453" s="6">
        <f t="shared" si="66"/>
        <v>3671051</v>
      </c>
      <c r="J1453" t="str" cm="1">
        <f t="array" ref="J1453">_xlfn.IFS(
   D1453&lt;1000, "&lt; ₹1,000",
   D1453&lt;=5000, "₹1,000 - ₹5,000",
   D1453&lt;=10000, "₹5,001 - ₹10,000",
   D1453&lt;=20000, "₹10,001 - ₹20,000",
   D1453&lt;=50000, "₹20,001 - ₹50,000",
   D1453&lt;=100000, "₹50,001 - ₹100,000",
   TRUE, "&gt; ₹100,000"
)</f>
        <v>&lt; ₹1,000</v>
      </c>
      <c r="K1453" t="str">
        <f t="shared" si="67"/>
        <v>Medium (30-60%)</v>
      </c>
      <c r="L1453">
        <f>_xlfn.RANK.EQ(G1453, G$2:G$1466, 0) + COUNTIF(G$2:G1453, G1453) - 1</f>
        <v>1452</v>
      </c>
      <c r="M1453" s="12">
        <f>_xlfn.RANK.EQ(H1453, H$2:H$1466, 0) + COUNTIF(H$2:H1453, H1453) - 1</f>
        <v>935</v>
      </c>
      <c r="N1453" s="12">
        <f t="shared" si="68"/>
        <v>2387</v>
      </c>
    </row>
    <row r="1454" spans="1:14" x14ac:dyDescent="0.25">
      <c r="A1454" t="s">
        <v>9231</v>
      </c>
      <c r="B1454" t="s">
        <v>9232</v>
      </c>
      <c r="C1454" t="s">
        <v>13080</v>
      </c>
      <c r="D1454" s="14">
        <v>1053.3799999999999</v>
      </c>
      <c r="E1454" s="14">
        <v>1699</v>
      </c>
      <c r="F1454" s="1">
        <v>0.38</v>
      </c>
      <c r="G1454">
        <v>3.1</v>
      </c>
      <c r="H1454" s="5">
        <v>111</v>
      </c>
      <c r="I1454" s="14">
        <f t="shared" si="66"/>
        <v>188589</v>
      </c>
      <c r="J1454" t="str" cm="1">
        <f t="array" ref="J1454">_xlfn.IFS(
   D1454&lt;1000, "&lt; ₹1,000",
   D1454&lt;=5000, "₹1,000 - ₹5,000",
   D1454&lt;=10000, "₹5,001 - ₹10,000",
   D1454&lt;=20000, "₹10,001 - ₹20,000",
   D1454&lt;=50000, "₹20,001 - ₹50,000",
   D1454&lt;=100000, "₹50,001 - ₹100,000",
   TRUE, "&gt; ₹100,000"
)</f>
        <v>₹1,000 - ₹5,000</v>
      </c>
      <c r="K1454" t="str">
        <f t="shared" si="67"/>
        <v>Medium (30-60%)</v>
      </c>
      <c r="L1454">
        <f>_xlfn.RANK.EQ(G1454, G$2:G$1466, 0) + COUNTIF(G$2:G1454, G1454) - 1</f>
        <v>1453</v>
      </c>
      <c r="M1454" s="12">
        <f>_xlfn.RANK.EQ(H1454, H$2:H$1466, 0) + COUNTIF(H$2:H1454, H1454) - 1</f>
        <v>1385</v>
      </c>
      <c r="N1454" s="12">
        <f t="shared" si="68"/>
        <v>2838</v>
      </c>
    </row>
    <row r="1455" spans="1:14" x14ac:dyDescent="0.25">
      <c r="A1455" t="s">
        <v>12964</v>
      </c>
      <c r="B1455" t="s">
        <v>12965</v>
      </c>
      <c r="C1455" t="s">
        <v>13080</v>
      </c>
      <c r="D1455" s="14">
        <v>199.79999999999995</v>
      </c>
      <c r="E1455" s="14">
        <v>999</v>
      </c>
      <c r="F1455" s="1">
        <v>0.8</v>
      </c>
      <c r="G1455">
        <v>3.1</v>
      </c>
      <c r="H1455" s="5">
        <v>2</v>
      </c>
      <c r="I1455" s="14">
        <f t="shared" si="66"/>
        <v>1998</v>
      </c>
      <c r="J1455" t="str" cm="1">
        <f t="array" ref="J1455">_xlfn.IFS(
   D1455&lt;1000, "&lt; ₹1,000",
   D1455&lt;=5000, "₹1,000 - ₹5,000",
   D1455&lt;=10000, "₹5,001 - ₹10,000",
   D1455&lt;=20000, "₹10,001 - ₹20,000",
   D1455&lt;=50000, "₹20,001 - ₹50,000",
   D1455&lt;=100000, "₹50,001 - ₹100,000",
   TRUE, "&gt; ₹100,000"
)</f>
        <v>&lt; ₹1,000</v>
      </c>
      <c r="K1455" t="str">
        <f t="shared" si="67"/>
        <v>High (&gt;60%)</v>
      </c>
      <c r="L1455">
        <f>_xlfn.RANK.EQ(G1455, G$2:G$1466, 0) + COUNTIF(G$2:G1455, G1455) - 1</f>
        <v>1454</v>
      </c>
      <c r="M1455" s="12">
        <f>_xlfn.RANK.EQ(H1455, H$2:H$1466, 0) + COUNTIF(H$2:H1455, H1455) - 1</f>
        <v>1462</v>
      </c>
      <c r="N1455" s="12">
        <f t="shared" si="68"/>
        <v>2916</v>
      </c>
    </row>
    <row r="1456" spans="1:14" x14ac:dyDescent="0.25">
      <c r="A1456" t="s">
        <v>4551</v>
      </c>
      <c r="B1456" t="s">
        <v>4552</v>
      </c>
      <c r="C1456" t="s">
        <v>13077</v>
      </c>
      <c r="D1456" s="14">
        <v>909.74</v>
      </c>
      <c r="E1456" s="14">
        <v>3499</v>
      </c>
      <c r="F1456" s="1">
        <v>0.74</v>
      </c>
      <c r="G1456">
        <v>3</v>
      </c>
      <c r="H1456" s="5">
        <v>681</v>
      </c>
      <c r="I1456" s="6">
        <f t="shared" si="66"/>
        <v>2382819</v>
      </c>
      <c r="J1456" t="str" cm="1">
        <f t="array" ref="J1456">_xlfn.IFS(
   D1456&lt;1000, "&lt; ₹1,000",
   D1456&lt;=5000, "₹1,000 - ₹5,000",
   D1456&lt;=10000, "₹5,001 - ₹10,000",
   D1456&lt;=20000, "₹10,001 - ₹20,000",
   D1456&lt;=50000, "₹20,001 - ₹50,000",
   D1456&lt;=100000, "₹50,001 - ₹100,000",
   TRUE, "&gt; ₹100,000"
)</f>
        <v>&lt; ₹1,000</v>
      </c>
      <c r="K1456" t="str">
        <f t="shared" si="67"/>
        <v>High (&gt;60%)</v>
      </c>
      <c r="L1456">
        <f>_xlfn.RANK.EQ(G1456, G$2:G$1466, 0) + COUNTIF(G$2:G1456, G1456) - 1</f>
        <v>1455</v>
      </c>
      <c r="M1456" s="12">
        <f>_xlfn.RANK.EQ(H1456, H$2:H$1466, 0) + COUNTIF(H$2:H1456, H1456) - 1</f>
        <v>1182</v>
      </c>
      <c r="N1456" s="12">
        <f t="shared" si="68"/>
        <v>2637</v>
      </c>
    </row>
    <row r="1457" spans="1:14" x14ac:dyDescent="0.25">
      <c r="A1457" t="s">
        <v>11516</v>
      </c>
      <c r="B1457" t="s">
        <v>11517</v>
      </c>
      <c r="C1457" t="s">
        <v>13080</v>
      </c>
      <c r="D1457" s="14">
        <v>429.57000000000005</v>
      </c>
      <c r="E1457" s="14">
        <v>999</v>
      </c>
      <c r="F1457" s="1">
        <v>0.56999999999999995</v>
      </c>
      <c r="G1457">
        <v>3</v>
      </c>
      <c r="H1457" s="5">
        <v>617</v>
      </c>
      <c r="I1457" s="6">
        <f t="shared" si="66"/>
        <v>616383</v>
      </c>
      <c r="J1457" t="str" cm="1">
        <f t="array" ref="J1457">_xlfn.IFS(
   D1457&lt;1000, "&lt; ₹1,000",
   D1457&lt;=5000, "₹1,000 - ₹5,000",
   D1457&lt;=10000, "₹5,001 - ₹10,000",
   D1457&lt;=20000, "₹10,001 - ₹20,000",
   D1457&lt;=50000, "₹20,001 - ₹50,000",
   D1457&lt;=100000, "₹50,001 - ₹100,000",
   TRUE, "&gt; ₹100,000"
)</f>
        <v>&lt; ₹1,000</v>
      </c>
      <c r="K1457" t="str">
        <f t="shared" si="67"/>
        <v>Medium (30-60%)</v>
      </c>
      <c r="L1457">
        <f>_xlfn.RANK.EQ(G1457, G$2:G$1466, 0) + COUNTIF(G$2:G1457, G1457) - 1</f>
        <v>1456</v>
      </c>
      <c r="M1457" s="12">
        <f>_xlfn.RANK.EQ(H1457, H$2:H$1466, 0) + COUNTIF(H$2:H1457, H1457) - 1</f>
        <v>1194</v>
      </c>
      <c r="N1457" s="12">
        <f t="shared" si="68"/>
        <v>2650</v>
      </c>
    </row>
    <row r="1458" spans="1:14" x14ac:dyDescent="0.25">
      <c r="A1458" t="s">
        <v>2309</v>
      </c>
      <c r="B1458" t="s">
        <v>2310</v>
      </c>
      <c r="C1458" t="s">
        <v>13077</v>
      </c>
      <c r="D1458" s="14">
        <v>799.6</v>
      </c>
      <c r="E1458" s="14">
        <v>1999</v>
      </c>
      <c r="F1458" s="1">
        <v>0.6</v>
      </c>
      <c r="G1458">
        <v>3</v>
      </c>
      <c r="H1458" s="5">
        <v>103</v>
      </c>
      <c r="I1458" s="14">
        <f t="shared" si="66"/>
        <v>205897</v>
      </c>
      <c r="J1458" t="str" cm="1">
        <f t="array" ref="J1458">_xlfn.IFS(
   D1458&lt;1000, "&lt; ₹1,000",
   D1458&lt;=5000, "₹1,000 - ₹5,000",
   D1458&lt;=10000, "₹5,001 - ₹10,000",
   D1458&lt;=20000, "₹10,001 - ₹20,000",
   D1458&lt;=50000, "₹20,001 - ₹50,000",
   D1458&lt;=100000, "₹50,001 - ₹100,000",
   TRUE, "&gt; ₹100,000"
)</f>
        <v>&lt; ₹1,000</v>
      </c>
      <c r="K1458" t="str">
        <f t="shared" si="67"/>
        <v>Medium (30-60%)</v>
      </c>
      <c r="L1458">
        <f>_xlfn.RANK.EQ(G1458, G$2:G$1466, 0) + COUNTIF(G$2:G1458, G1458) - 1</f>
        <v>1457</v>
      </c>
      <c r="M1458" s="12">
        <f>_xlfn.RANK.EQ(H1458, H$2:H$1466, 0) + COUNTIF(H$2:H1458, H1458) - 1</f>
        <v>1390</v>
      </c>
      <c r="N1458" s="12">
        <f t="shared" si="68"/>
        <v>2847</v>
      </c>
    </row>
    <row r="1459" spans="1:14" x14ac:dyDescent="0.25">
      <c r="A1459" t="s">
        <v>2477</v>
      </c>
      <c r="B1459" t="s">
        <v>2478</v>
      </c>
      <c r="C1459" t="s">
        <v>13076</v>
      </c>
      <c r="D1459" s="14">
        <v>199.79999999999995</v>
      </c>
      <c r="E1459" s="14">
        <v>999</v>
      </c>
      <c r="F1459" s="1">
        <v>0.8</v>
      </c>
      <c r="G1459">
        <v>3</v>
      </c>
      <c r="H1459" s="5">
        <v>0</v>
      </c>
      <c r="I1459" s="14">
        <f t="shared" si="66"/>
        <v>0</v>
      </c>
      <c r="J1459" t="str" cm="1">
        <f t="array" ref="J1459">_xlfn.IFS(
   D1459&lt;1000, "&lt; ₹1,000",
   D1459&lt;=5000, "₹1,000 - ₹5,000",
   D1459&lt;=10000, "₹5,001 - ₹10,000",
   D1459&lt;=20000, "₹10,001 - ₹20,000",
   D1459&lt;=50000, "₹20,001 - ₹50,000",
   D1459&lt;=100000, "₹50,001 - ₹100,000",
   TRUE, "&gt; ₹100,000"
)</f>
        <v>&lt; ₹1,000</v>
      </c>
      <c r="K1459" t="str">
        <f t="shared" si="67"/>
        <v>High (&gt;60%)</v>
      </c>
      <c r="L1459">
        <f>_xlfn.RANK.EQ(G1459, G$2:G$1466, 0) + COUNTIF(G$2:G1459, G1459) - 1</f>
        <v>1458</v>
      </c>
      <c r="M1459" s="12">
        <f>_xlfn.RANK.EQ(H1459, H$2:H$1466, 0) + COUNTIF(H$2:H1459, H1459) - 1</f>
        <v>1465</v>
      </c>
      <c r="N1459" s="12">
        <f t="shared" si="68"/>
        <v>2923</v>
      </c>
    </row>
    <row r="1460" spans="1:14" x14ac:dyDescent="0.25">
      <c r="A1460" t="s">
        <v>12864</v>
      </c>
      <c r="B1460" t="s">
        <v>12865</v>
      </c>
      <c r="C1460" t="s">
        <v>13080</v>
      </c>
      <c r="D1460" s="14">
        <v>195.72000000000003</v>
      </c>
      <c r="E1460" s="14">
        <v>699</v>
      </c>
      <c r="F1460" s="1">
        <v>0.72</v>
      </c>
      <c r="G1460">
        <v>2.9</v>
      </c>
      <c r="H1460" s="5">
        <v>159</v>
      </c>
      <c r="I1460" s="14">
        <f t="shared" si="66"/>
        <v>111141</v>
      </c>
      <c r="J1460" t="str" cm="1">
        <f t="array" ref="J1460">_xlfn.IFS(
   D1460&lt;1000, "&lt; ₹1,000",
   D1460&lt;=5000, "₹1,000 - ₹5,000",
   D1460&lt;=10000, "₹5,001 - ₹10,000",
   D1460&lt;=20000, "₹10,001 - ₹20,000",
   D1460&lt;=50000, "₹20,001 - ₹50,000",
   D1460&lt;=100000, "₹50,001 - ₹100,000",
   TRUE, "&gt; ₹100,000"
)</f>
        <v>&lt; ₹1,000</v>
      </c>
      <c r="K1460" t="str">
        <f t="shared" si="67"/>
        <v>High (&gt;60%)</v>
      </c>
      <c r="L1460">
        <f>_xlfn.RANK.EQ(G1460, G$2:G$1466, 0) + COUNTIF(G$2:G1460, G1460) - 1</f>
        <v>1459</v>
      </c>
      <c r="M1460" s="12">
        <f>_xlfn.RANK.EQ(H1460, H$2:H$1466, 0) + COUNTIF(H$2:H1460, H1460) - 1</f>
        <v>1358</v>
      </c>
      <c r="N1460" s="12">
        <f t="shared" si="68"/>
        <v>2817</v>
      </c>
    </row>
    <row r="1461" spans="1:14" x14ac:dyDescent="0.25">
      <c r="A1461" t="s">
        <v>11225</v>
      </c>
      <c r="B1461" t="s">
        <v>11226</v>
      </c>
      <c r="C1461" t="s">
        <v>13080</v>
      </c>
      <c r="D1461" s="14">
        <v>505.77</v>
      </c>
      <c r="E1461" s="14">
        <v>2199</v>
      </c>
      <c r="F1461" s="1">
        <v>0.77</v>
      </c>
      <c r="G1461">
        <v>2.8</v>
      </c>
      <c r="H1461" s="5">
        <v>109</v>
      </c>
      <c r="I1461" s="14">
        <f t="shared" si="66"/>
        <v>239691</v>
      </c>
      <c r="J1461" t="str" cm="1">
        <f t="array" ref="J1461">_xlfn.IFS(
   D1461&lt;1000, "&lt; ₹1,000",
   D1461&lt;=5000, "₹1,000 - ₹5,000",
   D1461&lt;=10000, "₹5,001 - ₹10,000",
   D1461&lt;=20000, "₹10,001 - ₹20,000",
   D1461&lt;=50000, "₹20,001 - ₹50,000",
   D1461&lt;=100000, "₹50,001 - ₹100,000",
   TRUE, "&gt; ₹100,000"
)</f>
        <v>&lt; ₹1,000</v>
      </c>
      <c r="K1461" t="str">
        <f t="shared" si="67"/>
        <v>High (&gt;60%)</v>
      </c>
      <c r="L1461">
        <f>_xlfn.RANK.EQ(G1461, G$2:G$1466, 0) + COUNTIF(G$2:G1461, G1461) - 1</f>
        <v>1460</v>
      </c>
      <c r="M1461" s="12">
        <f>_xlfn.RANK.EQ(H1461, H$2:H$1466, 0) + COUNTIF(H$2:H1461, H1461) - 1</f>
        <v>1387</v>
      </c>
      <c r="N1461" s="12">
        <f t="shared" si="68"/>
        <v>2847</v>
      </c>
    </row>
    <row r="1462" spans="1:14" x14ac:dyDescent="0.25">
      <c r="A1462" t="s">
        <v>4501</v>
      </c>
      <c r="B1462" t="s">
        <v>4502</v>
      </c>
      <c r="C1462" t="s">
        <v>13077</v>
      </c>
      <c r="D1462" s="14">
        <v>279.86</v>
      </c>
      <c r="E1462" s="14">
        <v>1999</v>
      </c>
      <c r="F1462" s="1">
        <v>0.86</v>
      </c>
      <c r="G1462">
        <v>2.8</v>
      </c>
      <c r="H1462" s="5">
        <v>87</v>
      </c>
      <c r="I1462" s="14">
        <f t="shared" si="66"/>
        <v>173913</v>
      </c>
      <c r="J1462" t="str" cm="1">
        <f t="array" ref="J1462">_xlfn.IFS(
   D1462&lt;1000, "&lt; ₹1,000",
   D1462&lt;=5000, "₹1,000 - ₹5,000",
   D1462&lt;=10000, "₹5,001 - ₹10,000",
   D1462&lt;=20000, "₹10,001 - ₹20,000",
   D1462&lt;=50000, "₹20,001 - ₹50,000",
   D1462&lt;=100000, "₹50,001 - ₹100,000",
   TRUE, "&gt; ₹100,000"
)</f>
        <v>&lt; ₹1,000</v>
      </c>
      <c r="K1462" t="str">
        <f t="shared" si="67"/>
        <v>High (&gt;60%)</v>
      </c>
      <c r="L1462">
        <f>_xlfn.RANK.EQ(G1462, G$2:G$1466, 0) + COUNTIF(G$2:G1462, G1462) - 1</f>
        <v>1461</v>
      </c>
      <c r="M1462" s="12">
        <f>_xlfn.RANK.EQ(H1462, H$2:H$1466, 0) + COUNTIF(H$2:H1462, H1462) - 1</f>
        <v>1399</v>
      </c>
      <c r="N1462" s="12">
        <f t="shared" si="68"/>
        <v>2860</v>
      </c>
    </row>
    <row r="1463" spans="1:14" x14ac:dyDescent="0.25">
      <c r="A1463" t="s">
        <v>11927</v>
      </c>
      <c r="B1463" t="s">
        <v>11928</v>
      </c>
      <c r="C1463" t="s">
        <v>13080</v>
      </c>
      <c r="D1463" s="14">
        <v>162</v>
      </c>
      <c r="E1463" s="14">
        <v>300</v>
      </c>
      <c r="F1463" s="1">
        <v>0.46</v>
      </c>
      <c r="G1463">
        <v>2.6</v>
      </c>
      <c r="H1463" s="5">
        <v>24</v>
      </c>
      <c r="I1463" s="14">
        <f t="shared" si="66"/>
        <v>7200</v>
      </c>
      <c r="J1463" t="str" cm="1">
        <f t="array" ref="J1463">_xlfn.IFS(
   D1463&lt;1000, "&lt; ₹1,000",
   D1463&lt;=5000, "₹1,000 - ₹5,000",
   D1463&lt;=10000, "₹5,001 - ₹10,000",
   D1463&lt;=20000, "₹10,001 - ₹20,000",
   D1463&lt;=50000, "₹20,001 - ₹50,000",
   D1463&lt;=100000, "₹50,001 - ₹100,000",
   TRUE, "&gt; ₹100,000"
)</f>
        <v>&lt; ₹1,000</v>
      </c>
      <c r="K1463" t="str">
        <f t="shared" si="67"/>
        <v>Medium (30-60%)</v>
      </c>
      <c r="L1463">
        <f>_xlfn.RANK.EQ(G1463, G$2:G$1466, 0) + COUNTIF(G$2:G1463, G1463) - 1</f>
        <v>1462</v>
      </c>
      <c r="M1463" s="12">
        <f>_xlfn.RANK.EQ(H1463, H$2:H$1466, 0) + COUNTIF(H$2:H1463, H1463) - 1</f>
        <v>1441</v>
      </c>
      <c r="N1463" s="12">
        <f t="shared" si="68"/>
        <v>2903</v>
      </c>
    </row>
    <row r="1464" spans="1:14" x14ac:dyDescent="0.25">
      <c r="A1464" t="s">
        <v>10789</v>
      </c>
      <c r="B1464" t="s">
        <v>10790</v>
      </c>
      <c r="C1464" t="s">
        <v>13080</v>
      </c>
      <c r="D1464" s="14">
        <v>674.55</v>
      </c>
      <c r="E1464" s="14">
        <v>1499</v>
      </c>
      <c r="F1464" s="1">
        <v>0.55000000000000004</v>
      </c>
      <c r="G1464">
        <v>2.2999999999999998</v>
      </c>
      <c r="H1464" s="5">
        <v>13</v>
      </c>
      <c r="I1464" s="14">
        <f t="shared" si="66"/>
        <v>19487</v>
      </c>
      <c r="J1464" t="str" cm="1">
        <f t="array" ref="J1464">_xlfn.IFS(
   D1464&lt;1000, "&lt; ₹1,000",
   D1464&lt;=5000, "₹1,000 - ₹5,000",
   D1464&lt;=10000, "₹5,001 - ₹10,000",
   D1464&lt;=20000, "₹10,001 - ₹20,000",
   D1464&lt;=50000, "₹20,001 - ₹50,000",
   D1464&lt;=100000, "₹50,001 - ₹100,000",
   TRUE, "&gt; ₹100,000"
)</f>
        <v>&lt; ₹1,000</v>
      </c>
      <c r="K1464" t="str">
        <f t="shared" si="67"/>
        <v>Medium (30-60%)</v>
      </c>
      <c r="L1464">
        <f>_xlfn.RANK.EQ(G1464, G$2:G$1466, 0) + COUNTIF(G$2:G1464, G1464) - 1</f>
        <v>1463</v>
      </c>
      <c r="M1464" s="12">
        <f>_xlfn.RANK.EQ(H1464, H$2:H$1466, 0) + COUNTIF(H$2:H1464, H1464) - 1</f>
        <v>1449</v>
      </c>
      <c r="N1464" s="12">
        <f t="shared" si="68"/>
        <v>2912</v>
      </c>
    </row>
    <row r="1465" spans="1:14" x14ac:dyDescent="0.25">
      <c r="A1465" t="s">
        <v>11457</v>
      </c>
      <c r="B1465" t="s">
        <v>11458</v>
      </c>
      <c r="C1465" t="s">
        <v>13080</v>
      </c>
      <c r="D1465" s="14">
        <v>1297.4000000000001</v>
      </c>
      <c r="E1465" s="14">
        <v>2495</v>
      </c>
      <c r="F1465" s="1">
        <v>0.48</v>
      </c>
      <c r="G1465">
        <v>2</v>
      </c>
      <c r="H1465" s="5">
        <v>2</v>
      </c>
      <c r="I1465" s="14">
        <f t="shared" si="66"/>
        <v>4990</v>
      </c>
      <c r="J1465" t="str" cm="1">
        <f t="array" ref="J1465">_xlfn.IFS(
   D1465&lt;1000, "&lt; ₹1,000",
   D1465&lt;=5000, "₹1,000 - ₹5,000",
   D1465&lt;=10000, "₹5,001 - ₹10,000",
   D1465&lt;=20000, "₹10,001 - ₹20,000",
   D1465&lt;=50000, "₹20,001 - ₹50,000",
   D1465&lt;=100000, "₹50,001 - ₹100,000",
   TRUE, "&gt; ₹100,000"
)</f>
        <v>₹1,000 - ₹5,000</v>
      </c>
      <c r="K1465" t="str">
        <f t="shared" si="67"/>
        <v>Medium (30-60%)</v>
      </c>
      <c r="L1465">
        <f>_xlfn.RANK.EQ(G1465, G$2:G$1466, 0) + COUNTIF(G$2:G1465, G1465) - 1</f>
        <v>1464</v>
      </c>
      <c r="M1465" s="12">
        <f>_xlfn.RANK.EQ(H1465, H$2:H$1466, 0) + COUNTIF(H$2:H1465, H1465) - 1</f>
        <v>1463</v>
      </c>
      <c r="N1465" s="12">
        <f t="shared" si="68"/>
        <v>2927</v>
      </c>
    </row>
    <row r="1466" spans="1:14" x14ac:dyDescent="0.25">
      <c r="A1466" t="s">
        <v>11154</v>
      </c>
      <c r="B1466" t="s">
        <v>11155</v>
      </c>
      <c r="C1466" t="s">
        <v>13080</v>
      </c>
      <c r="D1466" s="14">
        <v>2099.16</v>
      </c>
      <c r="E1466" s="14">
        <v>2499</v>
      </c>
      <c r="F1466" s="1">
        <v>0.16</v>
      </c>
      <c r="G1466">
        <v>0</v>
      </c>
      <c r="H1466" s="5">
        <v>992</v>
      </c>
      <c r="I1466" s="6">
        <f t="shared" si="66"/>
        <v>2479008</v>
      </c>
      <c r="J1466" t="str" cm="1">
        <f t="array" ref="J1466">_xlfn.IFS(
   D1466&lt;1000, "&lt; ₹1,000",
   D1466&lt;=5000, "₹1,000 - ₹5,000",
   D1466&lt;=10000, "₹5,001 - ₹10,000",
   D1466&lt;=20000, "₹10,001 - ₹20,000",
   D1466&lt;=50000, "₹20,001 - ₹50,000",
   D1466&lt;=100000, "₹50,001 - ₹100,000",
   TRUE, "&gt; ₹100,000"
)</f>
        <v>₹1,000 - ₹5,000</v>
      </c>
      <c r="K1466" t="str">
        <f t="shared" si="67"/>
        <v>Low (&lt;30%)</v>
      </c>
      <c r="L1466">
        <f>_xlfn.RANK.EQ(G1466, G$2:G$1466, 0) + COUNTIF(G$2:G1466, G1466) - 1</f>
        <v>1465</v>
      </c>
      <c r="M1466" s="12">
        <f>_xlfn.RANK.EQ(H1466, H$2:H$1466, 0) + COUNTIF(H$2:H1466, H1466) - 1</f>
        <v>1138</v>
      </c>
      <c r="N1466" s="12">
        <f t="shared" si="68"/>
        <v>2603</v>
      </c>
    </row>
  </sheetData>
  <conditionalFormatting sqref="C11">
    <cfRule type="cellIs" dxfId="3" priority="1" operator="lessThan">
      <formula>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25D57-3D6C-4C85-BDC3-C271AE10A667}">
  <dimension ref="A2:XEY297"/>
  <sheetViews>
    <sheetView zoomScale="53" zoomScaleNormal="54" workbookViewId="0">
      <selection activeCell="I106" sqref="I106:M106"/>
    </sheetView>
  </sheetViews>
  <sheetFormatPr defaultRowHeight="15.75" x14ac:dyDescent="0.25"/>
  <cols>
    <col min="1" max="1" width="5.875" style="24" customWidth="1"/>
    <col min="2" max="2" width="25.75" bestFit="1" customWidth="1"/>
    <col min="3" max="3" width="25.375" bestFit="1" customWidth="1"/>
    <col min="4" max="4" width="21.625" customWidth="1"/>
    <col min="5" max="5" width="15.75" customWidth="1"/>
    <col min="6" max="6" width="18.875" customWidth="1"/>
    <col min="7" max="7" width="4.625" style="24" customWidth="1"/>
    <col min="8" max="8" width="25.75" bestFit="1" customWidth="1"/>
    <col min="9" max="9" width="29.875" bestFit="1" customWidth="1"/>
    <col min="10" max="10" width="38.75" bestFit="1" customWidth="1"/>
    <col min="11" max="11" width="21.625" bestFit="1" customWidth="1"/>
    <col min="12" max="12" width="26.75" customWidth="1"/>
    <col min="13" max="13" width="4.25" style="24" customWidth="1"/>
    <col min="14" max="14" width="22.625" bestFit="1" customWidth="1"/>
    <col min="15" max="15" width="28.875" bestFit="1" customWidth="1"/>
    <col min="16" max="16" width="9" customWidth="1"/>
    <col min="17" max="17" width="29.125" customWidth="1"/>
    <col min="19" max="19" width="4.75" style="24" customWidth="1"/>
    <col min="20" max="20" width="32.25" bestFit="1" customWidth="1"/>
    <col min="21" max="21" width="36.5" bestFit="1" customWidth="1"/>
    <col min="25" max="25" width="5" style="24" customWidth="1"/>
    <col min="28" max="29" width="9.125" bestFit="1" customWidth="1"/>
    <col min="31" max="31" width="5.5" customWidth="1"/>
  </cols>
  <sheetData>
    <row r="2" spans="2:28" x14ac:dyDescent="0.25">
      <c r="B2" s="10" t="s">
        <v>13114</v>
      </c>
      <c r="N2" s="63" t="s">
        <v>13121</v>
      </c>
      <c r="O2" s="63"/>
      <c r="P2" s="63"/>
      <c r="Q2" s="63"/>
      <c r="R2" s="63"/>
      <c r="T2" s="63" t="s">
        <v>13124</v>
      </c>
      <c r="U2" s="63"/>
      <c r="V2" s="63"/>
      <c r="W2" s="63"/>
      <c r="X2" s="63"/>
    </row>
    <row r="3" spans="2:28" ht="15.75" customHeight="1" x14ac:dyDescent="0.25">
      <c r="B3" s="7" t="s">
        <v>13086</v>
      </c>
      <c r="C3" t="s">
        <v>13088</v>
      </c>
      <c r="N3" s="7" t="s">
        <v>13086</v>
      </c>
      <c r="O3" t="s">
        <v>13093</v>
      </c>
      <c r="T3" t="s">
        <v>13086</v>
      </c>
      <c r="U3" t="s">
        <v>13108</v>
      </c>
      <c r="X3" s="19"/>
      <c r="Y3" s="25"/>
      <c r="Z3" s="19"/>
      <c r="AA3" s="19"/>
      <c r="AB3" s="19"/>
    </row>
    <row r="4" spans="2:28" ht="15.75" customHeight="1" x14ac:dyDescent="0.25">
      <c r="B4" s="40" t="s">
        <v>13083</v>
      </c>
      <c r="C4" s="43">
        <v>0.42</v>
      </c>
      <c r="E4" s="19"/>
      <c r="F4" s="19"/>
      <c r="N4" s="40">
        <v>2</v>
      </c>
      <c r="O4" s="41">
        <v>1</v>
      </c>
      <c r="T4" s="40" t="s">
        <v>13105</v>
      </c>
      <c r="U4" s="46">
        <v>4.0626423690205158</v>
      </c>
      <c r="W4" s="19"/>
      <c r="X4" s="19"/>
      <c r="Y4" s="25"/>
      <c r="Z4" s="19"/>
      <c r="AA4" s="19"/>
      <c r="AB4" s="19"/>
    </row>
    <row r="5" spans="2:28" ht="15.75" customHeight="1" x14ac:dyDescent="0.25">
      <c r="B5" s="40" t="s">
        <v>13076</v>
      </c>
      <c r="C5" s="43">
        <v>0.54024282560706416</v>
      </c>
      <c r="D5" s="64" t="s">
        <v>13135</v>
      </c>
      <c r="E5" s="64"/>
      <c r="F5" s="19"/>
      <c r="L5" s="22"/>
      <c r="M5" s="27"/>
      <c r="N5" s="40">
        <v>2.2999999999999998</v>
      </c>
      <c r="O5" s="41">
        <v>1</v>
      </c>
      <c r="T5" s="40" t="s">
        <v>13106</v>
      </c>
      <c r="U5" s="46">
        <v>4.1521084337349539</v>
      </c>
      <c r="W5" s="19"/>
      <c r="X5" s="19"/>
      <c r="Y5" s="25"/>
      <c r="Z5" s="19"/>
      <c r="AA5" s="19"/>
      <c r="AB5" s="19"/>
    </row>
    <row r="6" spans="2:28" x14ac:dyDescent="0.25">
      <c r="B6" s="40" t="s">
        <v>13077</v>
      </c>
      <c r="C6" s="43">
        <v>0.50828897338403023</v>
      </c>
      <c r="D6" s="64"/>
      <c r="E6" s="64"/>
      <c r="F6" s="19"/>
      <c r="L6" s="22"/>
      <c r="M6" s="27"/>
      <c r="N6" s="40">
        <v>2.6</v>
      </c>
      <c r="O6" s="41">
        <v>1</v>
      </c>
      <c r="T6" s="40" t="s">
        <v>13107</v>
      </c>
      <c r="U6" s="46">
        <v>4.0855907780979779</v>
      </c>
      <c r="V6" s="19"/>
      <c r="W6" s="19"/>
      <c r="X6" s="19"/>
    </row>
    <row r="7" spans="2:28" ht="15.75" customHeight="1" x14ac:dyDescent="0.25">
      <c r="B7" s="40" t="s">
        <v>13084</v>
      </c>
      <c r="C7" s="43">
        <v>0.53</v>
      </c>
      <c r="D7" s="64"/>
      <c r="E7" s="64"/>
      <c r="F7" s="19"/>
      <c r="L7" s="22"/>
      <c r="M7" s="27"/>
      <c r="N7" s="40">
        <v>2.8</v>
      </c>
      <c r="O7" s="41">
        <v>2</v>
      </c>
      <c r="P7" s="61" t="s">
        <v>13141</v>
      </c>
      <c r="Q7" s="61"/>
      <c r="R7" s="19"/>
      <c r="S7" s="25"/>
      <c r="T7" s="8" t="s">
        <v>13087</v>
      </c>
      <c r="U7" s="30">
        <v>4.0937883959044727</v>
      </c>
      <c r="V7" s="19"/>
      <c r="W7" s="19"/>
      <c r="X7" s="19"/>
    </row>
    <row r="8" spans="2:28" x14ac:dyDescent="0.25">
      <c r="B8" s="40" t="s">
        <v>13080</v>
      </c>
      <c r="C8" s="43">
        <v>0.40120535714285704</v>
      </c>
      <c r="D8" s="64"/>
      <c r="E8" s="64"/>
      <c r="F8" s="19"/>
      <c r="H8" s="10" t="s">
        <v>13118</v>
      </c>
      <c r="N8" s="40">
        <v>2.9</v>
      </c>
      <c r="O8" s="41">
        <v>1</v>
      </c>
      <c r="P8" s="61"/>
      <c r="Q8" s="61"/>
      <c r="R8" s="19"/>
      <c r="S8" s="25"/>
      <c r="T8" s="19"/>
      <c r="V8" s="19"/>
      <c r="W8" s="19"/>
      <c r="X8" s="19"/>
    </row>
    <row r="9" spans="2:28" ht="15.75" customHeight="1" x14ac:dyDescent="0.25">
      <c r="B9" s="40" t="s">
        <v>13081</v>
      </c>
      <c r="C9" s="43">
        <v>0.57499999999999996</v>
      </c>
      <c r="D9" s="64"/>
      <c r="E9" s="64"/>
      <c r="F9" s="18"/>
      <c r="H9" s="7" t="s">
        <v>13086</v>
      </c>
      <c r="I9" t="s">
        <v>13091</v>
      </c>
      <c r="J9" t="s">
        <v>13092</v>
      </c>
      <c r="N9" s="40">
        <v>3</v>
      </c>
      <c r="O9" s="41">
        <v>4</v>
      </c>
      <c r="P9" s="61"/>
      <c r="Q9" s="61"/>
      <c r="R9" s="19"/>
      <c r="S9" s="25"/>
      <c r="T9" s="61" t="s">
        <v>13146</v>
      </c>
      <c r="U9" s="61"/>
      <c r="V9" s="61"/>
      <c r="W9" s="61"/>
      <c r="X9" s="61"/>
    </row>
    <row r="10" spans="2:28" x14ac:dyDescent="0.25">
      <c r="B10" s="40" t="s">
        <v>13078</v>
      </c>
      <c r="C10" s="43">
        <v>0.45999999999999996</v>
      </c>
      <c r="D10" s="64"/>
      <c r="E10" s="64"/>
      <c r="F10" s="18"/>
      <c r="H10" s="36" t="s">
        <v>13083</v>
      </c>
      <c r="I10" s="37">
        <v>4000</v>
      </c>
      <c r="J10" s="37">
        <v>2320.0000000000005</v>
      </c>
      <c r="M10" s="25"/>
      <c r="N10" s="40">
        <v>3.1</v>
      </c>
      <c r="O10" s="41">
        <v>4</v>
      </c>
      <c r="P10" s="61"/>
      <c r="Q10" s="61"/>
      <c r="R10" s="19"/>
      <c r="S10" s="25"/>
      <c r="T10" s="61"/>
      <c r="U10" s="61"/>
      <c r="V10" s="61"/>
      <c r="W10" s="61"/>
      <c r="X10" s="61"/>
    </row>
    <row r="11" spans="2:28" ht="15.75" customHeight="1" x14ac:dyDescent="0.25">
      <c r="B11" s="40" t="s">
        <v>13079</v>
      </c>
      <c r="C11" s="43">
        <v>0.12354838709677417</v>
      </c>
      <c r="D11" s="64"/>
      <c r="E11" s="64"/>
      <c r="F11" s="18"/>
      <c r="H11" s="36" t="s">
        <v>13076</v>
      </c>
      <c r="I11" s="37">
        <v>1683.6231346578368</v>
      </c>
      <c r="J11" s="37">
        <v>841.98183487858728</v>
      </c>
      <c r="K11" s="66" t="s">
        <v>13138</v>
      </c>
      <c r="L11" s="66"/>
      <c r="M11" s="25"/>
      <c r="N11" s="40">
        <v>3.2</v>
      </c>
      <c r="O11" s="41">
        <v>2</v>
      </c>
      <c r="P11" s="61"/>
      <c r="Q11" s="61"/>
      <c r="R11" s="19"/>
      <c r="S11" s="25"/>
      <c r="T11" s="61"/>
      <c r="U11" s="61"/>
      <c r="V11" s="61"/>
      <c r="W11" s="61"/>
      <c r="X11" s="61"/>
    </row>
    <row r="12" spans="2:28" x14ac:dyDescent="0.25">
      <c r="B12" s="40" t="s">
        <v>13082</v>
      </c>
      <c r="C12" s="43">
        <v>0</v>
      </c>
      <c r="D12" s="64"/>
      <c r="E12" s="64"/>
      <c r="F12" s="18"/>
      <c r="H12" s="36" t="s">
        <v>13077</v>
      </c>
      <c r="I12" s="37">
        <v>10127.311787072244</v>
      </c>
      <c r="J12" s="37">
        <v>5967.7224904942832</v>
      </c>
      <c r="K12" s="66"/>
      <c r="L12" s="66"/>
      <c r="M12" s="25"/>
      <c r="N12" s="40">
        <v>3.3</v>
      </c>
      <c r="O12" s="41">
        <v>16</v>
      </c>
      <c r="P12" s="61"/>
      <c r="Q12" s="61"/>
      <c r="R12" s="19"/>
      <c r="S12" s="25"/>
      <c r="T12" s="61"/>
      <c r="U12" s="61"/>
      <c r="V12" s="61"/>
      <c r="W12" s="61"/>
      <c r="X12" s="61"/>
    </row>
    <row r="13" spans="2:28" x14ac:dyDescent="0.25">
      <c r="B13" s="8" t="s">
        <v>13087</v>
      </c>
      <c r="C13" s="1">
        <v>0.47691467576791757</v>
      </c>
      <c r="H13" s="36" t="s">
        <v>13084</v>
      </c>
      <c r="I13" s="37">
        <v>1900</v>
      </c>
      <c r="J13" s="37">
        <v>893</v>
      </c>
      <c r="K13" s="66"/>
      <c r="L13" s="66"/>
      <c r="M13" s="25"/>
      <c r="N13" s="40">
        <v>3.4</v>
      </c>
      <c r="O13" s="41">
        <v>10</v>
      </c>
      <c r="P13" s="61"/>
      <c r="Q13" s="61"/>
      <c r="T13" s="61"/>
      <c r="U13" s="61"/>
      <c r="V13" s="61"/>
      <c r="W13" s="61"/>
      <c r="X13" s="61"/>
    </row>
    <row r="14" spans="2:28" x14ac:dyDescent="0.25">
      <c r="B14" s="8"/>
      <c r="C14" s="1"/>
      <c r="H14" s="36" t="s">
        <v>13080</v>
      </c>
      <c r="I14" s="37">
        <v>4162.0736607142853</v>
      </c>
      <c r="J14" s="37">
        <v>2330.9908705357161</v>
      </c>
      <c r="K14" s="66"/>
      <c r="L14" s="66"/>
      <c r="M14" s="25"/>
      <c r="N14" s="40">
        <v>3.5</v>
      </c>
      <c r="O14" s="41">
        <v>26</v>
      </c>
      <c r="P14" s="61"/>
      <c r="Q14" s="61"/>
      <c r="T14" s="61"/>
      <c r="U14" s="61"/>
      <c r="V14" s="61"/>
      <c r="W14" s="61"/>
      <c r="X14" s="61"/>
    </row>
    <row r="15" spans="2:28" x14ac:dyDescent="0.25">
      <c r="H15" s="36" t="s">
        <v>13081</v>
      </c>
      <c r="I15" s="37">
        <v>799</v>
      </c>
      <c r="J15" s="37">
        <v>340.57500000000005</v>
      </c>
      <c r="K15" s="66"/>
      <c r="L15" s="66"/>
      <c r="M15" s="25"/>
      <c r="N15" s="40">
        <v>3.6</v>
      </c>
      <c r="O15" s="41">
        <v>35</v>
      </c>
      <c r="P15" s="61"/>
      <c r="Q15" s="61"/>
      <c r="T15" s="61"/>
      <c r="U15" s="61"/>
      <c r="V15" s="61"/>
      <c r="W15" s="61"/>
      <c r="X15" s="61"/>
    </row>
    <row r="16" spans="2:28" x14ac:dyDescent="0.25">
      <c r="B16" s="10" t="s">
        <v>13115</v>
      </c>
      <c r="H16" s="36" t="s">
        <v>13078</v>
      </c>
      <c r="I16" s="37">
        <v>1347</v>
      </c>
      <c r="J16" s="37">
        <v>636.66</v>
      </c>
      <c r="K16" s="66"/>
      <c r="L16" s="66"/>
      <c r="N16" s="40">
        <v>3.7</v>
      </c>
      <c r="O16" s="41">
        <v>42</v>
      </c>
      <c r="P16" s="19"/>
      <c r="Q16" s="19"/>
    </row>
    <row r="17" spans="2:16379" x14ac:dyDescent="0.25">
      <c r="B17" s="7" t="s">
        <v>13086</v>
      </c>
      <c r="C17" t="s">
        <v>13089</v>
      </c>
      <c r="H17" s="36" t="s">
        <v>13079</v>
      </c>
      <c r="I17" s="37">
        <v>397.19354838709677</v>
      </c>
      <c r="J17" s="37">
        <v>302.01709677419353</v>
      </c>
      <c r="K17" s="66"/>
      <c r="L17" s="66"/>
      <c r="N17" s="40">
        <v>3.8</v>
      </c>
      <c r="O17" s="41">
        <v>86</v>
      </c>
      <c r="P17" s="19"/>
      <c r="Q17" s="19"/>
    </row>
    <row r="18" spans="2:16379" x14ac:dyDescent="0.25">
      <c r="B18" s="40" t="s">
        <v>13083</v>
      </c>
      <c r="C18" s="41">
        <v>1</v>
      </c>
      <c r="H18" s="36" t="s">
        <v>13082</v>
      </c>
      <c r="I18" s="37">
        <v>150</v>
      </c>
      <c r="J18" s="37">
        <v>150</v>
      </c>
      <c r="K18" s="66"/>
      <c r="L18" s="66"/>
      <c r="N18" s="40">
        <v>3.9</v>
      </c>
      <c r="O18" s="41">
        <v>123</v>
      </c>
      <c r="P18" s="19"/>
      <c r="Q18" s="19"/>
    </row>
    <row r="19" spans="2:16379" ht="15.75" customHeight="1" x14ac:dyDescent="0.25">
      <c r="B19" s="40" t="s">
        <v>13076</v>
      </c>
      <c r="C19" s="41">
        <v>453</v>
      </c>
      <c r="D19" s="65" t="s">
        <v>13136</v>
      </c>
      <c r="E19" s="65"/>
      <c r="H19" s="8" t="s">
        <v>13087</v>
      </c>
      <c r="I19" s="14">
        <v>5444.9906348122868</v>
      </c>
      <c r="J19" s="14">
        <v>3125.8728404095518</v>
      </c>
      <c r="K19" s="66"/>
      <c r="L19" s="66"/>
      <c r="N19" s="40">
        <v>4</v>
      </c>
      <c r="O19" s="41">
        <v>181</v>
      </c>
      <c r="T19" s="69" t="s">
        <v>13127</v>
      </c>
      <c r="U19" s="69"/>
      <c r="AO19" s="10"/>
      <c r="AP19" s="10"/>
      <c r="AQ19" s="11"/>
      <c r="AR19" s="10"/>
      <c r="AS19" s="10"/>
      <c r="AT19" s="10"/>
      <c r="AU19" s="10"/>
      <c r="AV19" s="10"/>
      <c r="AW19" s="10"/>
      <c r="AX19" s="10"/>
      <c r="AY19" s="11"/>
      <c r="AZ19" s="10"/>
      <c r="BA19" s="10"/>
      <c r="BB19" s="10"/>
      <c r="BC19" s="10"/>
      <c r="BD19" s="10"/>
      <c r="BE19" s="10"/>
      <c r="BF19" s="10"/>
      <c r="BG19" s="11"/>
      <c r="BH19" s="10"/>
      <c r="BI19" s="10"/>
      <c r="BJ19" s="10"/>
      <c r="BK19" s="10"/>
      <c r="BL19" s="10"/>
      <c r="BM19" s="10"/>
      <c r="BN19" s="10"/>
      <c r="BO19" s="11"/>
      <c r="BP19" s="10"/>
      <c r="BQ19" s="10"/>
      <c r="BR19" s="10"/>
      <c r="BS19" s="10"/>
      <c r="BT19" s="10"/>
      <c r="BU19" s="10"/>
      <c r="BV19" s="10"/>
      <c r="BW19" s="11"/>
      <c r="BX19" s="10"/>
      <c r="BY19" s="10"/>
      <c r="BZ19" s="10"/>
      <c r="CA19" s="10"/>
      <c r="CB19" s="10"/>
      <c r="CC19" s="10"/>
      <c r="CD19" s="10"/>
      <c r="CE19" s="11"/>
      <c r="CF19" s="10"/>
      <c r="CG19" s="10"/>
      <c r="CH19" s="10"/>
      <c r="CI19" s="10"/>
      <c r="CJ19" s="10"/>
      <c r="CK19" s="10"/>
      <c r="CL19" s="10"/>
      <c r="CM19" s="11"/>
      <c r="CN19" s="10"/>
      <c r="CO19" s="10"/>
      <c r="CP19" s="10"/>
      <c r="CQ19" s="10"/>
      <c r="CR19" s="10"/>
      <c r="CS19" s="10"/>
      <c r="CT19" s="10"/>
      <c r="CU19" s="11"/>
      <c r="CV19" s="10"/>
      <c r="CW19" s="10"/>
      <c r="CX19" s="10"/>
      <c r="CY19" s="10"/>
      <c r="CZ19" s="10"/>
      <c r="DA19" s="10"/>
      <c r="DB19" s="10"/>
      <c r="DC19" s="11"/>
      <c r="DD19" s="10"/>
      <c r="DE19" s="10"/>
      <c r="DF19" s="10"/>
      <c r="DG19" s="10"/>
      <c r="DH19" s="10"/>
      <c r="DI19" s="10"/>
      <c r="DJ19" s="10"/>
      <c r="DK19" s="11"/>
      <c r="DL19" s="10"/>
      <c r="DM19" s="10"/>
      <c r="DN19" s="10"/>
      <c r="DO19" s="10"/>
      <c r="DP19" s="10"/>
      <c r="DQ19" s="10"/>
      <c r="DR19" s="10"/>
      <c r="DS19" s="11"/>
      <c r="DT19" s="10"/>
      <c r="DU19" s="10"/>
      <c r="DV19" s="10"/>
      <c r="DW19" s="10"/>
      <c r="DX19" s="10"/>
      <c r="DY19" s="10"/>
      <c r="DZ19" s="10"/>
      <c r="EA19" s="11"/>
      <c r="EB19" s="10"/>
      <c r="EC19" s="10"/>
      <c r="ED19" s="10"/>
      <c r="EE19" s="10"/>
      <c r="EF19" s="10"/>
      <c r="EG19" s="10"/>
      <c r="EH19" s="10"/>
      <c r="EI19" s="11"/>
      <c r="EJ19" s="10"/>
      <c r="EK19" s="10"/>
      <c r="EL19" s="10"/>
      <c r="EM19" s="10"/>
      <c r="EN19" s="10"/>
      <c r="EO19" s="10"/>
      <c r="EP19" s="10"/>
      <c r="EQ19" s="11"/>
      <c r="ER19" s="10"/>
      <c r="ES19" s="10"/>
      <c r="ET19" s="10"/>
      <c r="EU19" s="10"/>
      <c r="EV19" s="10"/>
      <c r="EW19" s="10"/>
      <c r="EX19" s="10"/>
      <c r="EY19" s="11"/>
      <c r="EZ19" s="10"/>
      <c r="FA19" s="10"/>
      <c r="FB19" s="10"/>
      <c r="FC19" s="10"/>
      <c r="FD19" s="10"/>
      <c r="FE19" s="10"/>
      <c r="FF19" s="10"/>
      <c r="FG19" s="11"/>
      <c r="FH19" s="10"/>
      <c r="FI19" s="10"/>
      <c r="FJ19" s="10"/>
      <c r="FK19" s="10"/>
      <c r="FL19" s="10"/>
      <c r="FM19" s="10"/>
      <c r="FN19" s="10"/>
      <c r="FO19" s="11"/>
      <c r="FP19" s="10"/>
      <c r="FQ19" s="10"/>
      <c r="FR19" s="10"/>
      <c r="FS19" s="10"/>
      <c r="FT19" s="10"/>
      <c r="FU19" s="10"/>
      <c r="FV19" s="10"/>
      <c r="FW19" s="11"/>
      <c r="FX19" s="10"/>
      <c r="FY19" s="10"/>
      <c r="FZ19" s="10"/>
      <c r="GA19" s="10"/>
      <c r="GB19" s="10"/>
      <c r="GC19" s="10"/>
      <c r="GD19" s="10"/>
      <c r="GE19" s="11"/>
      <c r="GF19" s="10"/>
      <c r="GG19" s="10"/>
      <c r="GH19" s="10"/>
      <c r="GI19" s="10"/>
      <c r="GJ19" s="10"/>
      <c r="GK19" s="10"/>
      <c r="GL19" s="10"/>
      <c r="GM19" s="11"/>
      <c r="GN19" s="10"/>
      <c r="GO19" s="10"/>
      <c r="GP19" s="10"/>
      <c r="GQ19" s="10"/>
      <c r="GR19" s="10"/>
      <c r="GS19" s="10"/>
      <c r="GT19" s="10"/>
      <c r="GU19" s="11"/>
      <c r="GV19" s="10"/>
      <c r="GW19" s="10"/>
      <c r="GX19" s="10"/>
      <c r="GY19" s="10"/>
      <c r="GZ19" s="10"/>
      <c r="HA19" s="10"/>
      <c r="HB19" s="10"/>
      <c r="HC19" s="11"/>
      <c r="HD19" s="10"/>
      <c r="HE19" s="10"/>
      <c r="HF19" s="10"/>
      <c r="HG19" s="10"/>
      <c r="HH19" s="10"/>
      <c r="HI19" s="10"/>
      <c r="HJ19" s="10"/>
      <c r="HK19" s="11"/>
      <c r="HL19" s="10"/>
      <c r="HM19" s="10"/>
      <c r="HN19" s="10"/>
      <c r="HO19" s="10"/>
      <c r="HP19" s="10"/>
      <c r="HQ19" s="10"/>
      <c r="HR19" s="10"/>
      <c r="HS19" s="11"/>
      <c r="HT19" s="10"/>
      <c r="HU19" s="10"/>
      <c r="HV19" s="10"/>
      <c r="HW19" s="10"/>
      <c r="HX19" s="10"/>
      <c r="HY19" s="10"/>
      <c r="HZ19" s="10"/>
      <c r="IA19" s="11"/>
      <c r="IB19" s="10"/>
      <c r="IC19" s="10"/>
      <c r="ID19" s="10"/>
      <c r="IE19" s="10"/>
      <c r="IF19" s="10"/>
      <c r="IG19" s="10"/>
      <c r="IH19" s="10"/>
      <c r="II19" s="11"/>
      <c r="IJ19" s="10"/>
      <c r="IK19" s="10"/>
      <c r="IL19" s="10"/>
      <c r="IM19" s="10"/>
      <c r="IN19" s="10"/>
      <c r="IO19" s="10"/>
      <c r="IP19" s="10"/>
      <c r="IQ19" s="11"/>
      <c r="IR19" s="10"/>
      <c r="IS19" s="10"/>
      <c r="IT19" s="10"/>
      <c r="IU19" s="10"/>
      <c r="IV19" s="10"/>
      <c r="IW19" s="10"/>
      <c r="IX19" s="10"/>
      <c r="IY19" s="11"/>
      <c r="IZ19" s="10"/>
      <c r="JA19" s="10"/>
      <c r="JB19" s="10"/>
      <c r="JC19" s="10"/>
      <c r="JD19" s="10"/>
      <c r="JE19" s="10"/>
      <c r="JF19" s="10"/>
      <c r="JG19" s="11"/>
      <c r="JH19" s="10"/>
      <c r="JI19" s="10"/>
      <c r="JJ19" s="10"/>
      <c r="JK19" s="10"/>
      <c r="JL19" s="10"/>
      <c r="JM19" s="10"/>
      <c r="JN19" s="10"/>
      <c r="JO19" s="11"/>
      <c r="JP19" s="10"/>
      <c r="JQ19" s="10"/>
      <c r="JR19" s="10"/>
      <c r="JS19" s="10"/>
      <c r="JT19" s="10"/>
      <c r="JU19" s="10"/>
      <c r="JV19" s="10"/>
      <c r="JW19" s="11"/>
      <c r="JX19" s="10"/>
      <c r="JY19" s="10"/>
      <c r="JZ19" s="10"/>
      <c r="KA19" s="10"/>
      <c r="KB19" s="10"/>
      <c r="KC19" s="10"/>
      <c r="KD19" s="10"/>
      <c r="KE19" s="11"/>
      <c r="KF19" s="10"/>
      <c r="KG19" s="10"/>
      <c r="KH19" s="10"/>
      <c r="KI19" s="10"/>
      <c r="KJ19" s="10"/>
      <c r="KK19" s="10"/>
      <c r="KL19" s="10"/>
      <c r="KM19" s="11"/>
      <c r="KN19" s="10"/>
      <c r="KO19" s="10"/>
      <c r="KP19" s="10"/>
      <c r="KQ19" s="10"/>
      <c r="KR19" s="10"/>
      <c r="KS19" s="10"/>
      <c r="KT19" s="10"/>
      <c r="KU19" s="11"/>
      <c r="KV19" s="10"/>
      <c r="KW19" s="10"/>
      <c r="KX19" s="10"/>
      <c r="KY19" s="10"/>
      <c r="KZ19" s="10"/>
      <c r="LA19" s="10"/>
      <c r="LB19" s="10"/>
      <c r="LC19" s="11"/>
      <c r="LD19" s="10"/>
      <c r="LE19" s="10"/>
      <c r="LF19" s="10"/>
      <c r="LG19" s="10"/>
      <c r="LH19" s="10"/>
      <c r="LI19" s="10"/>
      <c r="LJ19" s="10"/>
      <c r="LK19" s="11"/>
      <c r="LL19" s="10"/>
      <c r="LM19" s="10"/>
      <c r="LN19" s="10"/>
      <c r="LO19" s="10"/>
      <c r="LP19" s="10"/>
      <c r="LQ19" s="10"/>
      <c r="LR19" s="10"/>
      <c r="LS19" s="11"/>
      <c r="LT19" s="10"/>
      <c r="LU19" s="10"/>
      <c r="LV19" s="10"/>
      <c r="LW19" s="10"/>
      <c r="LX19" s="10"/>
      <c r="LY19" s="10"/>
      <c r="LZ19" s="10"/>
      <c r="MA19" s="11"/>
      <c r="MB19" s="10"/>
      <c r="MC19" s="10"/>
      <c r="MD19" s="10"/>
      <c r="ME19" s="10"/>
      <c r="MF19" s="10"/>
      <c r="MG19" s="10"/>
      <c r="MH19" s="10"/>
      <c r="MI19" s="11"/>
      <c r="MJ19" s="10"/>
      <c r="MK19" s="10"/>
      <c r="ML19" s="10"/>
      <c r="MM19" s="10"/>
      <c r="MN19" s="10"/>
      <c r="MO19" s="10"/>
      <c r="MP19" s="10"/>
      <c r="MQ19" s="11"/>
      <c r="MR19" s="10"/>
      <c r="MS19" s="10"/>
      <c r="MT19" s="10"/>
      <c r="MU19" s="10"/>
      <c r="MV19" s="10"/>
      <c r="MW19" s="10"/>
      <c r="MX19" s="10"/>
      <c r="MY19" s="11"/>
      <c r="MZ19" s="10"/>
      <c r="NA19" s="10"/>
      <c r="NB19" s="10"/>
      <c r="NC19" s="10"/>
      <c r="ND19" s="10"/>
      <c r="NE19" s="10"/>
      <c r="NF19" s="10"/>
      <c r="NG19" s="11"/>
      <c r="NH19" s="10"/>
      <c r="NI19" s="10"/>
      <c r="NJ19" s="10"/>
      <c r="NK19" s="10"/>
      <c r="NL19" s="10"/>
      <c r="NM19" s="10"/>
      <c r="NN19" s="10"/>
      <c r="NO19" s="11"/>
      <c r="NP19" s="10"/>
      <c r="NQ19" s="10"/>
      <c r="NR19" s="10"/>
      <c r="NS19" s="10"/>
      <c r="NT19" s="10"/>
      <c r="NU19" s="10"/>
      <c r="NV19" s="10"/>
      <c r="NW19" s="11"/>
      <c r="NX19" s="10"/>
      <c r="NY19" s="10"/>
      <c r="NZ19" s="10"/>
      <c r="OA19" s="10"/>
      <c r="OB19" s="10"/>
      <c r="OC19" s="10"/>
      <c r="OD19" s="10"/>
      <c r="OE19" s="11"/>
      <c r="OF19" s="10"/>
      <c r="OG19" s="10"/>
      <c r="OH19" s="10"/>
      <c r="OI19" s="10"/>
      <c r="OJ19" s="10"/>
      <c r="OK19" s="10"/>
      <c r="OL19" s="10"/>
      <c r="OM19" s="11"/>
      <c r="ON19" s="10"/>
      <c r="OO19" s="10"/>
      <c r="OP19" s="10"/>
      <c r="OQ19" s="10"/>
      <c r="OR19" s="10"/>
      <c r="OS19" s="10"/>
      <c r="OT19" s="10"/>
      <c r="OU19" s="11"/>
      <c r="OV19" s="10"/>
      <c r="OW19" s="10"/>
      <c r="OX19" s="10"/>
      <c r="OY19" s="10"/>
      <c r="OZ19" s="10"/>
      <c r="PA19" s="10"/>
      <c r="PB19" s="10"/>
      <c r="PC19" s="11"/>
      <c r="PD19" s="10"/>
      <c r="PE19" s="10"/>
      <c r="PF19" s="10"/>
      <c r="PG19" s="10"/>
      <c r="PH19" s="10"/>
      <c r="PI19" s="10"/>
      <c r="PJ19" s="10"/>
      <c r="PK19" s="11"/>
      <c r="PL19" s="10"/>
      <c r="PM19" s="10"/>
      <c r="PN19" s="10"/>
      <c r="PO19" s="10"/>
      <c r="PP19" s="10"/>
      <c r="PQ19" s="10"/>
      <c r="PR19" s="10"/>
      <c r="PS19" s="11"/>
      <c r="PT19" s="10"/>
      <c r="PU19" s="10"/>
      <c r="PV19" s="10"/>
      <c r="PW19" s="10"/>
      <c r="PX19" s="10"/>
      <c r="PY19" s="10"/>
      <c r="PZ19" s="10"/>
      <c r="QA19" s="11"/>
      <c r="QB19" s="10"/>
      <c r="QC19" s="10"/>
      <c r="QD19" s="10"/>
      <c r="QE19" s="10"/>
      <c r="QF19" s="10"/>
      <c r="QG19" s="10"/>
      <c r="QH19" s="10"/>
      <c r="QI19" s="11"/>
      <c r="QJ19" s="10"/>
      <c r="QK19" s="10"/>
      <c r="QL19" s="10"/>
      <c r="QM19" s="10"/>
      <c r="QN19" s="10"/>
      <c r="QO19" s="10"/>
      <c r="QP19" s="10"/>
      <c r="QQ19" s="11"/>
      <c r="QR19" s="10"/>
      <c r="QS19" s="10"/>
      <c r="QT19" s="10"/>
      <c r="QU19" s="10"/>
      <c r="QV19" s="10"/>
      <c r="QW19" s="10"/>
      <c r="QX19" s="10"/>
      <c r="QY19" s="11"/>
      <c r="QZ19" s="10"/>
      <c r="RA19" s="10"/>
      <c r="RB19" s="10"/>
      <c r="RC19" s="10"/>
      <c r="RD19" s="10"/>
      <c r="RE19" s="10"/>
      <c r="RF19" s="10"/>
      <c r="RG19" s="11"/>
      <c r="RH19" s="10"/>
      <c r="RI19" s="10"/>
      <c r="RJ19" s="10"/>
      <c r="RK19" s="10"/>
      <c r="RL19" s="10"/>
      <c r="RM19" s="10"/>
      <c r="RN19" s="10"/>
      <c r="RO19" s="11"/>
      <c r="RP19" s="10"/>
      <c r="RQ19" s="10"/>
      <c r="RR19" s="10"/>
      <c r="RS19" s="10"/>
      <c r="RT19" s="10"/>
      <c r="RU19" s="10"/>
      <c r="RV19" s="10"/>
      <c r="RW19" s="11"/>
      <c r="RX19" s="10"/>
      <c r="RY19" s="10"/>
      <c r="RZ19" s="10"/>
      <c r="SA19" s="10"/>
      <c r="SB19" s="10"/>
      <c r="SC19" s="10"/>
      <c r="SD19" s="10"/>
      <c r="SE19" s="11"/>
      <c r="SF19" s="10"/>
      <c r="SG19" s="10"/>
      <c r="SH19" s="10"/>
      <c r="SI19" s="10"/>
      <c r="SJ19" s="10"/>
      <c r="SK19" s="10"/>
      <c r="SL19" s="10"/>
      <c r="SM19" s="11"/>
      <c r="SN19" s="10"/>
      <c r="SO19" s="10"/>
      <c r="SP19" s="10"/>
      <c r="SQ19" s="10"/>
      <c r="SR19" s="10"/>
      <c r="SS19" s="10"/>
      <c r="ST19" s="10"/>
      <c r="SU19" s="11"/>
      <c r="SV19" s="10"/>
      <c r="SW19" s="10"/>
      <c r="SX19" s="10"/>
      <c r="SY19" s="10"/>
      <c r="SZ19" s="10"/>
      <c r="TA19" s="10"/>
      <c r="TB19" s="10"/>
      <c r="TC19" s="11"/>
      <c r="TD19" s="10"/>
      <c r="TE19" s="10"/>
      <c r="TF19" s="10"/>
      <c r="TG19" s="10"/>
      <c r="TH19" s="10"/>
      <c r="TI19" s="10"/>
      <c r="TJ19" s="10"/>
      <c r="TK19" s="11"/>
      <c r="TL19" s="10"/>
      <c r="TM19" s="10"/>
      <c r="TN19" s="10"/>
      <c r="TO19" s="10"/>
      <c r="TP19" s="10"/>
      <c r="TQ19" s="10"/>
      <c r="TR19" s="10"/>
      <c r="TS19" s="11"/>
      <c r="TT19" s="10"/>
      <c r="TU19" s="10"/>
      <c r="TV19" s="10"/>
      <c r="TW19" s="10"/>
      <c r="TX19" s="10"/>
      <c r="TY19" s="10"/>
      <c r="TZ19" s="10"/>
      <c r="UA19" s="11"/>
      <c r="UB19" s="10"/>
      <c r="UC19" s="10"/>
      <c r="UD19" s="10"/>
      <c r="UE19" s="10"/>
      <c r="UF19" s="10"/>
      <c r="UG19" s="10"/>
      <c r="UH19" s="10"/>
      <c r="UI19" s="11"/>
      <c r="UJ19" s="10"/>
      <c r="UK19" s="10"/>
      <c r="UL19" s="10"/>
      <c r="UM19" s="10"/>
      <c r="UN19" s="10"/>
      <c r="UO19" s="10"/>
      <c r="UP19" s="10"/>
      <c r="UQ19" s="11"/>
      <c r="UR19" s="10"/>
      <c r="US19" s="10"/>
      <c r="UT19" s="10"/>
      <c r="UU19" s="10"/>
      <c r="UV19" s="10"/>
      <c r="UW19" s="10"/>
      <c r="UX19" s="10"/>
      <c r="UY19" s="11"/>
      <c r="UZ19" s="10"/>
      <c r="VA19" s="10"/>
      <c r="VB19" s="10"/>
      <c r="VC19" s="10"/>
      <c r="VD19" s="10"/>
      <c r="VE19" s="10"/>
      <c r="VF19" s="10"/>
      <c r="VG19" s="11"/>
      <c r="VH19" s="10"/>
      <c r="VI19" s="10"/>
      <c r="VJ19" s="10"/>
      <c r="VK19" s="10"/>
      <c r="VL19" s="10"/>
      <c r="VM19" s="10"/>
      <c r="VN19" s="10"/>
      <c r="VO19" s="11"/>
      <c r="VP19" s="10"/>
      <c r="VQ19" s="10"/>
      <c r="VR19" s="10"/>
      <c r="VS19" s="10"/>
      <c r="VT19" s="10"/>
      <c r="VU19" s="10"/>
      <c r="VV19" s="10"/>
      <c r="VW19" s="11"/>
      <c r="VX19" s="10"/>
      <c r="VY19" s="10"/>
      <c r="VZ19" s="10"/>
      <c r="WA19" s="10"/>
      <c r="WB19" s="10"/>
      <c r="WC19" s="10"/>
      <c r="WD19" s="10"/>
      <c r="WE19" s="11"/>
      <c r="WF19" s="10"/>
      <c r="WG19" s="10"/>
      <c r="WH19" s="10"/>
      <c r="WI19" s="10"/>
      <c r="WJ19" s="10"/>
      <c r="WK19" s="10"/>
      <c r="WL19" s="10"/>
      <c r="WM19" s="11"/>
      <c r="WN19" s="10"/>
      <c r="WO19" s="10"/>
      <c r="WP19" s="10"/>
      <c r="WQ19" s="10"/>
      <c r="WR19" s="10"/>
      <c r="WS19" s="10"/>
      <c r="WT19" s="10"/>
      <c r="WU19" s="11"/>
      <c r="WV19" s="10"/>
      <c r="WW19" s="10"/>
      <c r="WX19" s="10"/>
      <c r="WY19" s="10"/>
      <c r="WZ19" s="10"/>
      <c r="XA19" s="10"/>
      <c r="XB19" s="10"/>
      <c r="XC19" s="11"/>
      <c r="XD19" s="10"/>
      <c r="XE19" s="10"/>
      <c r="XF19" s="10"/>
      <c r="XG19" s="10"/>
      <c r="XH19" s="10"/>
      <c r="XI19" s="10"/>
      <c r="XJ19" s="10"/>
      <c r="XK19" s="11"/>
      <c r="XL19" s="10"/>
      <c r="XM19" s="10"/>
      <c r="XN19" s="10"/>
      <c r="XO19" s="10"/>
      <c r="XP19" s="10"/>
      <c r="XQ19" s="10"/>
      <c r="XR19" s="10"/>
      <c r="XS19" s="11"/>
      <c r="XT19" s="10"/>
      <c r="XU19" s="10"/>
      <c r="XV19" s="10"/>
      <c r="XW19" s="10"/>
      <c r="XX19" s="10"/>
      <c r="XY19" s="10"/>
      <c r="XZ19" s="10"/>
      <c r="YA19" s="11"/>
      <c r="YB19" s="10"/>
      <c r="YC19" s="10"/>
      <c r="YD19" s="10"/>
      <c r="YE19" s="10"/>
      <c r="YF19" s="10"/>
      <c r="YG19" s="10"/>
      <c r="YH19" s="10"/>
      <c r="YI19" s="11"/>
      <c r="YJ19" s="10"/>
      <c r="YK19" s="10"/>
      <c r="YL19" s="10"/>
      <c r="YM19" s="10"/>
      <c r="YN19" s="10"/>
      <c r="YO19" s="10"/>
      <c r="YP19" s="10"/>
      <c r="YQ19" s="11"/>
      <c r="YR19" s="10"/>
      <c r="YS19" s="10"/>
      <c r="YT19" s="10"/>
      <c r="YU19" s="10"/>
      <c r="YV19" s="10"/>
      <c r="YW19" s="10"/>
      <c r="YX19" s="10"/>
      <c r="YY19" s="11"/>
      <c r="YZ19" s="10"/>
      <c r="ZA19" s="10"/>
      <c r="ZB19" s="10"/>
      <c r="ZC19" s="10"/>
      <c r="ZD19" s="10"/>
      <c r="ZE19" s="10"/>
      <c r="ZF19" s="10"/>
      <c r="ZG19" s="11"/>
      <c r="ZH19" s="10"/>
      <c r="ZI19" s="10"/>
      <c r="ZJ19" s="10"/>
      <c r="ZK19" s="10"/>
      <c r="ZL19" s="10"/>
      <c r="ZM19" s="10"/>
      <c r="ZN19" s="10"/>
      <c r="ZO19" s="11"/>
      <c r="ZP19" s="10"/>
      <c r="ZQ19" s="10"/>
      <c r="ZR19" s="10"/>
      <c r="ZS19" s="10"/>
      <c r="ZT19" s="10"/>
      <c r="ZU19" s="10"/>
      <c r="ZV19" s="10"/>
      <c r="ZW19" s="11"/>
      <c r="ZX19" s="10"/>
      <c r="ZY19" s="10"/>
      <c r="ZZ19" s="10"/>
      <c r="AAA19" s="10"/>
      <c r="AAB19" s="10"/>
      <c r="AAC19" s="10"/>
      <c r="AAD19" s="10"/>
      <c r="AAE19" s="11"/>
      <c r="AAF19" s="10"/>
      <c r="AAG19" s="10"/>
      <c r="AAH19" s="10"/>
      <c r="AAI19" s="10"/>
      <c r="AAJ19" s="10"/>
      <c r="AAK19" s="10"/>
      <c r="AAL19" s="10"/>
      <c r="AAM19" s="11"/>
      <c r="AAN19" s="10"/>
      <c r="AAO19" s="10"/>
      <c r="AAP19" s="10"/>
      <c r="AAQ19" s="10"/>
      <c r="AAR19" s="10"/>
      <c r="AAS19" s="10"/>
      <c r="AAT19" s="10"/>
      <c r="AAU19" s="11"/>
      <c r="AAV19" s="10"/>
      <c r="AAW19" s="10"/>
      <c r="AAX19" s="10"/>
      <c r="AAY19" s="10"/>
      <c r="AAZ19" s="10"/>
      <c r="ABA19" s="10"/>
      <c r="ABB19" s="10"/>
      <c r="ABC19" s="11"/>
      <c r="ABD19" s="10"/>
      <c r="ABE19" s="10"/>
      <c r="ABF19" s="10"/>
      <c r="ABG19" s="10"/>
      <c r="ABH19" s="10"/>
      <c r="ABI19" s="10"/>
      <c r="ABJ19" s="10"/>
      <c r="ABK19" s="11"/>
      <c r="ABL19" s="10"/>
      <c r="ABM19" s="10"/>
      <c r="ABN19" s="10"/>
      <c r="ABO19" s="10"/>
      <c r="ABP19" s="10"/>
      <c r="ABQ19" s="10"/>
      <c r="ABR19" s="10"/>
      <c r="ABS19" s="11"/>
      <c r="ABT19" s="10"/>
      <c r="ABU19" s="10"/>
      <c r="ABV19" s="10"/>
      <c r="ABW19" s="10"/>
      <c r="ABX19" s="10"/>
      <c r="ABY19" s="10"/>
      <c r="ABZ19" s="10"/>
      <c r="ACA19" s="11"/>
      <c r="ACB19" s="10"/>
      <c r="ACC19" s="10"/>
      <c r="ACD19" s="10"/>
      <c r="ACE19" s="10"/>
      <c r="ACF19" s="10"/>
      <c r="ACG19" s="10"/>
      <c r="ACH19" s="10"/>
      <c r="ACI19" s="11"/>
      <c r="ACJ19" s="10"/>
      <c r="ACK19" s="10"/>
      <c r="ACL19" s="10"/>
      <c r="ACM19" s="10"/>
      <c r="ACN19" s="10"/>
      <c r="ACO19" s="10"/>
      <c r="ACP19" s="10"/>
      <c r="ACQ19" s="11"/>
      <c r="ACR19" s="10"/>
      <c r="ACS19" s="10"/>
      <c r="ACT19" s="10"/>
      <c r="ACU19" s="10"/>
      <c r="ACV19" s="10"/>
      <c r="ACW19" s="10"/>
      <c r="ACX19" s="10"/>
      <c r="ACY19" s="11"/>
      <c r="ACZ19" s="10"/>
      <c r="ADA19" s="10"/>
      <c r="ADB19" s="10"/>
      <c r="ADC19" s="10"/>
      <c r="ADD19" s="10"/>
      <c r="ADE19" s="10"/>
      <c r="ADF19" s="10"/>
      <c r="ADG19" s="11"/>
      <c r="ADH19" s="10"/>
      <c r="ADI19" s="10"/>
      <c r="ADJ19" s="10"/>
      <c r="ADK19" s="10"/>
      <c r="ADL19" s="10"/>
      <c r="ADM19" s="10"/>
      <c r="ADN19" s="10"/>
      <c r="ADO19" s="11"/>
      <c r="ADP19" s="10"/>
      <c r="ADQ19" s="10"/>
      <c r="ADR19" s="10"/>
      <c r="ADS19" s="10"/>
      <c r="ADT19" s="10"/>
      <c r="ADU19" s="10"/>
      <c r="ADV19" s="10"/>
      <c r="ADW19" s="11"/>
      <c r="ADX19" s="10"/>
      <c r="ADY19" s="10"/>
      <c r="ADZ19" s="10"/>
      <c r="AEA19" s="10"/>
      <c r="AEB19" s="10"/>
      <c r="AEC19" s="10"/>
      <c r="AED19" s="10"/>
      <c r="AEE19" s="11"/>
      <c r="AEF19" s="10"/>
      <c r="AEG19" s="10"/>
      <c r="AEH19" s="10"/>
      <c r="AEI19" s="10"/>
      <c r="AEJ19" s="10"/>
      <c r="AEK19" s="10"/>
      <c r="AEL19" s="10"/>
      <c r="AEM19" s="11"/>
      <c r="AEN19" s="10"/>
      <c r="AEO19" s="10"/>
      <c r="AEP19" s="10"/>
      <c r="AEQ19" s="10"/>
      <c r="AER19" s="10"/>
      <c r="AES19" s="10"/>
      <c r="AET19" s="10"/>
      <c r="AEU19" s="11"/>
      <c r="AEV19" s="10"/>
      <c r="AEW19" s="10"/>
      <c r="AEX19" s="10"/>
      <c r="AEY19" s="10"/>
      <c r="AEZ19" s="10"/>
      <c r="AFA19" s="10"/>
      <c r="AFB19" s="10"/>
      <c r="AFC19" s="11"/>
      <c r="AFD19" s="10"/>
      <c r="AFE19" s="10"/>
      <c r="AFF19" s="10"/>
      <c r="AFG19" s="10"/>
      <c r="AFH19" s="10"/>
      <c r="AFI19" s="10"/>
      <c r="AFJ19" s="10"/>
      <c r="AFK19" s="11"/>
      <c r="AFL19" s="10"/>
      <c r="AFM19" s="10"/>
      <c r="AFN19" s="10"/>
      <c r="AFO19" s="10"/>
      <c r="AFP19" s="10"/>
      <c r="AFQ19" s="10"/>
      <c r="AFR19" s="10"/>
      <c r="AFS19" s="11"/>
      <c r="AFT19" s="10"/>
      <c r="AFU19" s="10"/>
      <c r="AFV19" s="10"/>
      <c r="AFW19" s="10"/>
      <c r="AFX19" s="10"/>
      <c r="AFY19" s="10"/>
      <c r="AFZ19" s="10"/>
      <c r="AGA19" s="11"/>
      <c r="AGB19" s="10"/>
      <c r="AGC19" s="10"/>
      <c r="AGD19" s="10"/>
      <c r="AGE19" s="10"/>
      <c r="AGF19" s="10"/>
      <c r="AGG19" s="10"/>
      <c r="AGH19" s="10"/>
      <c r="AGI19" s="11"/>
      <c r="AGJ19" s="10"/>
      <c r="AGK19" s="10"/>
      <c r="AGL19" s="10"/>
      <c r="AGM19" s="10"/>
      <c r="AGN19" s="10"/>
      <c r="AGO19" s="10"/>
      <c r="AGP19" s="10"/>
      <c r="AGQ19" s="11"/>
      <c r="AGR19" s="10"/>
      <c r="AGS19" s="10"/>
      <c r="AGT19" s="10"/>
      <c r="AGU19" s="10"/>
      <c r="AGV19" s="10"/>
      <c r="AGW19" s="10"/>
      <c r="AGX19" s="10"/>
      <c r="AGY19" s="11"/>
      <c r="AGZ19" s="10"/>
      <c r="AHA19" s="10"/>
      <c r="AHB19" s="10"/>
      <c r="AHC19" s="10"/>
      <c r="AHD19" s="10"/>
      <c r="AHE19" s="10"/>
      <c r="AHF19" s="10"/>
      <c r="AHG19" s="11"/>
      <c r="AHH19" s="10"/>
      <c r="AHI19" s="10"/>
      <c r="AHJ19" s="10"/>
      <c r="AHK19" s="10"/>
      <c r="AHL19" s="10"/>
      <c r="AHM19" s="10"/>
      <c r="AHN19" s="10"/>
      <c r="AHO19" s="11"/>
      <c r="AHP19" s="10"/>
      <c r="AHQ19" s="10"/>
      <c r="AHR19" s="10"/>
      <c r="AHS19" s="10"/>
      <c r="AHT19" s="10"/>
      <c r="AHU19" s="10"/>
      <c r="AHV19" s="10"/>
      <c r="AHW19" s="11"/>
      <c r="AHX19" s="10"/>
      <c r="AHY19" s="10"/>
      <c r="AHZ19" s="10"/>
      <c r="AIA19" s="10"/>
      <c r="AIB19" s="10"/>
      <c r="AIC19" s="10"/>
      <c r="AID19" s="10"/>
      <c r="AIE19" s="11"/>
      <c r="AIF19" s="10"/>
      <c r="AIG19" s="10"/>
      <c r="AIH19" s="10"/>
      <c r="AII19" s="10"/>
      <c r="AIJ19" s="10"/>
      <c r="AIK19" s="10"/>
      <c r="AIL19" s="10"/>
      <c r="AIM19" s="11"/>
      <c r="AIN19" s="10"/>
      <c r="AIO19" s="10"/>
      <c r="AIP19" s="10"/>
      <c r="AIQ19" s="10"/>
      <c r="AIR19" s="10"/>
      <c r="AIS19" s="10"/>
      <c r="AIT19" s="10"/>
      <c r="AIU19" s="11"/>
      <c r="AIV19" s="10"/>
      <c r="AIW19" s="10"/>
      <c r="AIX19" s="10"/>
      <c r="AIY19" s="10"/>
      <c r="AIZ19" s="10"/>
      <c r="AJA19" s="10"/>
      <c r="AJB19" s="10"/>
      <c r="AJC19" s="11"/>
      <c r="AJD19" s="10"/>
      <c r="AJE19" s="10"/>
      <c r="AJF19" s="10"/>
      <c r="AJG19" s="10"/>
      <c r="AJH19" s="10"/>
      <c r="AJI19" s="10"/>
      <c r="AJJ19" s="10"/>
      <c r="AJK19" s="11"/>
      <c r="AJL19" s="10"/>
      <c r="AJM19" s="10"/>
      <c r="AJN19" s="10"/>
      <c r="AJO19" s="10"/>
      <c r="AJP19" s="10"/>
      <c r="AJQ19" s="10"/>
      <c r="AJR19" s="10"/>
      <c r="AJS19" s="11"/>
      <c r="AJT19" s="10"/>
      <c r="AJU19" s="10"/>
      <c r="AJV19" s="10"/>
      <c r="AJW19" s="10"/>
      <c r="AJX19" s="10"/>
      <c r="AJY19" s="10"/>
      <c r="AJZ19" s="10"/>
      <c r="AKA19" s="11"/>
      <c r="AKB19" s="10"/>
      <c r="AKC19" s="10"/>
      <c r="AKD19" s="10"/>
      <c r="AKE19" s="10"/>
      <c r="AKF19" s="10"/>
      <c r="AKG19" s="10"/>
      <c r="AKH19" s="10"/>
      <c r="AKI19" s="11"/>
      <c r="AKJ19" s="10"/>
      <c r="AKK19" s="10"/>
      <c r="AKL19" s="10"/>
      <c r="AKM19" s="10"/>
      <c r="AKN19" s="10"/>
      <c r="AKO19" s="10"/>
      <c r="AKP19" s="10"/>
      <c r="AKQ19" s="11"/>
      <c r="AKR19" s="10"/>
      <c r="AKS19" s="10"/>
      <c r="AKT19" s="10"/>
      <c r="AKU19" s="10"/>
      <c r="AKV19" s="10"/>
      <c r="AKW19" s="10"/>
      <c r="AKX19" s="10"/>
      <c r="AKY19" s="11"/>
      <c r="AKZ19" s="10"/>
      <c r="ALA19" s="10"/>
      <c r="ALB19" s="10"/>
      <c r="ALC19" s="10"/>
      <c r="ALD19" s="10"/>
      <c r="ALE19" s="10"/>
      <c r="ALF19" s="10"/>
      <c r="ALG19" s="11"/>
      <c r="ALH19" s="10"/>
      <c r="ALI19" s="10"/>
      <c r="ALJ19" s="10"/>
      <c r="ALK19" s="10"/>
      <c r="ALL19" s="10"/>
      <c r="ALM19" s="10"/>
      <c r="ALN19" s="10"/>
      <c r="ALO19" s="11"/>
      <c r="ALP19" s="10"/>
      <c r="ALQ19" s="10"/>
      <c r="ALR19" s="10"/>
      <c r="ALS19" s="10"/>
      <c r="ALT19" s="10"/>
      <c r="ALU19" s="10"/>
      <c r="ALV19" s="10"/>
      <c r="ALW19" s="11"/>
      <c r="ALX19" s="10"/>
      <c r="ALY19" s="10"/>
      <c r="ALZ19" s="10"/>
      <c r="AMA19" s="10"/>
      <c r="AMB19" s="10"/>
      <c r="AMC19" s="10"/>
      <c r="AMD19" s="10"/>
      <c r="AME19" s="11"/>
      <c r="AMF19" s="10"/>
      <c r="AMG19" s="10"/>
      <c r="AMH19" s="10"/>
      <c r="AMI19" s="10"/>
      <c r="AMJ19" s="10"/>
      <c r="AMK19" s="10"/>
      <c r="AML19" s="10"/>
      <c r="AMM19" s="11"/>
      <c r="AMN19" s="10"/>
      <c r="AMO19" s="10"/>
      <c r="AMP19" s="10"/>
      <c r="AMQ19" s="10"/>
      <c r="AMR19" s="10"/>
      <c r="AMS19" s="10"/>
      <c r="AMT19" s="10"/>
      <c r="AMU19" s="11"/>
      <c r="AMV19" s="10"/>
      <c r="AMW19" s="10"/>
      <c r="AMX19" s="10"/>
      <c r="AMY19" s="10"/>
      <c r="AMZ19" s="10"/>
      <c r="ANA19" s="10"/>
      <c r="ANB19" s="10"/>
      <c r="ANC19" s="11"/>
      <c r="AND19" s="10"/>
      <c r="ANE19" s="10"/>
      <c r="ANF19" s="10"/>
      <c r="ANG19" s="10"/>
      <c r="ANH19" s="10"/>
      <c r="ANI19" s="10"/>
      <c r="ANJ19" s="10"/>
      <c r="ANK19" s="11"/>
      <c r="ANL19" s="10"/>
      <c r="ANM19" s="10"/>
      <c r="ANN19" s="10"/>
      <c r="ANO19" s="10"/>
      <c r="ANP19" s="10"/>
      <c r="ANQ19" s="10"/>
      <c r="ANR19" s="10"/>
      <c r="ANS19" s="11"/>
      <c r="ANT19" s="10"/>
      <c r="ANU19" s="10"/>
      <c r="ANV19" s="10"/>
      <c r="ANW19" s="10"/>
      <c r="ANX19" s="10"/>
      <c r="ANY19" s="10"/>
      <c r="ANZ19" s="10"/>
      <c r="AOA19" s="11"/>
      <c r="AOB19" s="10"/>
      <c r="AOC19" s="10"/>
      <c r="AOD19" s="10"/>
      <c r="AOE19" s="10"/>
      <c r="AOF19" s="10"/>
      <c r="AOG19" s="10"/>
      <c r="AOH19" s="10"/>
      <c r="AOI19" s="11"/>
      <c r="AOJ19" s="10"/>
      <c r="AOK19" s="10"/>
      <c r="AOL19" s="10"/>
      <c r="AOM19" s="10"/>
      <c r="AON19" s="10"/>
      <c r="AOO19" s="10"/>
      <c r="AOP19" s="10"/>
      <c r="AOQ19" s="11"/>
      <c r="AOR19" s="10"/>
      <c r="AOS19" s="10"/>
      <c r="AOT19" s="10"/>
      <c r="AOU19" s="10"/>
      <c r="AOV19" s="10"/>
      <c r="AOW19" s="10"/>
      <c r="AOX19" s="10"/>
      <c r="AOY19" s="11"/>
      <c r="AOZ19" s="10"/>
      <c r="APA19" s="10"/>
      <c r="APB19" s="10"/>
      <c r="APC19" s="10"/>
      <c r="APD19" s="10"/>
      <c r="APE19" s="10"/>
      <c r="APF19" s="10"/>
      <c r="APG19" s="11"/>
      <c r="APH19" s="10"/>
      <c r="API19" s="10"/>
      <c r="APJ19" s="10"/>
      <c r="APK19" s="10"/>
      <c r="APL19" s="10"/>
      <c r="APM19" s="10"/>
      <c r="APN19" s="10"/>
      <c r="APO19" s="11"/>
      <c r="APP19" s="10"/>
      <c r="APQ19" s="10"/>
      <c r="APR19" s="10"/>
      <c r="APS19" s="10"/>
      <c r="APT19" s="10"/>
      <c r="APU19" s="10"/>
      <c r="APV19" s="10"/>
      <c r="APW19" s="11"/>
      <c r="APX19" s="10"/>
      <c r="APY19" s="10"/>
      <c r="APZ19" s="10"/>
      <c r="AQA19" s="10"/>
      <c r="AQB19" s="10"/>
      <c r="AQC19" s="10"/>
      <c r="AQD19" s="10"/>
      <c r="AQE19" s="11"/>
      <c r="AQF19" s="10"/>
      <c r="AQG19" s="10"/>
      <c r="AQH19" s="10"/>
      <c r="AQI19" s="10"/>
      <c r="AQJ19" s="10"/>
      <c r="AQK19" s="10"/>
      <c r="AQL19" s="10"/>
      <c r="AQM19" s="11"/>
      <c r="AQN19" s="10"/>
      <c r="AQO19" s="10"/>
      <c r="AQP19" s="10"/>
      <c r="AQQ19" s="10"/>
      <c r="AQR19" s="10"/>
      <c r="AQS19" s="10"/>
      <c r="AQT19" s="10"/>
      <c r="AQU19" s="11"/>
      <c r="AQV19" s="10"/>
      <c r="AQW19" s="10"/>
      <c r="AQX19" s="10"/>
      <c r="AQY19" s="10"/>
      <c r="AQZ19" s="10"/>
      <c r="ARA19" s="10"/>
      <c r="ARB19" s="10"/>
      <c r="ARC19" s="11"/>
      <c r="ARD19" s="10"/>
      <c r="ARE19" s="10"/>
      <c r="ARF19" s="10"/>
      <c r="ARG19" s="10"/>
      <c r="ARH19" s="10"/>
      <c r="ARI19" s="10"/>
      <c r="ARJ19" s="10"/>
      <c r="ARK19" s="11"/>
      <c r="ARL19" s="10"/>
      <c r="ARM19" s="10"/>
      <c r="ARN19" s="10"/>
      <c r="ARO19" s="10"/>
      <c r="ARP19" s="10"/>
      <c r="ARQ19" s="10"/>
      <c r="ARR19" s="10"/>
      <c r="ARS19" s="11"/>
      <c r="ART19" s="10"/>
      <c r="ARU19" s="10"/>
      <c r="ARV19" s="10"/>
      <c r="ARW19" s="10"/>
      <c r="ARX19" s="10"/>
      <c r="ARY19" s="10"/>
      <c r="ARZ19" s="10"/>
      <c r="ASA19" s="11"/>
      <c r="ASB19" s="10"/>
      <c r="ASC19" s="10"/>
      <c r="ASD19" s="10"/>
      <c r="ASE19" s="10"/>
      <c r="ASF19" s="10"/>
      <c r="ASG19" s="10"/>
      <c r="ASH19" s="10"/>
      <c r="ASI19" s="11"/>
      <c r="ASJ19" s="10"/>
      <c r="ASK19" s="10"/>
      <c r="ASL19" s="10"/>
      <c r="ASM19" s="10"/>
      <c r="ASN19" s="10"/>
      <c r="ASO19" s="10"/>
      <c r="ASP19" s="10"/>
      <c r="ASQ19" s="11"/>
      <c r="ASR19" s="10"/>
      <c r="ASS19" s="10"/>
      <c r="AST19" s="10"/>
      <c r="ASU19" s="10"/>
      <c r="ASV19" s="10"/>
      <c r="ASW19" s="10"/>
      <c r="ASX19" s="10"/>
      <c r="ASY19" s="11"/>
      <c r="ASZ19" s="10"/>
      <c r="ATA19" s="10"/>
      <c r="ATB19" s="10"/>
      <c r="ATC19" s="10"/>
      <c r="ATD19" s="10"/>
      <c r="ATE19" s="10"/>
      <c r="ATF19" s="10"/>
      <c r="ATG19" s="11"/>
      <c r="ATH19" s="10"/>
      <c r="ATI19" s="10"/>
      <c r="ATJ19" s="10"/>
      <c r="ATK19" s="10"/>
      <c r="ATL19" s="10"/>
      <c r="ATM19" s="10"/>
      <c r="ATN19" s="10"/>
      <c r="ATO19" s="11"/>
      <c r="ATP19" s="10"/>
      <c r="ATQ19" s="10"/>
      <c r="ATR19" s="10"/>
      <c r="ATS19" s="10"/>
      <c r="ATT19" s="10"/>
      <c r="ATU19" s="10"/>
      <c r="ATV19" s="10"/>
      <c r="ATW19" s="11"/>
      <c r="ATX19" s="10"/>
      <c r="ATY19" s="10"/>
      <c r="ATZ19" s="10"/>
      <c r="AUA19" s="10"/>
      <c r="AUB19" s="10"/>
      <c r="AUC19" s="10"/>
      <c r="AUD19" s="10"/>
      <c r="AUE19" s="11"/>
      <c r="AUF19" s="10"/>
      <c r="AUG19" s="10"/>
      <c r="AUH19" s="10"/>
      <c r="AUI19" s="10"/>
      <c r="AUJ19" s="10"/>
      <c r="AUK19" s="10"/>
      <c r="AUL19" s="10"/>
      <c r="AUM19" s="11"/>
      <c r="AUN19" s="10"/>
      <c r="AUO19" s="10"/>
      <c r="AUP19" s="10"/>
      <c r="AUQ19" s="10"/>
      <c r="AUR19" s="10"/>
      <c r="AUS19" s="10"/>
      <c r="AUT19" s="10"/>
      <c r="AUU19" s="11"/>
      <c r="AUV19" s="10"/>
      <c r="AUW19" s="10"/>
      <c r="AUX19" s="10"/>
      <c r="AUY19" s="10"/>
      <c r="AUZ19" s="10"/>
      <c r="AVA19" s="10"/>
      <c r="AVB19" s="10"/>
      <c r="AVC19" s="11"/>
      <c r="AVD19" s="10"/>
      <c r="AVE19" s="10"/>
      <c r="AVF19" s="10"/>
      <c r="AVG19" s="10"/>
      <c r="AVH19" s="10"/>
      <c r="AVI19" s="10"/>
      <c r="AVJ19" s="10"/>
      <c r="AVK19" s="11"/>
      <c r="AVL19" s="10"/>
      <c r="AVM19" s="10"/>
      <c r="AVN19" s="10"/>
      <c r="AVO19" s="10"/>
      <c r="AVP19" s="10"/>
      <c r="AVQ19" s="10"/>
      <c r="AVR19" s="10"/>
      <c r="AVS19" s="11"/>
      <c r="AVT19" s="10"/>
      <c r="AVU19" s="10"/>
      <c r="AVV19" s="10"/>
      <c r="AVW19" s="10"/>
      <c r="AVX19" s="10"/>
      <c r="AVY19" s="10"/>
      <c r="AVZ19" s="10"/>
      <c r="AWA19" s="11"/>
      <c r="AWB19" s="10"/>
      <c r="AWC19" s="10"/>
      <c r="AWD19" s="10"/>
      <c r="AWE19" s="10"/>
      <c r="AWF19" s="10"/>
      <c r="AWG19" s="10"/>
      <c r="AWH19" s="10"/>
      <c r="AWI19" s="11"/>
      <c r="AWJ19" s="10"/>
      <c r="AWK19" s="10"/>
      <c r="AWL19" s="10"/>
      <c r="AWM19" s="10"/>
      <c r="AWN19" s="10"/>
      <c r="AWO19" s="10"/>
      <c r="AWP19" s="10"/>
      <c r="AWQ19" s="11"/>
      <c r="AWR19" s="10"/>
      <c r="AWS19" s="10"/>
      <c r="AWT19" s="10"/>
      <c r="AWU19" s="10"/>
      <c r="AWV19" s="10"/>
      <c r="AWW19" s="10"/>
      <c r="AWX19" s="10"/>
      <c r="AWY19" s="11"/>
      <c r="AWZ19" s="10"/>
      <c r="AXA19" s="10"/>
      <c r="AXB19" s="10"/>
      <c r="AXC19" s="10"/>
      <c r="AXD19" s="10"/>
      <c r="AXE19" s="10"/>
      <c r="AXF19" s="10"/>
      <c r="AXG19" s="11"/>
      <c r="AXH19" s="10"/>
      <c r="AXI19" s="10"/>
      <c r="AXJ19" s="10"/>
      <c r="AXK19" s="10"/>
      <c r="AXL19" s="10"/>
      <c r="AXM19" s="10"/>
      <c r="AXN19" s="10"/>
      <c r="AXO19" s="11"/>
      <c r="AXP19" s="10"/>
      <c r="AXQ19" s="10"/>
      <c r="AXR19" s="10"/>
      <c r="AXS19" s="10"/>
      <c r="AXT19" s="10"/>
      <c r="AXU19" s="10"/>
      <c r="AXV19" s="10"/>
      <c r="AXW19" s="11"/>
      <c r="AXX19" s="10"/>
      <c r="AXY19" s="10"/>
      <c r="AXZ19" s="10"/>
      <c r="AYA19" s="10"/>
      <c r="AYB19" s="10"/>
      <c r="AYC19" s="10"/>
      <c r="AYD19" s="10"/>
      <c r="AYE19" s="11"/>
      <c r="AYF19" s="10"/>
      <c r="AYG19" s="10"/>
      <c r="AYH19" s="10"/>
      <c r="AYI19" s="10"/>
      <c r="AYJ19" s="10"/>
      <c r="AYK19" s="10"/>
      <c r="AYL19" s="10"/>
      <c r="AYM19" s="11"/>
      <c r="AYN19" s="10"/>
      <c r="AYO19" s="10"/>
      <c r="AYP19" s="10"/>
      <c r="AYQ19" s="10"/>
      <c r="AYR19" s="10"/>
      <c r="AYS19" s="10"/>
      <c r="AYT19" s="10"/>
      <c r="AYU19" s="11"/>
      <c r="AYV19" s="10"/>
      <c r="AYW19" s="10"/>
      <c r="AYX19" s="10"/>
      <c r="AYY19" s="10"/>
      <c r="AYZ19" s="10"/>
      <c r="AZA19" s="10"/>
      <c r="AZB19" s="10"/>
      <c r="AZC19" s="11"/>
      <c r="AZD19" s="10"/>
      <c r="AZE19" s="10"/>
      <c r="AZF19" s="10"/>
      <c r="AZG19" s="10"/>
      <c r="AZH19" s="10"/>
      <c r="AZI19" s="10"/>
      <c r="AZJ19" s="10"/>
      <c r="AZK19" s="11"/>
      <c r="AZL19" s="10"/>
      <c r="AZM19" s="10"/>
      <c r="AZN19" s="10"/>
      <c r="AZO19" s="10"/>
      <c r="AZP19" s="10"/>
      <c r="AZQ19" s="10"/>
      <c r="AZR19" s="10"/>
      <c r="AZS19" s="11"/>
      <c r="AZT19" s="10"/>
      <c r="AZU19" s="10"/>
      <c r="AZV19" s="10"/>
      <c r="AZW19" s="10"/>
      <c r="AZX19" s="10"/>
      <c r="AZY19" s="10"/>
      <c r="AZZ19" s="10"/>
      <c r="BAA19" s="11"/>
      <c r="BAB19" s="10"/>
      <c r="BAC19" s="10"/>
      <c r="BAD19" s="10"/>
      <c r="BAE19" s="10"/>
      <c r="BAF19" s="10"/>
      <c r="BAG19" s="10"/>
      <c r="BAH19" s="10"/>
      <c r="BAI19" s="11"/>
      <c r="BAJ19" s="10"/>
      <c r="BAK19" s="10"/>
      <c r="BAL19" s="10"/>
      <c r="BAM19" s="10"/>
      <c r="BAN19" s="10"/>
      <c r="BAO19" s="10"/>
      <c r="BAP19" s="10"/>
      <c r="BAQ19" s="11"/>
      <c r="BAR19" s="10"/>
      <c r="BAS19" s="10"/>
      <c r="BAT19" s="10"/>
      <c r="BAU19" s="10"/>
      <c r="BAV19" s="10"/>
      <c r="BAW19" s="10"/>
      <c r="BAX19" s="10"/>
      <c r="BAY19" s="11"/>
      <c r="BAZ19" s="10"/>
      <c r="BBA19" s="10"/>
      <c r="BBB19" s="10"/>
      <c r="BBC19" s="10"/>
      <c r="BBD19" s="10"/>
      <c r="BBE19" s="10"/>
      <c r="BBF19" s="10"/>
      <c r="BBG19" s="11"/>
      <c r="BBH19" s="10"/>
      <c r="BBI19" s="10"/>
      <c r="BBJ19" s="10"/>
      <c r="BBK19" s="10"/>
      <c r="BBL19" s="10"/>
      <c r="BBM19" s="10"/>
      <c r="BBN19" s="10"/>
      <c r="BBO19" s="11"/>
      <c r="BBP19" s="10"/>
      <c r="BBQ19" s="10"/>
      <c r="BBR19" s="10"/>
      <c r="BBS19" s="10"/>
      <c r="BBT19" s="10"/>
      <c r="BBU19" s="10"/>
      <c r="BBV19" s="10"/>
      <c r="BBW19" s="11"/>
      <c r="BBX19" s="10"/>
      <c r="BBY19" s="10"/>
      <c r="BBZ19" s="10"/>
      <c r="BCA19" s="10"/>
      <c r="BCB19" s="10"/>
      <c r="BCC19" s="10"/>
      <c r="BCD19" s="10"/>
      <c r="BCE19" s="11"/>
      <c r="BCF19" s="10"/>
      <c r="BCG19" s="10"/>
      <c r="BCH19" s="10"/>
      <c r="BCI19" s="10"/>
      <c r="BCJ19" s="10"/>
      <c r="BCK19" s="10"/>
      <c r="BCL19" s="10"/>
      <c r="BCM19" s="11"/>
      <c r="BCN19" s="10"/>
      <c r="BCO19" s="10"/>
      <c r="BCP19" s="10"/>
      <c r="BCQ19" s="10"/>
      <c r="BCR19" s="10"/>
      <c r="BCS19" s="10"/>
      <c r="BCT19" s="10"/>
      <c r="BCU19" s="11"/>
      <c r="BCV19" s="10"/>
      <c r="BCW19" s="10"/>
      <c r="BCX19" s="10"/>
      <c r="BCY19" s="10"/>
      <c r="BCZ19" s="10"/>
      <c r="BDA19" s="10"/>
      <c r="BDB19" s="10"/>
      <c r="BDC19" s="11"/>
      <c r="BDD19" s="10"/>
      <c r="BDE19" s="10"/>
      <c r="BDF19" s="10"/>
      <c r="BDG19" s="10"/>
      <c r="BDH19" s="10"/>
      <c r="BDI19" s="10"/>
      <c r="BDJ19" s="10"/>
      <c r="BDK19" s="11"/>
      <c r="BDL19" s="10"/>
      <c r="BDM19" s="10"/>
      <c r="BDN19" s="10"/>
      <c r="BDO19" s="10"/>
      <c r="BDP19" s="10"/>
      <c r="BDQ19" s="10"/>
      <c r="BDR19" s="10"/>
      <c r="BDS19" s="11"/>
      <c r="BDT19" s="10"/>
      <c r="BDU19" s="10"/>
      <c r="BDV19" s="10"/>
      <c r="BDW19" s="10"/>
      <c r="BDX19" s="10"/>
      <c r="BDY19" s="10"/>
      <c r="BDZ19" s="10"/>
      <c r="BEA19" s="11"/>
      <c r="BEB19" s="10"/>
      <c r="BEC19" s="10"/>
      <c r="BED19" s="10"/>
      <c r="BEE19" s="10"/>
      <c r="BEF19" s="10"/>
      <c r="BEG19" s="10"/>
      <c r="BEH19" s="10"/>
      <c r="BEI19" s="11"/>
      <c r="BEJ19" s="10"/>
      <c r="BEK19" s="10"/>
      <c r="BEL19" s="10"/>
      <c r="BEM19" s="10"/>
      <c r="BEN19" s="10"/>
      <c r="BEO19" s="10"/>
      <c r="BEP19" s="10"/>
      <c r="BEQ19" s="11"/>
      <c r="BER19" s="10"/>
      <c r="BES19" s="10"/>
      <c r="BET19" s="10"/>
      <c r="BEU19" s="10"/>
      <c r="BEV19" s="10"/>
      <c r="BEW19" s="10"/>
      <c r="BEX19" s="10"/>
      <c r="BEY19" s="11"/>
      <c r="BEZ19" s="10"/>
      <c r="BFA19" s="10"/>
      <c r="BFB19" s="10"/>
      <c r="BFC19" s="10"/>
      <c r="BFD19" s="10"/>
      <c r="BFE19" s="10"/>
      <c r="BFF19" s="10"/>
      <c r="BFG19" s="11"/>
      <c r="BFH19" s="10"/>
      <c r="BFI19" s="10"/>
      <c r="BFJ19" s="10"/>
      <c r="BFK19" s="10"/>
      <c r="BFL19" s="10"/>
      <c r="BFM19" s="10"/>
      <c r="BFN19" s="10"/>
      <c r="BFO19" s="11"/>
      <c r="BFP19" s="10"/>
      <c r="BFQ19" s="10"/>
      <c r="BFR19" s="10"/>
      <c r="BFS19" s="10"/>
      <c r="BFT19" s="10"/>
      <c r="BFU19" s="10"/>
      <c r="BFV19" s="10"/>
      <c r="BFW19" s="11"/>
      <c r="BFX19" s="10"/>
      <c r="BFY19" s="10"/>
      <c r="BFZ19" s="10"/>
      <c r="BGA19" s="10"/>
      <c r="BGB19" s="10"/>
      <c r="BGC19" s="10"/>
      <c r="BGD19" s="10"/>
      <c r="BGE19" s="11"/>
      <c r="BGF19" s="10"/>
      <c r="BGG19" s="10"/>
      <c r="BGH19" s="10"/>
      <c r="BGI19" s="10"/>
      <c r="BGJ19" s="10"/>
      <c r="BGK19" s="10"/>
      <c r="BGL19" s="10"/>
      <c r="BGM19" s="11"/>
      <c r="BGN19" s="10"/>
      <c r="BGO19" s="10"/>
      <c r="BGP19" s="10"/>
      <c r="BGQ19" s="10"/>
      <c r="BGR19" s="10"/>
      <c r="BGS19" s="10"/>
      <c r="BGT19" s="10"/>
      <c r="BGU19" s="11"/>
      <c r="BGV19" s="10"/>
      <c r="BGW19" s="10"/>
      <c r="BGX19" s="10"/>
      <c r="BGY19" s="10"/>
      <c r="BGZ19" s="10"/>
      <c r="BHA19" s="10"/>
      <c r="BHB19" s="10"/>
      <c r="BHC19" s="11"/>
      <c r="BHD19" s="10"/>
      <c r="BHE19" s="10"/>
      <c r="BHF19" s="10"/>
      <c r="BHG19" s="10"/>
      <c r="BHH19" s="10"/>
      <c r="BHI19" s="10"/>
      <c r="BHJ19" s="10"/>
      <c r="BHK19" s="11"/>
      <c r="BHL19" s="10"/>
      <c r="BHM19" s="10"/>
      <c r="BHN19" s="10"/>
      <c r="BHO19" s="10"/>
      <c r="BHP19" s="10"/>
      <c r="BHQ19" s="10"/>
      <c r="BHR19" s="10"/>
      <c r="BHS19" s="11"/>
      <c r="BHT19" s="10"/>
      <c r="BHU19" s="10"/>
      <c r="BHV19" s="10"/>
      <c r="BHW19" s="10"/>
      <c r="BHX19" s="10"/>
      <c r="BHY19" s="10"/>
      <c r="BHZ19" s="10"/>
      <c r="BIA19" s="11"/>
      <c r="BIB19" s="10"/>
      <c r="BIC19" s="10"/>
      <c r="BID19" s="10"/>
      <c r="BIE19" s="10"/>
      <c r="BIF19" s="10"/>
      <c r="BIG19" s="10"/>
      <c r="BIH19" s="10"/>
      <c r="BII19" s="11"/>
      <c r="BIJ19" s="10"/>
      <c r="BIK19" s="10"/>
      <c r="BIL19" s="10"/>
      <c r="BIM19" s="10"/>
      <c r="BIN19" s="10"/>
      <c r="BIO19" s="10"/>
      <c r="BIP19" s="10"/>
      <c r="BIQ19" s="11"/>
      <c r="BIR19" s="10"/>
      <c r="BIS19" s="10"/>
      <c r="BIT19" s="10"/>
      <c r="BIU19" s="10"/>
      <c r="BIV19" s="10"/>
      <c r="BIW19" s="10"/>
      <c r="BIX19" s="10"/>
      <c r="BIY19" s="11"/>
      <c r="BIZ19" s="10"/>
      <c r="BJA19" s="10"/>
      <c r="BJB19" s="10"/>
      <c r="BJC19" s="10"/>
      <c r="BJD19" s="10"/>
      <c r="BJE19" s="10"/>
      <c r="BJF19" s="10"/>
      <c r="BJG19" s="11"/>
      <c r="BJH19" s="10"/>
      <c r="BJI19" s="10"/>
      <c r="BJJ19" s="10"/>
      <c r="BJK19" s="10"/>
      <c r="BJL19" s="10"/>
      <c r="BJM19" s="10"/>
      <c r="BJN19" s="10"/>
      <c r="BJO19" s="11"/>
      <c r="BJP19" s="10"/>
      <c r="BJQ19" s="10"/>
      <c r="BJR19" s="10"/>
      <c r="BJS19" s="10"/>
      <c r="BJT19" s="10"/>
      <c r="BJU19" s="10"/>
      <c r="BJV19" s="10"/>
      <c r="BJW19" s="11"/>
      <c r="BJX19" s="10"/>
      <c r="BJY19" s="10"/>
      <c r="BJZ19" s="10"/>
      <c r="BKA19" s="10"/>
      <c r="BKB19" s="10"/>
      <c r="BKC19" s="10"/>
      <c r="BKD19" s="10"/>
      <c r="BKE19" s="11"/>
      <c r="BKF19" s="10"/>
      <c r="BKG19" s="10"/>
      <c r="BKH19" s="10"/>
      <c r="BKI19" s="10"/>
      <c r="BKJ19" s="10"/>
      <c r="BKK19" s="10"/>
      <c r="BKL19" s="10"/>
      <c r="BKM19" s="11"/>
      <c r="BKN19" s="10"/>
      <c r="BKO19" s="10"/>
      <c r="BKP19" s="10"/>
      <c r="BKQ19" s="10"/>
      <c r="BKR19" s="10"/>
      <c r="BKS19" s="10"/>
      <c r="BKT19" s="10"/>
      <c r="BKU19" s="11"/>
      <c r="BKV19" s="10"/>
      <c r="BKW19" s="10"/>
      <c r="BKX19" s="10"/>
      <c r="BKY19" s="10"/>
      <c r="BKZ19" s="10"/>
      <c r="BLA19" s="10"/>
      <c r="BLB19" s="10"/>
      <c r="BLC19" s="11"/>
      <c r="BLD19" s="10"/>
      <c r="BLE19" s="10"/>
      <c r="BLF19" s="10"/>
      <c r="BLG19" s="10"/>
      <c r="BLH19" s="10"/>
      <c r="BLI19" s="10"/>
      <c r="BLJ19" s="10"/>
      <c r="BLK19" s="11"/>
      <c r="BLL19" s="10"/>
      <c r="BLM19" s="10"/>
      <c r="BLN19" s="10"/>
      <c r="BLO19" s="10"/>
      <c r="BLP19" s="10"/>
      <c r="BLQ19" s="10"/>
      <c r="BLR19" s="10"/>
      <c r="BLS19" s="11"/>
      <c r="BLT19" s="10"/>
      <c r="BLU19" s="10"/>
      <c r="BLV19" s="10"/>
      <c r="BLW19" s="10"/>
      <c r="BLX19" s="10"/>
      <c r="BLY19" s="10"/>
      <c r="BLZ19" s="10"/>
      <c r="BMA19" s="11"/>
      <c r="BMB19" s="10"/>
      <c r="BMC19" s="10"/>
      <c r="BMD19" s="10"/>
      <c r="BME19" s="10"/>
      <c r="BMF19" s="10"/>
      <c r="BMG19" s="10"/>
      <c r="BMH19" s="10"/>
      <c r="BMI19" s="11"/>
      <c r="BMJ19" s="10"/>
      <c r="BMK19" s="10"/>
      <c r="BML19" s="10"/>
      <c r="BMM19" s="10"/>
      <c r="BMN19" s="10"/>
      <c r="BMO19" s="10"/>
      <c r="BMP19" s="10"/>
      <c r="BMQ19" s="11"/>
      <c r="BMR19" s="10"/>
      <c r="BMS19" s="10"/>
      <c r="BMT19" s="10"/>
      <c r="BMU19" s="10"/>
      <c r="BMV19" s="10"/>
      <c r="BMW19" s="10"/>
      <c r="BMX19" s="10"/>
      <c r="BMY19" s="11"/>
      <c r="BMZ19" s="10"/>
      <c r="BNA19" s="10"/>
      <c r="BNB19" s="10"/>
      <c r="BNC19" s="10"/>
      <c r="BND19" s="10"/>
      <c r="BNE19" s="10"/>
      <c r="BNF19" s="10"/>
      <c r="BNG19" s="11"/>
      <c r="BNH19" s="10"/>
      <c r="BNI19" s="10"/>
      <c r="BNJ19" s="10"/>
      <c r="BNK19" s="10"/>
      <c r="BNL19" s="10"/>
      <c r="BNM19" s="10"/>
      <c r="BNN19" s="10"/>
      <c r="BNO19" s="11"/>
      <c r="BNP19" s="10"/>
      <c r="BNQ19" s="10"/>
      <c r="BNR19" s="10"/>
      <c r="BNS19" s="10"/>
      <c r="BNT19" s="10"/>
      <c r="BNU19" s="10"/>
      <c r="BNV19" s="10"/>
      <c r="BNW19" s="11"/>
      <c r="BNX19" s="10"/>
      <c r="BNY19" s="10"/>
      <c r="BNZ19" s="10"/>
      <c r="BOA19" s="10"/>
      <c r="BOB19" s="10"/>
      <c r="BOC19" s="10"/>
      <c r="BOD19" s="10"/>
      <c r="BOE19" s="11"/>
      <c r="BOF19" s="10"/>
      <c r="BOG19" s="10"/>
      <c r="BOH19" s="10"/>
      <c r="BOI19" s="10"/>
      <c r="BOJ19" s="10"/>
      <c r="BOK19" s="10"/>
      <c r="BOL19" s="10"/>
      <c r="BOM19" s="11"/>
      <c r="BON19" s="10"/>
      <c r="BOO19" s="10"/>
      <c r="BOP19" s="10"/>
      <c r="BOQ19" s="10"/>
      <c r="BOR19" s="10"/>
      <c r="BOS19" s="10"/>
      <c r="BOT19" s="10"/>
      <c r="BOU19" s="11"/>
      <c r="BOV19" s="10"/>
      <c r="BOW19" s="10"/>
      <c r="BOX19" s="10"/>
      <c r="BOY19" s="10"/>
      <c r="BOZ19" s="10"/>
      <c r="BPA19" s="10"/>
      <c r="BPB19" s="10"/>
      <c r="BPC19" s="11"/>
      <c r="BPD19" s="10"/>
      <c r="BPE19" s="10"/>
      <c r="BPF19" s="10"/>
      <c r="BPG19" s="10"/>
      <c r="BPH19" s="10"/>
      <c r="BPI19" s="10"/>
      <c r="BPJ19" s="10"/>
      <c r="BPK19" s="11"/>
      <c r="BPL19" s="10"/>
      <c r="BPM19" s="10"/>
      <c r="BPN19" s="10"/>
      <c r="BPO19" s="10"/>
      <c r="BPP19" s="10"/>
      <c r="BPQ19" s="10"/>
      <c r="BPR19" s="10"/>
      <c r="BPS19" s="11"/>
      <c r="BPT19" s="10"/>
      <c r="BPU19" s="10"/>
      <c r="BPV19" s="10"/>
      <c r="BPW19" s="10"/>
      <c r="BPX19" s="10"/>
      <c r="BPY19" s="10"/>
      <c r="BPZ19" s="10"/>
      <c r="BQA19" s="11"/>
      <c r="BQB19" s="10"/>
      <c r="BQC19" s="10"/>
      <c r="BQD19" s="10"/>
      <c r="BQE19" s="10"/>
      <c r="BQF19" s="10"/>
      <c r="BQG19" s="10"/>
      <c r="BQH19" s="10"/>
      <c r="BQI19" s="11"/>
      <c r="BQJ19" s="10"/>
      <c r="BQK19" s="10"/>
      <c r="BQL19" s="10"/>
      <c r="BQM19" s="10"/>
      <c r="BQN19" s="10"/>
      <c r="BQO19" s="10"/>
      <c r="BQP19" s="10"/>
      <c r="BQQ19" s="11"/>
      <c r="BQR19" s="10"/>
      <c r="BQS19" s="10"/>
      <c r="BQT19" s="10"/>
      <c r="BQU19" s="10"/>
      <c r="BQV19" s="10"/>
      <c r="BQW19" s="10"/>
      <c r="BQX19" s="10"/>
      <c r="BQY19" s="11"/>
      <c r="BQZ19" s="10"/>
      <c r="BRA19" s="10"/>
      <c r="BRB19" s="10"/>
      <c r="BRC19" s="10"/>
      <c r="BRD19" s="10"/>
      <c r="BRE19" s="10"/>
      <c r="BRF19" s="10"/>
      <c r="BRG19" s="11"/>
      <c r="BRH19" s="10"/>
      <c r="BRI19" s="10"/>
      <c r="BRJ19" s="10"/>
      <c r="BRK19" s="10"/>
      <c r="BRL19" s="10"/>
      <c r="BRM19" s="10"/>
      <c r="BRN19" s="10"/>
      <c r="BRO19" s="11"/>
      <c r="BRP19" s="10"/>
      <c r="BRQ19" s="10"/>
      <c r="BRR19" s="10"/>
      <c r="BRS19" s="10"/>
      <c r="BRT19" s="10"/>
      <c r="BRU19" s="10"/>
      <c r="BRV19" s="10"/>
      <c r="BRW19" s="11"/>
      <c r="BRX19" s="10"/>
      <c r="BRY19" s="10"/>
      <c r="BRZ19" s="10"/>
      <c r="BSA19" s="10"/>
      <c r="BSB19" s="10"/>
      <c r="BSC19" s="10"/>
      <c r="BSD19" s="10"/>
      <c r="BSE19" s="11"/>
      <c r="BSF19" s="10"/>
      <c r="BSG19" s="10"/>
      <c r="BSH19" s="10"/>
      <c r="BSI19" s="10"/>
      <c r="BSJ19" s="10"/>
      <c r="BSK19" s="10"/>
      <c r="BSL19" s="10"/>
      <c r="BSM19" s="11"/>
      <c r="BSN19" s="10"/>
      <c r="BSO19" s="10"/>
      <c r="BSP19" s="10"/>
      <c r="BSQ19" s="10"/>
      <c r="BSR19" s="10"/>
      <c r="BSS19" s="10"/>
      <c r="BST19" s="10"/>
      <c r="BSU19" s="11"/>
      <c r="BSV19" s="10"/>
      <c r="BSW19" s="10"/>
      <c r="BSX19" s="10"/>
      <c r="BSY19" s="10"/>
      <c r="BSZ19" s="10"/>
      <c r="BTA19" s="10"/>
      <c r="BTB19" s="10"/>
      <c r="BTC19" s="11"/>
      <c r="BTD19" s="10"/>
      <c r="BTE19" s="10"/>
      <c r="BTF19" s="10"/>
      <c r="BTG19" s="10"/>
      <c r="BTH19" s="10"/>
      <c r="BTI19" s="10"/>
      <c r="BTJ19" s="10"/>
      <c r="BTK19" s="11"/>
      <c r="BTL19" s="10"/>
      <c r="BTM19" s="10"/>
      <c r="BTN19" s="10"/>
      <c r="BTO19" s="10"/>
      <c r="BTP19" s="10"/>
      <c r="BTQ19" s="10"/>
      <c r="BTR19" s="10"/>
      <c r="BTS19" s="11"/>
      <c r="BTT19" s="10"/>
      <c r="BTU19" s="10"/>
      <c r="BTV19" s="10"/>
      <c r="BTW19" s="10"/>
      <c r="BTX19" s="10"/>
      <c r="BTY19" s="10"/>
      <c r="BTZ19" s="10"/>
      <c r="BUA19" s="11"/>
      <c r="BUB19" s="10"/>
      <c r="BUC19" s="10"/>
      <c r="BUD19" s="10"/>
      <c r="BUE19" s="10"/>
      <c r="BUF19" s="10"/>
      <c r="BUG19" s="10"/>
      <c r="BUH19" s="10"/>
      <c r="BUI19" s="11"/>
      <c r="BUJ19" s="10"/>
      <c r="BUK19" s="10"/>
      <c r="BUL19" s="10"/>
      <c r="BUM19" s="10"/>
      <c r="BUN19" s="10"/>
      <c r="BUO19" s="10"/>
      <c r="BUP19" s="10"/>
      <c r="BUQ19" s="11"/>
      <c r="BUR19" s="10"/>
      <c r="BUS19" s="10"/>
      <c r="BUT19" s="10"/>
      <c r="BUU19" s="10"/>
      <c r="BUV19" s="10"/>
      <c r="BUW19" s="10"/>
      <c r="BUX19" s="10"/>
      <c r="BUY19" s="11"/>
      <c r="BUZ19" s="10"/>
      <c r="BVA19" s="10"/>
      <c r="BVB19" s="10"/>
      <c r="BVC19" s="10"/>
      <c r="BVD19" s="10"/>
      <c r="BVE19" s="10"/>
      <c r="BVF19" s="10"/>
      <c r="BVG19" s="11"/>
      <c r="BVH19" s="10"/>
      <c r="BVI19" s="10"/>
      <c r="BVJ19" s="10"/>
      <c r="BVK19" s="10"/>
      <c r="BVL19" s="10"/>
      <c r="BVM19" s="10"/>
      <c r="BVN19" s="10"/>
      <c r="BVO19" s="11"/>
      <c r="BVP19" s="10"/>
      <c r="BVQ19" s="10"/>
      <c r="BVR19" s="10"/>
      <c r="BVS19" s="10"/>
      <c r="BVT19" s="10"/>
      <c r="BVU19" s="10"/>
      <c r="BVV19" s="10"/>
      <c r="BVW19" s="11"/>
      <c r="BVX19" s="10"/>
      <c r="BVY19" s="10"/>
      <c r="BVZ19" s="10"/>
      <c r="BWA19" s="10"/>
      <c r="BWB19" s="10"/>
      <c r="BWC19" s="10"/>
      <c r="BWD19" s="10"/>
      <c r="BWE19" s="11"/>
      <c r="BWF19" s="10"/>
      <c r="BWG19" s="10"/>
      <c r="BWH19" s="10"/>
      <c r="BWI19" s="10"/>
      <c r="BWJ19" s="10"/>
      <c r="BWK19" s="10"/>
      <c r="BWL19" s="10"/>
      <c r="BWM19" s="11"/>
      <c r="BWN19" s="10"/>
      <c r="BWO19" s="10"/>
      <c r="BWP19" s="10"/>
      <c r="BWQ19" s="10"/>
      <c r="BWR19" s="10"/>
      <c r="BWS19" s="10"/>
      <c r="BWT19" s="10"/>
      <c r="BWU19" s="11"/>
      <c r="BWV19" s="10"/>
      <c r="BWW19" s="10"/>
      <c r="BWX19" s="10"/>
      <c r="BWY19" s="10"/>
      <c r="BWZ19" s="10"/>
      <c r="BXA19" s="10"/>
      <c r="BXB19" s="10"/>
      <c r="BXC19" s="11"/>
      <c r="BXD19" s="10"/>
      <c r="BXE19" s="10"/>
      <c r="BXF19" s="10"/>
      <c r="BXG19" s="10"/>
      <c r="BXH19" s="10"/>
      <c r="BXI19" s="10"/>
      <c r="BXJ19" s="10"/>
      <c r="BXK19" s="11"/>
      <c r="BXL19" s="10"/>
      <c r="BXM19" s="10"/>
      <c r="BXN19" s="10"/>
      <c r="BXO19" s="10"/>
      <c r="BXP19" s="10"/>
      <c r="BXQ19" s="10"/>
      <c r="BXR19" s="10"/>
      <c r="BXS19" s="11"/>
      <c r="BXT19" s="10"/>
      <c r="BXU19" s="10"/>
      <c r="BXV19" s="10"/>
      <c r="BXW19" s="10"/>
      <c r="BXX19" s="10"/>
      <c r="BXY19" s="10"/>
      <c r="BXZ19" s="10"/>
      <c r="BYA19" s="11"/>
      <c r="BYB19" s="10"/>
      <c r="BYC19" s="10"/>
      <c r="BYD19" s="10"/>
      <c r="BYE19" s="10"/>
      <c r="BYF19" s="10"/>
      <c r="BYG19" s="10"/>
      <c r="BYH19" s="10"/>
      <c r="BYI19" s="11"/>
      <c r="BYJ19" s="10"/>
      <c r="BYK19" s="10"/>
      <c r="BYL19" s="10"/>
      <c r="BYM19" s="10"/>
      <c r="BYN19" s="10"/>
      <c r="BYO19" s="10"/>
      <c r="BYP19" s="10"/>
      <c r="BYQ19" s="11"/>
      <c r="BYR19" s="10"/>
      <c r="BYS19" s="10"/>
      <c r="BYT19" s="10"/>
      <c r="BYU19" s="10"/>
      <c r="BYV19" s="10"/>
      <c r="BYW19" s="10"/>
      <c r="BYX19" s="10"/>
      <c r="BYY19" s="11"/>
      <c r="BYZ19" s="10"/>
      <c r="BZA19" s="10"/>
      <c r="BZB19" s="10"/>
      <c r="BZC19" s="10"/>
      <c r="BZD19" s="10"/>
      <c r="BZE19" s="10"/>
      <c r="BZF19" s="10"/>
      <c r="BZG19" s="11"/>
      <c r="BZH19" s="10"/>
      <c r="BZI19" s="10"/>
      <c r="BZJ19" s="10"/>
      <c r="BZK19" s="10"/>
      <c r="BZL19" s="10"/>
      <c r="BZM19" s="10"/>
      <c r="BZN19" s="10"/>
      <c r="BZO19" s="11"/>
      <c r="BZP19" s="10"/>
      <c r="BZQ19" s="10"/>
      <c r="BZR19" s="10"/>
      <c r="BZS19" s="10"/>
      <c r="BZT19" s="10"/>
      <c r="BZU19" s="10"/>
      <c r="BZV19" s="10"/>
      <c r="BZW19" s="11"/>
      <c r="BZX19" s="10"/>
      <c r="BZY19" s="10"/>
      <c r="BZZ19" s="10"/>
      <c r="CAA19" s="10"/>
      <c r="CAB19" s="10"/>
      <c r="CAC19" s="10"/>
      <c r="CAD19" s="10"/>
      <c r="CAE19" s="11"/>
      <c r="CAF19" s="10"/>
      <c r="CAG19" s="10"/>
      <c r="CAH19" s="10"/>
      <c r="CAI19" s="10"/>
      <c r="CAJ19" s="10"/>
      <c r="CAK19" s="10"/>
      <c r="CAL19" s="10"/>
      <c r="CAM19" s="11"/>
      <c r="CAN19" s="10"/>
      <c r="CAO19" s="10"/>
      <c r="CAP19" s="10"/>
      <c r="CAQ19" s="10"/>
      <c r="CAR19" s="10"/>
      <c r="CAS19" s="10"/>
      <c r="CAT19" s="10"/>
      <c r="CAU19" s="11"/>
      <c r="CAV19" s="10"/>
      <c r="CAW19" s="10"/>
      <c r="CAX19" s="10"/>
      <c r="CAY19" s="10"/>
      <c r="CAZ19" s="10"/>
      <c r="CBA19" s="10"/>
      <c r="CBB19" s="10"/>
      <c r="CBC19" s="11"/>
      <c r="CBD19" s="10"/>
      <c r="CBE19" s="10"/>
      <c r="CBF19" s="10"/>
      <c r="CBG19" s="10"/>
      <c r="CBH19" s="10"/>
      <c r="CBI19" s="10"/>
      <c r="CBJ19" s="10"/>
      <c r="CBK19" s="11"/>
      <c r="CBL19" s="10"/>
      <c r="CBM19" s="10"/>
      <c r="CBN19" s="10"/>
      <c r="CBO19" s="10"/>
      <c r="CBP19" s="10"/>
      <c r="CBQ19" s="10"/>
      <c r="CBR19" s="10"/>
      <c r="CBS19" s="11"/>
      <c r="CBT19" s="10"/>
      <c r="CBU19" s="10"/>
      <c r="CBV19" s="10"/>
      <c r="CBW19" s="10"/>
      <c r="CBX19" s="10"/>
      <c r="CBY19" s="10"/>
      <c r="CBZ19" s="10"/>
      <c r="CCA19" s="11"/>
      <c r="CCB19" s="10"/>
      <c r="CCC19" s="10"/>
      <c r="CCD19" s="10"/>
      <c r="CCE19" s="10"/>
      <c r="CCF19" s="10"/>
      <c r="CCG19" s="10"/>
      <c r="CCH19" s="10"/>
      <c r="CCI19" s="11"/>
      <c r="CCJ19" s="10"/>
      <c r="CCK19" s="10"/>
      <c r="CCL19" s="10"/>
      <c r="CCM19" s="10"/>
      <c r="CCN19" s="10"/>
      <c r="CCO19" s="10"/>
      <c r="CCP19" s="10"/>
      <c r="CCQ19" s="11"/>
      <c r="CCR19" s="10"/>
      <c r="CCS19" s="10"/>
      <c r="CCT19" s="10"/>
      <c r="CCU19" s="10"/>
      <c r="CCV19" s="10"/>
      <c r="CCW19" s="10"/>
      <c r="CCX19" s="10"/>
      <c r="CCY19" s="11"/>
      <c r="CCZ19" s="10"/>
      <c r="CDA19" s="10"/>
      <c r="CDB19" s="10"/>
      <c r="CDC19" s="10"/>
      <c r="CDD19" s="10"/>
      <c r="CDE19" s="10"/>
      <c r="CDF19" s="10"/>
      <c r="CDG19" s="11"/>
      <c r="CDH19" s="10"/>
      <c r="CDI19" s="10"/>
      <c r="CDJ19" s="10"/>
      <c r="CDK19" s="10"/>
      <c r="CDL19" s="10"/>
      <c r="CDM19" s="10"/>
      <c r="CDN19" s="10"/>
      <c r="CDO19" s="11"/>
      <c r="CDP19" s="10"/>
      <c r="CDQ19" s="10"/>
      <c r="CDR19" s="10"/>
      <c r="CDS19" s="10"/>
      <c r="CDT19" s="10"/>
      <c r="CDU19" s="10"/>
      <c r="CDV19" s="10"/>
      <c r="CDW19" s="11"/>
      <c r="CDX19" s="10"/>
      <c r="CDY19" s="10"/>
      <c r="CDZ19" s="10"/>
      <c r="CEA19" s="10"/>
      <c r="CEB19" s="10"/>
      <c r="CEC19" s="10"/>
      <c r="CED19" s="10"/>
      <c r="CEE19" s="11"/>
      <c r="CEF19" s="10"/>
      <c r="CEG19" s="10"/>
      <c r="CEH19" s="10"/>
      <c r="CEI19" s="10"/>
      <c r="CEJ19" s="10"/>
      <c r="CEK19" s="10"/>
      <c r="CEL19" s="10"/>
      <c r="CEM19" s="11"/>
      <c r="CEN19" s="10"/>
      <c r="CEO19" s="10"/>
      <c r="CEP19" s="10"/>
      <c r="CEQ19" s="10"/>
      <c r="CER19" s="10"/>
      <c r="CES19" s="10"/>
      <c r="CET19" s="10"/>
      <c r="CEU19" s="11"/>
      <c r="CEV19" s="10"/>
      <c r="CEW19" s="10"/>
      <c r="CEX19" s="10"/>
      <c r="CEY19" s="10"/>
      <c r="CEZ19" s="10"/>
      <c r="CFA19" s="10"/>
      <c r="CFB19" s="10"/>
      <c r="CFC19" s="11"/>
      <c r="CFD19" s="10"/>
      <c r="CFE19" s="10"/>
      <c r="CFF19" s="10"/>
      <c r="CFG19" s="10"/>
      <c r="CFH19" s="10"/>
      <c r="CFI19" s="10"/>
      <c r="CFJ19" s="10"/>
      <c r="CFK19" s="11"/>
      <c r="CFL19" s="10"/>
      <c r="CFM19" s="10"/>
      <c r="CFN19" s="10"/>
      <c r="CFO19" s="10"/>
      <c r="CFP19" s="10"/>
      <c r="CFQ19" s="10"/>
      <c r="CFR19" s="10"/>
      <c r="CFS19" s="11"/>
      <c r="CFT19" s="10"/>
      <c r="CFU19" s="10"/>
      <c r="CFV19" s="10"/>
      <c r="CFW19" s="10"/>
      <c r="CFX19" s="10"/>
      <c r="CFY19" s="10"/>
      <c r="CFZ19" s="10"/>
      <c r="CGA19" s="11"/>
      <c r="CGB19" s="10"/>
      <c r="CGC19" s="10"/>
      <c r="CGD19" s="10"/>
      <c r="CGE19" s="10"/>
      <c r="CGF19" s="10"/>
      <c r="CGG19" s="10"/>
      <c r="CGH19" s="10"/>
      <c r="CGI19" s="11"/>
      <c r="CGJ19" s="10"/>
      <c r="CGK19" s="10"/>
      <c r="CGL19" s="10"/>
      <c r="CGM19" s="10"/>
      <c r="CGN19" s="10"/>
      <c r="CGO19" s="10"/>
      <c r="CGP19" s="10"/>
      <c r="CGQ19" s="11"/>
      <c r="CGR19" s="10"/>
      <c r="CGS19" s="10"/>
      <c r="CGT19" s="10"/>
      <c r="CGU19" s="10"/>
      <c r="CGV19" s="10"/>
      <c r="CGW19" s="10"/>
      <c r="CGX19" s="10"/>
      <c r="CGY19" s="11"/>
      <c r="CGZ19" s="10"/>
      <c r="CHA19" s="10"/>
      <c r="CHB19" s="10"/>
      <c r="CHC19" s="10"/>
      <c r="CHD19" s="10"/>
      <c r="CHE19" s="10"/>
      <c r="CHF19" s="10"/>
      <c r="CHG19" s="11"/>
      <c r="CHH19" s="10"/>
      <c r="CHI19" s="10"/>
      <c r="CHJ19" s="10"/>
      <c r="CHK19" s="10"/>
      <c r="CHL19" s="10"/>
      <c r="CHM19" s="10"/>
      <c r="CHN19" s="10"/>
      <c r="CHO19" s="11"/>
      <c r="CHP19" s="10"/>
      <c r="CHQ19" s="10"/>
      <c r="CHR19" s="10"/>
      <c r="CHS19" s="10"/>
      <c r="CHT19" s="10"/>
      <c r="CHU19" s="10"/>
      <c r="CHV19" s="10"/>
      <c r="CHW19" s="11"/>
      <c r="CHX19" s="10"/>
      <c r="CHY19" s="10"/>
      <c r="CHZ19" s="10"/>
      <c r="CIA19" s="10"/>
      <c r="CIB19" s="10"/>
      <c r="CIC19" s="10"/>
      <c r="CID19" s="10"/>
      <c r="CIE19" s="11"/>
      <c r="CIF19" s="10"/>
      <c r="CIG19" s="10"/>
      <c r="CIH19" s="10"/>
      <c r="CII19" s="10"/>
      <c r="CIJ19" s="10"/>
      <c r="CIK19" s="10"/>
      <c r="CIL19" s="10"/>
      <c r="CIM19" s="11"/>
      <c r="CIN19" s="10"/>
      <c r="CIO19" s="10"/>
      <c r="CIP19" s="10"/>
      <c r="CIQ19" s="10"/>
      <c r="CIR19" s="10"/>
      <c r="CIS19" s="10"/>
      <c r="CIT19" s="10"/>
      <c r="CIU19" s="11"/>
      <c r="CIV19" s="10"/>
      <c r="CIW19" s="10"/>
      <c r="CIX19" s="10"/>
      <c r="CIY19" s="10"/>
      <c r="CIZ19" s="10"/>
      <c r="CJA19" s="10"/>
      <c r="CJB19" s="10"/>
      <c r="CJC19" s="11"/>
      <c r="CJD19" s="10"/>
      <c r="CJE19" s="10"/>
      <c r="CJF19" s="10"/>
      <c r="CJG19" s="10"/>
      <c r="CJH19" s="10"/>
      <c r="CJI19" s="10"/>
      <c r="CJJ19" s="10"/>
      <c r="CJK19" s="11"/>
      <c r="CJL19" s="10"/>
      <c r="CJM19" s="10"/>
      <c r="CJN19" s="10"/>
      <c r="CJO19" s="10"/>
      <c r="CJP19" s="10"/>
      <c r="CJQ19" s="10"/>
      <c r="CJR19" s="10"/>
      <c r="CJS19" s="11"/>
      <c r="CJT19" s="10"/>
      <c r="CJU19" s="10"/>
      <c r="CJV19" s="10"/>
      <c r="CJW19" s="10"/>
      <c r="CJX19" s="10"/>
      <c r="CJY19" s="10"/>
      <c r="CJZ19" s="10"/>
      <c r="CKA19" s="11"/>
      <c r="CKB19" s="10"/>
      <c r="CKC19" s="10"/>
      <c r="CKD19" s="10"/>
      <c r="CKE19" s="10"/>
      <c r="CKF19" s="10"/>
      <c r="CKG19" s="10"/>
      <c r="CKH19" s="10"/>
      <c r="CKI19" s="11"/>
      <c r="CKJ19" s="10"/>
      <c r="CKK19" s="10"/>
      <c r="CKL19" s="10"/>
      <c r="CKM19" s="10"/>
      <c r="CKN19" s="10"/>
      <c r="CKO19" s="10"/>
      <c r="CKP19" s="10"/>
      <c r="CKQ19" s="11"/>
      <c r="CKR19" s="10"/>
      <c r="CKS19" s="10"/>
      <c r="CKT19" s="10"/>
      <c r="CKU19" s="10"/>
      <c r="CKV19" s="10"/>
      <c r="CKW19" s="10"/>
      <c r="CKX19" s="10"/>
      <c r="CKY19" s="11"/>
      <c r="CKZ19" s="10"/>
      <c r="CLA19" s="10"/>
      <c r="CLB19" s="10"/>
      <c r="CLC19" s="10"/>
      <c r="CLD19" s="10"/>
      <c r="CLE19" s="10"/>
      <c r="CLF19" s="10"/>
      <c r="CLG19" s="11"/>
      <c r="CLH19" s="10"/>
      <c r="CLI19" s="10"/>
      <c r="CLJ19" s="10"/>
      <c r="CLK19" s="10"/>
      <c r="CLL19" s="10"/>
      <c r="CLM19" s="10"/>
      <c r="CLN19" s="10"/>
      <c r="CLO19" s="11"/>
      <c r="CLP19" s="10"/>
      <c r="CLQ19" s="10"/>
      <c r="CLR19" s="10"/>
      <c r="CLS19" s="10"/>
      <c r="CLT19" s="10"/>
      <c r="CLU19" s="10"/>
      <c r="CLV19" s="10"/>
      <c r="CLW19" s="11"/>
      <c r="CLX19" s="10"/>
      <c r="CLY19" s="10"/>
      <c r="CLZ19" s="10"/>
      <c r="CMA19" s="10"/>
      <c r="CMB19" s="10"/>
      <c r="CMC19" s="10"/>
      <c r="CMD19" s="10"/>
      <c r="CME19" s="11"/>
      <c r="CMF19" s="10"/>
      <c r="CMG19" s="10"/>
      <c r="CMH19" s="10"/>
      <c r="CMI19" s="10"/>
      <c r="CMJ19" s="10"/>
      <c r="CMK19" s="10"/>
      <c r="CML19" s="10"/>
      <c r="CMM19" s="11"/>
      <c r="CMN19" s="10"/>
      <c r="CMO19" s="10"/>
      <c r="CMP19" s="10"/>
      <c r="CMQ19" s="10"/>
      <c r="CMR19" s="10"/>
      <c r="CMS19" s="10"/>
      <c r="CMT19" s="10"/>
      <c r="CMU19" s="11"/>
      <c r="CMV19" s="10"/>
      <c r="CMW19" s="10"/>
      <c r="CMX19" s="10"/>
      <c r="CMY19" s="10"/>
      <c r="CMZ19" s="10"/>
      <c r="CNA19" s="10"/>
      <c r="CNB19" s="10"/>
      <c r="CNC19" s="11"/>
      <c r="CND19" s="10"/>
      <c r="CNE19" s="10"/>
      <c r="CNF19" s="10"/>
      <c r="CNG19" s="10"/>
      <c r="CNH19" s="10"/>
      <c r="CNI19" s="10"/>
      <c r="CNJ19" s="10"/>
      <c r="CNK19" s="11"/>
      <c r="CNL19" s="10"/>
      <c r="CNM19" s="10"/>
      <c r="CNN19" s="10"/>
      <c r="CNO19" s="10"/>
      <c r="CNP19" s="10"/>
      <c r="CNQ19" s="10"/>
      <c r="CNR19" s="10"/>
      <c r="CNS19" s="11"/>
      <c r="CNT19" s="10"/>
      <c r="CNU19" s="10"/>
      <c r="CNV19" s="10"/>
      <c r="CNW19" s="10"/>
      <c r="CNX19" s="10"/>
      <c r="CNY19" s="10"/>
      <c r="CNZ19" s="10"/>
      <c r="COA19" s="11"/>
      <c r="COB19" s="10"/>
      <c r="COC19" s="10"/>
      <c r="COD19" s="10"/>
      <c r="COE19" s="10"/>
      <c r="COF19" s="10"/>
      <c r="COG19" s="10"/>
      <c r="COH19" s="10"/>
      <c r="COI19" s="11"/>
      <c r="COJ19" s="10"/>
      <c r="COK19" s="10"/>
      <c r="COL19" s="10"/>
      <c r="COM19" s="10"/>
      <c r="CON19" s="10"/>
      <c r="COO19" s="10"/>
      <c r="COP19" s="10"/>
      <c r="COQ19" s="11"/>
      <c r="COR19" s="10"/>
      <c r="COS19" s="10"/>
      <c r="COT19" s="10"/>
      <c r="COU19" s="10"/>
      <c r="COV19" s="10"/>
      <c r="COW19" s="10"/>
      <c r="COX19" s="10"/>
      <c r="COY19" s="11"/>
      <c r="COZ19" s="10"/>
      <c r="CPA19" s="10"/>
      <c r="CPB19" s="10"/>
      <c r="CPC19" s="10"/>
      <c r="CPD19" s="10"/>
      <c r="CPE19" s="10"/>
      <c r="CPF19" s="10"/>
      <c r="CPG19" s="11"/>
      <c r="CPH19" s="10"/>
      <c r="CPI19" s="10"/>
      <c r="CPJ19" s="10"/>
      <c r="CPK19" s="10"/>
      <c r="CPL19" s="10"/>
      <c r="CPM19" s="10"/>
      <c r="CPN19" s="10"/>
      <c r="CPO19" s="11"/>
      <c r="CPP19" s="10"/>
      <c r="CPQ19" s="10"/>
      <c r="CPR19" s="10"/>
      <c r="CPS19" s="10"/>
      <c r="CPT19" s="10"/>
      <c r="CPU19" s="10"/>
      <c r="CPV19" s="10"/>
      <c r="CPW19" s="11"/>
      <c r="CPX19" s="10"/>
      <c r="CPY19" s="10"/>
      <c r="CPZ19" s="10"/>
      <c r="CQA19" s="10"/>
      <c r="CQB19" s="10"/>
      <c r="CQC19" s="10"/>
      <c r="CQD19" s="10"/>
      <c r="CQE19" s="11"/>
      <c r="CQF19" s="10"/>
      <c r="CQG19" s="10"/>
      <c r="CQH19" s="10"/>
      <c r="CQI19" s="10"/>
      <c r="CQJ19" s="10"/>
      <c r="CQK19" s="10"/>
      <c r="CQL19" s="10"/>
      <c r="CQM19" s="11"/>
      <c r="CQN19" s="10"/>
      <c r="CQO19" s="10"/>
      <c r="CQP19" s="10"/>
      <c r="CQQ19" s="10"/>
      <c r="CQR19" s="10"/>
      <c r="CQS19" s="10"/>
      <c r="CQT19" s="10"/>
      <c r="CQU19" s="11"/>
      <c r="CQV19" s="10"/>
      <c r="CQW19" s="10"/>
      <c r="CQX19" s="10"/>
      <c r="CQY19" s="10"/>
      <c r="CQZ19" s="10"/>
      <c r="CRA19" s="10"/>
      <c r="CRB19" s="10"/>
      <c r="CRC19" s="11"/>
      <c r="CRD19" s="10"/>
      <c r="CRE19" s="10"/>
      <c r="CRF19" s="10"/>
      <c r="CRG19" s="10"/>
      <c r="CRH19" s="10"/>
      <c r="CRI19" s="10"/>
      <c r="CRJ19" s="10"/>
      <c r="CRK19" s="11"/>
      <c r="CRL19" s="10"/>
      <c r="CRM19" s="10"/>
      <c r="CRN19" s="10"/>
      <c r="CRO19" s="10"/>
      <c r="CRP19" s="10"/>
      <c r="CRQ19" s="10"/>
      <c r="CRR19" s="10"/>
      <c r="CRS19" s="11"/>
      <c r="CRT19" s="10"/>
      <c r="CRU19" s="10"/>
      <c r="CRV19" s="10"/>
      <c r="CRW19" s="10"/>
      <c r="CRX19" s="10"/>
      <c r="CRY19" s="10"/>
      <c r="CRZ19" s="10"/>
      <c r="CSA19" s="11"/>
      <c r="CSB19" s="10"/>
      <c r="CSC19" s="10"/>
      <c r="CSD19" s="10"/>
      <c r="CSE19" s="10"/>
      <c r="CSF19" s="10"/>
      <c r="CSG19" s="10"/>
      <c r="CSH19" s="10"/>
      <c r="CSI19" s="11"/>
      <c r="CSJ19" s="10"/>
      <c r="CSK19" s="10"/>
      <c r="CSL19" s="10"/>
      <c r="CSM19" s="10"/>
      <c r="CSN19" s="10"/>
      <c r="CSO19" s="10"/>
      <c r="CSP19" s="10"/>
      <c r="CSQ19" s="11"/>
      <c r="CSR19" s="10"/>
      <c r="CSS19" s="10"/>
      <c r="CST19" s="10"/>
      <c r="CSU19" s="10"/>
      <c r="CSV19" s="10"/>
      <c r="CSW19" s="10"/>
      <c r="CSX19" s="10"/>
      <c r="CSY19" s="11"/>
      <c r="CSZ19" s="10"/>
      <c r="CTA19" s="10"/>
      <c r="CTB19" s="10"/>
      <c r="CTC19" s="10"/>
      <c r="CTD19" s="10"/>
      <c r="CTE19" s="10"/>
      <c r="CTF19" s="10"/>
      <c r="CTG19" s="11"/>
      <c r="CTH19" s="10"/>
      <c r="CTI19" s="10"/>
      <c r="CTJ19" s="10"/>
      <c r="CTK19" s="10"/>
      <c r="CTL19" s="10"/>
      <c r="CTM19" s="10"/>
      <c r="CTN19" s="10"/>
      <c r="CTO19" s="11"/>
      <c r="CTP19" s="10"/>
      <c r="CTQ19" s="10"/>
      <c r="CTR19" s="10"/>
      <c r="CTS19" s="10"/>
      <c r="CTT19" s="10"/>
      <c r="CTU19" s="10"/>
      <c r="CTV19" s="10"/>
      <c r="CTW19" s="11"/>
      <c r="CTX19" s="10"/>
      <c r="CTY19" s="10"/>
      <c r="CTZ19" s="10"/>
      <c r="CUA19" s="10"/>
      <c r="CUB19" s="10"/>
      <c r="CUC19" s="10"/>
      <c r="CUD19" s="10"/>
      <c r="CUE19" s="11"/>
      <c r="CUF19" s="10"/>
      <c r="CUG19" s="10"/>
      <c r="CUH19" s="10"/>
      <c r="CUI19" s="10"/>
      <c r="CUJ19" s="10"/>
      <c r="CUK19" s="10"/>
      <c r="CUL19" s="10"/>
      <c r="CUM19" s="11"/>
      <c r="CUN19" s="10"/>
      <c r="CUO19" s="10"/>
      <c r="CUP19" s="10"/>
      <c r="CUQ19" s="10"/>
      <c r="CUR19" s="10"/>
      <c r="CUS19" s="10"/>
      <c r="CUT19" s="10"/>
      <c r="CUU19" s="11"/>
      <c r="CUV19" s="10"/>
      <c r="CUW19" s="10"/>
      <c r="CUX19" s="10"/>
      <c r="CUY19" s="10"/>
      <c r="CUZ19" s="10"/>
      <c r="CVA19" s="10"/>
      <c r="CVB19" s="10"/>
      <c r="CVC19" s="11"/>
      <c r="CVD19" s="10"/>
      <c r="CVE19" s="10"/>
      <c r="CVF19" s="10"/>
      <c r="CVG19" s="10"/>
      <c r="CVH19" s="10"/>
      <c r="CVI19" s="10"/>
      <c r="CVJ19" s="10"/>
      <c r="CVK19" s="11"/>
      <c r="CVL19" s="10"/>
      <c r="CVM19" s="10"/>
      <c r="CVN19" s="10"/>
      <c r="CVO19" s="10"/>
      <c r="CVP19" s="10"/>
      <c r="CVQ19" s="10"/>
      <c r="CVR19" s="10"/>
      <c r="CVS19" s="11"/>
      <c r="CVT19" s="10"/>
      <c r="CVU19" s="10"/>
      <c r="CVV19" s="10"/>
      <c r="CVW19" s="10"/>
      <c r="CVX19" s="10"/>
      <c r="CVY19" s="10"/>
      <c r="CVZ19" s="10"/>
      <c r="CWA19" s="11"/>
      <c r="CWB19" s="10"/>
      <c r="CWC19" s="10"/>
      <c r="CWD19" s="10"/>
      <c r="CWE19" s="10"/>
      <c r="CWF19" s="10"/>
      <c r="CWG19" s="10"/>
      <c r="CWH19" s="10"/>
      <c r="CWI19" s="11"/>
      <c r="CWJ19" s="10"/>
      <c r="CWK19" s="10"/>
      <c r="CWL19" s="10"/>
      <c r="CWM19" s="10"/>
      <c r="CWN19" s="10"/>
      <c r="CWO19" s="10"/>
      <c r="CWP19" s="10"/>
      <c r="CWQ19" s="11"/>
      <c r="CWR19" s="10"/>
      <c r="CWS19" s="10"/>
      <c r="CWT19" s="10"/>
      <c r="CWU19" s="10"/>
      <c r="CWV19" s="10"/>
      <c r="CWW19" s="10"/>
      <c r="CWX19" s="10"/>
      <c r="CWY19" s="11"/>
      <c r="CWZ19" s="10"/>
      <c r="CXA19" s="10"/>
      <c r="CXB19" s="10"/>
      <c r="CXC19" s="10"/>
      <c r="CXD19" s="10"/>
      <c r="CXE19" s="10"/>
      <c r="CXF19" s="10"/>
      <c r="CXG19" s="11"/>
      <c r="CXH19" s="10"/>
      <c r="CXI19" s="10"/>
      <c r="CXJ19" s="10"/>
      <c r="CXK19" s="10"/>
      <c r="CXL19" s="10"/>
      <c r="CXM19" s="10"/>
      <c r="CXN19" s="10"/>
      <c r="CXO19" s="11"/>
      <c r="CXP19" s="10"/>
      <c r="CXQ19" s="10"/>
      <c r="CXR19" s="10"/>
      <c r="CXS19" s="10"/>
      <c r="CXT19" s="10"/>
      <c r="CXU19" s="10"/>
      <c r="CXV19" s="10"/>
      <c r="CXW19" s="11"/>
      <c r="CXX19" s="10"/>
      <c r="CXY19" s="10"/>
      <c r="CXZ19" s="10"/>
      <c r="CYA19" s="10"/>
      <c r="CYB19" s="10"/>
      <c r="CYC19" s="10"/>
      <c r="CYD19" s="10"/>
      <c r="CYE19" s="11"/>
      <c r="CYF19" s="10"/>
      <c r="CYG19" s="10"/>
      <c r="CYH19" s="10"/>
      <c r="CYI19" s="10"/>
      <c r="CYJ19" s="10"/>
      <c r="CYK19" s="10"/>
      <c r="CYL19" s="10"/>
      <c r="CYM19" s="11"/>
      <c r="CYN19" s="10"/>
      <c r="CYO19" s="10"/>
      <c r="CYP19" s="10"/>
      <c r="CYQ19" s="10"/>
      <c r="CYR19" s="10"/>
      <c r="CYS19" s="10"/>
      <c r="CYT19" s="10"/>
      <c r="CYU19" s="11"/>
      <c r="CYV19" s="10"/>
      <c r="CYW19" s="10"/>
      <c r="CYX19" s="10"/>
      <c r="CYY19" s="10"/>
      <c r="CYZ19" s="10"/>
      <c r="CZA19" s="10"/>
      <c r="CZB19" s="10"/>
      <c r="CZC19" s="11"/>
      <c r="CZD19" s="10"/>
      <c r="CZE19" s="10"/>
      <c r="CZF19" s="10"/>
      <c r="CZG19" s="10"/>
      <c r="CZH19" s="10"/>
      <c r="CZI19" s="10"/>
      <c r="CZJ19" s="10"/>
      <c r="CZK19" s="11"/>
      <c r="CZL19" s="10"/>
      <c r="CZM19" s="10"/>
      <c r="CZN19" s="10"/>
      <c r="CZO19" s="10"/>
      <c r="CZP19" s="10"/>
      <c r="CZQ19" s="10"/>
      <c r="CZR19" s="10"/>
      <c r="CZS19" s="11"/>
      <c r="CZT19" s="10"/>
      <c r="CZU19" s="10"/>
      <c r="CZV19" s="10"/>
      <c r="CZW19" s="10"/>
      <c r="CZX19" s="10"/>
      <c r="CZY19" s="10"/>
      <c r="CZZ19" s="10"/>
      <c r="DAA19" s="11"/>
      <c r="DAB19" s="10"/>
      <c r="DAC19" s="10"/>
      <c r="DAD19" s="10"/>
      <c r="DAE19" s="10"/>
      <c r="DAF19" s="10"/>
      <c r="DAG19" s="10"/>
      <c r="DAH19" s="10"/>
      <c r="DAI19" s="11"/>
      <c r="DAJ19" s="10"/>
      <c r="DAK19" s="10"/>
      <c r="DAL19" s="10"/>
      <c r="DAM19" s="10"/>
      <c r="DAN19" s="10"/>
      <c r="DAO19" s="10"/>
      <c r="DAP19" s="10"/>
      <c r="DAQ19" s="11"/>
      <c r="DAR19" s="10"/>
      <c r="DAS19" s="10"/>
      <c r="DAT19" s="10"/>
      <c r="DAU19" s="10"/>
      <c r="DAV19" s="10"/>
      <c r="DAW19" s="10"/>
      <c r="DAX19" s="10"/>
      <c r="DAY19" s="11"/>
      <c r="DAZ19" s="10"/>
      <c r="DBA19" s="10"/>
      <c r="DBB19" s="10"/>
      <c r="DBC19" s="10"/>
      <c r="DBD19" s="10"/>
      <c r="DBE19" s="10"/>
      <c r="DBF19" s="10"/>
      <c r="DBG19" s="11"/>
      <c r="DBH19" s="10"/>
      <c r="DBI19" s="10"/>
      <c r="DBJ19" s="10"/>
      <c r="DBK19" s="10"/>
      <c r="DBL19" s="10"/>
      <c r="DBM19" s="10"/>
      <c r="DBN19" s="10"/>
      <c r="DBO19" s="11"/>
      <c r="DBP19" s="10"/>
      <c r="DBQ19" s="10"/>
      <c r="DBR19" s="10"/>
      <c r="DBS19" s="10"/>
      <c r="DBT19" s="10"/>
      <c r="DBU19" s="10"/>
      <c r="DBV19" s="10"/>
      <c r="DBW19" s="11"/>
      <c r="DBX19" s="10"/>
      <c r="DBY19" s="10"/>
      <c r="DBZ19" s="10"/>
      <c r="DCA19" s="10"/>
      <c r="DCB19" s="10"/>
      <c r="DCC19" s="10"/>
      <c r="DCD19" s="10"/>
      <c r="DCE19" s="11"/>
      <c r="DCF19" s="10"/>
      <c r="DCG19" s="10"/>
      <c r="DCH19" s="10"/>
      <c r="DCI19" s="10"/>
      <c r="DCJ19" s="10"/>
      <c r="DCK19" s="10"/>
      <c r="DCL19" s="10"/>
      <c r="DCM19" s="11"/>
      <c r="DCN19" s="10"/>
      <c r="DCO19" s="10"/>
      <c r="DCP19" s="10"/>
      <c r="DCQ19" s="10"/>
      <c r="DCR19" s="10"/>
      <c r="DCS19" s="10"/>
      <c r="DCT19" s="10"/>
      <c r="DCU19" s="11"/>
      <c r="DCV19" s="10"/>
      <c r="DCW19" s="10"/>
      <c r="DCX19" s="10"/>
      <c r="DCY19" s="10"/>
      <c r="DCZ19" s="10"/>
      <c r="DDA19" s="10"/>
      <c r="DDB19" s="10"/>
      <c r="DDC19" s="11"/>
      <c r="DDD19" s="10"/>
      <c r="DDE19" s="10"/>
      <c r="DDF19" s="10"/>
      <c r="DDG19" s="10"/>
      <c r="DDH19" s="10"/>
      <c r="DDI19" s="10"/>
      <c r="DDJ19" s="10"/>
      <c r="DDK19" s="11"/>
      <c r="DDL19" s="10"/>
      <c r="DDM19" s="10"/>
      <c r="DDN19" s="10"/>
      <c r="DDO19" s="10"/>
      <c r="DDP19" s="10"/>
      <c r="DDQ19" s="10"/>
      <c r="DDR19" s="10"/>
      <c r="DDS19" s="11"/>
      <c r="DDT19" s="10"/>
      <c r="DDU19" s="10"/>
      <c r="DDV19" s="10"/>
      <c r="DDW19" s="10"/>
      <c r="DDX19" s="10"/>
      <c r="DDY19" s="10"/>
      <c r="DDZ19" s="10"/>
      <c r="DEA19" s="11"/>
      <c r="DEB19" s="10"/>
      <c r="DEC19" s="10"/>
      <c r="DED19" s="10"/>
      <c r="DEE19" s="10"/>
      <c r="DEF19" s="10"/>
      <c r="DEG19" s="10"/>
      <c r="DEH19" s="10"/>
      <c r="DEI19" s="11"/>
      <c r="DEJ19" s="10"/>
      <c r="DEK19" s="10"/>
      <c r="DEL19" s="10"/>
      <c r="DEM19" s="10"/>
      <c r="DEN19" s="10"/>
      <c r="DEO19" s="10"/>
      <c r="DEP19" s="10"/>
      <c r="DEQ19" s="11"/>
      <c r="DER19" s="10"/>
      <c r="DES19" s="10"/>
      <c r="DET19" s="10"/>
      <c r="DEU19" s="10"/>
      <c r="DEV19" s="10"/>
      <c r="DEW19" s="10"/>
      <c r="DEX19" s="10"/>
      <c r="DEY19" s="11"/>
      <c r="DEZ19" s="10"/>
      <c r="DFA19" s="10"/>
      <c r="DFB19" s="10"/>
      <c r="DFC19" s="10"/>
      <c r="DFD19" s="10"/>
      <c r="DFE19" s="10"/>
      <c r="DFF19" s="10"/>
      <c r="DFG19" s="11"/>
      <c r="DFH19" s="10"/>
      <c r="DFI19" s="10"/>
      <c r="DFJ19" s="10"/>
      <c r="DFK19" s="10"/>
      <c r="DFL19" s="10"/>
      <c r="DFM19" s="10"/>
      <c r="DFN19" s="10"/>
      <c r="DFO19" s="11"/>
      <c r="DFP19" s="10"/>
      <c r="DFQ19" s="10"/>
      <c r="DFR19" s="10"/>
      <c r="DFS19" s="10"/>
      <c r="DFT19" s="10"/>
      <c r="DFU19" s="10"/>
      <c r="DFV19" s="10"/>
      <c r="DFW19" s="11"/>
      <c r="DFX19" s="10"/>
      <c r="DFY19" s="10"/>
      <c r="DFZ19" s="10"/>
      <c r="DGA19" s="10"/>
      <c r="DGB19" s="10"/>
      <c r="DGC19" s="10"/>
      <c r="DGD19" s="10"/>
      <c r="DGE19" s="11"/>
      <c r="DGF19" s="10"/>
      <c r="DGG19" s="10"/>
      <c r="DGH19" s="10"/>
      <c r="DGI19" s="10"/>
      <c r="DGJ19" s="10"/>
      <c r="DGK19" s="10"/>
      <c r="DGL19" s="10"/>
      <c r="DGM19" s="11"/>
      <c r="DGN19" s="10"/>
      <c r="DGO19" s="10"/>
      <c r="DGP19" s="10"/>
      <c r="DGQ19" s="10"/>
      <c r="DGR19" s="10"/>
      <c r="DGS19" s="10"/>
      <c r="DGT19" s="10"/>
      <c r="DGU19" s="11"/>
      <c r="DGV19" s="10"/>
      <c r="DGW19" s="10"/>
      <c r="DGX19" s="10"/>
      <c r="DGY19" s="10"/>
      <c r="DGZ19" s="10"/>
      <c r="DHA19" s="10"/>
      <c r="DHB19" s="10"/>
      <c r="DHC19" s="11"/>
      <c r="DHD19" s="10"/>
      <c r="DHE19" s="10"/>
      <c r="DHF19" s="10"/>
      <c r="DHG19" s="10"/>
      <c r="DHH19" s="10"/>
      <c r="DHI19" s="10"/>
      <c r="DHJ19" s="10"/>
      <c r="DHK19" s="11"/>
      <c r="DHL19" s="10"/>
      <c r="DHM19" s="10"/>
      <c r="DHN19" s="10"/>
      <c r="DHO19" s="10"/>
      <c r="DHP19" s="10"/>
      <c r="DHQ19" s="10"/>
      <c r="DHR19" s="10"/>
      <c r="DHS19" s="11"/>
      <c r="DHT19" s="10"/>
      <c r="DHU19" s="10"/>
      <c r="DHV19" s="10"/>
      <c r="DHW19" s="10"/>
      <c r="DHX19" s="10"/>
      <c r="DHY19" s="10"/>
      <c r="DHZ19" s="10"/>
      <c r="DIA19" s="11"/>
      <c r="DIB19" s="10"/>
      <c r="DIC19" s="10"/>
      <c r="DID19" s="10"/>
      <c r="DIE19" s="10"/>
      <c r="DIF19" s="10"/>
      <c r="DIG19" s="10"/>
      <c r="DIH19" s="10"/>
      <c r="DII19" s="11"/>
      <c r="DIJ19" s="10"/>
      <c r="DIK19" s="10"/>
      <c r="DIL19" s="10"/>
      <c r="DIM19" s="10"/>
      <c r="DIN19" s="10"/>
      <c r="DIO19" s="10"/>
      <c r="DIP19" s="10"/>
      <c r="DIQ19" s="11"/>
      <c r="DIR19" s="10"/>
      <c r="DIS19" s="10"/>
      <c r="DIT19" s="10"/>
      <c r="DIU19" s="10"/>
      <c r="DIV19" s="10"/>
      <c r="DIW19" s="10"/>
      <c r="DIX19" s="10"/>
      <c r="DIY19" s="11"/>
      <c r="DIZ19" s="10"/>
      <c r="DJA19" s="10"/>
      <c r="DJB19" s="10"/>
      <c r="DJC19" s="10"/>
      <c r="DJD19" s="10"/>
      <c r="DJE19" s="10"/>
      <c r="DJF19" s="10"/>
      <c r="DJG19" s="11"/>
      <c r="DJH19" s="10"/>
      <c r="DJI19" s="10"/>
      <c r="DJJ19" s="10"/>
      <c r="DJK19" s="10"/>
      <c r="DJL19" s="10"/>
      <c r="DJM19" s="10"/>
      <c r="DJN19" s="10"/>
      <c r="DJO19" s="11"/>
      <c r="DJP19" s="10"/>
      <c r="DJQ19" s="10"/>
      <c r="DJR19" s="10"/>
      <c r="DJS19" s="10"/>
      <c r="DJT19" s="10"/>
      <c r="DJU19" s="10"/>
      <c r="DJV19" s="10"/>
      <c r="DJW19" s="11"/>
      <c r="DJX19" s="10"/>
      <c r="DJY19" s="10"/>
      <c r="DJZ19" s="10"/>
      <c r="DKA19" s="10"/>
      <c r="DKB19" s="10"/>
      <c r="DKC19" s="10"/>
      <c r="DKD19" s="10"/>
      <c r="DKE19" s="11"/>
      <c r="DKF19" s="10"/>
      <c r="DKG19" s="10"/>
      <c r="DKH19" s="10"/>
      <c r="DKI19" s="10"/>
      <c r="DKJ19" s="10"/>
      <c r="DKK19" s="10"/>
      <c r="DKL19" s="10"/>
      <c r="DKM19" s="11"/>
      <c r="DKN19" s="10"/>
      <c r="DKO19" s="10"/>
      <c r="DKP19" s="10"/>
      <c r="DKQ19" s="10"/>
      <c r="DKR19" s="10"/>
      <c r="DKS19" s="10"/>
      <c r="DKT19" s="10"/>
      <c r="DKU19" s="11"/>
      <c r="DKV19" s="10"/>
      <c r="DKW19" s="10"/>
      <c r="DKX19" s="10"/>
      <c r="DKY19" s="10"/>
      <c r="DKZ19" s="10"/>
      <c r="DLA19" s="10"/>
      <c r="DLB19" s="10"/>
      <c r="DLC19" s="11"/>
      <c r="DLD19" s="10"/>
      <c r="DLE19" s="10"/>
      <c r="DLF19" s="10"/>
      <c r="DLG19" s="10"/>
      <c r="DLH19" s="10"/>
      <c r="DLI19" s="10"/>
      <c r="DLJ19" s="10"/>
      <c r="DLK19" s="11"/>
      <c r="DLL19" s="10"/>
      <c r="DLM19" s="10"/>
      <c r="DLN19" s="10"/>
      <c r="DLO19" s="10"/>
      <c r="DLP19" s="10"/>
      <c r="DLQ19" s="10"/>
      <c r="DLR19" s="10"/>
      <c r="DLS19" s="11"/>
      <c r="DLT19" s="10"/>
      <c r="DLU19" s="10"/>
      <c r="DLV19" s="10"/>
      <c r="DLW19" s="10"/>
      <c r="DLX19" s="10"/>
      <c r="DLY19" s="10"/>
      <c r="DLZ19" s="10"/>
      <c r="DMA19" s="11"/>
      <c r="DMB19" s="10"/>
      <c r="DMC19" s="10"/>
      <c r="DMD19" s="10"/>
      <c r="DME19" s="10"/>
      <c r="DMF19" s="10"/>
      <c r="DMG19" s="10"/>
      <c r="DMH19" s="10"/>
      <c r="DMI19" s="11"/>
      <c r="DMJ19" s="10"/>
      <c r="DMK19" s="10"/>
      <c r="DML19" s="10"/>
      <c r="DMM19" s="10"/>
      <c r="DMN19" s="10"/>
      <c r="DMO19" s="10"/>
      <c r="DMP19" s="10"/>
      <c r="DMQ19" s="11"/>
      <c r="DMR19" s="10"/>
      <c r="DMS19" s="10"/>
      <c r="DMT19" s="10"/>
      <c r="DMU19" s="10"/>
      <c r="DMV19" s="10"/>
      <c r="DMW19" s="10"/>
      <c r="DMX19" s="10"/>
      <c r="DMY19" s="11"/>
      <c r="DMZ19" s="10"/>
      <c r="DNA19" s="10"/>
      <c r="DNB19" s="10"/>
      <c r="DNC19" s="10"/>
      <c r="DND19" s="10"/>
      <c r="DNE19" s="10"/>
      <c r="DNF19" s="10"/>
      <c r="DNG19" s="11"/>
      <c r="DNH19" s="10"/>
      <c r="DNI19" s="10"/>
      <c r="DNJ19" s="10"/>
      <c r="DNK19" s="10"/>
      <c r="DNL19" s="10"/>
      <c r="DNM19" s="10"/>
      <c r="DNN19" s="10"/>
      <c r="DNO19" s="11"/>
      <c r="DNP19" s="10"/>
      <c r="DNQ19" s="10"/>
      <c r="DNR19" s="10"/>
      <c r="DNS19" s="10"/>
      <c r="DNT19" s="10"/>
      <c r="DNU19" s="10"/>
      <c r="DNV19" s="10"/>
      <c r="DNW19" s="11"/>
      <c r="DNX19" s="10"/>
      <c r="DNY19" s="10"/>
      <c r="DNZ19" s="10"/>
      <c r="DOA19" s="10"/>
      <c r="DOB19" s="10"/>
      <c r="DOC19" s="10"/>
      <c r="DOD19" s="10"/>
      <c r="DOE19" s="11"/>
      <c r="DOF19" s="10"/>
      <c r="DOG19" s="10"/>
      <c r="DOH19" s="10"/>
      <c r="DOI19" s="10"/>
      <c r="DOJ19" s="10"/>
      <c r="DOK19" s="10"/>
      <c r="DOL19" s="10"/>
      <c r="DOM19" s="11"/>
      <c r="DON19" s="10"/>
      <c r="DOO19" s="10"/>
      <c r="DOP19" s="10"/>
      <c r="DOQ19" s="10"/>
      <c r="DOR19" s="10"/>
      <c r="DOS19" s="10"/>
      <c r="DOT19" s="10"/>
      <c r="DOU19" s="11"/>
      <c r="DOV19" s="10"/>
      <c r="DOW19" s="10"/>
      <c r="DOX19" s="10"/>
      <c r="DOY19" s="10"/>
      <c r="DOZ19" s="10"/>
      <c r="DPA19" s="10"/>
      <c r="DPB19" s="10"/>
      <c r="DPC19" s="11"/>
      <c r="DPD19" s="10"/>
      <c r="DPE19" s="10"/>
      <c r="DPF19" s="10"/>
      <c r="DPG19" s="10"/>
      <c r="DPH19" s="10"/>
      <c r="DPI19" s="10"/>
      <c r="DPJ19" s="10"/>
      <c r="DPK19" s="11"/>
      <c r="DPL19" s="10"/>
      <c r="DPM19" s="10"/>
      <c r="DPN19" s="10"/>
      <c r="DPO19" s="10"/>
      <c r="DPP19" s="10"/>
      <c r="DPQ19" s="10"/>
      <c r="DPR19" s="10"/>
      <c r="DPS19" s="11"/>
      <c r="DPT19" s="10"/>
      <c r="DPU19" s="10"/>
      <c r="DPV19" s="10"/>
      <c r="DPW19" s="10"/>
      <c r="DPX19" s="10"/>
      <c r="DPY19" s="10"/>
      <c r="DPZ19" s="10"/>
      <c r="DQA19" s="11"/>
      <c r="DQB19" s="10"/>
      <c r="DQC19" s="10"/>
      <c r="DQD19" s="10"/>
      <c r="DQE19" s="10"/>
      <c r="DQF19" s="10"/>
      <c r="DQG19" s="10"/>
      <c r="DQH19" s="10"/>
      <c r="DQI19" s="11"/>
      <c r="DQJ19" s="10"/>
      <c r="DQK19" s="10"/>
      <c r="DQL19" s="10"/>
      <c r="DQM19" s="10"/>
      <c r="DQN19" s="10"/>
      <c r="DQO19" s="10"/>
      <c r="DQP19" s="10"/>
      <c r="DQQ19" s="11"/>
      <c r="DQR19" s="10"/>
      <c r="DQS19" s="10"/>
      <c r="DQT19" s="10"/>
      <c r="DQU19" s="10"/>
      <c r="DQV19" s="10"/>
      <c r="DQW19" s="10"/>
      <c r="DQX19" s="10"/>
      <c r="DQY19" s="11"/>
      <c r="DQZ19" s="10"/>
      <c r="DRA19" s="10"/>
      <c r="DRB19" s="10"/>
      <c r="DRC19" s="10"/>
      <c r="DRD19" s="10"/>
      <c r="DRE19" s="10"/>
      <c r="DRF19" s="10"/>
      <c r="DRG19" s="11"/>
      <c r="DRH19" s="10"/>
      <c r="DRI19" s="10"/>
      <c r="DRJ19" s="10"/>
      <c r="DRK19" s="10"/>
      <c r="DRL19" s="10"/>
      <c r="DRM19" s="10"/>
      <c r="DRN19" s="10"/>
      <c r="DRO19" s="11"/>
      <c r="DRP19" s="10"/>
      <c r="DRQ19" s="10"/>
      <c r="DRR19" s="10"/>
      <c r="DRS19" s="10"/>
      <c r="DRT19" s="10"/>
      <c r="DRU19" s="10"/>
      <c r="DRV19" s="10"/>
      <c r="DRW19" s="11"/>
      <c r="DRX19" s="10"/>
      <c r="DRY19" s="10"/>
      <c r="DRZ19" s="10"/>
      <c r="DSA19" s="10"/>
      <c r="DSB19" s="10"/>
      <c r="DSC19" s="10"/>
      <c r="DSD19" s="10"/>
      <c r="DSE19" s="11"/>
      <c r="DSF19" s="10"/>
      <c r="DSG19" s="10"/>
      <c r="DSH19" s="10"/>
      <c r="DSI19" s="10"/>
      <c r="DSJ19" s="10"/>
      <c r="DSK19" s="10"/>
      <c r="DSL19" s="10"/>
      <c r="DSM19" s="11"/>
      <c r="DSN19" s="10"/>
      <c r="DSO19" s="10"/>
      <c r="DSP19" s="10"/>
      <c r="DSQ19" s="10"/>
      <c r="DSR19" s="10"/>
      <c r="DSS19" s="10"/>
      <c r="DST19" s="10"/>
      <c r="DSU19" s="11"/>
      <c r="DSV19" s="10"/>
      <c r="DSW19" s="10"/>
      <c r="DSX19" s="10"/>
      <c r="DSY19" s="10"/>
      <c r="DSZ19" s="10"/>
      <c r="DTA19" s="10"/>
      <c r="DTB19" s="10"/>
      <c r="DTC19" s="11"/>
      <c r="DTD19" s="10"/>
      <c r="DTE19" s="10"/>
      <c r="DTF19" s="10"/>
      <c r="DTG19" s="10"/>
      <c r="DTH19" s="10"/>
      <c r="DTI19" s="10"/>
      <c r="DTJ19" s="10"/>
      <c r="DTK19" s="11"/>
      <c r="DTL19" s="10"/>
      <c r="DTM19" s="10"/>
      <c r="DTN19" s="10"/>
      <c r="DTO19" s="10"/>
      <c r="DTP19" s="10"/>
      <c r="DTQ19" s="10"/>
      <c r="DTR19" s="10"/>
      <c r="DTS19" s="11"/>
      <c r="DTT19" s="10"/>
      <c r="DTU19" s="10"/>
      <c r="DTV19" s="10"/>
      <c r="DTW19" s="10"/>
      <c r="DTX19" s="10"/>
      <c r="DTY19" s="10"/>
      <c r="DTZ19" s="10"/>
      <c r="DUA19" s="11"/>
      <c r="DUB19" s="10"/>
      <c r="DUC19" s="10"/>
      <c r="DUD19" s="10"/>
      <c r="DUE19" s="10"/>
      <c r="DUF19" s="10"/>
      <c r="DUG19" s="10"/>
      <c r="DUH19" s="10"/>
      <c r="DUI19" s="11"/>
      <c r="DUJ19" s="10"/>
      <c r="DUK19" s="10"/>
      <c r="DUL19" s="10"/>
      <c r="DUM19" s="10"/>
      <c r="DUN19" s="10"/>
      <c r="DUO19" s="10"/>
      <c r="DUP19" s="10"/>
      <c r="DUQ19" s="11"/>
      <c r="DUR19" s="10"/>
      <c r="DUS19" s="10"/>
      <c r="DUT19" s="10"/>
      <c r="DUU19" s="10"/>
      <c r="DUV19" s="10"/>
      <c r="DUW19" s="10"/>
      <c r="DUX19" s="10"/>
      <c r="DUY19" s="11"/>
      <c r="DUZ19" s="10"/>
      <c r="DVA19" s="10"/>
      <c r="DVB19" s="10"/>
      <c r="DVC19" s="10"/>
      <c r="DVD19" s="10"/>
      <c r="DVE19" s="10"/>
      <c r="DVF19" s="10"/>
      <c r="DVG19" s="11"/>
      <c r="DVH19" s="10"/>
      <c r="DVI19" s="10"/>
      <c r="DVJ19" s="10"/>
      <c r="DVK19" s="10"/>
      <c r="DVL19" s="10"/>
      <c r="DVM19" s="10"/>
      <c r="DVN19" s="10"/>
      <c r="DVO19" s="11"/>
      <c r="DVP19" s="10"/>
      <c r="DVQ19" s="10"/>
      <c r="DVR19" s="10"/>
      <c r="DVS19" s="10"/>
      <c r="DVT19" s="10"/>
      <c r="DVU19" s="10"/>
      <c r="DVV19" s="10"/>
      <c r="DVW19" s="11"/>
      <c r="DVX19" s="10"/>
      <c r="DVY19" s="10"/>
      <c r="DVZ19" s="10"/>
      <c r="DWA19" s="10"/>
      <c r="DWB19" s="10"/>
      <c r="DWC19" s="10"/>
      <c r="DWD19" s="10"/>
      <c r="DWE19" s="11"/>
      <c r="DWF19" s="10"/>
      <c r="DWG19" s="10"/>
      <c r="DWH19" s="10"/>
      <c r="DWI19" s="10"/>
      <c r="DWJ19" s="10"/>
      <c r="DWK19" s="10"/>
      <c r="DWL19" s="10"/>
      <c r="DWM19" s="11"/>
      <c r="DWN19" s="10"/>
      <c r="DWO19" s="10"/>
      <c r="DWP19" s="10"/>
      <c r="DWQ19" s="10"/>
      <c r="DWR19" s="10"/>
      <c r="DWS19" s="10"/>
      <c r="DWT19" s="10"/>
      <c r="DWU19" s="11"/>
      <c r="DWV19" s="10"/>
      <c r="DWW19" s="10"/>
      <c r="DWX19" s="10"/>
      <c r="DWY19" s="10"/>
      <c r="DWZ19" s="10"/>
      <c r="DXA19" s="10"/>
      <c r="DXB19" s="10"/>
      <c r="DXC19" s="11"/>
      <c r="DXD19" s="10"/>
      <c r="DXE19" s="10"/>
      <c r="DXF19" s="10"/>
      <c r="DXG19" s="10"/>
      <c r="DXH19" s="10"/>
      <c r="DXI19" s="10"/>
      <c r="DXJ19" s="10"/>
      <c r="DXK19" s="11"/>
      <c r="DXL19" s="10"/>
      <c r="DXM19" s="10"/>
      <c r="DXN19" s="10"/>
      <c r="DXO19" s="10"/>
      <c r="DXP19" s="10"/>
      <c r="DXQ19" s="10"/>
      <c r="DXR19" s="10"/>
      <c r="DXS19" s="11"/>
      <c r="DXT19" s="10"/>
      <c r="DXU19" s="10"/>
      <c r="DXV19" s="10"/>
      <c r="DXW19" s="10"/>
      <c r="DXX19" s="10"/>
      <c r="DXY19" s="10"/>
      <c r="DXZ19" s="10"/>
      <c r="DYA19" s="11"/>
      <c r="DYB19" s="10"/>
      <c r="DYC19" s="10"/>
      <c r="DYD19" s="10"/>
      <c r="DYE19" s="10"/>
      <c r="DYF19" s="10"/>
      <c r="DYG19" s="10"/>
      <c r="DYH19" s="10"/>
      <c r="DYI19" s="11"/>
      <c r="DYJ19" s="10"/>
      <c r="DYK19" s="10"/>
      <c r="DYL19" s="10"/>
      <c r="DYM19" s="10"/>
      <c r="DYN19" s="10"/>
      <c r="DYO19" s="10"/>
      <c r="DYP19" s="10"/>
      <c r="DYQ19" s="11"/>
      <c r="DYR19" s="10"/>
      <c r="DYS19" s="10"/>
      <c r="DYT19" s="10"/>
      <c r="DYU19" s="10"/>
      <c r="DYV19" s="10"/>
      <c r="DYW19" s="10"/>
      <c r="DYX19" s="10"/>
      <c r="DYY19" s="11"/>
      <c r="DYZ19" s="10"/>
      <c r="DZA19" s="10"/>
      <c r="DZB19" s="10"/>
      <c r="DZC19" s="10"/>
      <c r="DZD19" s="10"/>
      <c r="DZE19" s="10"/>
      <c r="DZF19" s="10"/>
      <c r="DZG19" s="11"/>
      <c r="DZH19" s="10"/>
      <c r="DZI19" s="10"/>
      <c r="DZJ19" s="10"/>
      <c r="DZK19" s="10"/>
      <c r="DZL19" s="10"/>
      <c r="DZM19" s="10"/>
      <c r="DZN19" s="10"/>
      <c r="DZO19" s="11"/>
      <c r="DZP19" s="10"/>
      <c r="DZQ19" s="10"/>
      <c r="DZR19" s="10"/>
      <c r="DZS19" s="10"/>
      <c r="DZT19" s="10"/>
      <c r="DZU19" s="10"/>
      <c r="DZV19" s="10"/>
      <c r="DZW19" s="11"/>
      <c r="DZX19" s="10"/>
      <c r="DZY19" s="10"/>
      <c r="DZZ19" s="10"/>
      <c r="EAA19" s="10"/>
      <c r="EAB19" s="10"/>
      <c r="EAC19" s="10"/>
      <c r="EAD19" s="10"/>
      <c r="EAE19" s="11"/>
      <c r="EAF19" s="10"/>
      <c r="EAG19" s="10"/>
      <c r="EAH19" s="10"/>
      <c r="EAI19" s="10"/>
      <c r="EAJ19" s="10"/>
      <c r="EAK19" s="10"/>
      <c r="EAL19" s="10"/>
      <c r="EAM19" s="11"/>
      <c r="EAN19" s="10"/>
      <c r="EAO19" s="10"/>
      <c r="EAP19" s="10"/>
      <c r="EAQ19" s="10"/>
      <c r="EAR19" s="10"/>
      <c r="EAS19" s="10"/>
      <c r="EAT19" s="10"/>
      <c r="EAU19" s="11"/>
      <c r="EAV19" s="10"/>
      <c r="EAW19" s="10"/>
      <c r="EAX19" s="10"/>
      <c r="EAY19" s="10"/>
      <c r="EAZ19" s="10"/>
      <c r="EBA19" s="10"/>
      <c r="EBB19" s="10"/>
      <c r="EBC19" s="11"/>
      <c r="EBD19" s="10"/>
      <c r="EBE19" s="10"/>
      <c r="EBF19" s="10"/>
      <c r="EBG19" s="10"/>
      <c r="EBH19" s="10"/>
      <c r="EBI19" s="10"/>
      <c r="EBJ19" s="10"/>
      <c r="EBK19" s="11"/>
      <c r="EBL19" s="10"/>
      <c r="EBM19" s="10"/>
      <c r="EBN19" s="10"/>
      <c r="EBO19" s="10"/>
      <c r="EBP19" s="10"/>
      <c r="EBQ19" s="10"/>
      <c r="EBR19" s="10"/>
      <c r="EBS19" s="11"/>
      <c r="EBT19" s="10"/>
      <c r="EBU19" s="10"/>
      <c r="EBV19" s="10"/>
      <c r="EBW19" s="10"/>
      <c r="EBX19" s="10"/>
      <c r="EBY19" s="10"/>
      <c r="EBZ19" s="10"/>
      <c r="ECA19" s="11"/>
      <c r="ECB19" s="10"/>
      <c r="ECC19" s="10"/>
      <c r="ECD19" s="10"/>
      <c r="ECE19" s="10"/>
      <c r="ECF19" s="10"/>
      <c r="ECG19" s="10"/>
      <c r="ECH19" s="10"/>
      <c r="ECI19" s="11"/>
      <c r="ECJ19" s="10"/>
      <c r="ECK19" s="10"/>
      <c r="ECL19" s="10"/>
      <c r="ECM19" s="10"/>
      <c r="ECN19" s="10"/>
      <c r="ECO19" s="10"/>
      <c r="ECP19" s="10"/>
      <c r="ECQ19" s="11"/>
      <c r="ECR19" s="10"/>
      <c r="ECS19" s="10"/>
      <c r="ECT19" s="10"/>
      <c r="ECU19" s="10"/>
      <c r="ECV19" s="10"/>
      <c r="ECW19" s="10"/>
      <c r="ECX19" s="10"/>
      <c r="ECY19" s="11"/>
      <c r="ECZ19" s="10"/>
      <c r="EDA19" s="10"/>
      <c r="EDB19" s="10"/>
      <c r="EDC19" s="10"/>
      <c r="EDD19" s="10"/>
      <c r="EDE19" s="10"/>
      <c r="EDF19" s="10"/>
      <c r="EDG19" s="11"/>
      <c r="EDH19" s="10"/>
      <c r="EDI19" s="10"/>
      <c r="EDJ19" s="10"/>
      <c r="EDK19" s="10"/>
      <c r="EDL19" s="10"/>
      <c r="EDM19" s="10"/>
      <c r="EDN19" s="10"/>
      <c r="EDO19" s="11"/>
      <c r="EDP19" s="10"/>
      <c r="EDQ19" s="10"/>
      <c r="EDR19" s="10"/>
      <c r="EDS19" s="10"/>
      <c r="EDT19" s="10"/>
      <c r="EDU19" s="10"/>
      <c r="EDV19" s="10"/>
      <c r="EDW19" s="11"/>
      <c r="EDX19" s="10"/>
      <c r="EDY19" s="10"/>
      <c r="EDZ19" s="10"/>
      <c r="EEA19" s="10"/>
      <c r="EEB19" s="10"/>
      <c r="EEC19" s="10"/>
      <c r="EED19" s="10"/>
      <c r="EEE19" s="11"/>
      <c r="EEF19" s="10"/>
      <c r="EEG19" s="10"/>
      <c r="EEH19" s="10"/>
      <c r="EEI19" s="10"/>
      <c r="EEJ19" s="10"/>
      <c r="EEK19" s="10"/>
      <c r="EEL19" s="10"/>
      <c r="EEM19" s="11"/>
      <c r="EEN19" s="10"/>
      <c r="EEO19" s="10"/>
      <c r="EEP19" s="10"/>
      <c r="EEQ19" s="10"/>
      <c r="EER19" s="10"/>
      <c r="EES19" s="10"/>
      <c r="EET19" s="10"/>
      <c r="EEU19" s="11"/>
      <c r="EEV19" s="10"/>
      <c r="EEW19" s="10"/>
      <c r="EEX19" s="10"/>
      <c r="EEY19" s="10"/>
      <c r="EEZ19" s="10"/>
      <c r="EFA19" s="10"/>
      <c r="EFB19" s="10"/>
      <c r="EFC19" s="11"/>
      <c r="EFD19" s="10"/>
      <c r="EFE19" s="10"/>
      <c r="EFF19" s="10"/>
      <c r="EFG19" s="10"/>
      <c r="EFH19" s="10"/>
      <c r="EFI19" s="10"/>
      <c r="EFJ19" s="10"/>
      <c r="EFK19" s="11"/>
      <c r="EFL19" s="10"/>
      <c r="EFM19" s="10"/>
      <c r="EFN19" s="10"/>
      <c r="EFO19" s="10"/>
      <c r="EFP19" s="10"/>
      <c r="EFQ19" s="10"/>
      <c r="EFR19" s="10"/>
      <c r="EFS19" s="11"/>
      <c r="EFT19" s="10"/>
      <c r="EFU19" s="10"/>
      <c r="EFV19" s="10"/>
      <c r="EFW19" s="10"/>
      <c r="EFX19" s="10"/>
      <c r="EFY19" s="10"/>
      <c r="EFZ19" s="10"/>
      <c r="EGA19" s="11"/>
      <c r="EGB19" s="10"/>
      <c r="EGC19" s="10"/>
      <c r="EGD19" s="10"/>
      <c r="EGE19" s="10"/>
      <c r="EGF19" s="10"/>
      <c r="EGG19" s="10"/>
      <c r="EGH19" s="10"/>
      <c r="EGI19" s="11"/>
      <c r="EGJ19" s="10"/>
      <c r="EGK19" s="10"/>
      <c r="EGL19" s="10"/>
      <c r="EGM19" s="10"/>
      <c r="EGN19" s="10"/>
      <c r="EGO19" s="10"/>
      <c r="EGP19" s="10"/>
      <c r="EGQ19" s="11"/>
      <c r="EGR19" s="10"/>
      <c r="EGS19" s="10"/>
      <c r="EGT19" s="10"/>
      <c r="EGU19" s="10"/>
      <c r="EGV19" s="10"/>
      <c r="EGW19" s="10"/>
      <c r="EGX19" s="10"/>
      <c r="EGY19" s="11"/>
      <c r="EGZ19" s="10"/>
      <c r="EHA19" s="10"/>
      <c r="EHB19" s="10"/>
      <c r="EHC19" s="10"/>
      <c r="EHD19" s="10"/>
      <c r="EHE19" s="10"/>
      <c r="EHF19" s="10"/>
      <c r="EHG19" s="11"/>
      <c r="EHH19" s="10"/>
      <c r="EHI19" s="10"/>
      <c r="EHJ19" s="10"/>
      <c r="EHK19" s="10"/>
      <c r="EHL19" s="10"/>
      <c r="EHM19" s="10"/>
      <c r="EHN19" s="10"/>
      <c r="EHO19" s="11"/>
      <c r="EHP19" s="10"/>
      <c r="EHQ19" s="10"/>
      <c r="EHR19" s="10"/>
      <c r="EHS19" s="10"/>
      <c r="EHT19" s="10"/>
      <c r="EHU19" s="10"/>
      <c r="EHV19" s="10"/>
      <c r="EHW19" s="11"/>
      <c r="EHX19" s="10"/>
      <c r="EHY19" s="10"/>
      <c r="EHZ19" s="10"/>
      <c r="EIA19" s="10"/>
      <c r="EIB19" s="10"/>
      <c r="EIC19" s="10"/>
      <c r="EID19" s="10"/>
      <c r="EIE19" s="11"/>
      <c r="EIF19" s="10"/>
      <c r="EIG19" s="10"/>
      <c r="EIH19" s="10"/>
      <c r="EII19" s="10"/>
      <c r="EIJ19" s="10"/>
      <c r="EIK19" s="10"/>
      <c r="EIL19" s="10"/>
      <c r="EIM19" s="11"/>
      <c r="EIN19" s="10"/>
      <c r="EIO19" s="10"/>
      <c r="EIP19" s="10"/>
      <c r="EIQ19" s="10"/>
      <c r="EIR19" s="10"/>
      <c r="EIS19" s="10"/>
      <c r="EIT19" s="10"/>
      <c r="EIU19" s="11"/>
      <c r="EIV19" s="10"/>
      <c r="EIW19" s="10"/>
      <c r="EIX19" s="10"/>
      <c r="EIY19" s="10"/>
      <c r="EIZ19" s="10"/>
      <c r="EJA19" s="10"/>
      <c r="EJB19" s="10"/>
      <c r="EJC19" s="11"/>
      <c r="EJD19" s="10"/>
      <c r="EJE19" s="10"/>
      <c r="EJF19" s="10"/>
      <c r="EJG19" s="10"/>
      <c r="EJH19" s="10"/>
      <c r="EJI19" s="10"/>
      <c r="EJJ19" s="10"/>
      <c r="EJK19" s="11"/>
      <c r="EJL19" s="10"/>
      <c r="EJM19" s="10"/>
      <c r="EJN19" s="10"/>
      <c r="EJO19" s="10"/>
      <c r="EJP19" s="10"/>
      <c r="EJQ19" s="10"/>
      <c r="EJR19" s="10"/>
      <c r="EJS19" s="11"/>
      <c r="EJT19" s="10"/>
      <c r="EJU19" s="10"/>
      <c r="EJV19" s="10"/>
      <c r="EJW19" s="10"/>
      <c r="EJX19" s="10"/>
      <c r="EJY19" s="10"/>
      <c r="EJZ19" s="10"/>
      <c r="EKA19" s="11"/>
      <c r="EKB19" s="10"/>
      <c r="EKC19" s="10"/>
      <c r="EKD19" s="10"/>
      <c r="EKE19" s="10"/>
      <c r="EKF19" s="10"/>
      <c r="EKG19" s="10"/>
      <c r="EKH19" s="10"/>
      <c r="EKI19" s="11"/>
      <c r="EKJ19" s="10"/>
      <c r="EKK19" s="10"/>
      <c r="EKL19" s="10"/>
      <c r="EKM19" s="10"/>
      <c r="EKN19" s="10"/>
      <c r="EKO19" s="10"/>
      <c r="EKP19" s="10"/>
      <c r="EKQ19" s="11"/>
      <c r="EKR19" s="10"/>
      <c r="EKS19" s="10"/>
      <c r="EKT19" s="10"/>
      <c r="EKU19" s="10"/>
      <c r="EKV19" s="10"/>
      <c r="EKW19" s="10"/>
      <c r="EKX19" s="10"/>
      <c r="EKY19" s="11"/>
      <c r="EKZ19" s="10"/>
      <c r="ELA19" s="10"/>
      <c r="ELB19" s="10"/>
      <c r="ELC19" s="10"/>
      <c r="ELD19" s="10"/>
      <c r="ELE19" s="10"/>
      <c r="ELF19" s="10"/>
      <c r="ELG19" s="11"/>
      <c r="ELH19" s="10"/>
      <c r="ELI19" s="10"/>
      <c r="ELJ19" s="10"/>
      <c r="ELK19" s="10"/>
      <c r="ELL19" s="10"/>
      <c r="ELM19" s="10"/>
      <c r="ELN19" s="10"/>
      <c r="ELO19" s="11"/>
      <c r="ELP19" s="10"/>
      <c r="ELQ19" s="10"/>
      <c r="ELR19" s="10"/>
      <c r="ELS19" s="10"/>
      <c r="ELT19" s="10"/>
      <c r="ELU19" s="10"/>
      <c r="ELV19" s="10"/>
      <c r="ELW19" s="11"/>
      <c r="ELX19" s="10"/>
      <c r="ELY19" s="10"/>
      <c r="ELZ19" s="10"/>
      <c r="EMA19" s="10"/>
      <c r="EMB19" s="10"/>
      <c r="EMC19" s="10"/>
      <c r="EMD19" s="10"/>
      <c r="EME19" s="11"/>
      <c r="EMF19" s="10"/>
      <c r="EMG19" s="10"/>
      <c r="EMH19" s="10"/>
      <c r="EMI19" s="10"/>
      <c r="EMJ19" s="10"/>
      <c r="EMK19" s="10"/>
      <c r="EML19" s="10"/>
      <c r="EMM19" s="11"/>
      <c r="EMN19" s="10"/>
      <c r="EMO19" s="10"/>
      <c r="EMP19" s="10"/>
      <c r="EMQ19" s="10"/>
      <c r="EMR19" s="10"/>
      <c r="EMS19" s="10"/>
      <c r="EMT19" s="10"/>
      <c r="EMU19" s="11"/>
      <c r="EMV19" s="10"/>
      <c r="EMW19" s="10"/>
      <c r="EMX19" s="10"/>
      <c r="EMY19" s="10"/>
      <c r="EMZ19" s="10"/>
      <c r="ENA19" s="10"/>
      <c r="ENB19" s="10"/>
      <c r="ENC19" s="11"/>
      <c r="END19" s="10"/>
      <c r="ENE19" s="10"/>
      <c r="ENF19" s="10"/>
      <c r="ENG19" s="10"/>
      <c r="ENH19" s="10"/>
      <c r="ENI19" s="10"/>
      <c r="ENJ19" s="10"/>
      <c r="ENK19" s="11"/>
      <c r="ENL19" s="10"/>
      <c r="ENM19" s="10"/>
      <c r="ENN19" s="10"/>
      <c r="ENO19" s="10"/>
      <c r="ENP19" s="10"/>
      <c r="ENQ19" s="10"/>
      <c r="ENR19" s="10"/>
      <c r="ENS19" s="11"/>
      <c r="ENT19" s="10"/>
      <c r="ENU19" s="10"/>
      <c r="ENV19" s="10"/>
      <c r="ENW19" s="10"/>
      <c r="ENX19" s="10"/>
      <c r="ENY19" s="10"/>
      <c r="ENZ19" s="10"/>
      <c r="EOA19" s="11"/>
      <c r="EOB19" s="10"/>
      <c r="EOC19" s="10"/>
      <c r="EOD19" s="10"/>
      <c r="EOE19" s="10"/>
      <c r="EOF19" s="10"/>
      <c r="EOG19" s="10"/>
      <c r="EOH19" s="10"/>
      <c r="EOI19" s="11"/>
      <c r="EOJ19" s="10"/>
      <c r="EOK19" s="10"/>
      <c r="EOL19" s="10"/>
      <c r="EOM19" s="10"/>
      <c r="EON19" s="10"/>
      <c r="EOO19" s="10"/>
      <c r="EOP19" s="10"/>
      <c r="EOQ19" s="11"/>
      <c r="EOR19" s="10"/>
      <c r="EOS19" s="10"/>
      <c r="EOT19" s="10"/>
      <c r="EOU19" s="10"/>
      <c r="EOV19" s="10"/>
      <c r="EOW19" s="10"/>
      <c r="EOX19" s="10"/>
      <c r="EOY19" s="11"/>
      <c r="EOZ19" s="10"/>
      <c r="EPA19" s="10"/>
      <c r="EPB19" s="10"/>
      <c r="EPC19" s="10"/>
      <c r="EPD19" s="10"/>
      <c r="EPE19" s="10"/>
      <c r="EPF19" s="10"/>
      <c r="EPG19" s="11"/>
      <c r="EPH19" s="10"/>
      <c r="EPI19" s="10"/>
      <c r="EPJ19" s="10"/>
      <c r="EPK19" s="10"/>
      <c r="EPL19" s="10"/>
      <c r="EPM19" s="10"/>
      <c r="EPN19" s="10"/>
      <c r="EPO19" s="11"/>
      <c r="EPP19" s="10"/>
      <c r="EPQ19" s="10"/>
      <c r="EPR19" s="10"/>
      <c r="EPS19" s="10"/>
      <c r="EPT19" s="10"/>
      <c r="EPU19" s="10"/>
      <c r="EPV19" s="10"/>
      <c r="EPW19" s="11"/>
      <c r="EPX19" s="10"/>
      <c r="EPY19" s="10"/>
      <c r="EPZ19" s="10"/>
      <c r="EQA19" s="10"/>
      <c r="EQB19" s="10"/>
      <c r="EQC19" s="10"/>
      <c r="EQD19" s="10"/>
      <c r="EQE19" s="11"/>
      <c r="EQF19" s="10"/>
      <c r="EQG19" s="10"/>
      <c r="EQH19" s="10"/>
      <c r="EQI19" s="10"/>
      <c r="EQJ19" s="10"/>
      <c r="EQK19" s="10"/>
      <c r="EQL19" s="10"/>
      <c r="EQM19" s="11"/>
      <c r="EQN19" s="10"/>
      <c r="EQO19" s="10"/>
      <c r="EQP19" s="10"/>
      <c r="EQQ19" s="10"/>
      <c r="EQR19" s="10"/>
      <c r="EQS19" s="10"/>
      <c r="EQT19" s="10"/>
      <c r="EQU19" s="11"/>
      <c r="EQV19" s="10"/>
      <c r="EQW19" s="10"/>
      <c r="EQX19" s="10"/>
      <c r="EQY19" s="10"/>
      <c r="EQZ19" s="10"/>
      <c r="ERA19" s="10"/>
      <c r="ERB19" s="10"/>
      <c r="ERC19" s="11"/>
      <c r="ERD19" s="10"/>
      <c r="ERE19" s="10"/>
      <c r="ERF19" s="10"/>
      <c r="ERG19" s="10"/>
      <c r="ERH19" s="10"/>
      <c r="ERI19" s="10"/>
      <c r="ERJ19" s="10"/>
      <c r="ERK19" s="11"/>
      <c r="ERL19" s="10"/>
      <c r="ERM19" s="10"/>
      <c r="ERN19" s="10"/>
      <c r="ERO19" s="10"/>
      <c r="ERP19" s="10"/>
      <c r="ERQ19" s="10"/>
      <c r="ERR19" s="10"/>
      <c r="ERS19" s="11"/>
      <c r="ERT19" s="10"/>
      <c r="ERU19" s="10"/>
      <c r="ERV19" s="10"/>
      <c r="ERW19" s="10"/>
      <c r="ERX19" s="10"/>
      <c r="ERY19" s="10"/>
      <c r="ERZ19" s="10"/>
      <c r="ESA19" s="11"/>
      <c r="ESB19" s="10"/>
      <c r="ESC19" s="10"/>
      <c r="ESD19" s="10"/>
      <c r="ESE19" s="10"/>
      <c r="ESF19" s="10"/>
      <c r="ESG19" s="10"/>
      <c r="ESH19" s="10"/>
      <c r="ESI19" s="11"/>
      <c r="ESJ19" s="10"/>
      <c r="ESK19" s="10"/>
      <c r="ESL19" s="10"/>
      <c r="ESM19" s="10"/>
      <c r="ESN19" s="10"/>
      <c r="ESO19" s="10"/>
      <c r="ESP19" s="10"/>
      <c r="ESQ19" s="11"/>
      <c r="ESR19" s="10"/>
      <c r="ESS19" s="10"/>
      <c r="EST19" s="10"/>
      <c r="ESU19" s="10"/>
      <c r="ESV19" s="10"/>
      <c r="ESW19" s="10"/>
      <c r="ESX19" s="10"/>
      <c r="ESY19" s="11"/>
      <c r="ESZ19" s="10"/>
      <c r="ETA19" s="10"/>
      <c r="ETB19" s="10"/>
      <c r="ETC19" s="10"/>
      <c r="ETD19" s="10"/>
      <c r="ETE19" s="10"/>
      <c r="ETF19" s="10"/>
      <c r="ETG19" s="11"/>
      <c r="ETH19" s="10"/>
      <c r="ETI19" s="10"/>
      <c r="ETJ19" s="10"/>
      <c r="ETK19" s="10"/>
      <c r="ETL19" s="10"/>
      <c r="ETM19" s="10"/>
      <c r="ETN19" s="10"/>
      <c r="ETO19" s="11"/>
      <c r="ETP19" s="10"/>
      <c r="ETQ19" s="10"/>
      <c r="ETR19" s="10"/>
      <c r="ETS19" s="10"/>
      <c r="ETT19" s="10"/>
      <c r="ETU19" s="10"/>
      <c r="ETV19" s="10"/>
      <c r="ETW19" s="11"/>
      <c r="ETX19" s="10"/>
      <c r="ETY19" s="10"/>
      <c r="ETZ19" s="10"/>
      <c r="EUA19" s="10"/>
      <c r="EUB19" s="10"/>
      <c r="EUC19" s="10"/>
      <c r="EUD19" s="10"/>
      <c r="EUE19" s="11"/>
      <c r="EUF19" s="10"/>
      <c r="EUG19" s="10"/>
      <c r="EUH19" s="10"/>
      <c r="EUI19" s="10"/>
      <c r="EUJ19" s="10"/>
      <c r="EUK19" s="10"/>
      <c r="EUL19" s="10"/>
      <c r="EUM19" s="11"/>
      <c r="EUN19" s="10"/>
      <c r="EUO19" s="10"/>
      <c r="EUP19" s="10"/>
      <c r="EUQ19" s="10"/>
      <c r="EUR19" s="10"/>
      <c r="EUS19" s="10"/>
      <c r="EUT19" s="10"/>
      <c r="EUU19" s="11"/>
      <c r="EUV19" s="10"/>
      <c r="EUW19" s="10"/>
      <c r="EUX19" s="10"/>
      <c r="EUY19" s="10"/>
      <c r="EUZ19" s="10"/>
      <c r="EVA19" s="10"/>
      <c r="EVB19" s="10"/>
      <c r="EVC19" s="11"/>
      <c r="EVD19" s="10"/>
      <c r="EVE19" s="10"/>
      <c r="EVF19" s="10"/>
      <c r="EVG19" s="10"/>
      <c r="EVH19" s="10"/>
      <c r="EVI19" s="10"/>
      <c r="EVJ19" s="10"/>
      <c r="EVK19" s="11"/>
      <c r="EVL19" s="10"/>
      <c r="EVM19" s="10"/>
      <c r="EVN19" s="10"/>
      <c r="EVO19" s="10"/>
      <c r="EVP19" s="10"/>
      <c r="EVQ19" s="10"/>
      <c r="EVR19" s="10"/>
      <c r="EVS19" s="11"/>
      <c r="EVT19" s="10"/>
      <c r="EVU19" s="10"/>
      <c r="EVV19" s="10"/>
      <c r="EVW19" s="10"/>
      <c r="EVX19" s="10"/>
      <c r="EVY19" s="10"/>
      <c r="EVZ19" s="10"/>
      <c r="EWA19" s="11"/>
      <c r="EWB19" s="10"/>
      <c r="EWC19" s="10"/>
      <c r="EWD19" s="10"/>
      <c r="EWE19" s="10"/>
      <c r="EWF19" s="10"/>
      <c r="EWG19" s="10"/>
      <c r="EWH19" s="10"/>
      <c r="EWI19" s="11"/>
      <c r="EWJ19" s="10"/>
      <c r="EWK19" s="10"/>
      <c r="EWL19" s="10"/>
      <c r="EWM19" s="10"/>
      <c r="EWN19" s="10"/>
      <c r="EWO19" s="10"/>
      <c r="EWP19" s="10"/>
      <c r="EWQ19" s="11"/>
      <c r="EWR19" s="10"/>
      <c r="EWS19" s="10"/>
      <c r="EWT19" s="10"/>
      <c r="EWU19" s="10"/>
      <c r="EWV19" s="10"/>
      <c r="EWW19" s="10"/>
      <c r="EWX19" s="10"/>
      <c r="EWY19" s="11"/>
      <c r="EWZ19" s="10"/>
      <c r="EXA19" s="10"/>
      <c r="EXB19" s="10"/>
      <c r="EXC19" s="10"/>
      <c r="EXD19" s="10"/>
      <c r="EXE19" s="10"/>
      <c r="EXF19" s="10"/>
      <c r="EXG19" s="11"/>
      <c r="EXH19" s="10"/>
      <c r="EXI19" s="10"/>
      <c r="EXJ19" s="10"/>
      <c r="EXK19" s="10"/>
      <c r="EXL19" s="10"/>
      <c r="EXM19" s="10"/>
      <c r="EXN19" s="10"/>
      <c r="EXO19" s="11"/>
      <c r="EXP19" s="10"/>
      <c r="EXQ19" s="10"/>
      <c r="EXR19" s="10"/>
      <c r="EXS19" s="10"/>
      <c r="EXT19" s="10"/>
      <c r="EXU19" s="10"/>
      <c r="EXV19" s="10"/>
      <c r="EXW19" s="11"/>
      <c r="EXX19" s="10"/>
      <c r="EXY19" s="10"/>
      <c r="EXZ19" s="10"/>
      <c r="EYA19" s="10"/>
      <c r="EYB19" s="10"/>
      <c r="EYC19" s="10"/>
      <c r="EYD19" s="10"/>
      <c r="EYE19" s="11"/>
      <c r="EYF19" s="10"/>
      <c r="EYG19" s="10"/>
      <c r="EYH19" s="10"/>
      <c r="EYI19" s="10"/>
      <c r="EYJ19" s="10"/>
      <c r="EYK19" s="10"/>
      <c r="EYL19" s="10"/>
      <c r="EYM19" s="11"/>
      <c r="EYN19" s="10"/>
      <c r="EYO19" s="10"/>
      <c r="EYP19" s="10"/>
      <c r="EYQ19" s="10"/>
      <c r="EYR19" s="10"/>
      <c r="EYS19" s="10"/>
      <c r="EYT19" s="10"/>
      <c r="EYU19" s="11"/>
      <c r="EYV19" s="10"/>
      <c r="EYW19" s="10"/>
      <c r="EYX19" s="10"/>
      <c r="EYY19" s="10"/>
      <c r="EYZ19" s="10"/>
      <c r="EZA19" s="10"/>
      <c r="EZB19" s="10"/>
      <c r="EZC19" s="11"/>
      <c r="EZD19" s="10"/>
      <c r="EZE19" s="10"/>
      <c r="EZF19" s="10"/>
      <c r="EZG19" s="10"/>
      <c r="EZH19" s="10"/>
      <c r="EZI19" s="10"/>
      <c r="EZJ19" s="10"/>
      <c r="EZK19" s="11"/>
      <c r="EZL19" s="10"/>
      <c r="EZM19" s="10"/>
      <c r="EZN19" s="10"/>
      <c r="EZO19" s="10"/>
      <c r="EZP19" s="10"/>
      <c r="EZQ19" s="10"/>
      <c r="EZR19" s="10"/>
      <c r="EZS19" s="11"/>
      <c r="EZT19" s="10"/>
      <c r="EZU19" s="10"/>
      <c r="EZV19" s="10"/>
      <c r="EZW19" s="10"/>
      <c r="EZX19" s="10"/>
      <c r="EZY19" s="10"/>
      <c r="EZZ19" s="10"/>
      <c r="FAA19" s="11"/>
      <c r="FAB19" s="10"/>
      <c r="FAC19" s="10"/>
      <c r="FAD19" s="10"/>
      <c r="FAE19" s="10"/>
      <c r="FAF19" s="10"/>
      <c r="FAG19" s="10"/>
      <c r="FAH19" s="10"/>
      <c r="FAI19" s="11"/>
      <c r="FAJ19" s="10"/>
      <c r="FAK19" s="10"/>
      <c r="FAL19" s="10"/>
      <c r="FAM19" s="10"/>
      <c r="FAN19" s="10"/>
      <c r="FAO19" s="10"/>
      <c r="FAP19" s="10"/>
      <c r="FAQ19" s="11"/>
      <c r="FAR19" s="10"/>
      <c r="FAS19" s="10"/>
      <c r="FAT19" s="10"/>
      <c r="FAU19" s="10"/>
      <c r="FAV19" s="10"/>
      <c r="FAW19" s="10"/>
      <c r="FAX19" s="10"/>
      <c r="FAY19" s="11"/>
      <c r="FAZ19" s="10"/>
      <c r="FBA19" s="10"/>
      <c r="FBB19" s="10"/>
      <c r="FBC19" s="10"/>
      <c r="FBD19" s="10"/>
      <c r="FBE19" s="10"/>
      <c r="FBF19" s="10"/>
      <c r="FBG19" s="11"/>
      <c r="FBH19" s="10"/>
      <c r="FBI19" s="10"/>
      <c r="FBJ19" s="10"/>
      <c r="FBK19" s="10"/>
      <c r="FBL19" s="10"/>
      <c r="FBM19" s="10"/>
      <c r="FBN19" s="10"/>
      <c r="FBO19" s="11"/>
      <c r="FBP19" s="10"/>
      <c r="FBQ19" s="10"/>
      <c r="FBR19" s="10"/>
      <c r="FBS19" s="10"/>
      <c r="FBT19" s="10"/>
      <c r="FBU19" s="10"/>
      <c r="FBV19" s="10"/>
      <c r="FBW19" s="11"/>
      <c r="FBX19" s="10"/>
      <c r="FBY19" s="10"/>
      <c r="FBZ19" s="10"/>
      <c r="FCA19" s="10"/>
      <c r="FCB19" s="10"/>
      <c r="FCC19" s="10"/>
      <c r="FCD19" s="10"/>
      <c r="FCE19" s="11"/>
      <c r="FCF19" s="10"/>
      <c r="FCG19" s="10"/>
      <c r="FCH19" s="10"/>
      <c r="FCI19" s="10"/>
      <c r="FCJ19" s="10"/>
      <c r="FCK19" s="10"/>
      <c r="FCL19" s="10"/>
      <c r="FCM19" s="11"/>
      <c r="FCN19" s="10"/>
      <c r="FCO19" s="10"/>
      <c r="FCP19" s="10"/>
      <c r="FCQ19" s="10"/>
      <c r="FCR19" s="10"/>
      <c r="FCS19" s="10"/>
      <c r="FCT19" s="10"/>
      <c r="FCU19" s="11"/>
      <c r="FCV19" s="10"/>
      <c r="FCW19" s="10"/>
      <c r="FCX19" s="10"/>
      <c r="FCY19" s="10"/>
      <c r="FCZ19" s="10"/>
      <c r="FDA19" s="10"/>
      <c r="FDB19" s="10"/>
      <c r="FDC19" s="11"/>
      <c r="FDD19" s="10"/>
      <c r="FDE19" s="10"/>
      <c r="FDF19" s="10"/>
      <c r="FDG19" s="10"/>
      <c r="FDH19" s="10"/>
      <c r="FDI19" s="10"/>
      <c r="FDJ19" s="10"/>
      <c r="FDK19" s="11"/>
      <c r="FDL19" s="10"/>
      <c r="FDM19" s="10"/>
      <c r="FDN19" s="10"/>
      <c r="FDO19" s="10"/>
      <c r="FDP19" s="10"/>
      <c r="FDQ19" s="10"/>
      <c r="FDR19" s="10"/>
      <c r="FDS19" s="11"/>
      <c r="FDT19" s="10"/>
      <c r="FDU19" s="10"/>
      <c r="FDV19" s="10"/>
      <c r="FDW19" s="10"/>
      <c r="FDX19" s="10"/>
      <c r="FDY19" s="10"/>
      <c r="FDZ19" s="10"/>
      <c r="FEA19" s="11"/>
      <c r="FEB19" s="10"/>
      <c r="FEC19" s="10"/>
      <c r="FED19" s="10"/>
      <c r="FEE19" s="10"/>
      <c r="FEF19" s="10"/>
      <c r="FEG19" s="10"/>
      <c r="FEH19" s="10"/>
      <c r="FEI19" s="11"/>
      <c r="FEJ19" s="10"/>
      <c r="FEK19" s="10"/>
      <c r="FEL19" s="10"/>
      <c r="FEM19" s="10"/>
      <c r="FEN19" s="10"/>
      <c r="FEO19" s="10"/>
      <c r="FEP19" s="10"/>
      <c r="FEQ19" s="11"/>
      <c r="FER19" s="10"/>
      <c r="FES19" s="10"/>
      <c r="FET19" s="10"/>
      <c r="FEU19" s="10"/>
      <c r="FEV19" s="10"/>
      <c r="FEW19" s="10"/>
      <c r="FEX19" s="10"/>
      <c r="FEY19" s="11"/>
      <c r="FEZ19" s="10"/>
      <c r="FFA19" s="10"/>
      <c r="FFB19" s="10"/>
      <c r="FFC19" s="10"/>
      <c r="FFD19" s="10"/>
      <c r="FFE19" s="10"/>
      <c r="FFF19" s="10"/>
      <c r="FFG19" s="11"/>
      <c r="FFH19" s="10"/>
      <c r="FFI19" s="10"/>
      <c r="FFJ19" s="10"/>
      <c r="FFK19" s="10"/>
      <c r="FFL19" s="10"/>
      <c r="FFM19" s="10"/>
      <c r="FFN19" s="10"/>
      <c r="FFO19" s="11"/>
      <c r="FFP19" s="10"/>
      <c r="FFQ19" s="10"/>
      <c r="FFR19" s="10"/>
      <c r="FFS19" s="10"/>
      <c r="FFT19" s="10"/>
      <c r="FFU19" s="10"/>
      <c r="FFV19" s="10"/>
      <c r="FFW19" s="11"/>
      <c r="FFX19" s="10"/>
      <c r="FFY19" s="10"/>
      <c r="FFZ19" s="10"/>
      <c r="FGA19" s="10"/>
      <c r="FGB19" s="10"/>
      <c r="FGC19" s="10"/>
      <c r="FGD19" s="10"/>
      <c r="FGE19" s="11"/>
      <c r="FGF19" s="10"/>
      <c r="FGG19" s="10"/>
      <c r="FGH19" s="10"/>
      <c r="FGI19" s="10"/>
      <c r="FGJ19" s="10"/>
      <c r="FGK19" s="10"/>
      <c r="FGL19" s="10"/>
      <c r="FGM19" s="11"/>
      <c r="FGN19" s="10"/>
      <c r="FGO19" s="10"/>
      <c r="FGP19" s="10"/>
      <c r="FGQ19" s="10"/>
      <c r="FGR19" s="10"/>
      <c r="FGS19" s="10"/>
      <c r="FGT19" s="10"/>
      <c r="FGU19" s="11"/>
      <c r="FGV19" s="10"/>
      <c r="FGW19" s="10"/>
      <c r="FGX19" s="10"/>
      <c r="FGY19" s="10"/>
      <c r="FGZ19" s="10"/>
      <c r="FHA19" s="10"/>
      <c r="FHB19" s="10"/>
      <c r="FHC19" s="11"/>
      <c r="FHD19" s="10"/>
      <c r="FHE19" s="10"/>
      <c r="FHF19" s="10"/>
      <c r="FHG19" s="10"/>
      <c r="FHH19" s="10"/>
      <c r="FHI19" s="10"/>
      <c r="FHJ19" s="10"/>
      <c r="FHK19" s="11"/>
      <c r="FHL19" s="10"/>
      <c r="FHM19" s="10"/>
      <c r="FHN19" s="10"/>
      <c r="FHO19" s="10"/>
      <c r="FHP19" s="10"/>
      <c r="FHQ19" s="10"/>
      <c r="FHR19" s="10"/>
      <c r="FHS19" s="11"/>
      <c r="FHT19" s="10"/>
      <c r="FHU19" s="10"/>
      <c r="FHV19" s="10"/>
      <c r="FHW19" s="10"/>
      <c r="FHX19" s="10"/>
      <c r="FHY19" s="10"/>
      <c r="FHZ19" s="10"/>
      <c r="FIA19" s="11"/>
      <c r="FIB19" s="10"/>
      <c r="FIC19" s="10"/>
      <c r="FID19" s="10"/>
      <c r="FIE19" s="10"/>
      <c r="FIF19" s="10"/>
      <c r="FIG19" s="10"/>
      <c r="FIH19" s="10"/>
      <c r="FII19" s="11"/>
      <c r="FIJ19" s="10"/>
      <c r="FIK19" s="10"/>
      <c r="FIL19" s="10"/>
      <c r="FIM19" s="10"/>
      <c r="FIN19" s="10"/>
      <c r="FIO19" s="10"/>
      <c r="FIP19" s="10"/>
      <c r="FIQ19" s="11"/>
      <c r="FIR19" s="10"/>
      <c r="FIS19" s="10"/>
      <c r="FIT19" s="10"/>
      <c r="FIU19" s="10"/>
      <c r="FIV19" s="10"/>
      <c r="FIW19" s="10"/>
      <c r="FIX19" s="10"/>
      <c r="FIY19" s="11"/>
      <c r="FIZ19" s="10"/>
      <c r="FJA19" s="10"/>
      <c r="FJB19" s="10"/>
      <c r="FJC19" s="10"/>
      <c r="FJD19" s="10"/>
      <c r="FJE19" s="10"/>
      <c r="FJF19" s="10"/>
      <c r="FJG19" s="11"/>
      <c r="FJH19" s="10"/>
      <c r="FJI19" s="10"/>
      <c r="FJJ19" s="10"/>
      <c r="FJK19" s="10"/>
      <c r="FJL19" s="10"/>
      <c r="FJM19" s="10"/>
      <c r="FJN19" s="10"/>
      <c r="FJO19" s="11"/>
      <c r="FJP19" s="10"/>
      <c r="FJQ19" s="10"/>
      <c r="FJR19" s="10"/>
      <c r="FJS19" s="10"/>
      <c r="FJT19" s="10"/>
      <c r="FJU19" s="10"/>
      <c r="FJV19" s="10"/>
      <c r="FJW19" s="11"/>
      <c r="FJX19" s="10"/>
      <c r="FJY19" s="10"/>
      <c r="FJZ19" s="10"/>
      <c r="FKA19" s="10"/>
      <c r="FKB19" s="10"/>
      <c r="FKC19" s="10"/>
      <c r="FKD19" s="10"/>
      <c r="FKE19" s="11"/>
      <c r="FKF19" s="10"/>
      <c r="FKG19" s="10"/>
      <c r="FKH19" s="10"/>
      <c r="FKI19" s="10"/>
      <c r="FKJ19" s="10"/>
      <c r="FKK19" s="10"/>
      <c r="FKL19" s="10"/>
      <c r="FKM19" s="11"/>
      <c r="FKN19" s="10"/>
      <c r="FKO19" s="10"/>
      <c r="FKP19" s="10"/>
      <c r="FKQ19" s="10"/>
      <c r="FKR19" s="10"/>
      <c r="FKS19" s="10"/>
      <c r="FKT19" s="10"/>
      <c r="FKU19" s="11"/>
      <c r="FKV19" s="10"/>
      <c r="FKW19" s="10"/>
      <c r="FKX19" s="10"/>
      <c r="FKY19" s="10"/>
      <c r="FKZ19" s="10"/>
      <c r="FLA19" s="10"/>
      <c r="FLB19" s="10"/>
      <c r="FLC19" s="11"/>
      <c r="FLD19" s="10"/>
      <c r="FLE19" s="10"/>
      <c r="FLF19" s="10"/>
      <c r="FLG19" s="10"/>
      <c r="FLH19" s="10"/>
      <c r="FLI19" s="10"/>
      <c r="FLJ19" s="10"/>
      <c r="FLK19" s="11"/>
      <c r="FLL19" s="10"/>
      <c r="FLM19" s="10"/>
      <c r="FLN19" s="10"/>
      <c r="FLO19" s="10"/>
      <c r="FLP19" s="10"/>
      <c r="FLQ19" s="10"/>
      <c r="FLR19" s="10"/>
      <c r="FLS19" s="11"/>
      <c r="FLT19" s="10"/>
      <c r="FLU19" s="10"/>
      <c r="FLV19" s="10"/>
      <c r="FLW19" s="10"/>
      <c r="FLX19" s="10"/>
      <c r="FLY19" s="10"/>
      <c r="FLZ19" s="10"/>
      <c r="FMA19" s="11"/>
      <c r="FMB19" s="10"/>
      <c r="FMC19" s="10"/>
      <c r="FMD19" s="10"/>
      <c r="FME19" s="10"/>
      <c r="FMF19" s="10"/>
      <c r="FMG19" s="10"/>
      <c r="FMH19" s="10"/>
      <c r="FMI19" s="11"/>
      <c r="FMJ19" s="10"/>
      <c r="FMK19" s="10"/>
      <c r="FML19" s="10"/>
      <c r="FMM19" s="10"/>
      <c r="FMN19" s="10"/>
      <c r="FMO19" s="10"/>
      <c r="FMP19" s="10"/>
      <c r="FMQ19" s="11"/>
      <c r="FMR19" s="10"/>
      <c r="FMS19" s="10"/>
      <c r="FMT19" s="10"/>
      <c r="FMU19" s="10"/>
      <c r="FMV19" s="10"/>
      <c r="FMW19" s="10"/>
      <c r="FMX19" s="10"/>
      <c r="FMY19" s="11"/>
      <c r="FMZ19" s="10"/>
      <c r="FNA19" s="10"/>
      <c r="FNB19" s="10"/>
      <c r="FNC19" s="10"/>
      <c r="FND19" s="10"/>
      <c r="FNE19" s="10"/>
      <c r="FNF19" s="10"/>
      <c r="FNG19" s="11"/>
      <c r="FNH19" s="10"/>
      <c r="FNI19" s="10"/>
      <c r="FNJ19" s="10"/>
      <c r="FNK19" s="10"/>
      <c r="FNL19" s="10"/>
      <c r="FNM19" s="10"/>
      <c r="FNN19" s="10"/>
      <c r="FNO19" s="11"/>
      <c r="FNP19" s="10"/>
      <c r="FNQ19" s="10"/>
      <c r="FNR19" s="10"/>
      <c r="FNS19" s="10"/>
      <c r="FNT19" s="10"/>
      <c r="FNU19" s="10"/>
      <c r="FNV19" s="10"/>
      <c r="FNW19" s="11"/>
      <c r="FNX19" s="10"/>
      <c r="FNY19" s="10"/>
      <c r="FNZ19" s="10"/>
      <c r="FOA19" s="10"/>
      <c r="FOB19" s="10"/>
      <c r="FOC19" s="10"/>
      <c r="FOD19" s="10"/>
      <c r="FOE19" s="11"/>
      <c r="FOF19" s="10"/>
      <c r="FOG19" s="10"/>
      <c r="FOH19" s="10"/>
      <c r="FOI19" s="10"/>
      <c r="FOJ19" s="10"/>
      <c r="FOK19" s="10"/>
      <c r="FOL19" s="10"/>
      <c r="FOM19" s="11"/>
      <c r="FON19" s="10"/>
      <c r="FOO19" s="10"/>
      <c r="FOP19" s="10"/>
      <c r="FOQ19" s="10"/>
      <c r="FOR19" s="10"/>
      <c r="FOS19" s="10"/>
      <c r="FOT19" s="10"/>
      <c r="FOU19" s="11"/>
      <c r="FOV19" s="10"/>
      <c r="FOW19" s="10"/>
      <c r="FOX19" s="10"/>
      <c r="FOY19" s="10"/>
      <c r="FOZ19" s="10"/>
      <c r="FPA19" s="10"/>
      <c r="FPB19" s="10"/>
      <c r="FPC19" s="11"/>
      <c r="FPD19" s="10"/>
      <c r="FPE19" s="10"/>
      <c r="FPF19" s="10"/>
      <c r="FPG19" s="10"/>
      <c r="FPH19" s="10"/>
      <c r="FPI19" s="10"/>
      <c r="FPJ19" s="10"/>
      <c r="FPK19" s="11"/>
      <c r="FPL19" s="10"/>
      <c r="FPM19" s="10"/>
      <c r="FPN19" s="10"/>
      <c r="FPO19" s="10"/>
      <c r="FPP19" s="10"/>
      <c r="FPQ19" s="10"/>
      <c r="FPR19" s="10"/>
      <c r="FPS19" s="11"/>
      <c r="FPT19" s="10"/>
      <c r="FPU19" s="10"/>
      <c r="FPV19" s="10"/>
      <c r="FPW19" s="10"/>
      <c r="FPX19" s="10"/>
      <c r="FPY19" s="10"/>
      <c r="FPZ19" s="10"/>
      <c r="FQA19" s="11"/>
      <c r="FQB19" s="10"/>
      <c r="FQC19" s="10"/>
      <c r="FQD19" s="10"/>
      <c r="FQE19" s="10"/>
      <c r="FQF19" s="10"/>
      <c r="FQG19" s="10"/>
      <c r="FQH19" s="10"/>
      <c r="FQI19" s="11"/>
      <c r="FQJ19" s="10"/>
      <c r="FQK19" s="10"/>
      <c r="FQL19" s="10"/>
      <c r="FQM19" s="10"/>
      <c r="FQN19" s="10"/>
      <c r="FQO19" s="10"/>
      <c r="FQP19" s="10"/>
      <c r="FQQ19" s="11"/>
      <c r="FQR19" s="10"/>
      <c r="FQS19" s="10"/>
      <c r="FQT19" s="10"/>
      <c r="FQU19" s="10"/>
      <c r="FQV19" s="10"/>
      <c r="FQW19" s="10"/>
      <c r="FQX19" s="10"/>
      <c r="FQY19" s="11"/>
      <c r="FQZ19" s="10"/>
      <c r="FRA19" s="10"/>
      <c r="FRB19" s="10"/>
      <c r="FRC19" s="10"/>
      <c r="FRD19" s="10"/>
      <c r="FRE19" s="10"/>
      <c r="FRF19" s="10"/>
      <c r="FRG19" s="11"/>
      <c r="FRH19" s="10"/>
      <c r="FRI19" s="10"/>
      <c r="FRJ19" s="10"/>
      <c r="FRK19" s="10"/>
      <c r="FRL19" s="10"/>
      <c r="FRM19" s="10"/>
      <c r="FRN19" s="10"/>
      <c r="FRO19" s="11"/>
      <c r="FRP19" s="10"/>
      <c r="FRQ19" s="10"/>
      <c r="FRR19" s="10"/>
      <c r="FRS19" s="10"/>
      <c r="FRT19" s="10"/>
      <c r="FRU19" s="10"/>
      <c r="FRV19" s="10"/>
      <c r="FRW19" s="11"/>
      <c r="FRX19" s="10"/>
      <c r="FRY19" s="10"/>
      <c r="FRZ19" s="10"/>
      <c r="FSA19" s="10"/>
      <c r="FSB19" s="10"/>
      <c r="FSC19" s="10"/>
      <c r="FSD19" s="10"/>
      <c r="FSE19" s="11"/>
      <c r="FSF19" s="10"/>
      <c r="FSG19" s="10"/>
      <c r="FSH19" s="10"/>
      <c r="FSI19" s="10"/>
      <c r="FSJ19" s="10"/>
      <c r="FSK19" s="10"/>
      <c r="FSL19" s="10"/>
      <c r="FSM19" s="11"/>
      <c r="FSN19" s="10"/>
      <c r="FSO19" s="10"/>
      <c r="FSP19" s="10"/>
      <c r="FSQ19" s="10"/>
      <c r="FSR19" s="10"/>
      <c r="FSS19" s="10"/>
      <c r="FST19" s="10"/>
      <c r="FSU19" s="11"/>
      <c r="FSV19" s="10"/>
      <c r="FSW19" s="10"/>
      <c r="FSX19" s="10"/>
      <c r="FSY19" s="10"/>
      <c r="FSZ19" s="10"/>
      <c r="FTA19" s="10"/>
      <c r="FTB19" s="10"/>
      <c r="FTC19" s="11"/>
      <c r="FTD19" s="10"/>
      <c r="FTE19" s="10"/>
      <c r="FTF19" s="10"/>
      <c r="FTG19" s="10"/>
      <c r="FTH19" s="10"/>
      <c r="FTI19" s="10"/>
      <c r="FTJ19" s="10"/>
      <c r="FTK19" s="11"/>
      <c r="FTL19" s="10"/>
      <c r="FTM19" s="10"/>
      <c r="FTN19" s="10"/>
      <c r="FTO19" s="10"/>
      <c r="FTP19" s="10"/>
      <c r="FTQ19" s="10"/>
      <c r="FTR19" s="10"/>
      <c r="FTS19" s="11"/>
      <c r="FTT19" s="10"/>
      <c r="FTU19" s="10"/>
      <c r="FTV19" s="10"/>
      <c r="FTW19" s="10"/>
      <c r="FTX19" s="10"/>
      <c r="FTY19" s="10"/>
      <c r="FTZ19" s="10"/>
      <c r="FUA19" s="11"/>
      <c r="FUB19" s="10"/>
      <c r="FUC19" s="10"/>
      <c r="FUD19" s="10"/>
      <c r="FUE19" s="10"/>
      <c r="FUF19" s="10"/>
      <c r="FUG19" s="10"/>
      <c r="FUH19" s="10"/>
      <c r="FUI19" s="11"/>
      <c r="FUJ19" s="10"/>
      <c r="FUK19" s="10"/>
      <c r="FUL19" s="10"/>
      <c r="FUM19" s="10"/>
      <c r="FUN19" s="10"/>
      <c r="FUO19" s="10"/>
      <c r="FUP19" s="10"/>
      <c r="FUQ19" s="11"/>
      <c r="FUR19" s="10"/>
      <c r="FUS19" s="10"/>
      <c r="FUT19" s="10"/>
      <c r="FUU19" s="10"/>
      <c r="FUV19" s="10"/>
      <c r="FUW19" s="10"/>
      <c r="FUX19" s="10"/>
      <c r="FUY19" s="11"/>
      <c r="FUZ19" s="10"/>
      <c r="FVA19" s="10"/>
      <c r="FVB19" s="10"/>
      <c r="FVC19" s="10"/>
      <c r="FVD19" s="10"/>
      <c r="FVE19" s="10"/>
      <c r="FVF19" s="10"/>
      <c r="FVG19" s="11"/>
      <c r="FVH19" s="10"/>
      <c r="FVI19" s="10"/>
      <c r="FVJ19" s="10"/>
      <c r="FVK19" s="10"/>
      <c r="FVL19" s="10"/>
      <c r="FVM19" s="10"/>
      <c r="FVN19" s="10"/>
      <c r="FVO19" s="11"/>
      <c r="FVP19" s="10"/>
      <c r="FVQ19" s="10"/>
      <c r="FVR19" s="10"/>
      <c r="FVS19" s="10"/>
      <c r="FVT19" s="10"/>
      <c r="FVU19" s="10"/>
      <c r="FVV19" s="10"/>
      <c r="FVW19" s="11"/>
      <c r="FVX19" s="10"/>
      <c r="FVY19" s="10"/>
      <c r="FVZ19" s="10"/>
      <c r="FWA19" s="10"/>
      <c r="FWB19" s="10"/>
      <c r="FWC19" s="10"/>
      <c r="FWD19" s="10"/>
      <c r="FWE19" s="11"/>
      <c r="FWF19" s="10"/>
      <c r="FWG19" s="10"/>
      <c r="FWH19" s="10"/>
      <c r="FWI19" s="10"/>
      <c r="FWJ19" s="10"/>
      <c r="FWK19" s="10"/>
      <c r="FWL19" s="10"/>
      <c r="FWM19" s="11"/>
      <c r="FWN19" s="10"/>
      <c r="FWO19" s="10"/>
      <c r="FWP19" s="10"/>
      <c r="FWQ19" s="10"/>
      <c r="FWR19" s="10"/>
      <c r="FWS19" s="10"/>
      <c r="FWT19" s="10"/>
      <c r="FWU19" s="11"/>
      <c r="FWV19" s="10"/>
      <c r="FWW19" s="10"/>
      <c r="FWX19" s="10"/>
      <c r="FWY19" s="10"/>
      <c r="FWZ19" s="10"/>
      <c r="FXA19" s="10"/>
      <c r="FXB19" s="10"/>
      <c r="FXC19" s="11"/>
      <c r="FXD19" s="10"/>
      <c r="FXE19" s="10"/>
      <c r="FXF19" s="10"/>
      <c r="FXG19" s="10"/>
      <c r="FXH19" s="10"/>
      <c r="FXI19" s="10"/>
      <c r="FXJ19" s="10"/>
      <c r="FXK19" s="11"/>
      <c r="FXL19" s="10"/>
      <c r="FXM19" s="10"/>
      <c r="FXN19" s="10"/>
      <c r="FXO19" s="10"/>
      <c r="FXP19" s="10"/>
      <c r="FXQ19" s="10"/>
      <c r="FXR19" s="10"/>
      <c r="FXS19" s="11"/>
      <c r="FXT19" s="10"/>
      <c r="FXU19" s="10"/>
      <c r="FXV19" s="10"/>
      <c r="FXW19" s="10"/>
      <c r="FXX19" s="10"/>
      <c r="FXY19" s="10"/>
      <c r="FXZ19" s="10"/>
      <c r="FYA19" s="11"/>
      <c r="FYB19" s="10"/>
      <c r="FYC19" s="10"/>
      <c r="FYD19" s="10"/>
      <c r="FYE19" s="10"/>
      <c r="FYF19" s="10"/>
      <c r="FYG19" s="10"/>
      <c r="FYH19" s="10"/>
      <c r="FYI19" s="11"/>
      <c r="FYJ19" s="10"/>
      <c r="FYK19" s="10"/>
      <c r="FYL19" s="10"/>
      <c r="FYM19" s="10"/>
      <c r="FYN19" s="10"/>
      <c r="FYO19" s="10"/>
      <c r="FYP19" s="10"/>
      <c r="FYQ19" s="11"/>
      <c r="FYR19" s="10"/>
      <c r="FYS19" s="10"/>
      <c r="FYT19" s="10"/>
      <c r="FYU19" s="10"/>
      <c r="FYV19" s="10"/>
      <c r="FYW19" s="10"/>
      <c r="FYX19" s="10"/>
      <c r="FYY19" s="11"/>
      <c r="FYZ19" s="10"/>
      <c r="FZA19" s="10"/>
      <c r="FZB19" s="10"/>
      <c r="FZC19" s="10"/>
      <c r="FZD19" s="10"/>
      <c r="FZE19" s="10"/>
      <c r="FZF19" s="10"/>
      <c r="FZG19" s="11"/>
      <c r="FZH19" s="10"/>
      <c r="FZI19" s="10"/>
      <c r="FZJ19" s="10"/>
      <c r="FZK19" s="10"/>
      <c r="FZL19" s="10"/>
      <c r="FZM19" s="10"/>
      <c r="FZN19" s="10"/>
      <c r="FZO19" s="11"/>
      <c r="FZP19" s="10"/>
      <c r="FZQ19" s="10"/>
      <c r="FZR19" s="10"/>
      <c r="FZS19" s="10"/>
      <c r="FZT19" s="10"/>
      <c r="FZU19" s="10"/>
      <c r="FZV19" s="10"/>
      <c r="FZW19" s="11"/>
      <c r="FZX19" s="10"/>
      <c r="FZY19" s="10"/>
      <c r="FZZ19" s="10"/>
      <c r="GAA19" s="10"/>
      <c r="GAB19" s="10"/>
      <c r="GAC19" s="10"/>
      <c r="GAD19" s="10"/>
      <c r="GAE19" s="11"/>
      <c r="GAF19" s="10"/>
      <c r="GAG19" s="10"/>
      <c r="GAH19" s="10"/>
      <c r="GAI19" s="10"/>
      <c r="GAJ19" s="10"/>
      <c r="GAK19" s="10"/>
      <c r="GAL19" s="10"/>
      <c r="GAM19" s="11"/>
      <c r="GAN19" s="10"/>
      <c r="GAO19" s="10"/>
      <c r="GAP19" s="10"/>
      <c r="GAQ19" s="10"/>
      <c r="GAR19" s="10"/>
      <c r="GAS19" s="10"/>
      <c r="GAT19" s="10"/>
      <c r="GAU19" s="11"/>
      <c r="GAV19" s="10"/>
      <c r="GAW19" s="10"/>
      <c r="GAX19" s="10"/>
      <c r="GAY19" s="10"/>
      <c r="GAZ19" s="10"/>
      <c r="GBA19" s="10"/>
      <c r="GBB19" s="10"/>
      <c r="GBC19" s="11"/>
      <c r="GBD19" s="10"/>
      <c r="GBE19" s="10"/>
      <c r="GBF19" s="10"/>
      <c r="GBG19" s="10"/>
      <c r="GBH19" s="10"/>
      <c r="GBI19" s="10"/>
      <c r="GBJ19" s="10"/>
      <c r="GBK19" s="11"/>
      <c r="GBL19" s="10"/>
      <c r="GBM19" s="10"/>
      <c r="GBN19" s="10"/>
      <c r="GBO19" s="10"/>
      <c r="GBP19" s="10"/>
      <c r="GBQ19" s="10"/>
      <c r="GBR19" s="10"/>
      <c r="GBS19" s="11"/>
      <c r="GBT19" s="10"/>
      <c r="GBU19" s="10"/>
      <c r="GBV19" s="10"/>
      <c r="GBW19" s="10"/>
      <c r="GBX19" s="10"/>
      <c r="GBY19" s="10"/>
      <c r="GBZ19" s="10"/>
      <c r="GCA19" s="11"/>
      <c r="GCB19" s="10"/>
      <c r="GCC19" s="10"/>
      <c r="GCD19" s="10"/>
      <c r="GCE19" s="10"/>
      <c r="GCF19" s="10"/>
      <c r="GCG19" s="10"/>
      <c r="GCH19" s="10"/>
      <c r="GCI19" s="11"/>
      <c r="GCJ19" s="10"/>
      <c r="GCK19" s="10"/>
      <c r="GCL19" s="10"/>
      <c r="GCM19" s="10"/>
      <c r="GCN19" s="10"/>
      <c r="GCO19" s="10"/>
      <c r="GCP19" s="10"/>
      <c r="GCQ19" s="11"/>
      <c r="GCR19" s="10"/>
      <c r="GCS19" s="10"/>
      <c r="GCT19" s="10"/>
      <c r="GCU19" s="10"/>
      <c r="GCV19" s="10"/>
      <c r="GCW19" s="10"/>
      <c r="GCX19" s="10"/>
      <c r="GCY19" s="11"/>
      <c r="GCZ19" s="10"/>
      <c r="GDA19" s="10"/>
      <c r="GDB19" s="10"/>
      <c r="GDC19" s="10"/>
      <c r="GDD19" s="10"/>
      <c r="GDE19" s="10"/>
      <c r="GDF19" s="10"/>
      <c r="GDG19" s="11"/>
      <c r="GDH19" s="10"/>
      <c r="GDI19" s="10"/>
      <c r="GDJ19" s="10"/>
      <c r="GDK19" s="10"/>
      <c r="GDL19" s="10"/>
      <c r="GDM19" s="10"/>
      <c r="GDN19" s="10"/>
      <c r="GDO19" s="11"/>
      <c r="GDP19" s="10"/>
      <c r="GDQ19" s="10"/>
      <c r="GDR19" s="10"/>
      <c r="GDS19" s="10"/>
      <c r="GDT19" s="10"/>
      <c r="GDU19" s="10"/>
      <c r="GDV19" s="10"/>
      <c r="GDW19" s="11"/>
      <c r="GDX19" s="10"/>
      <c r="GDY19" s="10"/>
      <c r="GDZ19" s="10"/>
      <c r="GEA19" s="10"/>
      <c r="GEB19" s="10"/>
      <c r="GEC19" s="10"/>
      <c r="GED19" s="10"/>
      <c r="GEE19" s="11"/>
      <c r="GEF19" s="10"/>
      <c r="GEG19" s="10"/>
      <c r="GEH19" s="10"/>
      <c r="GEI19" s="10"/>
      <c r="GEJ19" s="10"/>
      <c r="GEK19" s="10"/>
      <c r="GEL19" s="10"/>
      <c r="GEM19" s="11"/>
      <c r="GEN19" s="10"/>
      <c r="GEO19" s="10"/>
      <c r="GEP19" s="10"/>
      <c r="GEQ19" s="10"/>
      <c r="GER19" s="10"/>
      <c r="GES19" s="10"/>
      <c r="GET19" s="10"/>
      <c r="GEU19" s="11"/>
      <c r="GEV19" s="10"/>
      <c r="GEW19" s="10"/>
      <c r="GEX19" s="10"/>
      <c r="GEY19" s="10"/>
      <c r="GEZ19" s="10"/>
      <c r="GFA19" s="10"/>
      <c r="GFB19" s="10"/>
      <c r="GFC19" s="11"/>
      <c r="GFD19" s="10"/>
      <c r="GFE19" s="10"/>
      <c r="GFF19" s="10"/>
      <c r="GFG19" s="10"/>
      <c r="GFH19" s="10"/>
      <c r="GFI19" s="10"/>
      <c r="GFJ19" s="10"/>
      <c r="GFK19" s="11"/>
      <c r="GFL19" s="10"/>
      <c r="GFM19" s="10"/>
      <c r="GFN19" s="10"/>
      <c r="GFO19" s="10"/>
      <c r="GFP19" s="10"/>
      <c r="GFQ19" s="10"/>
      <c r="GFR19" s="10"/>
      <c r="GFS19" s="11"/>
      <c r="GFT19" s="10"/>
      <c r="GFU19" s="10"/>
      <c r="GFV19" s="10"/>
      <c r="GFW19" s="10"/>
      <c r="GFX19" s="10"/>
      <c r="GFY19" s="10"/>
      <c r="GFZ19" s="10"/>
      <c r="GGA19" s="11"/>
      <c r="GGB19" s="10"/>
      <c r="GGC19" s="10"/>
      <c r="GGD19" s="10"/>
      <c r="GGE19" s="10"/>
      <c r="GGF19" s="10"/>
      <c r="GGG19" s="10"/>
      <c r="GGH19" s="10"/>
      <c r="GGI19" s="11"/>
      <c r="GGJ19" s="10"/>
      <c r="GGK19" s="10"/>
      <c r="GGL19" s="10"/>
      <c r="GGM19" s="10"/>
      <c r="GGN19" s="10"/>
      <c r="GGO19" s="10"/>
      <c r="GGP19" s="10"/>
      <c r="GGQ19" s="11"/>
      <c r="GGR19" s="10"/>
      <c r="GGS19" s="10"/>
      <c r="GGT19" s="10"/>
      <c r="GGU19" s="10"/>
      <c r="GGV19" s="10"/>
      <c r="GGW19" s="10"/>
      <c r="GGX19" s="10"/>
      <c r="GGY19" s="11"/>
      <c r="GGZ19" s="10"/>
      <c r="GHA19" s="10"/>
      <c r="GHB19" s="10"/>
      <c r="GHC19" s="10"/>
      <c r="GHD19" s="10"/>
      <c r="GHE19" s="10"/>
      <c r="GHF19" s="10"/>
      <c r="GHG19" s="11"/>
      <c r="GHH19" s="10"/>
      <c r="GHI19" s="10"/>
      <c r="GHJ19" s="10"/>
      <c r="GHK19" s="10"/>
      <c r="GHL19" s="10"/>
      <c r="GHM19" s="10"/>
      <c r="GHN19" s="10"/>
      <c r="GHO19" s="11"/>
      <c r="GHP19" s="10"/>
      <c r="GHQ19" s="10"/>
      <c r="GHR19" s="10"/>
      <c r="GHS19" s="10"/>
      <c r="GHT19" s="10"/>
      <c r="GHU19" s="10"/>
      <c r="GHV19" s="10"/>
      <c r="GHW19" s="11"/>
      <c r="GHX19" s="10"/>
      <c r="GHY19" s="10"/>
      <c r="GHZ19" s="10"/>
      <c r="GIA19" s="10"/>
      <c r="GIB19" s="10"/>
      <c r="GIC19" s="10"/>
      <c r="GID19" s="10"/>
      <c r="GIE19" s="11"/>
      <c r="GIF19" s="10"/>
      <c r="GIG19" s="10"/>
      <c r="GIH19" s="10"/>
      <c r="GII19" s="10"/>
      <c r="GIJ19" s="10"/>
      <c r="GIK19" s="10"/>
      <c r="GIL19" s="10"/>
      <c r="GIM19" s="11"/>
      <c r="GIN19" s="10"/>
      <c r="GIO19" s="10"/>
      <c r="GIP19" s="10"/>
      <c r="GIQ19" s="10"/>
      <c r="GIR19" s="10"/>
      <c r="GIS19" s="10"/>
      <c r="GIT19" s="10"/>
      <c r="GIU19" s="11"/>
      <c r="GIV19" s="10"/>
      <c r="GIW19" s="10"/>
      <c r="GIX19" s="10"/>
      <c r="GIY19" s="10"/>
      <c r="GIZ19" s="10"/>
      <c r="GJA19" s="10"/>
      <c r="GJB19" s="10"/>
      <c r="GJC19" s="11"/>
      <c r="GJD19" s="10"/>
      <c r="GJE19" s="10"/>
      <c r="GJF19" s="10"/>
      <c r="GJG19" s="10"/>
      <c r="GJH19" s="10"/>
      <c r="GJI19" s="10"/>
      <c r="GJJ19" s="10"/>
      <c r="GJK19" s="11"/>
      <c r="GJL19" s="10"/>
      <c r="GJM19" s="10"/>
      <c r="GJN19" s="10"/>
      <c r="GJO19" s="10"/>
      <c r="GJP19" s="10"/>
      <c r="GJQ19" s="10"/>
      <c r="GJR19" s="10"/>
      <c r="GJS19" s="11"/>
      <c r="GJT19" s="10"/>
      <c r="GJU19" s="10"/>
      <c r="GJV19" s="10"/>
      <c r="GJW19" s="10"/>
      <c r="GJX19" s="10"/>
      <c r="GJY19" s="10"/>
      <c r="GJZ19" s="10"/>
      <c r="GKA19" s="11"/>
      <c r="GKB19" s="10"/>
      <c r="GKC19" s="10"/>
      <c r="GKD19" s="10"/>
      <c r="GKE19" s="10"/>
      <c r="GKF19" s="10"/>
      <c r="GKG19" s="10"/>
      <c r="GKH19" s="10"/>
      <c r="GKI19" s="11"/>
      <c r="GKJ19" s="10"/>
      <c r="GKK19" s="10"/>
      <c r="GKL19" s="10"/>
      <c r="GKM19" s="10"/>
      <c r="GKN19" s="10"/>
      <c r="GKO19" s="10"/>
      <c r="GKP19" s="10"/>
      <c r="GKQ19" s="11"/>
      <c r="GKR19" s="10"/>
      <c r="GKS19" s="10"/>
      <c r="GKT19" s="10"/>
      <c r="GKU19" s="10"/>
      <c r="GKV19" s="10"/>
      <c r="GKW19" s="10"/>
      <c r="GKX19" s="10"/>
      <c r="GKY19" s="11"/>
      <c r="GKZ19" s="10"/>
      <c r="GLA19" s="10"/>
      <c r="GLB19" s="10"/>
      <c r="GLC19" s="10"/>
      <c r="GLD19" s="10"/>
      <c r="GLE19" s="10"/>
      <c r="GLF19" s="10"/>
      <c r="GLG19" s="11"/>
      <c r="GLH19" s="10"/>
      <c r="GLI19" s="10"/>
      <c r="GLJ19" s="10"/>
      <c r="GLK19" s="10"/>
      <c r="GLL19" s="10"/>
      <c r="GLM19" s="10"/>
      <c r="GLN19" s="10"/>
      <c r="GLO19" s="11"/>
      <c r="GLP19" s="10"/>
      <c r="GLQ19" s="10"/>
      <c r="GLR19" s="10"/>
      <c r="GLS19" s="10"/>
      <c r="GLT19" s="10"/>
      <c r="GLU19" s="10"/>
      <c r="GLV19" s="10"/>
      <c r="GLW19" s="11"/>
      <c r="GLX19" s="10"/>
      <c r="GLY19" s="10"/>
      <c r="GLZ19" s="10"/>
      <c r="GMA19" s="10"/>
      <c r="GMB19" s="10"/>
      <c r="GMC19" s="10"/>
      <c r="GMD19" s="10"/>
      <c r="GME19" s="11"/>
      <c r="GMF19" s="10"/>
      <c r="GMG19" s="10"/>
      <c r="GMH19" s="10"/>
      <c r="GMI19" s="10"/>
      <c r="GMJ19" s="10"/>
      <c r="GMK19" s="10"/>
      <c r="GML19" s="10"/>
      <c r="GMM19" s="11"/>
      <c r="GMN19" s="10"/>
      <c r="GMO19" s="10"/>
      <c r="GMP19" s="10"/>
      <c r="GMQ19" s="10"/>
      <c r="GMR19" s="10"/>
      <c r="GMS19" s="10"/>
      <c r="GMT19" s="10"/>
      <c r="GMU19" s="11"/>
      <c r="GMV19" s="10"/>
      <c r="GMW19" s="10"/>
      <c r="GMX19" s="10"/>
      <c r="GMY19" s="10"/>
      <c r="GMZ19" s="10"/>
      <c r="GNA19" s="10"/>
      <c r="GNB19" s="10"/>
      <c r="GNC19" s="11"/>
      <c r="GND19" s="10"/>
      <c r="GNE19" s="10"/>
      <c r="GNF19" s="10"/>
      <c r="GNG19" s="10"/>
      <c r="GNH19" s="10"/>
      <c r="GNI19" s="10"/>
      <c r="GNJ19" s="10"/>
      <c r="GNK19" s="11"/>
      <c r="GNL19" s="10"/>
      <c r="GNM19" s="10"/>
      <c r="GNN19" s="10"/>
      <c r="GNO19" s="10"/>
      <c r="GNP19" s="10"/>
      <c r="GNQ19" s="10"/>
      <c r="GNR19" s="10"/>
      <c r="GNS19" s="11"/>
      <c r="GNT19" s="10"/>
      <c r="GNU19" s="10"/>
      <c r="GNV19" s="10"/>
      <c r="GNW19" s="10"/>
      <c r="GNX19" s="10"/>
      <c r="GNY19" s="10"/>
      <c r="GNZ19" s="10"/>
      <c r="GOA19" s="11"/>
      <c r="GOB19" s="10"/>
      <c r="GOC19" s="10"/>
      <c r="GOD19" s="10"/>
      <c r="GOE19" s="10"/>
      <c r="GOF19" s="10"/>
      <c r="GOG19" s="10"/>
      <c r="GOH19" s="10"/>
      <c r="GOI19" s="11"/>
      <c r="GOJ19" s="10"/>
      <c r="GOK19" s="10"/>
      <c r="GOL19" s="10"/>
      <c r="GOM19" s="10"/>
      <c r="GON19" s="10"/>
      <c r="GOO19" s="10"/>
      <c r="GOP19" s="10"/>
      <c r="GOQ19" s="11"/>
      <c r="GOR19" s="10"/>
      <c r="GOS19" s="10"/>
      <c r="GOT19" s="10"/>
      <c r="GOU19" s="10"/>
      <c r="GOV19" s="10"/>
      <c r="GOW19" s="10"/>
      <c r="GOX19" s="10"/>
      <c r="GOY19" s="11"/>
      <c r="GOZ19" s="10"/>
      <c r="GPA19" s="10"/>
      <c r="GPB19" s="10"/>
      <c r="GPC19" s="10"/>
      <c r="GPD19" s="10"/>
      <c r="GPE19" s="10"/>
      <c r="GPF19" s="10"/>
      <c r="GPG19" s="11"/>
      <c r="GPH19" s="10"/>
      <c r="GPI19" s="10"/>
      <c r="GPJ19" s="10"/>
      <c r="GPK19" s="10"/>
      <c r="GPL19" s="10"/>
      <c r="GPM19" s="10"/>
      <c r="GPN19" s="10"/>
      <c r="GPO19" s="11"/>
      <c r="GPP19" s="10"/>
      <c r="GPQ19" s="10"/>
      <c r="GPR19" s="10"/>
      <c r="GPS19" s="10"/>
      <c r="GPT19" s="10"/>
      <c r="GPU19" s="10"/>
      <c r="GPV19" s="10"/>
      <c r="GPW19" s="11"/>
      <c r="GPX19" s="10"/>
      <c r="GPY19" s="10"/>
      <c r="GPZ19" s="10"/>
      <c r="GQA19" s="10"/>
      <c r="GQB19" s="10"/>
      <c r="GQC19" s="10"/>
      <c r="GQD19" s="10"/>
      <c r="GQE19" s="11"/>
      <c r="GQF19" s="10"/>
      <c r="GQG19" s="10"/>
      <c r="GQH19" s="10"/>
      <c r="GQI19" s="10"/>
      <c r="GQJ19" s="10"/>
      <c r="GQK19" s="10"/>
      <c r="GQL19" s="10"/>
      <c r="GQM19" s="11"/>
      <c r="GQN19" s="10"/>
      <c r="GQO19" s="10"/>
      <c r="GQP19" s="10"/>
      <c r="GQQ19" s="10"/>
      <c r="GQR19" s="10"/>
      <c r="GQS19" s="10"/>
      <c r="GQT19" s="10"/>
      <c r="GQU19" s="11"/>
      <c r="GQV19" s="10"/>
      <c r="GQW19" s="10"/>
      <c r="GQX19" s="10"/>
      <c r="GQY19" s="10"/>
      <c r="GQZ19" s="10"/>
      <c r="GRA19" s="10"/>
      <c r="GRB19" s="10"/>
      <c r="GRC19" s="11"/>
      <c r="GRD19" s="10"/>
      <c r="GRE19" s="10"/>
      <c r="GRF19" s="10"/>
      <c r="GRG19" s="10"/>
      <c r="GRH19" s="10"/>
      <c r="GRI19" s="10"/>
      <c r="GRJ19" s="10"/>
      <c r="GRK19" s="11"/>
      <c r="GRL19" s="10"/>
      <c r="GRM19" s="10"/>
      <c r="GRN19" s="10"/>
      <c r="GRO19" s="10"/>
      <c r="GRP19" s="10"/>
      <c r="GRQ19" s="10"/>
      <c r="GRR19" s="10"/>
      <c r="GRS19" s="11"/>
      <c r="GRT19" s="10"/>
      <c r="GRU19" s="10"/>
      <c r="GRV19" s="10"/>
      <c r="GRW19" s="10"/>
      <c r="GRX19" s="10"/>
      <c r="GRY19" s="10"/>
      <c r="GRZ19" s="10"/>
      <c r="GSA19" s="11"/>
      <c r="GSB19" s="10"/>
      <c r="GSC19" s="10"/>
      <c r="GSD19" s="10"/>
      <c r="GSE19" s="10"/>
      <c r="GSF19" s="10"/>
      <c r="GSG19" s="10"/>
      <c r="GSH19" s="10"/>
      <c r="GSI19" s="11"/>
      <c r="GSJ19" s="10"/>
      <c r="GSK19" s="10"/>
      <c r="GSL19" s="10"/>
      <c r="GSM19" s="10"/>
      <c r="GSN19" s="10"/>
      <c r="GSO19" s="10"/>
      <c r="GSP19" s="10"/>
      <c r="GSQ19" s="11"/>
      <c r="GSR19" s="10"/>
      <c r="GSS19" s="10"/>
      <c r="GST19" s="10"/>
      <c r="GSU19" s="10"/>
      <c r="GSV19" s="10"/>
      <c r="GSW19" s="10"/>
      <c r="GSX19" s="10"/>
      <c r="GSY19" s="11"/>
      <c r="GSZ19" s="10"/>
      <c r="GTA19" s="10"/>
      <c r="GTB19" s="10"/>
      <c r="GTC19" s="10"/>
      <c r="GTD19" s="10"/>
      <c r="GTE19" s="10"/>
      <c r="GTF19" s="10"/>
      <c r="GTG19" s="11"/>
      <c r="GTH19" s="10"/>
      <c r="GTI19" s="10"/>
      <c r="GTJ19" s="10"/>
      <c r="GTK19" s="10"/>
      <c r="GTL19" s="10"/>
      <c r="GTM19" s="10"/>
      <c r="GTN19" s="10"/>
      <c r="GTO19" s="11"/>
      <c r="GTP19" s="10"/>
      <c r="GTQ19" s="10"/>
      <c r="GTR19" s="10"/>
      <c r="GTS19" s="10"/>
      <c r="GTT19" s="10"/>
      <c r="GTU19" s="10"/>
      <c r="GTV19" s="10"/>
      <c r="GTW19" s="11"/>
      <c r="GTX19" s="10"/>
      <c r="GTY19" s="10"/>
      <c r="GTZ19" s="10"/>
      <c r="GUA19" s="10"/>
      <c r="GUB19" s="10"/>
      <c r="GUC19" s="10"/>
      <c r="GUD19" s="10"/>
      <c r="GUE19" s="11"/>
      <c r="GUF19" s="10"/>
      <c r="GUG19" s="10"/>
      <c r="GUH19" s="10"/>
      <c r="GUI19" s="10"/>
      <c r="GUJ19" s="10"/>
      <c r="GUK19" s="10"/>
      <c r="GUL19" s="10"/>
      <c r="GUM19" s="11"/>
      <c r="GUN19" s="10"/>
      <c r="GUO19" s="10"/>
      <c r="GUP19" s="10"/>
      <c r="GUQ19" s="10"/>
      <c r="GUR19" s="10"/>
      <c r="GUS19" s="10"/>
      <c r="GUT19" s="10"/>
      <c r="GUU19" s="11"/>
      <c r="GUV19" s="10"/>
      <c r="GUW19" s="10"/>
      <c r="GUX19" s="10"/>
      <c r="GUY19" s="10"/>
      <c r="GUZ19" s="10"/>
      <c r="GVA19" s="10"/>
      <c r="GVB19" s="10"/>
      <c r="GVC19" s="11"/>
      <c r="GVD19" s="10"/>
      <c r="GVE19" s="10"/>
      <c r="GVF19" s="10"/>
      <c r="GVG19" s="10"/>
      <c r="GVH19" s="10"/>
      <c r="GVI19" s="10"/>
      <c r="GVJ19" s="10"/>
      <c r="GVK19" s="11"/>
      <c r="GVL19" s="10"/>
      <c r="GVM19" s="10"/>
      <c r="GVN19" s="10"/>
      <c r="GVO19" s="10"/>
      <c r="GVP19" s="10"/>
      <c r="GVQ19" s="10"/>
      <c r="GVR19" s="10"/>
      <c r="GVS19" s="11"/>
      <c r="GVT19" s="10"/>
      <c r="GVU19" s="10"/>
      <c r="GVV19" s="10"/>
      <c r="GVW19" s="10"/>
      <c r="GVX19" s="10"/>
      <c r="GVY19" s="10"/>
      <c r="GVZ19" s="10"/>
      <c r="GWA19" s="11"/>
      <c r="GWB19" s="10"/>
      <c r="GWC19" s="10"/>
      <c r="GWD19" s="10"/>
      <c r="GWE19" s="10"/>
      <c r="GWF19" s="10"/>
      <c r="GWG19" s="10"/>
      <c r="GWH19" s="10"/>
      <c r="GWI19" s="11"/>
      <c r="GWJ19" s="10"/>
      <c r="GWK19" s="10"/>
      <c r="GWL19" s="10"/>
      <c r="GWM19" s="10"/>
      <c r="GWN19" s="10"/>
      <c r="GWO19" s="10"/>
      <c r="GWP19" s="10"/>
      <c r="GWQ19" s="11"/>
      <c r="GWR19" s="10"/>
      <c r="GWS19" s="10"/>
      <c r="GWT19" s="10"/>
      <c r="GWU19" s="10"/>
      <c r="GWV19" s="10"/>
      <c r="GWW19" s="10"/>
      <c r="GWX19" s="10"/>
      <c r="GWY19" s="11"/>
      <c r="GWZ19" s="10"/>
      <c r="GXA19" s="10"/>
      <c r="GXB19" s="10"/>
      <c r="GXC19" s="10"/>
      <c r="GXD19" s="10"/>
      <c r="GXE19" s="10"/>
      <c r="GXF19" s="10"/>
      <c r="GXG19" s="11"/>
      <c r="GXH19" s="10"/>
      <c r="GXI19" s="10"/>
      <c r="GXJ19" s="10"/>
      <c r="GXK19" s="10"/>
      <c r="GXL19" s="10"/>
      <c r="GXM19" s="10"/>
      <c r="GXN19" s="10"/>
      <c r="GXO19" s="11"/>
      <c r="GXP19" s="10"/>
      <c r="GXQ19" s="10"/>
      <c r="GXR19" s="10"/>
      <c r="GXS19" s="10"/>
      <c r="GXT19" s="10"/>
      <c r="GXU19" s="10"/>
      <c r="GXV19" s="10"/>
      <c r="GXW19" s="11"/>
      <c r="GXX19" s="10"/>
      <c r="GXY19" s="10"/>
      <c r="GXZ19" s="10"/>
      <c r="GYA19" s="10"/>
      <c r="GYB19" s="10"/>
      <c r="GYC19" s="10"/>
      <c r="GYD19" s="10"/>
      <c r="GYE19" s="11"/>
      <c r="GYF19" s="10"/>
      <c r="GYG19" s="10"/>
      <c r="GYH19" s="10"/>
      <c r="GYI19" s="10"/>
      <c r="GYJ19" s="10"/>
      <c r="GYK19" s="10"/>
      <c r="GYL19" s="10"/>
      <c r="GYM19" s="11"/>
      <c r="GYN19" s="10"/>
      <c r="GYO19" s="10"/>
      <c r="GYP19" s="10"/>
      <c r="GYQ19" s="10"/>
      <c r="GYR19" s="10"/>
      <c r="GYS19" s="10"/>
      <c r="GYT19" s="10"/>
      <c r="GYU19" s="11"/>
      <c r="GYV19" s="10"/>
      <c r="GYW19" s="10"/>
      <c r="GYX19" s="10"/>
      <c r="GYY19" s="10"/>
      <c r="GYZ19" s="10"/>
      <c r="GZA19" s="10"/>
      <c r="GZB19" s="10"/>
      <c r="GZC19" s="11"/>
      <c r="GZD19" s="10"/>
      <c r="GZE19" s="10"/>
      <c r="GZF19" s="10"/>
      <c r="GZG19" s="10"/>
      <c r="GZH19" s="10"/>
      <c r="GZI19" s="10"/>
      <c r="GZJ19" s="10"/>
      <c r="GZK19" s="11"/>
      <c r="GZL19" s="10"/>
      <c r="GZM19" s="10"/>
      <c r="GZN19" s="10"/>
      <c r="GZO19" s="10"/>
      <c r="GZP19" s="10"/>
      <c r="GZQ19" s="10"/>
      <c r="GZR19" s="10"/>
      <c r="GZS19" s="11"/>
      <c r="GZT19" s="10"/>
      <c r="GZU19" s="10"/>
      <c r="GZV19" s="10"/>
      <c r="GZW19" s="10"/>
      <c r="GZX19" s="10"/>
      <c r="GZY19" s="10"/>
      <c r="GZZ19" s="10"/>
      <c r="HAA19" s="11"/>
      <c r="HAB19" s="10"/>
      <c r="HAC19" s="10"/>
      <c r="HAD19" s="10"/>
      <c r="HAE19" s="10"/>
      <c r="HAF19" s="10"/>
      <c r="HAG19" s="10"/>
      <c r="HAH19" s="10"/>
      <c r="HAI19" s="11"/>
      <c r="HAJ19" s="10"/>
      <c r="HAK19" s="10"/>
      <c r="HAL19" s="10"/>
      <c r="HAM19" s="10"/>
      <c r="HAN19" s="10"/>
      <c r="HAO19" s="10"/>
      <c r="HAP19" s="10"/>
      <c r="HAQ19" s="11"/>
      <c r="HAR19" s="10"/>
      <c r="HAS19" s="10"/>
      <c r="HAT19" s="10"/>
      <c r="HAU19" s="10"/>
      <c r="HAV19" s="10"/>
      <c r="HAW19" s="10"/>
      <c r="HAX19" s="10"/>
      <c r="HAY19" s="11"/>
      <c r="HAZ19" s="10"/>
      <c r="HBA19" s="10"/>
      <c r="HBB19" s="10"/>
      <c r="HBC19" s="10"/>
      <c r="HBD19" s="10"/>
      <c r="HBE19" s="10"/>
      <c r="HBF19" s="10"/>
      <c r="HBG19" s="11"/>
      <c r="HBH19" s="10"/>
      <c r="HBI19" s="10"/>
      <c r="HBJ19" s="10"/>
      <c r="HBK19" s="10"/>
      <c r="HBL19" s="10"/>
      <c r="HBM19" s="10"/>
      <c r="HBN19" s="10"/>
      <c r="HBO19" s="11"/>
      <c r="HBP19" s="10"/>
      <c r="HBQ19" s="10"/>
      <c r="HBR19" s="10"/>
      <c r="HBS19" s="10"/>
      <c r="HBT19" s="10"/>
      <c r="HBU19" s="10"/>
      <c r="HBV19" s="10"/>
      <c r="HBW19" s="11"/>
      <c r="HBX19" s="10"/>
      <c r="HBY19" s="10"/>
      <c r="HBZ19" s="10"/>
      <c r="HCA19" s="10"/>
      <c r="HCB19" s="10"/>
      <c r="HCC19" s="10"/>
      <c r="HCD19" s="10"/>
      <c r="HCE19" s="11"/>
      <c r="HCF19" s="10"/>
      <c r="HCG19" s="10"/>
      <c r="HCH19" s="10"/>
      <c r="HCI19" s="10"/>
      <c r="HCJ19" s="10"/>
      <c r="HCK19" s="10"/>
      <c r="HCL19" s="10"/>
      <c r="HCM19" s="11"/>
      <c r="HCN19" s="10"/>
      <c r="HCO19" s="10"/>
      <c r="HCP19" s="10"/>
      <c r="HCQ19" s="10"/>
      <c r="HCR19" s="10"/>
      <c r="HCS19" s="10"/>
      <c r="HCT19" s="10"/>
      <c r="HCU19" s="11"/>
      <c r="HCV19" s="10"/>
      <c r="HCW19" s="10"/>
      <c r="HCX19" s="10"/>
      <c r="HCY19" s="10"/>
      <c r="HCZ19" s="10"/>
      <c r="HDA19" s="10"/>
      <c r="HDB19" s="10"/>
      <c r="HDC19" s="11"/>
      <c r="HDD19" s="10"/>
      <c r="HDE19" s="10"/>
      <c r="HDF19" s="10"/>
      <c r="HDG19" s="10"/>
      <c r="HDH19" s="10"/>
      <c r="HDI19" s="10"/>
      <c r="HDJ19" s="10"/>
      <c r="HDK19" s="11"/>
      <c r="HDL19" s="10"/>
      <c r="HDM19" s="10"/>
      <c r="HDN19" s="10"/>
      <c r="HDO19" s="10"/>
      <c r="HDP19" s="10"/>
      <c r="HDQ19" s="10"/>
      <c r="HDR19" s="10"/>
      <c r="HDS19" s="11"/>
      <c r="HDT19" s="10"/>
      <c r="HDU19" s="10"/>
      <c r="HDV19" s="10"/>
      <c r="HDW19" s="10"/>
      <c r="HDX19" s="10"/>
      <c r="HDY19" s="10"/>
      <c r="HDZ19" s="10"/>
      <c r="HEA19" s="11"/>
      <c r="HEB19" s="10"/>
      <c r="HEC19" s="10"/>
      <c r="HED19" s="10"/>
      <c r="HEE19" s="10"/>
      <c r="HEF19" s="10"/>
      <c r="HEG19" s="10"/>
      <c r="HEH19" s="10"/>
      <c r="HEI19" s="11"/>
      <c r="HEJ19" s="10"/>
      <c r="HEK19" s="10"/>
      <c r="HEL19" s="10"/>
      <c r="HEM19" s="10"/>
      <c r="HEN19" s="10"/>
      <c r="HEO19" s="10"/>
      <c r="HEP19" s="10"/>
      <c r="HEQ19" s="11"/>
      <c r="HER19" s="10"/>
      <c r="HES19" s="10"/>
      <c r="HET19" s="10"/>
      <c r="HEU19" s="10"/>
      <c r="HEV19" s="10"/>
      <c r="HEW19" s="10"/>
      <c r="HEX19" s="10"/>
      <c r="HEY19" s="11"/>
      <c r="HEZ19" s="10"/>
      <c r="HFA19" s="10"/>
      <c r="HFB19" s="10"/>
      <c r="HFC19" s="10"/>
      <c r="HFD19" s="10"/>
      <c r="HFE19" s="10"/>
      <c r="HFF19" s="10"/>
      <c r="HFG19" s="11"/>
      <c r="HFH19" s="10"/>
      <c r="HFI19" s="10"/>
      <c r="HFJ19" s="10"/>
      <c r="HFK19" s="10"/>
      <c r="HFL19" s="10"/>
      <c r="HFM19" s="10"/>
      <c r="HFN19" s="10"/>
      <c r="HFO19" s="11"/>
      <c r="HFP19" s="10"/>
      <c r="HFQ19" s="10"/>
      <c r="HFR19" s="10"/>
      <c r="HFS19" s="10"/>
      <c r="HFT19" s="10"/>
      <c r="HFU19" s="10"/>
      <c r="HFV19" s="10"/>
      <c r="HFW19" s="11"/>
      <c r="HFX19" s="10"/>
      <c r="HFY19" s="10"/>
      <c r="HFZ19" s="10"/>
      <c r="HGA19" s="10"/>
      <c r="HGB19" s="10"/>
      <c r="HGC19" s="10"/>
      <c r="HGD19" s="10"/>
      <c r="HGE19" s="11"/>
      <c r="HGF19" s="10"/>
      <c r="HGG19" s="10"/>
      <c r="HGH19" s="10"/>
      <c r="HGI19" s="10"/>
      <c r="HGJ19" s="10"/>
      <c r="HGK19" s="10"/>
      <c r="HGL19" s="10"/>
      <c r="HGM19" s="11"/>
      <c r="HGN19" s="10"/>
      <c r="HGO19" s="10"/>
      <c r="HGP19" s="10"/>
      <c r="HGQ19" s="10"/>
      <c r="HGR19" s="10"/>
      <c r="HGS19" s="10"/>
      <c r="HGT19" s="10"/>
      <c r="HGU19" s="11"/>
      <c r="HGV19" s="10"/>
      <c r="HGW19" s="10"/>
      <c r="HGX19" s="10"/>
      <c r="HGY19" s="10"/>
      <c r="HGZ19" s="10"/>
      <c r="HHA19" s="10"/>
      <c r="HHB19" s="10"/>
      <c r="HHC19" s="11"/>
      <c r="HHD19" s="10"/>
      <c r="HHE19" s="10"/>
      <c r="HHF19" s="10"/>
      <c r="HHG19" s="10"/>
      <c r="HHH19" s="10"/>
      <c r="HHI19" s="10"/>
      <c r="HHJ19" s="10"/>
      <c r="HHK19" s="11"/>
      <c r="HHL19" s="10"/>
      <c r="HHM19" s="10"/>
      <c r="HHN19" s="10"/>
      <c r="HHO19" s="10"/>
      <c r="HHP19" s="10"/>
      <c r="HHQ19" s="10"/>
      <c r="HHR19" s="10"/>
      <c r="HHS19" s="11"/>
      <c r="HHT19" s="10"/>
      <c r="HHU19" s="10"/>
      <c r="HHV19" s="10"/>
      <c r="HHW19" s="10"/>
      <c r="HHX19" s="10"/>
      <c r="HHY19" s="10"/>
      <c r="HHZ19" s="10"/>
      <c r="HIA19" s="11"/>
      <c r="HIB19" s="10"/>
      <c r="HIC19" s="10"/>
      <c r="HID19" s="10"/>
      <c r="HIE19" s="10"/>
      <c r="HIF19" s="10"/>
      <c r="HIG19" s="10"/>
      <c r="HIH19" s="10"/>
      <c r="HII19" s="11"/>
      <c r="HIJ19" s="10"/>
      <c r="HIK19" s="10"/>
      <c r="HIL19" s="10"/>
      <c r="HIM19" s="10"/>
      <c r="HIN19" s="10"/>
      <c r="HIO19" s="10"/>
      <c r="HIP19" s="10"/>
      <c r="HIQ19" s="11"/>
      <c r="HIR19" s="10"/>
      <c r="HIS19" s="10"/>
      <c r="HIT19" s="10"/>
      <c r="HIU19" s="10"/>
      <c r="HIV19" s="10"/>
      <c r="HIW19" s="10"/>
      <c r="HIX19" s="10"/>
      <c r="HIY19" s="11"/>
      <c r="HIZ19" s="10"/>
      <c r="HJA19" s="10"/>
      <c r="HJB19" s="10"/>
      <c r="HJC19" s="10"/>
      <c r="HJD19" s="10"/>
      <c r="HJE19" s="10"/>
      <c r="HJF19" s="10"/>
      <c r="HJG19" s="11"/>
      <c r="HJH19" s="10"/>
      <c r="HJI19" s="10"/>
      <c r="HJJ19" s="10"/>
      <c r="HJK19" s="10"/>
      <c r="HJL19" s="10"/>
      <c r="HJM19" s="10"/>
      <c r="HJN19" s="10"/>
      <c r="HJO19" s="11"/>
      <c r="HJP19" s="10"/>
      <c r="HJQ19" s="10"/>
      <c r="HJR19" s="10"/>
      <c r="HJS19" s="10"/>
      <c r="HJT19" s="10"/>
      <c r="HJU19" s="10"/>
      <c r="HJV19" s="10"/>
      <c r="HJW19" s="11"/>
      <c r="HJX19" s="10"/>
      <c r="HJY19" s="10"/>
      <c r="HJZ19" s="10"/>
      <c r="HKA19" s="10"/>
      <c r="HKB19" s="10"/>
      <c r="HKC19" s="10"/>
      <c r="HKD19" s="10"/>
      <c r="HKE19" s="11"/>
      <c r="HKF19" s="10"/>
      <c r="HKG19" s="10"/>
      <c r="HKH19" s="10"/>
      <c r="HKI19" s="10"/>
      <c r="HKJ19" s="10"/>
      <c r="HKK19" s="10"/>
      <c r="HKL19" s="10"/>
      <c r="HKM19" s="11"/>
      <c r="HKN19" s="10"/>
      <c r="HKO19" s="10"/>
      <c r="HKP19" s="10"/>
      <c r="HKQ19" s="10"/>
      <c r="HKR19" s="10"/>
      <c r="HKS19" s="10"/>
      <c r="HKT19" s="10"/>
      <c r="HKU19" s="11"/>
      <c r="HKV19" s="10"/>
      <c r="HKW19" s="10"/>
      <c r="HKX19" s="10"/>
      <c r="HKY19" s="10"/>
      <c r="HKZ19" s="10"/>
      <c r="HLA19" s="10"/>
      <c r="HLB19" s="10"/>
      <c r="HLC19" s="11"/>
      <c r="HLD19" s="10"/>
      <c r="HLE19" s="10"/>
      <c r="HLF19" s="10"/>
      <c r="HLG19" s="10"/>
      <c r="HLH19" s="10"/>
      <c r="HLI19" s="10"/>
      <c r="HLJ19" s="10"/>
      <c r="HLK19" s="11"/>
      <c r="HLL19" s="10"/>
      <c r="HLM19" s="10"/>
      <c r="HLN19" s="10"/>
      <c r="HLO19" s="10"/>
      <c r="HLP19" s="10"/>
      <c r="HLQ19" s="10"/>
      <c r="HLR19" s="10"/>
      <c r="HLS19" s="11"/>
      <c r="HLT19" s="10"/>
      <c r="HLU19" s="10"/>
      <c r="HLV19" s="10"/>
      <c r="HLW19" s="10"/>
      <c r="HLX19" s="10"/>
      <c r="HLY19" s="10"/>
      <c r="HLZ19" s="10"/>
      <c r="HMA19" s="11"/>
      <c r="HMB19" s="10"/>
      <c r="HMC19" s="10"/>
      <c r="HMD19" s="10"/>
      <c r="HME19" s="10"/>
      <c r="HMF19" s="10"/>
      <c r="HMG19" s="10"/>
      <c r="HMH19" s="10"/>
      <c r="HMI19" s="11"/>
      <c r="HMJ19" s="10"/>
      <c r="HMK19" s="10"/>
      <c r="HML19" s="10"/>
      <c r="HMM19" s="10"/>
      <c r="HMN19" s="10"/>
      <c r="HMO19" s="10"/>
      <c r="HMP19" s="10"/>
      <c r="HMQ19" s="11"/>
      <c r="HMR19" s="10"/>
      <c r="HMS19" s="10"/>
      <c r="HMT19" s="10"/>
      <c r="HMU19" s="10"/>
      <c r="HMV19" s="10"/>
      <c r="HMW19" s="10"/>
      <c r="HMX19" s="10"/>
      <c r="HMY19" s="11"/>
      <c r="HMZ19" s="10"/>
      <c r="HNA19" s="10"/>
      <c r="HNB19" s="10"/>
      <c r="HNC19" s="10"/>
      <c r="HND19" s="10"/>
      <c r="HNE19" s="10"/>
      <c r="HNF19" s="10"/>
      <c r="HNG19" s="11"/>
      <c r="HNH19" s="10"/>
      <c r="HNI19" s="10"/>
      <c r="HNJ19" s="10"/>
      <c r="HNK19" s="10"/>
      <c r="HNL19" s="10"/>
      <c r="HNM19" s="10"/>
      <c r="HNN19" s="10"/>
      <c r="HNO19" s="11"/>
      <c r="HNP19" s="10"/>
      <c r="HNQ19" s="10"/>
      <c r="HNR19" s="10"/>
      <c r="HNS19" s="10"/>
      <c r="HNT19" s="10"/>
      <c r="HNU19" s="10"/>
      <c r="HNV19" s="10"/>
      <c r="HNW19" s="11"/>
      <c r="HNX19" s="10"/>
      <c r="HNY19" s="10"/>
      <c r="HNZ19" s="10"/>
      <c r="HOA19" s="10"/>
      <c r="HOB19" s="10"/>
      <c r="HOC19" s="10"/>
      <c r="HOD19" s="10"/>
      <c r="HOE19" s="11"/>
      <c r="HOF19" s="10"/>
      <c r="HOG19" s="10"/>
      <c r="HOH19" s="10"/>
      <c r="HOI19" s="10"/>
      <c r="HOJ19" s="10"/>
      <c r="HOK19" s="10"/>
      <c r="HOL19" s="10"/>
      <c r="HOM19" s="11"/>
      <c r="HON19" s="10"/>
      <c r="HOO19" s="10"/>
      <c r="HOP19" s="10"/>
      <c r="HOQ19" s="10"/>
      <c r="HOR19" s="10"/>
      <c r="HOS19" s="10"/>
      <c r="HOT19" s="10"/>
      <c r="HOU19" s="11"/>
      <c r="HOV19" s="10"/>
      <c r="HOW19" s="10"/>
      <c r="HOX19" s="10"/>
      <c r="HOY19" s="10"/>
      <c r="HOZ19" s="10"/>
      <c r="HPA19" s="10"/>
      <c r="HPB19" s="10"/>
      <c r="HPC19" s="11"/>
      <c r="HPD19" s="10"/>
      <c r="HPE19" s="10"/>
      <c r="HPF19" s="10"/>
      <c r="HPG19" s="10"/>
      <c r="HPH19" s="10"/>
      <c r="HPI19" s="10"/>
      <c r="HPJ19" s="10"/>
      <c r="HPK19" s="11"/>
      <c r="HPL19" s="10"/>
      <c r="HPM19" s="10"/>
      <c r="HPN19" s="10"/>
      <c r="HPO19" s="10"/>
      <c r="HPP19" s="10"/>
      <c r="HPQ19" s="10"/>
      <c r="HPR19" s="10"/>
      <c r="HPS19" s="11"/>
      <c r="HPT19" s="10"/>
      <c r="HPU19" s="10"/>
      <c r="HPV19" s="10"/>
      <c r="HPW19" s="10"/>
      <c r="HPX19" s="10"/>
      <c r="HPY19" s="10"/>
      <c r="HPZ19" s="10"/>
      <c r="HQA19" s="11"/>
      <c r="HQB19" s="10"/>
      <c r="HQC19" s="10"/>
      <c r="HQD19" s="10"/>
      <c r="HQE19" s="10"/>
      <c r="HQF19" s="10"/>
      <c r="HQG19" s="10"/>
      <c r="HQH19" s="10"/>
      <c r="HQI19" s="11"/>
      <c r="HQJ19" s="10"/>
      <c r="HQK19" s="10"/>
      <c r="HQL19" s="10"/>
      <c r="HQM19" s="10"/>
      <c r="HQN19" s="10"/>
      <c r="HQO19" s="10"/>
      <c r="HQP19" s="10"/>
      <c r="HQQ19" s="11"/>
      <c r="HQR19" s="10"/>
      <c r="HQS19" s="10"/>
      <c r="HQT19" s="10"/>
      <c r="HQU19" s="10"/>
      <c r="HQV19" s="10"/>
      <c r="HQW19" s="10"/>
      <c r="HQX19" s="10"/>
      <c r="HQY19" s="11"/>
      <c r="HQZ19" s="10"/>
      <c r="HRA19" s="10"/>
      <c r="HRB19" s="10"/>
      <c r="HRC19" s="10"/>
      <c r="HRD19" s="10"/>
      <c r="HRE19" s="10"/>
      <c r="HRF19" s="10"/>
      <c r="HRG19" s="11"/>
      <c r="HRH19" s="10"/>
      <c r="HRI19" s="10"/>
      <c r="HRJ19" s="10"/>
      <c r="HRK19" s="10"/>
      <c r="HRL19" s="10"/>
      <c r="HRM19" s="10"/>
      <c r="HRN19" s="10"/>
      <c r="HRO19" s="11"/>
      <c r="HRP19" s="10"/>
      <c r="HRQ19" s="10"/>
      <c r="HRR19" s="10"/>
      <c r="HRS19" s="10"/>
      <c r="HRT19" s="10"/>
      <c r="HRU19" s="10"/>
      <c r="HRV19" s="10"/>
      <c r="HRW19" s="11"/>
      <c r="HRX19" s="10"/>
      <c r="HRY19" s="10"/>
      <c r="HRZ19" s="10"/>
      <c r="HSA19" s="10"/>
      <c r="HSB19" s="10"/>
      <c r="HSC19" s="10"/>
      <c r="HSD19" s="10"/>
      <c r="HSE19" s="11"/>
      <c r="HSF19" s="10"/>
      <c r="HSG19" s="10"/>
      <c r="HSH19" s="10"/>
      <c r="HSI19" s="10"/>
      <c r="HSJ19" s="10"/>
      <c r="HSK19" s="10"/>
      <c r="HSL19" s="10"/>
      <c r="HSM19" s="11"/>
      <c r="HSN19" s="10"/>
      <c r="HSO19" s="10"/>
      <c r="HSP19" s="10"/>
      <c r="HSQ19" s="10"/>
      <c r="HSR19" s="10"/>
      <c r="HSS19" s="10"/>
      <c r="HST19" s="10"/>
      <c r="HSU19" s="11"/>
      <c r="HSV19" s="10"/>
      <c r="HSW19" s="10"/>
      <c r="HSX19" s="10"/>
      <c r="HSY19" s="10"/>
      <c r="HSZ19" s="10"/>
      <c r="HTA19" s="10"/>
      <c r="HTB19" s="10"/>
      <c r="HTC19" s="11"/>
      <c r="HTD19" s="10"/>
      <c r="HTE19" s="10"/>
      <c r="HTF19" s="10"/>
      <c r="HTG19" s="10"/>
      <c r="HTH19" s="10"/>
      <c r="HTI19" s="10"/>
      <c r="HTJ19" s="10"/>
      <c r="HTK19" s="11"/>
      <c r="HTL19" s="10"/>
      <c r="HTM19" s="10"/>
      <c r="HTN19" s="10"/>
      <c r="HTO19" s="10"/>
      <c r="HTP19" s="10"/>
      <c r="HTQ19" s="10"/>
      <c r="HTR19" s="10"/>
      <c r="HTS19" s="11"/>
      <c r="HTT19" s="10"/>
      <c r="HTU19" s="10"/>
      <c r="HTV19" s="10"/>
      <c r="HTW19" s="10"/>
      <c r="HTX19" s="10"/>
      <c r="HTY19" s="10"/>
      <c r="HTZ19" s="10"/>
      <c r="HUA19" s="11"/>
      <c r="HUB19" s="10"/>
      <c r="HUC19" s="10"/>
      <c r="HUD19" s="10"/>
      <c r="HUE19" s="10"/>
      <c r="HUF19" s="10"/>
      <c r="HUG19" s="10"/>
      <c r="HUH19" s="10"/>
      <c r="HUI19" s="11"/>
      <c r="HUJ19" s="10"/>
      <c r="HUK19" s="10"/>
      <c r="HUL19" s="10"/>
      <c r="HUM19" s="10"/>
      <c r="HUN19" s="10"/>
      <c r="HUO19" s="10"/>
      <c r="HUP19" s="10"/>
      <c r="HUQ19" s="11"/>
      <c r="HUR19" s="10"/>
      <c r="HUS19" s="10"/>
      <c r="HUT19" s="10"/>
      <c r="HUU19" s="10"/>
      <c r="HUV19" s="10"/>
      <c r="HUW19" s="10"/>
      <c r="HUX19" s="10"/>
      <c r="HUY19" s="11"/>
      <c r="HUZ19" s="10"/>
      <c r="HVA19" s="10"/>
      <c r="HVB19" s="10"/>
      <c r="HVC19" s="10"/>
      <c r="HVD19" s="10"/>
      <c r="HVE19" s="10"/>
      <c r="HVF19" s="10"/>
      <c r="HVG19" s="11"/>
      <c r="HVH19" s="10"/>
      <c r="HVI19" s="10"/>
      <c r="HVJ19" s="10"/>
      <c r="HVK19" s="10"/>
      <c r="HVL19" s="10"/>
      <c r="HVM19" s="10"/>
      <c r="HVN19" s="10"/>
      <c r="HVO19" s="11"/>
      <c r="HVP19" s="10"/>
      <c r="HVQ19" s="10"/>
      <c r="HVR19" s="10"/>
      <c r="HVS19" s="10"/>
      <c r="HVT19" s="10"/>
      <c r="HVU19" s="10"/>
      <c r="HVV19" s="10"/>
      <c r="HVW19" s="11"/>
      <c r="HVX19" s="10"/>
      <c r="HVY19" s="10"/>
      <c r="HVZ19" s="10"/>
      <c r="HWA19" s="10"/>
      <c r="HWB19" s="10"/>
      <c r="HWC19" s="10"/>
      <c r="HWD19" s="10"/>
      <c r="HWE19" s="11"/>
      <c r="HWF19" s="10"/>
      <c r="HWG19" s="10"/>
      <c r="HWH19" s="10"/>
      <c r="HWI19" s="10"/>
      <c r="HWJ19" s="10"/>
      <c r="HWK19" s="10"/>
      <c r="HWL19" s="10"/>
      <c r="HWM19" s="11"/>
      <c r="HWN19" s="10"/>
      <c r="HWO19" s="10"/>
      <c r="HWP19" s="10"/>
      <c r="HWQ19" s="10"/>
      <c r="HWR19" s="10"/>
      <c r="HWS19" s="10"/>
      <c r="HWT19" s="10"/>
      <c r="HWU19" s="11"/>
      <c r="HWV19" s="10"/>
      <c r="HWW19" s="10"/>
      <c r="HWX19" s="10"/>
      <c r="HWY19" s="10"/>
      <c r="HWZ19" s="10"/>
      <c r="HXA19" s="10"/>
      <c r="HXB19" s="10"/>
      <c r="HXC19" s="11"/>
      <c r="HXD19" s="10"/>
      <c r="HXE19" s="10"/>
      <c r="HXF19" s="10"/>
      <c r="HXG19" s="10"/>
      <c r="HXH19" s="10"/>
      <c r="HXI19" s="10"/>
      <c r="HXJ19" s="10"/>
      <c r="HXK19" s="11"/>
      <c r="HXL19" s="10"/>
      <c r="HXM19" s="10"/>
      <c r="HXN19" s="10"/>
      <c r="HXO19" s="10"/>
      <c r="HXP19" s="10"/>
      <c r="HXQ19" s="10"/>
      <c r="HXR19" s="10"/>
      <c r="HXS19" s="11"/>
      <c r="HXT19" s="10"/>
      <c r="HXU19" s="10"/>
      <c r="HXV19" s="10"/>
      <c r="HXW19" s="10"/>
      <c r="HXX19" s="10"/>
      <c r="HXY19" s="10"/>
      <c r="HXZ19" s="10"/>
      <c r="HYA19" s="11"/>
      <c r="HYB19" s="10"/>
      <c r="HYC19" s="10"/>
      <c r="HYD19" s="10"/>
      <c r="HYE19" s="10"/>
      <c r="HYF19" s="10"/>
      <c r="HYG19" s="10"/>
      <c r="HYH19" s="10"/>
      <c r="HYI19" s="11"/>
      <c r="HYJ19" s="10"/>
      <c r="HYK19" s="10"/>
      <c r="HYL19" s="10"/>
      <c r="HYM19" s="10"/>
      <c r="HYN19" s="10"/>
      <c r="HYO19" s="10"/>
      <c r="HYP19" s="10"/>
      <c r="HYQ19" s="11"/>
      <c r="HYR19" s="10"/>
      <c r="HYS19" s="10"/>
      <c r="HYT19" s="10"/>
      <c r="HYU19" s="10"/>
      <c r="HYV19" s="10"/>
      <c r="HYW19" s="10"/>
      <c r="HYX19" s="10"/>
      <c r="HYY19" s="11"/>
      <c r="HYZ19" s="10"/>
      <c r="HZA19" s="10"/>
      <c r="HZB19" s="10"/>
      <c r="HZC19" s="10"/>
      <c r="HZD19" s="10"/>
      <c r="HZE19" s="10"/>
      <c r="HZF19" s="10"/>
      <c r="HZG19" s="11"/>
      <c r="HZH19" s="10"/>
      <c r="HZI19" s="10"/>
      <c r="HZJ19" s="10"/>
      <c r="HZK19" s="10"/>
      <c r="HZL19" s="10"/>
      <c r="HZM19" s="10"/>
      <c r="HZN19" s="10"/>
      <c r="HZO19" s="11"/>
      <c r="HZP19" s="10"/>
      <c r="HZQ19" s="10"/>
      <c r="HZR19" s="10"/>
      <c r="HZS19" s="10"/>
      <c r="HZT19" s="10"/>
      <c r="HZU19" s="10"/>
      <c r="HZV19" s="10"/>
      <c r="HZW19" s="11"/>
      <c r="HZX19" s="10"/>
      <c r="HZY19" s="10"/>
      <c r="HZZ19" s="10"/>
      <c r="IAA19" s="10"/>
      <c r="IAB19" s="10"/>
      <c r="IAC19" s="10"/>
      <c r="IAD19" s="10"/>
      <c r="IAE19" s="11"/>
      <c r="IAF19" s="10"/>
      <c r="IAG19" s="10"/>
      <c r="IAH19" s="10"/>
      <c r="IAI19" s="10"/>
      <c r="IAJ19" s="10"/>
      <c r="IAK19" s="10"/>
      <c r="IAL19" s="10"/>
      <c r="IAM19" s="11"/>
      <c r="IAN19" s="10"/>
      <c r="IAO19" s="10"/>
      <c r="IAP19" s="10"/>
      <c r="IAQ19" s="10"/>
      <c r="IAR19" s="10"/>
      <c r="IAS19" s="10"/>
      <c r="IAT19" s="10"/>
      <c r="IAU19" s="11"/>
      <c r="IAV19" s="10"/>
      <c r="IAW19" s="10"/>
      <c r="IAX19" s="10"/>
      <c r="IAY19" s="10"/>
      <c r="IAZ19" s="10"/>
      <c r="IBA19" s="10"/>
      <c r="IBB19" s="10"/>
      <c r="IBC19" s="11"/>
      <c r="IBD19" s="10"/>
      <c r="IBE19" s="10"/>
      <c r="IBF19" s="10"/>
      <c r="IBG19" s="10"/>
      <c r="IBH19" s="10"/>
      <c r="IBI19" s="10"/>
      <c r="IBJ19" s="10"/>
      <c r="IBK19" s="11"/>
      <c r="IBL19" s="10"/>
      <c r="IBM19" s="10"/>
      <c r="IBN19" s="10"/>
      <c r="IBO19" s="10"/>
      <c r="IBP19" s="10"/>
      <c r="IBQ19" s="10"/>
      <c r="IBR19" s="10"/>
      <c r="IBS19" s="11"/>
      <c r="IBT19" s="10"/>
      <c r="IBU19" s="10"/>
      <c r="IBV19" s="10"/>
      <c r="IBW19" s="10"/>
      <c r="IBX19" s="10"/>
      <c r="IBY19" s="10"/>
      <c r="IBZ19" s="10"/>
      <c r="ICA19" s="11"/>
      <c r="ICB19" s="10"/>
      <c r="ICC19" s="10"/>
      <c r="ICD19" s="10"/>
      <c r="ICE19" s="10"/>
      <c r="ICF19" s="10"/>
      <c r="ICG19" s="10"/>
      <c r="ICH19" s="10"/>
      <c r="ICI19" s="11"/>
      <c r="ICJ19" s="10"/>
      <c r="ICK19" s="10"/>
      <c r="ICL19" s="10"/>
      <c r="ICM19" s="10"/>
      <c r="ICN19" s="10"/>
      <c r="ICO19" s="10"/>
      <c r="ICP19" s="10"/>
      <c r="ICQ19" s="11"/>
      <c r="ICR19" s="10"/>
      <c r="ICS19" s="10"/>
      <c r="ICT19" s="10"/>
      <c r="ICU19" s="10"/>
      <c r="ICV19" s="10"/>
      <c r="ICW19" s="10"/>
      <c r="ICX19" s="10"/>
      <c r="ICY19" s="11"/>
      <c r="ICZ19" s="10"/>
      <c r="IDA19" s="10"/>
      <c r="IDB19" s="10"/>
      <c r="IDC19" s="10"/>
      <c r="IDD19" s="10"/>
      <c r="IDE19" s="10"/>
      <c r="IDF19" s="10"/>
      <c r="IDG19" s="11"/>
      <c r="IDH19" s="10"/>
      <c r="IDI19" s="10"/>
      <c r="IDJ19" s="10"/>
      <c r="IDK19" s="10"/>
      <c r="IDL19" s="10"/>
      <c r="IDM19" s="10"/>
      <c r="IDN19" s="10"/>
      <c r="IDO19" s="11"/>
      <c r="IDP19" s="10"/>
      <c r="IDQ19" s="10"/>
      <c r="IDR19" s="10"/>
      <c r="IDS19" s="10"/>
      <c r="IDT19" s="10"/>
      <c r="IDU19" s="10"/>
      <c r="IDV19" s="10"/>
      <c r="IDW19" s="11"/>
      <c r="IDX19" s="10"/>
      <c r="IDY19" s="10"/>
      <c r="IDZ19" s="10"/>
      <c r="IEA19" s="10"/>
      <c r="IEB19" s="10"/>
      <c r="IEC19" s="10"/>
      <c r="IED19" s="10"/>
      <c r="IEE19" s="11"/>
      <c r="IEF19" s="10"/>
      <c r="IEG19" s="10"/>
      <c r="IEH19" s="10"/>
      <c r="IEI19" s="10"/>
      <c r="IEJ19" s="10"/>
      <c r="IEK19" s="10"/>
      <c r="IEL19" s="10"/>
      <c r="IEM19" s="11"/>
      <c r="IEN19" s="10"/>
      <c r="IEO19" s="10"/>
      <c r="IEP19" s="10"/>
      <c r="IEQ19" s="10"/>
      <c r="IER19" s="10"/>
      <c r="IES19" s="10"/>
      <c r="IET19" s="10"/>
      <c r="IEU19" s="11"/>
      <c r="IEV19" s="10"/>
      <c r="IEW19" s="10"/>
      <c r="IEX19" s="10"/>
      <c r="IEY19" s="10"/>
      <c r="IEZ19" s="10"/>
      <c r="IFA19" s="10"/>
      <c r="IFB19" s="10"/>
      <c r="IFC19" s="11"/>
      <c r="IFD19" s="10"/>
      <c r="IFE19" s="10"/>
      <c r="IFF19" s="10"/>
      <c r="IFG19" s="10"/>
      <c r="IFH19" s="10"/>
      <c r="IFI19" s="10"/>
      <c r="IFJ19" s="10"/>
      <c r="IFK19" s="11"/>
      <c r="IFL19" s="10"/>
      <c r="IFM19" s="10"/>
      <c r="IFN19" s="10"/>
      <c r="IFO19" s="10"/>
      <c r="IFP19" s="10"/>
      <c r="IFQ19" s="10"/>
      <c r="IFR19" s="10"/>
      <c r="IFS19" s="11"/>
      <c r="IFT19" s="10"/>
      <c r="IFU19" s="10"/>
      <c r="IFV19" s="10"/>
      <c r="IFW19" s="10"/>
      <c r="IFX19" s="10"/>
      <c r="IFY19" s="10"/>
      <c r="IFZ19" s="10"/>
      <c r="IGA19" s="11"/>
      <c r="IGB19" s="10"/>
      <c r="IGC19" s="10"/>
      <c r="IGD19" s="10"/>
      <c r="IGE19" s="10"/>
      <c r="IGF19" s="10"/>
      <c r="IGG19" s="10"/>
      <c r="IGH19" s="10"/>
      <c r="IGI19" s="11"/>
      <c r="IGJ19" s="10"/>
      <c r="IGK19" s="10"/>
      <c r="IGL19" s="10"/>
      <c r="IGM19" s="10"/>
      <c r="IGN19" s="10"/>
      <c r="IGO19" s="10"/>
      <c r="IGP19" s="10"/>
      <c r="IGQ19" s="11"/>
      <c r="IGR19" s="10"/>
      <c r="IGS19" s="10"/>
      <c r="IGT19" s="10"/>
      <c r="IGU19" s="10"/>
      <c r="IGV19" s="10"/>
      <c r="IGW19" s="10"/>
      <c r="IGX19" s="10"/>
      <c r="IGY19" s="11"/>
      <c r="IGZ19" s="10"/>
      <c r="IHA19" s="10"/>
      <c r="IHB19" s="10"/>
      <c r="IHC19" s="10"/>
      <c r="IHD19" s="10"/>
      <c r="IHE19" s="10"/>
      <c r="IHF19" s="10"/>
      <c r="IHG19" s="11"/>
      <c r="IHH19" s="10"/>
      <c r="IHI19" s="10"/>
      <c r="IHJ19" s="10"/>
      <c r="IHK19" s="10"/>
      <c r="IHL19" s="10"/>
      <c r="IHM19" s="10"/>
      <c r="IHN19" s="10"/>
      <c r="IHO19" s="11"/>
      <c r="IHP19" s="10"/>
      <c r="IHQ19" s="10"/>
      <c r="IHR19" s="10"/>
      <c r="IHS19" s="10"/>
      <c r="IHT19" s="10"/>
      <c r="IHU19" s="10"/>
      <c r="IHV19" s="10"/>
      <c r="IHW19" s="11"/>
      <c r="IHX19" s="10"/>
      <c r="IHY19" s="10"/>
      <c r="IHZ19" s="10"/>
      <c r="IIA19" s="10"/>
      <c r="IIB19" s="10"/>
      <c r="IIC19" s="10"/>
      <c r="IID19" s="10"/>
      <c r="IIE19" s="11"/>
      <c r="IIF19" s="10"/>
      <c r="IIG19" s="10"/>
      <c r="IIH19" s="10"/>
      <c r="III19" s="10"/>
      <c r="IIJ19" s="10"/>
      <c r="IIK19" s="10"/>
      <c r="IIL19" s="10"/>
      <c r="IIM19" s="11"/>
      <c r="IIN19" s="10"/>
      <c r="IIO19" s="10"/>
      <c r="IIP19" s="10"/>
      <c r="IIQ19" s="10"/>
      <c r="IIR19" s="10"/>
      <c r="IIS19" s="10"/>
      <c r="IIT19" s="10"/>
      <c r="IIU19" s="11"/>
      <c r="IIV19" s="10"/>
      <c r="IIW19" s="10"/>
      <c r="IIX19" s="10"/>
      <c r="IIY19" s="10"/>
      <c r="IIZ19" s="10"/>
      <c r="IJA19" s="10"/>
      <c r="IJB19" s="10"/>
      <c r="IJC19" s="11"/>
      <c r="IJD19" s="10"/>
      <c r="IJE19" s="10"/>
      <c r="IJF19" s="10"/>
      <c r="IJG19" s="10"/>
      <c r="IJH19" s="10"/>
      <c r="IJI19" s="10"/>
      <c r="IJJ19" s="10"/>
      <c r="IJK19" s="11"/>
      <c r="IJL19" s="10"/>
      <c r="IJM19" s="10"/>
      <c r="IJN19" s="10"/>
      <c r="IJO19" s="10"/>
      <c r="IJP19" s="10"/>
      <c r="IJQ19" s="10"/>
      <c r="IJR19" s="10"/>
      <c r="IJS19" s="11"/>
      <c r="IJT19" s="10"/>
      <c r="IJU19" s="10"/>
      <c r="IJV19" s="10"/>
      <c r="IJW19" s="10"/>
      <c r="IJX19" s="10"/>
      <c r="IJY19" s="10"/>
      <c r="IJZ19" s="10"/>
      <c r="IKA19" s="11"/>
      <c r="IKB19" s="10"/>
      <c r="IKC19" s="10"/>
      <c r="IKD19" s="10"/>
      <c r="IKE19" s="10"/>
      <c r="IKF19" s="10"/>
      <c r="IKG19" s="10"/>
      <c r="IKH19" s="10"/>
      <c r="IKI19" s="11"/>
      <c r="IKJ19" s="10"/>
      <c r="IKK19" s="10"/>
      <c r="IKL19" s="10"/>
      <c r="IKM19" s="10"/>
      <c r="IKN19" s="10"/>
      <c r="IKO19" s="10"/>
      <c r="IKP19" s="10"/>
      <c r="IKQ19" s="11"/>
      <c r="IKR19" s="10"/>
      <c r="IKS19" s="10"/>
      <c r="IKT19" s="10"/>
      <c r="IKU19" s="10"/>
      <c r="IKV19" s="10"/>
      <c r="IKW19" s="10"/>
      <c r="IKX19" s="10"/>
      <c r="IKY19" s="11"/>
      <c r="IKZ19" s="10"/>
      <c r="ILA19" s="10"/>
      <c r="ILB19" s="10"/>
      <c r="ILC19" s="10"/>
      <c r="ILD19" s="10"/>
      <c r="ILE19" s="10"/>
      <c r="ILF19" s="10"/>
      <c r="ILG19" s="11"/>
      <c r="ILH19" s="10"/>
      <c r="ILI19" s="10"/>
      <c r="ILJ19" s="10"/>
      <c r="ILK19" s="10"/>
      <c r="ILL19" s="10"/>
      <c r="ILM19" s="10"/>
      <c r="ILN19" s="10"/>
      <c r="ILO19" s="11"/>
      <c r="ILP19" s="10"/>
      <c r="ILQ19" s="10"/>
      <c r="ILR19" s="10"/>
      <c r="ILS19" s="10"/>
      <c r="ILT19" s="10"/>
      <c r="ILU19" s="10"/>
      <c r="ILV19" s="10"/>
      <c r="ILW19" s="11"/>
      <c r="ILX19" s="10"/>
      <c r="ILY19" s="10"/>
      <c r="ILZ19" s="10"/>
      <c r="IMA19" s="10"/>
      <c r="IMB19" s="10"/>
      <c r="IMC19" s="10"/>
      <c r="IMD19" s="10"/>
      <c r="IME19" s="11"/>
      <c r="IMF19" s="10"/>
      <c r="IMG19" s="10"/>
      <c r="IMH19" s="10"/>
      <c r="IMI19" s="10"/>
      <c r="IMJ19" s="10"/>
      <c r="IMK19" s="10"/>
      <c r="IML19" s="10"/>
      <c r="IMM19" s="11"/>
      <c r="IMN19" s="10"/>
      <c r="IMO19" s="10"/>
      <c r="IMP19" s="10"/>
      <c r="IMQ19" s="10"/>
      <c r="IMR19" s="10"/>
      <c r="IMS19" s="10"/>
      <c r="IMT19" s="10"/>
      <c r="IMU19" s="11"/>
      <c r="IMV19" s="10"/>
      <c r="IMW19" s="10"/>
      <c r="IMX19" s="10"/>
      <c r="IMY19" s="10"/>
      <c r="IMZ19" s="10"/>
      <c r="INA19" s="10"/>
      <c r="INB19" s="10"/>
      <c r="INC19" s="11"/>
      <c r="IND19" s="10"/>
      <c r="INE19" s="10"/>
      <c r="INF19" s="10"/>
      <c r="ING19" s="10"/>
      <c r="INH19" s="10"/>
      <c r="INI19" s="10"/>
      <c r="INJ19" s="10"/>
      <c r="INK19" s="11"/>
      <c r="INL19" s="10"/>
      <c r="INM19" s="10"/>
      <c r="INN19" s="10"/>
      <c r="INO19" s="10"/>
      <c r="INP19" s="10"/>
      <c r="INQ19" s="10"/>
      <c r="INR19" s="10"/>
      <c r="INS19" s="11"/>
      <c r="INT19" s="10"/>
      <c r="INU19" s="10"/>
      <c r="INV19" s="10"/>
      <c r="INW19" s="10"/>
      <c r="INX19" s="10"/>
      <c r="INY19" s="10"/>
      <c r="INZ19" s="10"/>
      <c r="IOA19" s="11"/>
      <c r="IOB19" s="10"/>
      <c r="IOC19" s="10"/>
      <c r="IOD19" s="10"/>
      <c r="IOE19" s="10"/>
      <c r="IOF19" s="10"/>
      <c r="IOG19" s="10"/>
      <c r="IOH19" s="10"/>
      <c r="IOI19" s="11"/>
      <c r="IOJ19" s="10"/>
      <c r="IOK19" s="10"/>
      <c r="IOL19" s="10"/>
      <c r="IOM19" s="10"/>
      <c r="ION19" s="10"/>
      <c r="IOO19" s="10"/>
      <c r="IOP19" s="10"/>
      <c r="IOQ19" s="11"/>
      <c r="IOR19" s="10"/>
      <c r="IOS19" s="10"/>
      <c r="IOT19" s="10"/>
      <c r="IOU19" s="10"/>
      <c r="IOV19" s="10"/>
      <c r="IOW19" s="10"/>
      <c r="IOX19" s="10"/>
      <c r="IOY19" s="11"/>
      <c r="IOZ19" s="10"/>
      <c r="IPA19" s="10"/>
      <c r="IPB19" s="10"/>
      <c r="IPC19" s="10"/>
      <c r="IPD19" s="10"/>
      <c r="IPE19" s="10"/>
      <c r="IPF19" s="10"/>
      <c r="IPG19" s="11"/>
      <c r="IPH19" s="10"/>
      <c r="IPI19" s="10"/>
      <c r="IPJ19" s="10"/>
      <c r="IPK19" s="10"/>
      <c r="IPL19" s="10"/>
      <c r="IPM19" s="10"/>
      <c r="IPN19" s="10"/>
      <c r="IPO19" s="11"/>
      <c r="IPP19" s="10"/>
      <c r="IPQ19" s="10"/>
      <c r="IPR19" s="10"/>
      <c r="IPS19" s="10"/>
      <c r="IPT19" s="10"/>
      <c r="IPU19" s="10"/>
      <c r="IPV19" s="10"/>
      <c r="IPW19" s="11"/>
      <c r="IPX19" s="10"/>
      <c r="IPY19" s="10"/>
      <c r="IPZ19" s="10"/>
      <c r="IQA19" s="10"/>
      <c r="IQB19" s="10"/>
      <c r="IQC19" s="10"/>
      <c r="IQD19" s="10"/>
      <c r="IQE19" s="11"/>
      <c r="IQF19" s="10"/>
      <c r="IQG19" s="10"/>
      <c r="IQH19" s="10"/>
      <c r="IQI19" s="10"/>
      <c r="IQJ19" s="10"/>
      <c r="IQK19" s="10"/>
      <c r="IQL19" s="10"/>
      <c r="IQM19" s="11"/>
      <c r="IQN19" s="10"/>
      <c r="IQO19" s="10"/>
      <c r="IQP19" s="10"/>
      <c r="IQQ19" s="10"/>
      <c r="IQR19" s="10"/>
      <c r="IQS19" s="10"/>
      <c r="IQT19" s="10"/>
      <c r="IQU19" s="11"/>
      <c r="IQV19" s="10"/>
      <c r="IQW19" s="10"/>
      <c r="IQX19" s="10"/>
      <c r="IQY19" s="10"/>
      <c r="IQZ19" s="10"/>
      <c r="IRA19" s="10"/>
      <c r="IRB19" s="10"/>
      <c r="IRC19" s="11"/>
      <c r="IRD19" s="10"/>
      <c r="IRE19" s="10"/>
      <c r="IRF19" s="10"/>
      <c r="IRG19" s="10"/>
      <c r="IRH19" s="10"/>
      <c r="IRI19" s="10"/>
      <c r="IRJ19" s="10"/>
      <c r="IRK19" s="11"/>
      <c r="IRL19" s="10"/>
      <c r="IRM19" s="10"/>
      <c r="IRN19" s="10"/>
      <c r="IRO19" s="10"/>
      <c r="IRP19" s="10"/>
      <c r="IRQ19" s="10"/>
      <c r="IRR19" s="10"/>
      <c r="IRS19" s="11"/>
      <c r="IRT19" s="10"/>
      <c r="IRU19" s="10"/>
      <c r="IRV19" s="10"/>
      <c r="IRW19" s="10"/>
      <c r="IRX19" s="10"/>
      <c r="IRY19" s="10"/>
      <c r="IRZ19" s="10"/>
      <c r="ISA19" s="11"/>
      <c r="ISB19" s="10"/>
      <c r="ISC19" s="10"/>
      <c r="ISD19" s="10"/>
      <c r="ISE19" s="10"/>
      <c r="ISF19" s="10"/>
      <c r="ISG19" s="10"/>
      <c r="ISH19" s="10"/>
      <c r="ISI19" s="11"/>
      <c r="ISJ19" s="10"/>
      <c r="ISK19" s="10"/>
      <c r="ISL19" s="10"/>
      <c r="ISM19" s="10"/>
      <c r="ISN19" s="10"/>
      <c r="ISO19" s="10"/>
      <c r="ISP19" s="10"/>
      <c r="ISQ19" s="11"/>
      <c r="ISR19" s="10"/>
      <c r="ISS19" s="10"/>
      <c r="IST19" s="10"/>
      <c r="ISU19" s="10"/>
      <c r="ISV19" s="10"/>
      <c r="ISW19" s="10"/>
      <c r="ISX19" s="10"/>
      <c r="ISY19" s="11"/>
      <c r="ISZ19" s="10"/>
      <c r="ITA19" s="10"/>
      <c r="ITB19" s="10"/>
      <c r="ITC19" s="10"/>
      <c r="ITD19" s="10"/>
      <c r="ITE19" s="10"/>
      <c r="ITF19" s="10"/>
      <c r="ITG19" s="11"/>
      <c r="ITH19" s="10"/>
      <c r="ITI19" s="10"/>
      <c r="ITJ19" s="10"/>
      <c r="ITK19" s="10"/>
      <c r="ITL19" s="10"/>
      <c r="ITM19" s="10"/>
      <c r="ITN19" s="10"/>
      <c r="ITO19" s="11"/>
      <c r="ITP19" s="10"/>
      <c r="ITQ19" s="10"/>
      <c r="ITR19" s="10"/>
      <c r="ITS19" s="10"/>
      <c r="ITT19" s="10"/>
      <c r="ITU19" s="10"/>
      <c r="ITV19" s="10"/>
      <c r="ITW19" s="11"/>
      <c r="ITX19" s="10"/>
      <c r="ITY19" s="10"/>
      <c r="ITZ19" s="10"/>
      <c r="IUA19" s="10"/>
      <c r="IUB19" s="10"/>
      <c r="IUC19" s="10"/>
      <c r="IUD19" s="10"/>
      <c r="IUE19" s="11"/>
      <c r="IUF19" s="10"/>
      <c r="IUG19" s="10"/>
      <c r="IUH19" s="10"/>
      <c r="IUI19" s="10"/>
      <c r="IUJ19" s="10"/>
      <c r="IUK19" s="10"/>
      <c r="IUL19" s="10"/>
      <c r="IUM19" s="11"/>
      <c r="IUN19" s="10"/>
      <c r="IUO19" s="10"/>
      <c r="IUP19" s="10"/>
      <c r="IUQ19" s="10"/>
      <c r="IUR19" s="10"/>
      <c r="IUS19" s="10"/>
      <c r="IUT19" s="10"/>
      <c r="IUU19" s="11"/>
      <c r="IUV19" s="10"/>
      <c r="IUW19" s="10"/>
      <c r="IUX19" s="10"/>
      <c r="IUY19" s="10"/>
      <c r="IUZ19" s="10"/>
      <c r="IVA19" s="10"/>
      <c r="IVB19" s="10"/>
      <c r="IVC19" s="11"/>
      <c r="IVD19" s="10"/>
      <c r="IVE19" s="10"/>
      <c r="IVF19" s="10"/>
      <c r="IVG19" s="10"/>
      <c r="IVH19" s="10"/>
      <c r="IVI19" s="10"/>
      <c r="IVJ19" s="10"/>
      <c r="IVK19" s="11"/>
      <c r="IVL19" s="10"/>
      <c r="IVM19" s="10"/>
      <c r="IVN19" s="10"/>
      <c r="IVO19" s="10"/>
      <c r="IVP19" s="10"/>
      <c r="IVQ19" s="10"/>
      <c r="IVR19" s="10"/>
      <c r="IVS19" s="11"/>
      <c r="IVT19" s="10"/>
      <c r="IVU19" s="10"/>
      <c r="IVV19" s="10"/>
      <c r="IVW19" s="10"/>
      <c r="IVX19" s="10"/>
      <c r="IVY19" s="10"/>
      <c r="IVZ19" s="10"/>
      <c r="IWA19" s="11"/>
      <c r="IWB19" s="10"/>
      <c r="IWC19" s="10"/>
      <c r="IWD19" s="10"/>
      <c r="IWE19" s="10"/>
      <c r="IWF19" s="10"/>
      <c r="IWG19" s="10"/>
      <c r="IWH19" s="10"/>
      <c r="IWI19" s="11"/>
      <c r="IWJ19" s="10"/>
      <c r="IWK19" s="10"/>
      <c r="IWL19" s="10"/>
      <c r="IWM19" s="10"/>
      <c r="IWN19" s="10"/>
      <c r="IWO19" s="10"/>
      <c r="IWP19" s="10"/>
      <c r="IWQ19" s="11"/>
      <c r="IWR19" s="10"/>
      <c r="IWS19" s="10"/>
      <c r="IWT19" s="10"/>
      <c r="IWU19" s="10"/>
      <c r="IWV19" s="10"/>
      <c r="IWW19" s="10"/>
      <c r="IWX19" s="10"/>
      <c r="IWY19" s="11"/>
      <c r="IWZ19" s="10"/>
      <c r="IXA19" s="10"/>
      <c r="IXB19" s="10"/>
      <c r="IXC19" s="10"/>
      <c r="IXD19" s="10"/>
      <c r="IXE19" s="10"/>
      <c r="IXF19" s="10"/>
      <c r="IXG19" s="11"/>
      <c r="IXH19" s="10"/>
      <c r="IXI19" s="10"/>
      <c r="IXJ19" s="10"/>
      <c r="IXK19" s="10"/>
      <c r="IXL19" s="10"/>
      <c r="IXM19" s="10"/>
      <c r="IXN19" s="10"/>
      <c r="IXO19" s="11"/>
      <c r="IXP19" s="10"/>
      <c r="IXQ19" s="10"/>
      <c r="IXR19" s="10"/>
      <c r="IXS19" s="10"/>
      <c r="IXT19" s="10"/>
      <c r="IXU19" s="10"/>
      <c r="IXV19" s="10"/>
      <c r="IXW19" s="11"/>
      <c r="IXX19" s="10"/>
      <c r="IXY19" s="10"/>
      <c r="IXZ19" s="10"/>
      <c r="IYA19" s="10"/>
      <c r="IYB19" s="10"/>
      <c r="IYC19" s="10"/>
      <c r="IYD19" s="10"/>
      <c r="IYE19" s="11"/>
      <c r="IYF19" s="10"/>
      <c r="IYG19" s="10"/>
      <c r="IYH19" s="10"/>
      <c r="IYI19" s="10"/>
      <c r="IYJ19" s="10"/>
      <c r="IYK19" s="10"/>
      <c r="IYL19" s="10"/>
      <c r="IYM19" s="11"/>
      <c r="IYN19" s="10"/>
      <c r="IYO19" s="10"/>
      <c r="IYP19" s="10"/>
      <c r="IYQ19" s="10"/>
      <c r="IYR19" s="10"/>
      <c r="IYS19" s="10"/>
      <c r="IYT19" s="10"/>
      <c r="IYU19" s="11"/>
      <c r="IYV19" s="10"/>
      <c r="IYW19" s="10"/>
      <c r="IYX19" s="10"/>
      <c r="IYY19" s="10"/>
      <c r="IYZ19" s="10"/>
      <c r="IZA19" s="10"/>
      <c r="IZB19" s="10"/>
      <c r="IZC19" s="11"/>
      <c r="IZD19" s="10"/>
      <c r="IZE19" s="10"/>
      <c r="IZF19" s="10"/>
      <c r="IZG19" s="10"/>
      <c r="IZH19" s="10"/>
      <c r="IZI19" s="10"/>
      <c r="IZJ19" s="10"/>
      <c r="IZK19" s="11"/>
      <c r="IZL19" s="10"/>
      <c r="IZM19" s="10"/>
      <c r="IZN19" s="10"/>
      <c r="IZO19" s="10"/>
      <c r="IZP19" s="10"/>
      <c r="IZQ19" s="10"/>
      <c r="IZR19" s="10"/>
      <c r="IZS19" s="11"/>
      <c r="IZT19" s="10"/>
      <c r="IZU19" s="10"/>
      <c r="IZV19" s="10"/>
      <c r="IZW19" s="10"/>
      <c r="IZX19" s="10"/>
      <c r="IZY19" s="10"/>
      <c r="IZZ19" s="10"/>
      <c r="JAA19" s="11"/>
      <c r="JAB19" s="10"/>
      <c r="JAC19" s="10"/>
      <c r="JAD19" s="10"/>
      <c r="JAE19" s="10"/>
      <c r="JAF19" s="10"/>
      <c r="JAG19" s="10"/>
      <c r="JAH19" s="10"/>
      <c r="JAI19" s="11"/>
      <c r="JAJ19" s="10"/>
      <c r="JAK19" s="10"/>
      <c r="JAL19" s="10"/>
      <c r="JAM19" s="10"/>
      <c r="JAN19" s="10"/>
      <c r="JAO19" s="10"/>
      <c r="JAP19" s="10"/>
      <c r="JAQ19" s="11"/>
      <c r="JAR19" s="10"/>
      <c r="JAS19" s="10"/>
      <c r="JAT19" s="10"/>
      <c r="JAU19" s="10"/>
      <c r="JAV19" s="10"/>
      <c r="JAW19" s="10"/>
      <c r="JAX19" s="10"/>
      <c r="JAY19" s="11"/>
      <c r="JAZ19" s="10"/>
      <c r="JBA19" s="10"/>
      <c r="JBB19" s="10"/>
      <c r="JBC19" s="10"/>
      <c r="JBD19" s="10"/>
      <c r="JBE19" s="10"/>
      <c r="JBF19" s="10"/>
      <c r="JBG19" s="11"/>
      <c r="JBH19" s="10"/>
      <c r="JBI19" s="10"/>
      <c r="JBJ19" s="10"/>
      <c r="JBK19" s="10"/>
      <c r="JBL19" s="10"/>
      <c r="JBM19" s="10"/>
      <c r="JBN19" s="10"/>
      <c r="JBO19" s="11"/>
      <c r="JBP19" s="10"/>
      <c r="JBQ19" s="10"/>
      <c r="JBR19" s="10"/>
      <c r="JBS19" s="10"/>
      <c r="JBT19" s="10"/>
      <c r="JBU19" s="10"/>
      <c r="JBV19" s="10"/>
      <c r="JBW19" s="11"/>
      <c r="JBX19" s="10"/>
      <c r="JBY19" s="10"/>
      <c r="JBZ19" s="10"/>
      <c r="JCA19" s="10"/>
      <c r="JCB19" s="10"/>
      <c r="JCC19" s="10"/>
      <c r="JCD19" s="10"/>
      <c r="JCE19" s="11"/>
      <c r="JCF19" s="10"/>
      <c r="JCG19" s="10"/>
      <c r="JCH19" s="10"/>
      <c r="JCI19" s="10"/>
      <c r="JCJ19" s="10"/>
      <c r="JCK19" s="10"/>
      <c r="JCL19" s="10"/>
      <c r="JCM19" s="11"/>
      <c r="JCN19" s="10"/>
      <c r="JCO19" s="10"/>
      <c r="JCP19" s="10"/>
      <c r="JCQ19" s="10"/>
      <c r="JCR19" s="10"/>
      <c r="JCS19" s="10"/>
      <c r="JCT19" s="10"/>
      <c r="JCU19" s="11"/>
      <c r="JCV19" s="10"/>
      <c r="JCW19" s="10"/>
      <c r="JCX19" s="10"/>
      <c r="JCY19" s="10"/>
      <c r="JCZ19" s="10"/>
      <c r="JDA19" s="10"/>
      <c r="JDB19" s="10"/>
      <c r="JDC19" s="11"/>
      <c r="JDD19" s="10"/>
      <c r="JDE19" s="10"/>
      <c r="JDF19" s="10"/>
      <c r="JDG19" s="10"/>
      <c r="JDH19" s="10"/>
      <c r="JDI19" s="10"/>
      <c r="JDJ19" s="10"/>
      <c r="JDK19" s="11"/>
      <c r="JDL19" s="10"/>
      <c r="JDM19" s="10"/>
      <c r="JDN19" s="10"/>
      <c r="JDO19" s="10"/>
      <c r="JDP19" s="10"/>
      <c r="JDQ19" s="10"/>
      <c r="JDR19" s="10"/>
      <c r="JDS19" s="11"/>
      <c r="JDT19" s="10"/>
      <c r="JDU19" s="10"/>
      <c r="JDV19" s="10"/>
      <c r="JDW19" s="10"/>
      <c r="JDX19" s="10"/>
      <c r="JDY19" s="10"/>
      <c r="JDZ19" s="10"/>
      <c r="JEA19" s="11"/>
      <c r="JEB19" s="10"/>
      <c r="JEC19" s="10"/>
      <c r="JED19" s="10"/>
      <c r="JEE19" s="10"/>
      <c r="JEF19" s="10"/>
      <c r="JEG19" s="10"/>
      <c r="JEH19" s="10"/>
      <c r="JEI19" s="11"/>
      <c r="JEJ19" s="10"/>
      <c r="JEK19" s="10"/>
      <c r="JEL19" s="10"/>
      <c r="JEM19" s="10"/>
      <c r="JEN19" s="10"/>
      <c r="JEO19" s="10"/>
      <c r="JEP19" s="10"/>
      <c r="JEQ19" s="11"/>
      <c r="JER19" s="10"/>
      <c r="JES19" s="10"/>
      <c r="JET19" s="10"/>
      <c r="JEU19" s="10"/>
      <c r="JEV19" s="10"/>
      <c r="JEW19" s="10"/>
      <c r="JEX19" s="10"/>
      <c r="JEY19" s="11"/>
      <c r="JEZ19" s="10"/>
      <c r="JFA19" s="10"/>
      <c r="JFB19" s="10"/>
      <c r="JFC19" s="10"/>
      <c r="JFD19" s="10"/>
      <c r="JFE19" s="10"/>
      <c r="JFF19" s="10"/>
      <c r="JFG19" s="11"/>
      <c r="JFH19" s="10"/>
      <c r="JFI19" s="10"/>
      <c r="JFJ19" s="10"/>
      <c r="JFK19" s="10"/>
      <c r="JFL19" s="10"/>
      <c r="JFM19" s="10"/>
      <c r="JFN19" s="10"/>
      <c r="JFO19" s="11"/>
      <c r="JFP19" s="10"/>
      <c r="JFQ19" s="10"/>
      <c r="JFR19" s="10"/>
      <c r="JFS19" s="10"/>
      <c r="JFT19" s="10"/>
      <c r="JFU19" s="10"/>
      <c r="JFV19" s="10"/>
      <c r="JFW19" s="11"/>
      <c r="JFX19" s="10"/>
      <c r="JFY19" s="10"/>
      <c r="JFZ19" s="10"/>
      <c r="JGA19" s="10"/>
      <c r="JGB19" s="10"/>
      <c r="JGC19" s="10"/>
      <c r="JGD19" s="10"/>
      <c r="JGE19" s="11"/>
      <c r="JGF19" s="10"/>
      <c r="JGG19" s="10"/>
      <c r="JGH19" s="10"/>
      <c r="JGI19" s="10"/>
      <c r="JGJ19" s="10"/>
      <c r="JGK19" s="10"/>
      <c r="JGL19" s="10"/>
      <c r="JGM19" s="11"/>
      <c r="JGN19" s="10"/>
      <c r="JGO19" s="10"/>
      <c r="JGP19" s="10"/>
      <c r="JGQ19" s="10"/>
      <c r="JGR19" s="10"/>
      <c r="JGS19" s="10"/>
      <c r="JGT19" s="10"/>
      <c r="JGU19" s="11"/>
      <c r="JGV19" s="10"/>
      <c r="JGW19" s="10"/>
      <c r="JGX19" s="10"/>
      <c r="JGY19" s="10"/>
      <c r="JGZ19" s="10"/>
      <c r="JHA19" s="10"/>
      <c r="JHB19" s="10"/>
      <c r="JHC19" s="11"/>
      <c r="JHD19" s="10"/>
      <c r="JHE19" s="10"/>
      <c r="JHF19" s="10"/>
      <c r="JHG19" s="10"/>
      <c r="JHH19" s="10"/>
      <c r="JHI19" s="10"/>
      <c r="JHJ19" s="10"/>
      <c r="JHK19" s="11"/>
      <c r="JHL19" s="10"/>
      <c r="JHM19" s="10"/>
      <c r="JHN19" s="10"/>
      <c r="JHO19" s="10"/>
      <c r="JHP19" s="10"/>
      <c r="JHQ19" s="10"/>
      <c r="JHR19" s="10"/>
      <c r="JHS19" s="11"/>
      <c r="JHT19" s="10"/>
      <c r="JHU19" s="10"/>
      <c r="JHV19" s="10"/>
      <c r="JHW19" s="10"/>
      <c r="JHX19" s="10"/>
      <c r="JHY19" s="10"/>
      <c r="JHZ19" s="10"/>
      <c r="JIA19" s="11"/>
      <c r="JIB19" s="10"/>
      <c r="JIC19" s="10"/>
      <c r="JID19" s="10"/>
      <c r="JIE19" s="10"/>
      <c r="JIF19" s="10"/>
      <c r="JIG19" s="10"/>
      <c r="JIH19" s="10"/>
      <c r="JII19" s="11"/>
      <c r="JIJ19" s="10"/>
      <c r="JIK19" s="10"/>
      <c r="JIL19" s="10"/>
      <c r="JIM19" s="10"/>
      <c r="JIN19" s="10"/>
      <c r="JIO19" s="10"/>
      <c r="JIP19" s="10"/>
      <c r="JIQ19" s="11"/>
      <c r="JIR19" s="10"/>
      <c r="JIS19" s="10"/>
      <c r="JIT19" s="10"/>
      <c r="JIU19" s="10"/>
      <c r="JIV19" s="10"/>
      <c r="JIW19" s="10"/>
      <c r="JIX19" s="10"/>
      <c r="JIY19" s="11"/>
      <c r="JIZ19" s="10"/>
      <c r="JJA19" s="10"/>
      <c r="JJB19" s="10"/>
      <c r="JJC19" s="10"/>
      <c r="JJD19" s="10"/>
      <c r="JJE19" s="10"/>
      <c r="JJF19" s="10"/>
      <c r="JJG19" s="11"/>
      <c r="JJH19" s="10"/>
      <c r="JJI19" s="10"/>
      <c r="JJJ19" s="10"/>
      <c r="JJK19" s="10"/>
      <c r="JJL19" s="10"/>
      <c r="JJM19" s="10"/>
      <c r="JJN19" s="10"/>
      <c r="JJO19" s="11"/>
      <c r="JJP19" s="10"/>
      <c r="JJQ19" s="10"/>
      <c r="JJR19" s="10"/>
      <c r="JJS19" s="10"/>
      <c r="JJT19" s="10"/>
      <c r="JJU19" s="10"/>
      <c r="JJV19" s="10"/>
      <c r="JJW19" s="11"/>
      <c r="JJX19" s="10"/>
      <c r="JJY19" s="10"/>
      <c r="JJZ19" s="10"/>
      <c r="JKA19" s="10"/>
      <c r="JKB19" s="10"/>
      <c r="JKC19" s="10"/>
      <c r="JKD19" s="10"/>
      <c r="JKE19" s="11"/>
      <c r="JKF19" s="10"/>
      <c r="JKG19" s="10"/>
      <c r="JKH19" s="10"/>
      <c r="JKI19" s="10"/>
      <c r="JKJ19" s="10"/>
      <c r="JKK19" s="10"/>
      <c r="JKL19" s="10"/>
      <c r="JKM19" s="11"/>
      <c r="JKN19" s="10"/>
      <c r="JKO19" s="10"/>
      <c r="JKP19" s="10"/>
      <c r="JKQ19" s="10"/>
      <c r="JKR19" s="10"/>
      <c r="JKS19" s="10"/>
      <c r="JKT19" s="10"/>
      <c r="JKU19" s="11"/>
      <c r="JKV19" s="10"/>
      <c r="JKW19" s="10"/>
      <c r="JKX19" s="10"/>
      <c r="JKY19" s="10"/>
      <c r="JKZ19" s="10"/>
      <c r="JLA19" s="10"/>
      <c r="JLB19" s="10"/>
      <c r="JLC19" s="11"/>
      <c r="JLD19" s="10"/>
      <c r="JLE19" s="10"/>
      <c r="JLF19" s="10"/>
      <c r="JLG19" s="10"/>
      <c r="JLH19" s="10"/>
      <c r="JLI19" s="10"/>
      <c r="JLJ19" s="10"/>
      <c r="JLK19" s="11"/>
      <c r="JLL19" s="10"/>
      <c r="JLM19" s="10"/>
      <c r="JLN19" s="10"/>
      <c r="JLO19" s="10"/>
      <c r="JLP19" s="10"/>
      <c r="JLQ19" s="10"/>
      <c r="JLR19" s="10"/>
      <c r="JLS19" s="11"/>
      <c r="JLT19" s="10"/>
      <c r="JLU19" s="10"/>
      <c r="JLV19" s="10"/>
      <c r="JLW19" s="10"/>
      <c r="JLX19" s="10"/>
      <c r="JLY19" s="10"/>
      <c r="JLZ19" s="10"/>
      <c r="JMA19" s="11"/>
      <c r="JMB19" s="10"/>
      <c r="JMC19" s="10"/>
      <c r="JMD19" s="10"/>
      <c r="JME19" s="10"/>
      <c r="JMF19" s="10"/>
      <c r="JMG19" s="10"/>
      <c r="JMH19" s="10"/>
      <c r="JMI19" s="11"/>
      <c r="JMJ19" s="10"/>
      <c r="JMK19" s="10"/>
      <c r="JML19" s="10"/>
      <c r="JMM19" s="10"/>
      <c r="JMN19" s="10"/>
      <c r="JMO19" s="10"/>
      <c r="JMP19" s="10"/>
      <c r="JMQ19" s="11"/>
      <c r="JMR19" s="10"/>
      <c r="JMS19" s="10"/>
      <c r="JMT19" s="10"/>
      <c r="JMU19" s="10"/>
      <c r="JMV19" s="10"/>
      <c r="JMW19" s="10"/>
      <c r="JMX19" s="10"/>
      <c r="JMY19" s="11"/>
      <c r="JMZ19" s="10"/>
      <c r="JNA19" s="10"/>
      <c r="JNB19" s="10"/>
      <c r="JNC19" s="10"/>
      <c r="JND19" s="10"/>
      <c r="JNE19" s="10"/>
      <c r="JNF19" s="10"/>
      <c r="JNG19" s="11"/>
      <c r="JNH19" s="10"/>
      <c r="JNI19" s="10"/>
      <c r="JNJ19" s="10"/>
      <c r="JNK19" s="10"/>
      <c r="JNL19" s="10"/>
      <c r="JNM19" s="10"/>
      <c r="JNN19" s="10"/>
      <c r="JNO19" s="11"/>
      <c r="JNP19" s="10"/>
      <c r="JNQ19" s="10"/>
      <c r="JNR19" s="10"/>
      <c r="JNS19" s="10"/>
      <c r="JNT19" s="10"/>
      <c r="JNU19" s="10"/>
      <c r="JNV19" s="10"/>
      <c r="JNW19" s="11"/>
      <c r="JNX19" s="10"/>
      <c r="JNY19" s="10"/>
      <c r="JNZ19" s="10"/>
      <c r="JOA19" s="10"/>
      <c r="JOB19" s="10"/>
      <c r="JOC19" s="10"/>
      <c r="JOD19" s="10"/>
      <c r="JOE19" s="11"/>
      <c r="JOF19" s="10"/>
      <c r="JOG19" s="10"/>
      <c r="JOH19" s="10"/>
      <c r="JOI19" s="10"/>
      <c r="JOJ19" s="10"/>
      <c r="JOK19" s="10"/>
      <c r="JOL19" s="10"/>
      <c r="JOM19" s="11"/>
      <c r="JON19" s="10"/>
      <c r="JOO19" s="10"/>
      <c r="JOP19" s="10"/>
      <c r="JOQ19" s="10"/>
      <c r="JOR19" s="10"/>
      <c r="JOS19" s="10"/>
      <c r="JOT19" s="10"/>
      <c r="JOU19" s="11"/>
      <c r="JOV19" s="10"/>
      <c r="JOW19" s="10"/>
      <c r="JOX19" s="10"/>
      <c r="JOY19" s="10"/>
      <c r="JOZ19" s="10"/>
      <c r="JPA19" s="10"/>
      <c r="JPB19" s="10"/>
      <c r="JPC19" s="11"/>
      <c r="JPD19" s="10"/>
      <c r="JPE19" s="10"/>
      <c r="JPF19" s="10"/>
      <c r="JPG19" s="10"/>
      <c r="JPH19" s="10"/>
      <c r="JPI19" s="10"/>
      <c r="JPJ19" s="10"/>
      <c r="JPK19" s="11"/>
      <c r="JPL19" s="10"/>
      <c r="JPM19" s="10"/>
      <c r="JPN19" s="10"/>
      <c r="JPO19" s="10"/>
      <c r="JPP19" s="10"/>
      <c r="JPQ19" s="10"/>
      <c r="JPR19" s="10"/>
      <c r="JPS19" s="11"/>
      <c r="JPT19" s="10"/>
      <c r="JPU19" s="10"/>
      <c r="JPV19" s="10"/>
      <c r="JPW19" s="10"/>
      <c r="JPX19" s="10"/>
      <c r="JPY19" s="10"/>
      <c r="JPZ19" s="10"/>
      <c r="JQA19" s="11"/>
      <c r="JQB19" s="10"/>
      <c r="JQC19" s="10"/>
      <c r="JQD19" s="10"/>
      <c r="JQE19" s="10"/>
      <c r="JQF19" s="10"/>
      <c r="JQG19" s="10"/>
      <c r="JQH19" s="10"/>
      <c r="JQI19" s="11"/>
      <c r="JQJ19" s="10"/>
      <c r="JQK19" s="10"/>
      <c r="JQL19" s="10"/>
      <c r="JQM19" s="10"/>
      <c r="JQN19" s="10"/>
      <c r="JQO19" s="10"/>
      <c r="JQP19" s="10"/>
      <c r="JQQ19" s="11"/>
      <c r="JQR19" s="10"/>
      <c r="JQS19" s="10"/>
      <c r="JQT19" s="10"/>
      <c r="JQU19" s="10"/>
      <c r="JQV19" s="10"/>
      <c r="JQW19" s="10"/>
      <c r="JQX19" s="10"/>
      <c r="JQY19" s="11"/>
      <c r="JQZ19" s="10"/>
      <c r="JRA19" s="10"/>
      <c r="JRB19" s="10"/>
      <c r="JRC19" s="10"/>
      <c r="JRD19" s="10"/>
      <c r="JRE19" s="10"/>
      <c r="JRF19" s="10"/>
      <c r="JRG19" s="11"/>
      <c r="JRH19" s="10"/>
      <c r="JRI19" s="10"/>
      <c r="JRJ19" s="10"/>
      <c r="JRK19" s="10"/>
      <c r="JRL19" s="10"/>
      <c r="JRM19" s="10"/>
      <c r="JRN19" s="10"/>
      <c r="JRO19" s="11"/>
      <c r="JRP19" s="10"/>
      <c r="JRQ19" s="10"/>
      <c r="JRR19" s="10"/>
      <c r="JRS19" s="10"/>
      <c r="JRT19" s="10"/>
      <c r="JRU19" s="10"/>
      <c r="JRV19" s="10"/>
      <c r="JRW19" s="11"/>
      <c r="JRX19" s="10"/>
      <c r="JRY19" s="10"/>
      <c r="JRZ19" s="10"/>
      <c r="JSA19" s="10"/>
      <c r="JSB19" s="10"/>
      <c r="JSC19" s="10"/>
      <c r="JSD19" s="10"/>
      <c r="JSE19" s="11"/>
      <c r="JSF19" s="10"/>
      <c r="JSG19" s="10"/>
      <c r="JSH19" s="10"/>
      <c r="JSI19" s="10"/>
      <c r="JSJ19" s="10"/>
      <c r="JSK19" s="10"/>
      <c r="JSL19" s="10"/>
      <c r="JSM19" s="11"/>
      <c r="JSN19" s="10"/>
      <c r="JSO19" s="10"/>
      <c r="JSP19" s="10"/>
      <c r="JSQ19" s="10"/>
      <c r="JSR19" s="10"/>
      <c r="JSS19" s="10"/>
      <c r="JST19" s="10"/>
      <c r="JSU19" s="11"/>
      <c r="JSV19" s="10"/>
      <c r="JSW19" s="10"/>
      <c r="JSX19" s="10"/>
      <c r="JSY19" s="10"/>
      <c r="JSZ19" s="10"/>
      <c r="JTA19" s="10"/>
      <c r="JTB19" s="10"/>
      <c r="JTC19" s="11"/>
      <c r="JTD19" s="10"/>
      <c r="JTE19" s="10"/>
      <c r="JTF19" s="10"/>
      <c r="JTG19" s="10"/>
      <c r="JTH19" s="10"/>
      <c r="JTI19" s="10"/>
      <c r="JTJ19" s="10"/>
      <c r="JTK19" s="11"/>
      <c r="JTL19" s="10"/>
      <c r="JTM19" s="10"/>
      <c r="JTN19" s="10"/>
      <c r="JTO19" s="10"/>
      <c r="JTP19" s="10"/>
      <c r="JTQ19" s="10"/>
      <c r="JTR19" s="10"/>
      <c r="JTS19" s="11"/>
      <c r="JTT19" s="10"/>
      <c r="JTU19" s="10"/>
      <c r="JTV19" s="10"/>
      <c r="JTW19" s="10"/>
      <c r="JTX19" s="10"/>
      <c r="JTY19" s="10"/>
      <c r="JTZ19" s="10"/>
      <c r="JUA19" s="11"/>
      <c r="JUB19" s="10"/>
      <c r="JUC19" s="10"/>
      <c r="JUD19" s="10"/>
      <c r="JUE19" s="10"/>
      <c r="JUF19" s="10"/>
      <c r="JUG19" s="10"/>
      <c r="JUH19" s="10"/>
      <c r="JUI19" s="11"/>
      <c r="JUJ19" s="10"/>
      <c r="JUK19" s="10"/>
      <c r="JUL19" s="10"/>
      <c r="JUM19" s="10"/>
      <c r="JUN19" s="10"/>
      <c r="JUO19" s="10"/>
      <c r="JUP19" s="10"/>
      <c r="JUQ19" s="11"/>
      <c r="JUR19" s="10"/>
      <c r="JUS19" s="10"/>
      <c r="JUT19" s="10"/>
      <c r="JUU19" s="10"/>
      <c r="JUV19" s="10"/>
      <c r="JUW19" s="10"/>
      <c r="JUX19" s="10"/>
      <c r="JUY19" s="11"/>
      <c r="JUZ19" s="10"/>
      <c r="JVA19" s="10"/>
      <c r="JVB19" s="10"/>
      <c r="JVC19" s="10"/>
      <c r="JVD19" s="10"/>
      <c r="JVE19" s="10"/>
      <c r="JVF19" s="10"/>
      <c r="JVG19" s="11"/>
      <c r="JVH19" s="10"/>
      <c r="JVI19" s="10"/>
      <c r="JVJ19" s="10"/>
      <c r="JVK19" s="10"/>
      <c r="JVL19" s="10"/>
      <c r="JVM19" s="10"/>
      <c r="JVN19" s="10"/>
      <c r="JVO19" s="11"/>
      <c r="JVP19" s="10"/>
      <c r="JVQ19" s="10"/>
      <c r="JVR19" s="10"/>
      <c r="JVS19" s="10"/>
      <c r="JVT19" s="10"/>
      <c r="JVU19" s="10"/>
      <c r="JVV19" s="10"/>
      <c r="JVW19" s="11"/>
      <c r="JVX19" s="10"/>
      <c r="JVY19" s="10"/>
      <c r="JVZ19" s="10"/>
      <c r="JWA19" s="10"/>
      <c r="JWB19" s="10"/>
      <c r="JWC19" s="10"/>
      <c r="JWD19" s="10"/>
      <c r="JWE19" s="11"/>
      <c r="JWF19" s="10"/>
      <c r="JWG19" s="10"/>
      <c r="JWH19" s="10"/>
      <c r="JWI19" s="10"/>
      <c r="JWJ19" s="10"/>
      <c r="JWK19" s="10"/>
      <c r="JWL19" s="10"/>
      <c r="JWM19" s="11"/>
      <c r="JWN19" s="10"/>
      <c r="JWO19" s="10"/>
      <c r="JWP19" s="10"/>
      <c r="JWQ19" s="10"/>
      <c r="JWR19" s="10"/>
      <c r="JWS19" s="10"/>
      <c r="JWT19" s="10"/>
      <c r="JWU19" s="11"/>
      <c r="JWV19" s="10"/>
      <c r="JWW19" s="10"/>
      <c r="JWX19" s="10"/>
      <c r="JWY19" s="10"/>
      <c r="JWZ19" s="10"/>
      <c r="JXA19" s="10"/>
      <c r="JXB19" s="10"/>
      <c r="JXC19" s="11"/>
      <c r="JXD19" s="10"/>
      <c r="JXE19" s="10"/>
      <c r="JXF19" s="10"/>
      <c r="JXG19" s="10"/>
      <c r="JXH19" s="10"/>
      <c r="JXI19" s="10"/>
      <c r="JXJ19" s="10"/>
      <c r="JXK19" s="11"/>
      <c r="JXL19" s="10"/>
      <c r="JXM19" s="10"/>
      <c r="JXN19" s="10"/>
      <c r="JXO19" s="10"/>
      <c r="JXP19" s="10"/>
      <c r="JXQ19" s="10"/>
      <c r="JXR19" s="10"/>
      <c r="JXS19" s="11"/>
      <c r="JXT19" s="10"/>
      <c r="JXU19" s="10"/>
      <c r="JXV19" s="10"/>
      <c r="JXW19" s="10"/>
      <c r="JXX19" s="10"/>
      <c r="JXY19" s="10"/>
      <c r="JXZ19" s="10"/>
      <c r="JYA19" s="11"/>
      <c r="JYB19" s="10"/>
      <c r="JYC19" s="10"/>
      <c r="JYD19" s="10"/>
      <c r="JYE19" s="10"/>
      <c r="JYF19" s="10"/>
      <c r="JYG19" s="10"/>
      <c r="JYH19" s="10"/>
      <c r="JYI19" s="11"/>
      <c r="JYJ19" s="10"/>
      <c r="JYK19" s="10"/>
      <c r="JYL19" s="10"/>
      <c r="JYM19" s="10"/>
      <c r="JYN19" s="10"/>
      <c r="JYO19" s="10"/>
      <c r="JYP19" s="10"/>
      <c r="JYQ19" s="11"/>
      <c r="JYR19" s="10"/>
      <c r="JYS19" s="10"/>
      <c r="JYT19" s="10"/>
      <c r="JYU19" s="10"/>
      <c r="JYV19" s="10"/>
      <c r="JYW19" s="10"/>
      <c r="JYX19" s="10"/>
      <c r="JYY19" s="11"/>
      <c r="JYZ19" s="10"/>
      <c r="JZA19" s="10"/>
      <c r="JZB19" s="10"/>
      <c r="JZC19" s="10"/>
      <c r="JZD19" s="10"/>
      <c r="JZE19" s="10"/>
      <c r="JZF19" s="10"/>
      <c r="JZG19" s="11"/>
      <c r="JZH19" s="10"/>
      <c r="JZI19" s="10"/>
      <c r="JZJ19" s="10"/>
      <c r="JZK19" s="10"/>
      <c r="JZL19" s="10"/>
      <c r="JZM19" s="10"/>
      <c r="JZN19" s="10"/>
      <c r="JZO19" s="11"/>
      <c r="JZP19" s="10"/>
      <c r="JZQ19" s="10"/>
      <c r="JZR19" s="10"/>
      <c r="JZS19" s="10"/>
      <c r="JZT19" s="10"/>
      <c r="JZU19" s="10"/>
      <c r="JZV19" s="10"/>
      <c r="JZW19" s="11"/>
      <c r="JZX19" s="10"/>
      <c r="JZY19" s="10"/>
      <c r="JZZ19" s="10"/>
      <c r="KAA19" s="10"/>
      <c r="KAB19" s="10"/>
      <c r="KAC19" s="10"/>
      <c r="KAD19" s="10"/>
      <c r="KAE19" s="11"/>
      <c r="KAF19" s="10"/>
      <c r="KAG19" s="10"/>
      <c r="KAH19" s="10"/>
      <c r="KAI19" s="10"/>
      <c r="KAJ19" s="10"/>
      <c r="KAK19" s="10"/>
      <c r="KAL19" s="10"/>
      <c r="KAM19" s="11"/>
      <c r="KAN19" s="10"/>
      <c r="KAO19" s="10"/>
      <c r="KAP19" s="10"/>
      <c r="KAQ19" s="10"/>
      <c r="KAR19" s="10"/>
      <c r="KAS19" s="10"/>
      <c r="KAT19" s="10"/>
      <c r="KAU19" s="11"/>
      <c r="KAV19" s="10"/>
      <c r="KAW19" s="10"/>
      <c r="KAX19" s="10"/>
      <c r="KAY19" s="10"/>
      <c r="KAZ19" s="10"/>
      <c r="KBA19" s="10"/>
      <c r="KBB19" s="10"/>
      <c r="KBC19" s="11"/>
      <c r="KBD19" s="10"/>
      <c r="KBE19" s="10"/>
      <c r="KBF19" s="10"/>
      <c r="KBG19" s="10"/>
      <c r="KBH19" s="10"/>
      <c r="KBI19" s="10"/>
      <c r="KBJ19" s="10"/>
      <c r="KBK19" s="11"/>
      <c r="KBL19" s="10"/>
      <c r="KBM19" s="10"/>
      <c r="KBN19" s="10"/>
      <c r="KBO19" s="10"/>
      <c r="KBP19" s="10"/>
      <c r="KBQ19" s="10"/>
      <c r="KBR19" s="10"/>
      <c r="KBS19" s="11"/>
      <c r="KBT19" s="10"/>
      <c r="KBU19" s="10"/>
      <c r="KBV19" s="10"/>
      <c r="KBW19" s="10"/>
      <c r="KBX19" s="10"/>
      <c r="KBY19" s="10"/>
      <c r="KBZ19" s="10"/>
      <c r="KCA19" s="11"/>
      <c r="KCB19" s="10"/>
      <c r="KCC19" s="10"/>
      <c r="KCD19" s="10"/>
      <c r="KCE19" s="10"/>
      <c r="KCF19" s="10"/>
      <c r="KCG19" s="10"/>
      <c r="KCH19" s="10"/>
      <c r="KCI19" s="11"/>
      <c r="KCJ19" s="10"/>
      <c r="KCK19" s="10"/>
      <c r="KCL19" s="10"/>
      <c r="KCM19" s="10"/>
      <c r="KCN19" s="10"/>
      <c r="KCO19" s="10"/>
      <c r="KCP19" s="10"/>
      <c r="KCQ19" s="11"/>
      <c r="KCR19" s="10"/>
      <c r="KCS19" s="10"/>
      <c r="KCT19" s="10"/>
      <c r="KCU19" s="10"/>
      <c r="KCV19" s="10"/>
      <c r="KCW19" s="10"/>
      <c r="KCX19" s="10"/>
      <c r="KCY19" s="11"/>
      <c r="KCZ19" s="10"/>
      <c r="KDA19" s="10"/>
      <c r="KDB19" s="10"/>
      <c r="KDC19" s="10"/>
      <c r="KDD19" s="10"/>
      <c r="KDE19" s="10"/>
      <c r="KDF19" s="10"/>
      <c r="KDG19" s="11"/>
      <c r="KDH19" s="10"/>
      <c r="KDI19" s="10"/>
      <c r="KDJ19" s="10"/>
      <c r="KDK19" s="10"/>
      <c r="KDL19" s="10"/>
      <c r="KDM19" s="10"/>
      <c r="KDN19" s="10"/>
      <c r="KDO19" s="11"/>
      <c r="KDP19" s="10"/>
      <c r="KDQ19" s="10"/>
      <c r="KDR19" s="10"/>
      <c r="KDS19" s="10"/>
      <c r="KDT19" s="10"/>
      <c r="KDU19" s="10"/>
      <c r="KDV19" s="10"/>
      <c r="KDW19" s="11"/>
      <c r="KDX19" s="10"/>
      <c r="KDY19" s="10"/>
      <c r="KDZ19" s="10"/>
      <c r="KEA19" s="10"/>
      <c r="KEB19" s="10"/>
      <c r="KEC19" s="10"/>
      <c r="KED19" s="10"/>
      <c r="KEE19" s="11"/>
      <c r="KEF19" s="10"/>
      <c r="KEG19" s="10"/>
      <c r="KEH19" s="10"/>
      <c r="KEI19" s="10"/>
      <c r="KEJ19" s="10"/>
      <c r="KEK19" s="10"/>
      <c r="KEL19" s="10"/>
      <c r="KEM19" s="11"/>
      <c r="KEN19" s="10"/>
      <c r="KEO19" s="10"/>
      <c r="KEP19" s="10"/>
      <c r="KEQ19" s="10"/>
      <c r="KER19" s="10"/>
      <c r="KES19" s="10"/>
      <c r="KET19" s="10"/>
      <c r="KEU19" s="11"/>
      <c r="KEV19" s="10"/>
      <c r="KEW19" s="10"/>
      <c r="KEX19" s="10"/>
      <c r="KEY19" s="10"/>
      <c r="KEZ19" s="10"/>
      <c r="KFA19" s="10"/>
      <c r="KFB19" s="10"/>
      <c r="KFC19" s="11"/>
      <c r="KFD19" s="10"/>
      <c r="KFE19" s="10"/>
      <c r="KFF19" s="10"/>
      <c r="KFG19" s="10"/>
      <c r="KFH19" s="10"/>
      <c r="KFI19" s="10"/>
      <c r="KFJ19" s="10"/>
      <c r="KFK19" s="11"/>
      <c r="KFL19" s="10"/>
      <c r="KFM19" s="10"/>
      <c r="KFN19" s="10"/>
      <c r="KFO19" s="10"/>
      <c r="KFP19" s="10"/>
      <c r="KFQ19" s="10"/>
      <c r="KFR19" s="10"/>
      <c r="KFS19" s="11"/>
      <c r="KFT19" s="10"/>
      <c r="KFU19" s="10"/>
      <c r="KFV19" s="10"/>
      <c r="KFW19" s="10"/>
      <c r="KFX19" s="10"/>
      <c r="KFY19" s="10"/>
      <c r="KFZ19" s="10"/>
      <c r="KGA19" s="11"/>
      <c r="KGB19" s="10"/>
      <c r="KGC19" s="10"/>
      <c r="KGD19" s="10"/>
      <c r="KGE19" s="10"/>
      <c r="KGF19" s="10"/>
      <c r="KGG19" s="10"/>
      <c r="KGH19" s="10"/>
      <c r="KGI19" s="11"/>
      <c r="KGJ19" s="10"/>
      <c r="KGK19" s="10"/>
      <c r="KGL19" s="10"/>
      <c r="KGM19" s="10"/>
      <c r="KGN19" s="10"/>
      <c r="KGO19" s="10"/>
      <c r="KGP19" s="10"/>
      <c r="KGQ19" s="11"/>
      <c r="KGR19" s="10"/>
      <c r="KGS19" s="10"/>
      <c r="KGT19" s="10"/>
      <c r="KGU19" s="10"/>
      <c r="KGV19" s="10"/>
      <c r="KGW19" s="10"/>
      <c r="KGX19" s="10"/>
      <c r="KGY19" s="11"/>
      <c r="KGZ19" s="10"/>
      <c r="KHA19" s="10"/>
      <c r="KHB19" s="10"/>
      <c r="KHC19" s="10"/>
      <c r="KHD19" s="10"/>
      <c r="KHE19" s="10"/>
      <c r="KHF19" s="10"/>
      <c r="KHG19" s="11"/>
      <c r="KHH19" s="10"/>
      <c r="KHI19" s="10"/>
      <c r="KHJ19" s="10"/>
      <c r="KHK19" s="10"/>
      <c r="KHL19" s="10"/>
      <c r="KHM19" s="10"/>
      <c r="KHN19" s="10"/>
      <c r="KHO19" s="11"/>
      <c r="KHP19" s="10"/>
      <c r="KHQ19" s="10"/>
      <c r="KHR19" s="10"/>
      <c r="KHS19" s="10"/>
      <c r="KHT19" s="10"/>
      <c r="KHU19" s="10"/>
      <c r="KHV19" s="10"/>
      <c r="KHW19" s="11"/>
      <c r="KHX19" s="10"/>
      <c r="KHY19" s="10"/>
      <c r="KHZ19" s="10"/>
      <c r="KIA19" s="10"/>
      <c r="KIB19" s="10"/>
      <c r="KIC19" s="10"/>
      <c r="KID19" s="10"/>
      <c r="KIE19" s="11"/>
      <c r="KIF19" s="10"/>
      <c r="KIG19" s="10"/>
      <c r="KIH19" s="10"/>
      <c r="KII19" s="10"/>
      <c r="KIJ19" s="10"/>
      <c r="KIK19" s="10"/>
      <c r="KIL19" s="10"/>
      <c r="KIM19" s="11"/>
      <c r="KIN19" s="10"/>
      <c r="KIO19" s="10"/>
      <c r="KIP19" s="10"/>
      <c r="KIQ19" s="10"/>
      <c r="KIR19" s="10"/>
      <c r="KIS19" s="10"/>
      <c r="KIT19" s="10"/>
      <c r="KIU19" s="11"/>
      <c r="KIV19" s="10"/>
      <c r="KIW19" s="10"/>
      <c r="KIX19" s="10"/>
      <c r="KIY19" s="10"/>
      <c r="KIZ19" s="10"/>
      <c r="KJA19" s="10"/>
      <c r="KJB19" s="10"/>
      <c r="KJC19" s="11"/>
      <c r="KJD19" s="10"/>
      <c r="KJE19" s="10"/>
      <c r="KJF19" s="10"/>
      <c r="KJG19" s="10"/>
      <c r="KJH19" s="10"/>
      <c r="KJI19" s="10"/>
      <c r="KJJ19" s="10"/>
      <c r="KJK19" s="11"/>
      <c r="KJL19" s="10"/>
      <c r="KJM19" s="10"/>
      <c r="KJN19" s="10"/>
      <c r="KJO19" s="10"/>
      <c r="KJP19" s="10"/>
      <c r="KJQ19" s="10"/>
      <c r="KJR19" s="10"/>
      <c r="KJS19" s="11"/>
      <c r="KJT19" s="10"/>
      <c r="KJU19" s="10"/>
      <c r="KJV19" s="10"/>
      <c r="KJW19" s="10"/>
      <c r="KJX19" s="10"/>
      <c r="KJY19" s="10"/>
      <c r="KJZ19" s="10"/>
      <c r="KKA19" s="11"/>
      <c r="KKB19" s="10"/>
      <c r="KKC19" s="10"/>
      <c r="KKD19" s="10"/>
      <c r="KKE19" s="10"/>
      <c r="KKF19" s="10"/>
      <c r="KKG19" s="10"/>
      <c r="KKH19" s="10"/>
      <c r="KKI19" s="11"/>
      <c r="KKJ19" s="10"/>
      <c r="KKK19" s="10"/>
      <c r="KKL19" s="10"/>
      <c r="KKM19" s="10"/>
      <c r="KKN19" s="10"/>
      <c r="KKO19" s="10"/>
      <c r="KKP19" s="10"/>
      <c r="KKQ19" s="11"/>
      <c r="KKR19" s="10"/>
      <c r="KKS19" s="10"/>
      <c r="KKT19" s="10"/>
      <c r="KKU19" s="10"/>
      <c r="KKV19" s="10"/>
      <c r="KKW19" s="10"/>
      <c r="KKX19" s="10"/>
      <c r="KKY19" s="11"/>
      <c r="KKZ19" s="10"/>
      <c r="KLA19" s="10"/>
      <c r="KLB19" s="10"/>
      <c r="KLC19" s="10"/>
      <c r="KLD19" s="10"/>
      <c r="KLE19" s="10"/>
      <c r="KLF19" s="10"/>
      <c r="KLG19" s="11"/>
      <c r="KLH19" s="10"/>
      <c r="KLI19" s="10"/>
      <c r="KLJ19" s="10"/>
      <c r="KLK19" s="10"/>
      <c r="KLL19" s="10"/>
      <c r="KLM19" s="10"/>
      <c r="KLN19" s="10"/>
      <c r="KLO19" s="11"/>
      <c r="KLP19" s="10"/>
      <c r="KLQ19" s="10"/>
      <c r="KLR19" s="10"/>
      <c r="KLS19" s="10"/>
      <c r="KLT19" s="10"/>
      <c r="KLU19" s="10"/>
      <c r="KLV19" s="10"/>
      <c r="KLW19" s="11"/>
      <c r="KLX19" s="10"/>
      <c r="KLY19" s="10"/>
      <c r="KLZ19" s="10"/>
      <c r="KMA19" s="10"/>
      <c r="KMB19" s="10"/>
      <c r="KMC19" s="10"/>
      <c r="KMD19" s="10"/>
      <c r="KME19" s="11"/>
      <c r="KMF19" s="10"/>
      <c r="KMG19" s="10"/>
      <c r="KMH19" s="10"/>
      <c r="KMI19" s="10"/>
      <c r="KMJ19" s="10"/>
      <c r="KMK19" s="10"/>
      <c r="KML19" s="10"/>
      <c r="KMM19" s="11"/>
      <c r="KMN19" s="10"/>
      <c r="KMO19" s="10"/>
      <c r="KMP19" s="10"/>
      <c r="KMQ19" s="10"/>
      <c r="KMR19" s="10"/>
      <c r="KMS19" s="10"/>
      <c r="KMT19" s="10"/>
      <c r="KMU19" s="11"/>
      <c r="KMV19" s="10"/>
      <c r="KMW19" s="10"/>
      <c r="KMX19" s="10"/>
      <c r="KMY19" s="10"/>
      <c r="KMZ19" s="10"/>
      <c r="KNA19" s="10"/>
      <c r="KNB19" s="10"/>
      <c r="KNC19" s="11"/>
      <c r="KND19" s="10"/>
      <c r="KNE19" s="10"/>
      <c r="KNF19" s="10"/>
      <c r="KNG19" s="10"/>
      <c r="KNH19" s="10"/>
      <c r="KNI19" s="10"/>
      <c r="KNJ19" s="10"/>
      <c r="KNK19" s="11"/>
      <c r="KNL19" s="10"/>
      <c r="KNM19" s="10"/>
      <c r="KNN19" s="10"/>
      <c r="KNO19" s="10"/>
      <c r="KNP19" s="10"/>
      <c r="KNQ19" s="10"/>
      <c r="KNR19" s="10"/>
      <c r="KNS19" s="11"/>
      <c r="KNT19" s="10"/>
      <c r="KNU19" s="10"/>
      <c r="KNV19" s="10"/>
      <c r="KNW19" s="10"/>
      <c r="KNX19" s="10"/>
      <c r="KNY19" s="10"/>
      <c r="KNZ19" s="10"/>
      <c r="KOA19" s="11"/>
      <c r="KOB19" s="10"/>
      <c r="KOC19" s="10"/>
      <c r="KOD19" s="10"/>
      <c r="KOE19" s="10"/>
      <c r="KOF19" s="10"/>
      <c r="KOG19" s="10"/>
      <c r="KOH19" s="10"/>
      <c r="KOI19" s="11"/>
      <c r="KOJ19" s="10"/>
      <c r="KOK19" s="10"/>
      <c r="KOL19" s="10"/>
      <c r="KOM19" s="10"/>
      <c r="KON19" s="10"/>
      <c r="KOO19" s="10"/>
      <c r="KOP19" s="10"/>
      <c r="KOQ19" s="11"/>
      <c r="KOR19" s="10"/>
      <c r="KOS19" s="10"/>
      <c r="KOT19" s="10"/>
      <c r="KOU19" s="10"/>
      <c r="KOV19" s="10"/>
      <c r="KOW19" s="10"/>
      <c r="KOX19" s="10"/>
      <c r="KOY19" s="11"/>
      <c r="KOZ19" s="10"/>
      <c r="KPA19" s="10"/>
      <c r="KPB19" s="10"/>
      <c r="KPC19" s="10"/>
      <c r="KPD19" s="10"/>
      <c r="KPE19" s="10"/>
      <c r="KPF19" s="10"/>
      <c r="KPG19" s="11"/>
      <c r="KPH19" s="10"/>
      <c r="KPI19" s="10"/>
      <c r="KPJ19" s="10"/>
      <c r="KPK19" s="10"/>
      <c r="KPL19" s="10"/>
      <c r="KPM19" s="10"/>
      <c r="KPN19" s="10"/>
      <c r="KPO19" s="11"/>
      <c r="KPP19" s="10"/>
      <c r="KPQ19" s="10"/>
      <c r="KPR19" s="10"/>
      <c r="KPS19" s="10"/>
      <c r="KPT19" s="10"/>
      <c r="KPU19" s="10"/>
      <c r="KPV19" s="10"/>
      <c r="KPW19" s="11"/>
      <c r="KPX19" s="10"/>
      <c r="KPY19" s="10"/>
      <c r="KPZ19" s="10"/>
      <c r="KQA19" s="10"/>
      <c r="KQB19" s="10"/>
      <c r="KQC19" s="10"/>
      <c r="KQD19" s="10"/>
      <c r="KQE19" s="11"/>
      <c r="KQF19" s="10"/>
      <c r="KQG19" s="10"/>
      <c r="KQH19" s="10"/>
      <c r="KQI19" s="10"/>
      <c r="KQJ19" s="10"/>
      <c r="KQK19" s="10"/>
      <c r="KQL19" s="10"/>
      <c r="KQM19" s="11"/>
      <c r="KQN19" s="10"/>
      <c r="KQO19" s="10"/>
      <c r="KQP19" s="10"/>
      <c r="KQQ19" s="10"/>
      <c r="KQR19" s="10"/>
      <c r="KQS19" s="10"/>
      <c r="KQT19" s="10"/>
      <c r="KQU19" s="11"/>
      <c r="KQV19" s="10"/>
      <c r="KQW19" s="10"/>
      <c r="KQX19" s="10"/>
      <c r="KQY19" s="10"/>
      <c r="KQZ19" s="10"/>
      <c r="KRA19" s="10"/>
      <c r="KRB19" s="10"/>
      <c r="KRC19" s="11"/>
      <c r="KRD19" s="10"/>
      <c r="KRE19" s="10"/>
      <c r="KRF19" s="10"/>
      <c r="KRG19" s="10"/>
      <c r="KRH19" s="10"/>
      <c r="KRI19" s="10"/>
      <c r="KRJ19" s="10"/>
      <c r="KRK19" s="11"/>
      <c r="KRL19" s="10"/>
      <c r="KRM19" s="10"/>
      <c r="KRN19" s="10"/>
      <c r="KRO19" s="10"/>
      <c r="KRP19" s="10"/>
      <c r="KRQ19" s="10"/>
      <c r="KRR19" s="10"/>
      <c r="KRS19" s="11"/>
      <c r="KRT19" s="10"/>
      <c r="KRU19" s="10"/>
      <c r="KRV19" s="10"/>
      <c r="KRW19" s="10"/>
      <c r="KRX19" s="10"/>
      <c r="KRY19" s="10"/>
      <c r="KRZ19" s="10"/>
      <c r="KSA19" s="11"/>
      <c r="KSB19" s="10"/>
      <c r="KSC19" s="10"/>
      <c r="KSD19" s="10"/>
      <c r="KSE19" s="10"/>
      <c r="KSF19" s="10"/>
      <c r="KSG19" s="10"/>
      <c r="KSH19" s="10"/>
      <c r="KSI19" s="11"/>
      <c r="KSJ19" s="10"/>
      <c r="KSK19" s="10"/>
      <c r="KSL19" s="10"/>
      <c r="KSM19" s="10"/>
      <c r="KSN19" s="10"/>
      <c r="KSO19" s="10"/>
      <c r="KSP19" s="10"/>
      <c r="KSQ19" s="11"/>
      <c r="KSR19" s="10"/>
      <c r="KSS19" s="10"/>
      <c r="KST19" s="10"/>
      <c r="KSU19" s="10"/>
      <c r="KSV19" s="10"/>
      <c r="KSW19" s="10"/>
      <c r="KSX19" s="10"/>
      <c r="KSY19" s="11"/>
      <c r="KSZ19" s="10"/>
      <c r="KTA19" s="10"/>
      <c r="KTB19" s="10"/>
      <c r="KTC19" s="10"/>
      <c r="KTD19" s="10"/>
      <c r="KTE19" s="10"/>
      <c r="KTF19" s="10"/>
      <c r="KTG19" s="11"/>
      <c r="KTH19" s="10"/>
      <c r="KTI19" s="10"/>
      <c r="KTJ19" s="10"/>
      <c r="KTK19" s="10"/>
      <c r="KTL19" s="10"/>
      <c r="KTM19" s="10"/>
      <c r="KTN19" s="10"/>
      <c r="KTO19" s="11"/>
      <c r="KTP19" s="10"/>
      <c r="KTQ19" s="10"/>
      <c r="KTR19" s="10"/>
      <c r="KTS19" s="10"/>
      <c r="KTT19" s="10"/>
      <c r="KTU19" s="10"/>
      <c r="KTV19" s="10"/>
      <c r="KTW19" s="11"/>
      <c r="KTX19" s="10"/>
      <c r="KTY19" s="10"/>
      <c r="KTZ19" s="10"/>
      <c r="KUA19" s="10"/>
      <c r="KUB19" s="10"/>
      <c r="KUC19" s="10"/>
      <c r="KUD19" s="10"/>
      <c r="KUE19" s="11"/>
      <c r="KUF19" s="10"/>
      <c r="KUG19" s="10"/>
      <c r="KUH19" s="10"/>
      <c r="KUI19" s="10"/>
      <c r="KUJ19" s="10"/>
      <c r="KUK19" s="10"/>
      <c r="KUL19" s="10"/>
      <c r="KUM19" s="11"/>
      <c r="KUN19" s="10"/>
      <c r="KUO19" s="10"/>
      <c r="KUP19" s="10"/>
      <c r="KUQ19" s="10"/>
      <c r="KUR19" s="10"/>
      <c r="KUS19" s="10"/>
      <c r="KUT19" s="10"/>
      <c r="KUU19" s="11"/>
      <c r="KUV19" s="10"/>
      <c r="KUW19" s="10"/>
      <c r="KUX19" s="10"/>
      <c r="KUY19" s="10"/>
      <c r="KUZ19" s="10"/>
      <c r="KVA19" s="10"/>
      <c r="KVB19" s="10"/>
      <c r="KVC19" s="11"/>
      <c r="KVD19" s="10"/>
      <c r="KVE19" s="10"/>
      <c r="KVF19" s="10"/>
      <c r="KVG19" s="10"/>
      <c r="KVH19" s="10"/>
      <c r="KVI19" s="10"/>
      <c r="KVJ19" s="10"/>
      <c r="KVK19" s="11"/>
      <c r="KVL19" s="10"/>
      <c r="KVM19" s="10"/>
      <c r="KVN19" s="10"/>
      <c r="KVO19" s="10"/>
      <c r="KVP19" s="10"/>
      <c r="KVQ19" s="10"/>
      <c r="KVR19" s="10"/>
      <c r="KVS19" s="11"/>
      <c r="KVT19" s="10"/>
      <c r="KVU19" s="10"/>
      <c r="KVV19" s="10"/>
      <c r="KVW19" s="10"/>
      <c r="KVX19" s="10"/>
      <c r="KVY19" s="10"/>
      <c r="KVZ19" s="10"/>
      <c r="KWA19" s="11"/>
      <c r="KWB19" s="10"/>
      <c r="KWC19" s="10"/>
      <c r="KWD19" s="10"/>
      <c r="KWE19" s="10"/>
      <c r="KWF19" s="10"/>
      <c r="KWG19" s="10"/>
      <c r="KWH19" s="10"/>
      <c r="KWI19" s="11"/>
      <c r="KWJ19" s="10"/>
      <c r="KWK19" s="10"/>
      <c r="KWL19" s="10"/>
      <c r="KWM19" s="10"/>
      <c r="KWN19" s="10"/>
      <c r="KWO19" s="10"/>
      <c r="KWP19" s="10"/>
      <c r="KWQ19" s="11"/>
      <c r="KWR19" s="10"/>
      <c r="KWS19" s="10"/>
      <c r="KWT19" s="10"/>
      <c r="KWU19" s="10"/>
      <c r="KWV19" s="10"/>
      <c r="KWW19" s="10"/>
      <c r="KWX19" s="10"/>
      <c r="KWY19" s="11"/>
      <c r="KWZ19" s="10"/>
      <c r="KXA19" s="10"/>
      <c r="KXB19" s="10"/>
      <c r="KXC19" s="10"/>
      <c r="KXD19" s="10"/>
      <c r="KXE19" s="10"/>
      <c r="KXF19" s="10"/>
      <c r="KXG19" s="11"/>
      <c r="KXH19" s="10"/>
      <c r="KXI19" s="10"/>
      <c r="KXJ19" s="10"/>
      <c r="KXK19" s="10"/>
      <c r="KXL19" s="10"/>
      <c r="KXM19" s="10"/>
      <c r="KXN19" s="10"/>
      <c r="KXO19" s="11"/>
      <c r="KXP19" s="10"/>
      <c r="KXQ19" s="10"/>
      <c r="KXR19" s="10"/>
      <c r="KXS19" s="10"/>
      <c r="KXT19" s="10"/>
      <c r="KXU19" s="10"/>
      <c r="KXV19" s="10"/>
      <c r="KXW19" s="11"/>
      <c r="KXX19" s="10"/>
      <c r="KXY19" s="10"/>
      <c r="KXZ19" s="10"/>
      <c r="KYA19" s="10"/>
      <c r="KYB19" s="10"/>
      <c r="KYC19" s="10"/>
      <c r="KYD19" s="10"/>
      <c r="KYE19" s="11"/>
      <c r="KYF19" s="10"/>
      <c r="KYG19" s="10"/>
      <c r="KYH19" s="10"/>
      <c r="KYI19" s="10"/>
      <c r="KYJ19" s="10"/>
      <c r="KYK19" s="10"/>
      <c r="KYL19" s="10"/>
      <c r="KYM19" s="11"/>
      <c r="KYN19" s="10"/>
      <c r="KYO19" s="10"/>
      <c r="KYP19" s="10"/>
      <c r="KYQ19" s="10"/>
      <c r="KYR19" s="10"/>
      <c r="KYS19" s="10"/>
      <c r="KYT19" s="10"/>
      <c r="KYU19" s="11"/>
      <c r="KYV19" s="10"/>
      <c r="KYW19" s="10"/>
      <c r="KYX19" s="10"/>
      <c r="KYY19" s="10"/>
      <c r="KYZ19" s="10"/>
      <c r="KZA19" s="10"/>
      <c r="KZB19" s="10"/>
      <c r="KZC19" s="11"/>
      <c r="KZD19" s="10"/>
      <c r="KZE19" s="10"/>
      <c r="KZF19" s="10"/>
      <c r="KZG19" s="10"/>
      <c r="KZH19" s="10"/>
      <c r="KZI19" s="10"/>
      <c r="KZJ19" s="10"/>
      <c r="KZK19" s="11"/>
      <c r="KZL19" s="10"/>
      <c r="KZM19" s="10"/>
      <c r="KZN19" s="10"/>
      <c r="KZO19" s="10"/>
      <c r="KZP19" s="10"/>
      <c r="KZQ19" s="10"/>
      <c r="KZR19" s="10"/>
      <c r="KZS19" s="11"/>
      <c r="KZT19" s="10"/>
      <c r="KZU19" s="10"/>
      <c r="KZV19" s="10"/>
      <c r="KZW19" s="10"/>
      <c r="KZX19" s="10"/>
      <c r="KZY19" s="10"/>
      <c r="KZZ19" s="10"/>
      <c r="LAA19" s="11"/>
      <c r="LAB19" s="10"/>
      <c r="LAC19" s="10"/>
      <c r="LAD19" s="10"/>
      <c r="LAE19" s="10"/>
      <c r="LAF19" s="10"/>
      <c r="LAG19" s="10"/>
      <c r="LAH19" s="10"/>
      <c r="LAI19" s="11"/>
      <c r="LAJ19" s="10"/>
      <c r="LAK19" s="10"/>
      <c r="LAL19" s="10"/>
      <c r="LAM19" s="10"/>
      <c r="LAN19" s="10"/>
      <c r="LAO19" s="10"/>
      <c r="LAP19" s="10"/>
      <c r="LAQ19" s="11"/>
      <c r="LAR19" s="10"/>
      <c r="LAS19" s="10"/>
      <c r="LAT19" s="10"/>
      <c r="LAU19" s="10"/>
      <c r="LAV19" s="10"/>
      <c r="LAW19" s="10"/>
      <c r="LAX19" s="10"/>
      <c r="LAY19" s="11"/>
      <c r="LAZ19" s="10"/>
      <c r="LBA19" s="10"/>
      <c r="LBB19" s="10"/>
      <c r="LBC19" s="10"/>
      <c r="LBD19" s="10"/>
      <c r="LBE19" s="10"/>
      <c r="LBF19" s="10"/>
      <c r="LBG19" s="11"/>
      <c r="LBH19" s="10"/>
      <c r="LBI19" s="10"/>
      <c r="LBJ19" s="10"/>
      <c r="LBK19" s="10"/>
      <c r="LBL19" s="10"/>
      <c r="LBM19" s="10"/>
      <c r="LBN19" s="10"/>
      <c r="LBO19" s="11"/>
      <c r="LBP19" s="10"/>
      <c r="LBQ19" s="10"/>
      <c r="LBR19" s="10"/>
      <c r="LBS19" s="10"/>
      <c r="LBT19" s="10"/>
      <c r="LBU19" s="10"/>
      <c r="LBV19" s="10"/>
      <c r="LBW19" s="11"/>
      <c r="LBX19" s="10"/>
      <c r="LBY19" s="10"/>
      <c r="LBZ19" s="10"/>
      <c r="LCA19" s="10"/>
      <c r="LCB19" s="10"/>
      <c r="LCC19" s="10"/>
      <c r="LCD19" s="10"/>
      <c r="LCE19" s="11"/>
      <c r="LCF19" s="10"/>
      <c r="LCG19" s="10"/>
      <c r="LCH19" s="10"/>
      <c r="LCI19" s="10"/>
      <c r="LCJ19" s="10"/>
      <c r="LCK19" s="10"/>
      <c r="LCL19" s="10"/>
      <c r="LCM19" s="11"/>
      <c r="LCN19" s="10"/>
      <c r="LCO19" s="10"/>
      <c r="LCP19" s="10"/>
      <c r="LCQ19" s="10"/>
      <c r="LCR19" s="10"/>
      <c r="LCS19" s="10"/>
      <c r="LCT19" s="10"/>
      <c r="LCU19" s="11"/>
      <c r="LCV19" s="10"/>
      <c r="LCW19" s="10"/>
      <c r="LCX19" s="10"/>
      <c r="LCY19" s="10"/>
      <c r="LCZ19" s="10"/>
      <c r="LDA19" s="10"/>
      <c r="LDB19" s="10"/>
      <c r="LDC19" s="11"/>
      <c r="LDD19" s="10"/>
      <c r="LDE19" s="10"/>
      <c r="LDF19" s="10"/>
      <c r="LDG19" s="10"/>
      <c r="LDH19" s="10"/>
      <c r="LDI19" s="10"/>
      <c r="LDJ19" s="10"/>
      <c r="LDK19" s="11"/>
      <c r="LDL19" s="10"/>
      <c r="LDM19" s="10"/>
      <c r="LDN19" s="10"/>
      <c r="LDO19" s="10"/>
      <c r="LDP19" s="10"/>
      <c r="LDQ19" s="10"/>
      <c r="LDR19" s="10"/>
      <c r="LDS19" s="11"/>
      <c r="LDT19" s="10"/>
      <c r="LDU19" s="10"/>
      <c r="LDV19" s="10"/>
      <c r="LDW19" s="10"/>
      <c r="LDX19" s="10"/>
      <c r="LDY19" s="10"/>
      <c r="LDZ19" s="10"/>
      <c r="LEA19" s="11"/>
      <c r="LEB19" s="10"/>
      <c r="LEC19" s="10"/>
      <c r="LED19" s="10"/>
      <c r="LEE19" s="10"/>
      <c r="LEF19" s="10"/>
      <c r="LEG19" s="10"/>
      <c r="LEH19" s="10"/>
      <c r="LEI19" s="11"/>
      <c r="LEJ19" s="10"/>
      <c r="LEK19" s="10"/>
      <c r="LEL19" s="10"/>
      <c r="LEM19" s="10"/>
      <c r="LEN19" s="10"/>
      <c r="LEO19" s="10"/>
      <c r="LEP19" s="10"/>
      <c r="LEQ19" s="11"/>
      <c r="LER19" s="10"/>
      <c r="LES19" s="10"/>
      <c r="LET19" s="10"/>
      <c r="LEU19" s="10"/>
      <c r="LEV19" s="10"/>
      <c r="LEW19" s="10"/>
      <c r="LEX19" s="10"/>
      <c r="LEY19" s="11"/>
      <c r="LEZ19" s="10"/>
      <c r="LFA19" s="10"/>
      <c r="LFB19" s="10"/>
      <c r="LFC19" s="10"/>
      <c r="LFD19" s="10"/>
      <c r="LFE19" s="10"/>
      <c r="LFF19" s="10"/>
      <c r="LFG19" s="11"/>
      <c r="LFH19" s="10"/>
      <c r="LFI19" s="10"/>
      <c r="LFJ19" s="10"/>
      <c r="LFK19" s="10"/>
      <c r="LFL19" s="10"/>
      <c r="LFM19" s="10"/>
      <c r="LFN19" s="10"/>
      <c r="LFO19" s="11"/>
      <c r="LFP19" s="10"/>
      <c r="LFQ19" s="10"/>
      <c r="LFR19" s="10"/>
      <c r="LFS19" s="10"/>
      <c r="LFT19" s="10"/>
      <c r="LFU19" s="10"/>
      <c r="LFV19" s="10"/>
      <c r="LFW19" s="11"/>
      <c r="LFX19" s="10"/>
      <c r="LFY19" s="10"/>
      <c r="LFZ19" s="10"/>
      <c r="LGA19" s="10"/>
      <c r="LGB19" s="10"/>
      <c r="LGC19" s="10"/>
      <c r="LGD19" s="10"/>
      <c r="LGE19" s="11"/>
      <c r="LGF19" s="10"/>
      <c r="LGG19" s="10"/>
      <c r="LGH19" s="10"/>
      <c r="LGI19" s="10"/>
      <c r="LGJ19" s="10"/>
      <c r="LGK19" s="10"/>
      <c r="LGL19" s="10"/>
      <c r="LGM19" s="11"/>
      <c r="LGN19" s="10"/>
      <c r="LGO19" s="10"/>
      <c r="LGP19" s="10"/>
      <c r="LGQ19" s="10"/>
      <c r="LGR19" s="10"/>
      <c r="LGS19" s="10"/>
      <c r="LGT19" s="10"/>
      <c r="LGU19" s="11"/>
      <c r="LGV19" s="10"/>
      <c r="LGW19" s="10"/>
      <c r="LGX19" s="10"/>
      <c r="LGY19" s="10"/>
      <c r="LGZ19" s="10"/>
      <c r="LHA19" s="10"/>
      <c r="LHB19" s="10"/>
      <c r="LHC19" s="11"/>
      <c r="LHD19" s="10"/>
      <c r="LHE19" s="10"/>
      <c r="LHF19" s="10"/>
      <c r="LHG19" s="10"/>
      <c r="LHH19" s="10"/>
      <c r="LHI19" s="10"/>
      <c r="LHJ19" s="10"/>
      <c r="LHK19" s="11"/>
      <c r="LHL19" s="10"/>
      <c r="LHM19" s="10"/>
      <c r="LHN19" s="10"/>
      <c r="LHO19" s="10"/>
      <c r="LHP19" s="10"/>
      <c r="LHQ19" s="10"/>
      <c r="LHR19" s="10"/>
      <c r="LHS19" s="11"/>
      <c r="LHT19" s="10"/>
      <c r="LHU19" s="10"/>
      <c r="LHV19" s="10"/>
      <c r="LHW19" s="10"/>
      <c r="LHX19" s="10"/>
      <c r="LHY19" s="10"/>
      <c r="LHZ19" s="10"/>
      <c r="LIA19" s="11"/>
      <c r="LIB19" s="10"/>
      <c r="LIC19" s="10"/>
      <c r="LID19" s="10"/>
      <c r="LIE19" s="10"/>
      <c r="LIF19" s="10"/>
      <c r="LIG19" s="10"/>
      <c r="LIH19" s="10"/>
      <c r="LII19" s="11"/>
      <c r="LIJ19" s="10"/>
      <c r="LIK19" s="10"/>
      <c r="LIL19" s="10"/>
      <c r="LIM19" s="10"/>
      <c r="LIN19" s="10"/>
      <c r="LIO19" s="10"/>
      <c r="LIP19" s="10"/>
      <c r="LIQ19" s="11"/>
      <c r="LIR19" s="10"/>
      <c r="LIS19" s="10"/>
      <c r="LIT19" s="10"/>
      <c r="LIU19" s="10"/>
      <c r="LIV19" s="10"/>
      <c r="LIW19" s="10"/>
      <c r="LIX19" s="10"/>
      <c r="LIY19" s="11"/>
      <c r="LIZ19" s="10"/>
      <c r="LJA19" s="10"/>
      <c r="LJB19" s="10"/>
      <c r="LJC19" s="10"/>
      <c r="LJD19" s="10"/>
      <c r="LJE19" s="10"/>
      <c r="LJF19" s="10"/>
      <c r="LJG19" s="11"/>
      <c r="LJH19" s="10"/>
      <c r="LJI19" s="10"/>
      <c r="LJJ19" s="10"/>
      <c r="LJK19" s="10"/>
      <c r="LJL19" s="10"/>
      <c r="LJM19" s="10"/>
      <c r="LJN19" s="10"/>
      <c r="LJO19" s="11"/>
      <c r="LJP19" s="10"/>
      <c r="LJQ19" s="10"/>
      <c r="LJR19" s="10"/>
      <c r="LJS19" s="10"/>
      <c r="LJT19" s="10"/>
      <c r="LJU19" s="10"/>
      <c r="LJV19" s="10"/>
      <c r="LJW19" s="11"/>
      <c r="LJX19" s="10"/>
      <c r="LJY19" s="10"/>
      <c r="LJZ19" s="10"/>
      <c r="LKA19" s="10"/>
      <c r="LKB19" s="10"/>
      <c r="LKC19" s="10"/>
      <c r="LKD19" s="10"/>
      <c r="LKE19" s="11"/>
      <c r="LKF19" s="10"/>
      <c r="LKG19" s="10"/>
      <c r="LKH19" s="10"/>
      <c r="LKI19" s="10"/>
      <c r="LKJ19" s="10"/>
      <c r="LKK19" s="10"/>
      <c r="LKL19" s="10"/>
      <c r="LKM19" s="11"/>
      <c r="LKN19" s="10"/>
      <c r="LKO19" s="10"/>
      <c r="LKP19" s="10"/>
      <c r="LKQ19" s="10"/>
      <c r="LKR19" s="10"/>
      <c r="LKS19" s="10"/>
      <c r="LKT19" s="10"/>
      <c r="LKU19" s="11"/>
      <c r="LKV19" s="10"/>
      <c r="LKW19" s="10"/>
      <c r="LKX19" s="10"/>
      <c r="LKY19" s="10"/>
      <c r="LKZ19" s="10"/>
      <c r="LLA19" s="10"/>
      <c r="LLB19" s="10"/>
      <c r="LLC19" s="11"/>
      <c r="LLD19" s="10"/>
      <c r="LLE19" s="10"/>
      <c r="LLF19" s="10"/>
      <c r="LLG19" s="10"/>
      <c r="LLH19" s="10"/>
      <c r="LLI19" s="10"/>
      <c r="LLJ19" s="10"/>
      <c r="LLK19" s="11"/>
      <c r="LLL19" s="10"/>
      <c r="LLM19" s="10"/>
      <c r="LLN19" s="10"/>
      <c r="LLO19" s="10"/>
      <c r="LLP19" s="10"/>
      <c r="LLQ19" s="10"/>
      <c r="LLR19" s="10"/>
      <c r="LLS19" s="11"/>
      <c r="LLT19" s="10"/>
      <c r="LLU19" s="10"/>
      <c r="LLV19" s="10"/>
      <c r="LLW19" s="10"/>
      <c r="LLX19" s="10"/>
      <c r="LLY19" s="10"/>
      <c r="LLZ19" s="10"/>
      <c r="LMA19" s="11"/>
      <c r="LMB19" s="10"/>
      <c r="LMC19" s="10"/>
      <c r="LMD19" s="10"/>
      <c r="LME19" s="10"/>
      <c r="LMF19" s="10"/>
      <c r="LMG19" s="10"/>
      <c r="LMH19" s="10"/>
      <c r="LMI19" s="11"/>
      <c r="LMJ19" s="10"/>
      <c r="LMK19" s="10"/>
      <c r="LML19" s="10"/>
      <c r="LMM19" s="10"/>
      <c r="LMN19" s="10"/>
      <c r="LMO19" s="10"/>
      <c r="LMP19" s="10"/>
      <c r="LMQ19" s="11"/>
      <c r="LMR19" s="10"/>
      <c r="LMS19" s="10"/>
      <c r="LMT19" s="10"/>
      <c r="LMU19" s="10"/>
      <c r="LMV19" s="10"/>
      <c r="LMW19" s="10"/>
      <c r="LMX19" s="10"/>
      <c r="LMY19" s="11"/>
      <c r="LMZ19" s="10"/>
      <c r="LNA19" s="10"/>
      <c r="LNB19" s="10"/>
      <c r="LNC19" s="10"/>
      <c r="LND19" s="10"/>
      <c r="LNE19" s="10"/>
      <c r="LNF19" s="10"/>
      <c r="LNG19" s="11"/>
      <c r="LNH19" s="10"/>
      <c r="LNI19" s="10"/>
      <c r="LNJ19" s="10"/>
      <c r="LNK19" s="10"/>
      <c r="LNL19" s="10"/>
      <c r="LNM19" s="10"/>
      <c r="LNN19" s="10"/>
      <c r="LNO19" s="11"/>
      <c r="LNP19" s="10"/>
      <c r="LNQ19" s="10"/>
      <c r="LNR19" s="10"/>
      <c r="LNS19" s="10"/>
      <c r="LNT19" s="10"/>
      <c r="LNU19" s="10"/>
      <c r="LNV19" s="10"/>
      <c r="LNW19" s="11"/>
      <c r="LNX19" s="10"/>
      <c r="LNY19" s="10"/>
      <c r="LNZ19" s="10"/>
      <c r="LOA19" s="10"/>
      <c r="LOB19" s="10"/>
      <c r="LOC19" s="10"/>
      <c r="LOD19" s="10"/>
      <c r="LOE19" s="11"/>
      <c r="LOF19" s="10"/>
      <c r="LOG19" s="10"/>
      <c r="LOH19" s="10"/>
      <c r="LOI19" s="10"/>
      <c r="LOJ19" s="10"/>
      <c r="LOK19" s="10"/>
      <c r="LOL19" s="10"/>
      <c r="LOM19" s="11"/>
      <c r="LON19" s="10"/>
      <c r="LOO19" s="10"/>
      <c r="LOP19" s="10"/>
      <c r="LOQ19" s="10"/>
      <c r="LOR19" s="10"/>
      <c r="LOS19" s="10"/>
      <c r="LOT19" s="10"/>
      <c r="LOU19" s="11"/>
      <c r="LOV19" s="10"/>
      <c r="LOW19" s="10"/>
      <c r="LOX19" s="10"/>
      <c r="LOY19" s="10"/>
      <c r="LOZ19" s="10"/>
      <c r="LPA19" s="10"/>
      <c r="LPB19" s="10"/>
      <c r="LPC19" s="11"/>
      <c r="LPD19" s="10"/>
      <c r="LPE19" s="10"/>
      <c r="LPF19" s="10"/>
      <c r="LPG19" s="10"/>
      <c r="LPH19" s="10"/>
      <c r="LPI19" s="10"/>
      <c r="LPJ19" s="10"/>
      <c r="LPK19" s="11"/>
      <c r="LPL19" s="10"/>
      <c r="LPM19" s="10"/>
      <c r="LPN19" s="10"/>
      <c r="LPO19" s="10"/>
      <c r="LPP19" s="10"/>
      <c r="LPQ19" s="10"/>
      <c r="LPR19" s="10"/>
      <c r="LPS19" s="11"/>
      <c r="LPT19" s="10"/>
      <c r="LPU19" s="10"/>
      <c r="LPV19" s="10"/>
      <c r="LPW19" s="10"/>
      <c r="LPX19" s="10"/>
      <c r="LPY19" s="10"/>
      <c r="LPZ19" s="10"/>
      <c r="LQA19" s="11"/>
      <c r="LQB19" s="10"/>
      <c r="LQC19" s="10"/>
      <c r="LQD19" s="10"/>
      <c r="LQE19" s="10"/>
      <c r="LQF19" s="10"/>
      <c r="LQG19" s="10"/>
      <c r="LQH19" s="10"/>
      <c r="LQI19" s="11"/>
      <c r="LQJ19" s="10"/>
      <c r="LQK19" s="10"/>
      <c r="LQL19" s="10"/>
      <c r="LQM19" s="10"/>
      <c r="LQN19" s="10"/>
      <c r="LQO19" s="10"/>
      <c r="LQP19" s="10"/>
      <c r="LQQ19" s="11"/>
      <c r="LQR19" s="10"/>
      <c r="LQS19" s="10"/>
      <c r="LQT19" s="10"/>
      <c r="LQU19" s="10"/>
      <c r="LQV19" s="10"/>
      <c r="LQW19" s="10"/>
      <c r="LQX19" s="10"/>
      <c r="LQY19" s="11"/>
      <c r="LQZ19" s="10"/>
      <c r="LRA19" s="10"/>
      <c r="LRB19" s="10"/>
      <c r="LRC19" s="10"/>
      <c r="LRD19" s="10"/>
      <c r="LRE19" s="10"/>
      <c r="LRF19" s="10"/>
      <c r="LRG19" s="11"/>
      <c r="LRH19" s="10"/>
      <c r="LRI19" s="10"/>
      <c r="LRJ19" s="10"/>
      <c r="LRK19" s="10"/>
      <c r="LRL19" s="10"/>
      <c r="LRM19" s="10"/>
      <c r="LRN19" s="10"/>
      <c r="LRO19" s="11"/>
      <c r="LRP19" s="10"/>
      <c r="LRQ19" s="10"/>
      <c r="LRR19" s="10"/>
      <c r="LRS19" s="10"/>
      <c r="LRT19" s="10"/>
      <c r="LRU19" s="10"/>
      <c r="LRV19" s="10"/>
      <c r="LRW19" s="11"/>
      <c r="LRX19" s="10"/>
      <c r="LRY19" s="10"/>
      <c r="LRZ19" s="10"/>
      <c r="LSA19" s="10"/>
      <c r="LSB19" s="10"/>
      <c r="LSC19" s="10"/>
      <c r="LSD19" s="10"/>
      <c r="LSE19" s="11"/>
      <c r="LSF19" s="10"/>
      <c r="LSG19" s="10"/>
      <c r="LSH19" s="10"/>
      <c r="LSI19" s="10"/>
      <c r="LSJ19" s="10"/>
      <c r="LSK19" s="10"/>
      <c r="LSL19" s="10"/>
      <c r="LSM19" s="11"/>
      <c r="LSN19" s="10"/>
      <c r="LSO19" s="10"/>
      <c r="LSP19" s="10"/>
      <c r="LSQ19" s="10"/>
      <c r="LSR19" s="10"/>
      <c r="LSS19" s="10"/>
      <c r="LST19" s="10"/>
      <c r="LSU19" s="11"/>
      <c r="LSV19" s="10"/>
      <c r="LSW19" s="10"/>
      <c r="LSX19" s="10"/>
      <c r="LSY19" s="10"/>
      <c r="LSZ19" s="10"/>
      <c r="LTA19" s="10"/>
      <c r="LTB19" s="10"/>
      <c r="LTC19" s="11"/>
      <c r="LTD19" s="10"/>
      <c r="LTE19" s="10"/>
      <c r="LTF19" s="10"/>
      <c r="LTG19" s="10"/>
      <c r="LTH19" s="10"/>
      <c r="LTI19" s="10"/>
      <c r="LTJ19" s="10"/>
      <c r="LTK19" s="11"/>
      <c r="LTL19" s="10"/>
      <c r="LTM19" s="10"/>
      <c r="LTN19" s="10"/>
      <c r="LTO19" s="10"/>
      <c r="LTP19" s="10"/>
      <c r="LTQ19" s="10"/>
      <c r="LTR19" s="10"/>
      <c r="LTS19" s="11"/>
      <c r="LTT19" s="10"/>
      <c r="LTU19" s="10"/>
      <c r="LTV19" s="10"/>
      <c r="LTW19" s="10"/>
      <c r="LTX19" s="10"/>
      <c r="LTY19" s="10"/>
      <c r="LTZ19" s="10"/>
      <c r="LUA19" s="11"/>
      <c r="LUB19" s="10"/>
      <c r="LUC19" s="10"/>
      <c r="LUD19" s="10"/>
      <c r="LUE19" s="10"/>
      <c r="LUF19" s="10"/>
      <c r="LUG19" s="10"/>
      <c r="LUH19" s="10"/>
      <c r="LUI19" s="11"/>
      <c r="LUJ19" s="10"/>
      <c r="LUK19" s="10"/>
      <c r="LUL19" s="10"/>
      <c r="LUM19" s="10"/>
      <c r="LUN19" s="10"/>
      <c r="LUO19" s="10"/>
      <c r="LUP19" s="10"/>
      <c r="LUQ19" s="11"/>
      <c r="LUR19" s="10"/>
      <c r="LUS19" s="10"/>
      <c r="LUT19" s="10"/>
      <c r="LUU19" s="10"/>
      <c r="LUV19" s="10"/>
      <c r="LUW19" s="10"/>
      <c r="LUX19" s="10"/>
      <c r="LUY19" s="11"/>
      <c r="LUZ19" s="10"/>
      <c r="LVA19" s="10"/>
      <c r="LVB19" s="10"/>
      <c r="LVC19" s="10"/>
      <c r="LVD19" s="10"/>
      <c r="LVE19" s="10"/>
      <c r="LVF19" s="10"/>
      <c r="LVG19" s="11"/>
      <c r="LVH19" s="10"/>
      <c r="LVI19" s="10"/>
      <c r="LVJ19" s="10"/>
      <c r="LVK19" s="10"/>
      <c r="LVL19" s="10"/>
      <c r="LVM19" s="10"/>
      <c r="LVN19" s="10"/>
      <c r="LVO19" s="11"/>
      <c r="LVP19" s="10"/>
      <c r="LVQ19" s="10"/>
      <c r="LVR19" s="10"/>
      <c r="LVS19" s="10"/>
      <c r="LVT19" s="10"/>
      <c r="LVU19" s="10"/>
      <c r="LVV19" s="10"/>
      <c r="LVW19" s="11"/>
      <c r="LVX19" s="10"/>
      <c r="LVY19" s="10"/>
      <c r="LVZ19" s="10"/>
      <c r="LWA19" s="10"/>
      <c r="LWB19" s="10"/>
      <c r="LWC19" s="10"/>
      <c r="LWD19" s="10"/>
      <c r="LWE19" s="11"/>
      <c r="LWF19" s="10"/>
      <c r="LWG19" s="10"/>
      <c r="LWH19" s="10"/>
      <c r="LWI19" s="10"/>
      <c r="LWJ19" s="10"/>
      <c r="LWK19" s="10"/>
      <c r="LWL19" s="10"/>
      <c r="LWM19" s="11"/>
      <c r="LWN19" s="10"/>
      <c r="LWO19" s="10"/>
      <c r="LWP19" s="10"/>
      <c r="LWQ19" s="10"/>
      <c r="LWR19" s="10"/>
      <c r="LWS19" s="10"/>
      <c r="LWT19" s="10"/>
      <c r="LWU19" s="11"/>
      <c r="LWV19" s="10"/>
      <c r="LWW19" s="10"/>
      <c r="LWX19" s="10"/>
      <c r="LWY19" s="10"/>
      <c r="LWZ19" s="10"/>
      <c r="LXA19" s="10"/>
      <c r="LXB19" s="10"/>
      <c r="LXC19" s="11"/>
      <c r="LXD19" s="10"/>
      <c r="LXE19" s="10"/>
      <c r="LXF19" s="10"/>
      <c r="LXG19" s="10"/>
      <c r="LXH19" s="10"/>
      <c r="LXI19" s="10"/>
      <c r="LXJ19" s="10"/>
      <c r="LXK19" s="11"/>
      <c r="LXL19" s="10"/>
      <c r="LXM19" s="10"/>
      <c r="LXN19" s="10"/>
      <c r="LXO19" s="10"/>
      <c r="LXP19" s="10"/>
      <c r="LXQ19" s="10"/>
      <c r="LXR19" s="10"/>
      <c r="LXS19" s="11"/>
      <c r="LXT19" s="10"/>
      <c r="LXU19" s="10"/>
      <c r="LXV19" s="10"/>
      <c r="LXW19" s="10"/>
      <c r="LXX19" s="10"/>
      <c r="LXY19" s="10"/>
      <c r="LXZ19" s="10"/>
      <c r="LYA19" s="11"/>
      <c r="LYB19" s="10"/>
      <c r="LYC19" s="10"/>
      <c r="LYD19" s="10"/>
      <c r="LYE19" s="10"/>
      <c r="LYF19" s="10"/>
      <c r="LYG19" s="10"/>
      <c r="LYH19" s="10"/>
      <c r="LYI19" s="11"/>
      <c r="LYJ19" s="10"/>
      <c r="LYK19" s="10"/>
      <c r="LYL19" s="10"/>
      <c r="LYM19" s="10"/>
      <c r="LYN19" s="10"/>
      <c r="LYO19" s="10"/>
      <c r="LYP19" s="10"/>
      <c r="LYQ19" s="11"/>
      <c r="LYR19" s="10"/>
      <c r="LYS19" s="10"/>
      <c r="LYT19" s="10"/>
      <c r="LYU19" s="10"/>
      <c r="LYV19" s="10"/>
      <c r="LYW19" s="10"/>
      <c r="LYX19" s="10"/>
      <c r="LYY19" s="11"/>
      <c r="LYZ19" s="10"/>
      <c r="LZA19" s="10"/>
      <c r="LZB19" s="10"/>
      <c r="LZC19" s="10"/>
      <c r="LZD19" s="10"/>
      <c r="LZE19" s="10"/>
      <c r="LZF19" s="10"/>
      <c r="LZG19" s="11"/>
      <c r="LZH19" s="10"/>
      <c r="LZI19" s="10"/>
      <c r="LZJ19" s="10"/>
      <c r="LZK19" s="10"/>
      <c r="LZL19" s="10"/>
      <c r="LZM19" s="10"/>
      <c r="LZN19" s="10"/>
      <c r="LZO19" s="11"/>
      <c r="LZP19" s="10"/>
      <c r="LZQ19" s="10"/>
      <c r="LZR19" s="10"/>
      <c r="LZS19" s="10"/>
      <c r="LZT19" s="10"/>
      <c r="LZU19" s="10"/>
      <c r="LZV19" s="10"/>
      <c r="LZW19" s="11"/>
      <c r="LZX19" s="10"/>
      <c r="LZY19" s="10"/>
      <c r="LZZ19" s="10"/>
      <c r="MAA19" s="10"/>
      <c r="MAB19" s="10"/>
      <c r="MAC19" s="10"/>
      <c r="MAD19" s="10"/>
      <c r="MAE19" s="11"/>
      <c r="MAF19" s="10"/>
      <c r="MAG19" s="10"/>
      <c r="MAH19" s="10"/>
      <c r="MAI19" s="10"/>
      <c r="MAJ19" s="10"/>
      <c r="MAK19" s="10"/>
      <c r="MAL19" s="10"/>
      <c r="MAM19" s="11"/>
      <c r="MAN19" s="10"/>
      <c r="MAO19" s="10"/>
      <c r="MAP19" s="10"/>
      <c r="MAQ19" s="10"/>
      <c r="MAR19" s="10"/>
      <c r="MAS19" s="10"/>
      <c r="MAT19" s="10"/>
      <c r="MAU19" s="11"/>
      <c r="MAV19" s="10"/>
      <c r="MAW19" s="10"/>
      <c r="MAX19" s="10"/>
      <c r="MAY19" s="10"/>
      <c r="MAZ19" s="10"/>
      <c r="MBA19" s="10"/>
      <c r="MBB19" s="10"/>
      <c r="MBC19" s="11"/>
      <c r="MBD19" s="10"/>
      <c r="MBE19" s="10"/>
      <c r="MBF19" s="10"/>
      <c r="MBG19" s="10"/>
      <c r="MBH19" s="10"/>
      <c r="MBI19" s="10"/>
      <c r="MBJ19" s="10"/>
      <c r="MBK19" s="11"/>
      <c r="MBL19" s="10"/>
      <c r="MBM19" s="10"/>
      <c r="MBN19" s="10"/>
      <c r="MBO19" s="10"/>
      <c r="MBP19" s="10"/>
      <c r="MBQ19" s="10"/>
      <c r="MBR19" s="10"/>
      <c r="MBS19" s="11"/>
      <c r="MBT19" s="10"/>
      <c r="MBU19" s="10"/>
      <c r="MBV19" s="10"/>
      <c r="MBW19" s="10"/>
      <c r="MBX19" s="10"/>
      <c r="MBY19" s="10"/>
      <c r="MBZ19" s="10"/>
      <c r="MCA19" s="11"/>
      <c r="MCB19" s="10"/>
      <c r="MCC19" s="10"/>
      <c r="MCD19" s="10"/>
      <c r="MCE19" s="10"/>
      <c r="MCF19" s="10"/>
      <c r="MCG19" s="10"/>
      <c r="MCH19" s="10"/>
      <c r="MCI19" s="11"/>
      <c r="MCJ19" s="10"/>
      <c r="MCK19" s="10"/>
      <c r="MCL19" s="10"/>
      <c r="MCM19" s="10"/>
      <c r="MCN19" s="10"/>
      <c r="MCO19" s="10"/>
      <c r="MCP19" s="10"/>
      <c r="MCQ19" s="11"/>
      <c r="MCR19" s="10"/>
      <c r="MCS19" s="10"/>
      <c r="MCT19" s="10"/>
      <c r="MCU19" s="10"/>
      <c r="MCV19" s="10"/>
      <c r="MCW19" s="10"/>
      <c r="MCX19" s="10"/>
      <c r="MCY19" s="11"/>
      <c r="MCZ19" s="10"/>
      <c r="MDA19" s="10"/>
      <c r="MDB19" s="10"/>
      <c r="MDC19" s="10"/>
      <c r="MDD19" s="10"/>
      <c r="MDE19" s="10"/>
      <c r="MDF19" s="10"/>
      <c r="MDG19" s="11"/>
      <c r="MDH19" s="10"/>
      <c r="MDI19" s="10"/>
      <c r="MDJ19" s="10"/>
      <c r="MDK19" s="10"/>
      <c r="MDL19" s="10"/>
      <c r="MDM19" s="10"/>
      <c r="MDN19" s="10"/>
      <c r="MDO19" s="11"/>
      <c r="MDP19" s="10"/>
      <c r="MDQ19" s="10"/>
      <c r="MDR19" s="10"/>
      <c r="MDS19" s="10"/>
      <c r="MDT19" s="10"/>
      <c r="MDU19" s="10"/>
      <c r="MDV19" s="10"/>
      <c r="MDW19" s="11"/>
      <c r="MDX19" s="10"/>
      <c r="MDY19" s="10"/>
      <c r="MDZ19" s="10"/>
      <c r="MEA19" s="10"/>
      <c r="MEB19" s="10"/>
      <c r="MEC19" s="10"/>
      <c r="MED19" s="10"/>
      <c r="MEE19" s="11"/>
      <c r="MEF19" s="10"/>
      <c r="MEG19" s="10"/>
      <c r="MEH19" s="10"/>
      <c r="MEI19" s="10"/>
      <c r="MEJ19" s="10"/>
      <c r="MEK19" s="10"/>
      <c r="MEL19" s="10"/>
      <c r="MEM19" s="11"/>
      <c r="MEN19" s="10"/>
      <c r="MEO19" s="10"/>
      <c r="MEP19" s="10"/>
      <c r="MEQ19" s="10"/>
      <c r="MER19" s="10"/>
      <c r="MES19" s="10"/>
      <c r="MET19" s="10"/>
      <c r="MEU19" s="11"/>
      <c r="MEV19" s="10"/>
      <c r="MEW19" s="10"/>
      <c r="MEX19" s="10"/>
      <c r="MEY19" s="10"/>
      <c r="MEZ19" s="10"/>
      <c r="MFA19" s="10"/>
      <c r="MFB19" s="10"/>
      <c r="MFC19" s="11"/>
      <c r="MFD19" s="10"/>
      <c r="MFE19" s="10"/>
      <c r="MFF19" s="10"/>
      <c r="MFG19" s="10"/>
      <c r="MFH19" s="10"/>
      <c r="MFI19" s="10"/>
      <c r="MFJ19" s="10"/>
      <c r="MFK19" s="11"/>
      <c r="MFL19" s="10"/>
      <c r="MFM19" s="10"/>
      <c r="MFN19" s="10"/>
      <c r="MFO19" s="10"/>
      <c r="MFP19" s="10"/>
      <c r="MFQ19" s="10"/>
      <c r="MFR19" s="10"/>
      <c r="MFS19" s="11"/>
      <c r="MFT19" s="10"/>
      <c r="MFU19" s="10"/>
      <c r="MFV19" s="10"/>
      <c r="MFW19" s="10"/>
      <c r="MFX19" s="10"/>
      <c r="MFY19" s="10"/>
      <c r="MFZ19" s="10"/>
      <c r="MGA19" s="11"/>
      <c r="MGB19" s="10"/>
      <c r="MGC19" s="10"/>
      <c r="MGD19" s="10"/>
      <c r="MGE19" s="10"/>
      <c r="MGF19" s="10"/>
      <c r="MGG19" s="10"/>
      <c r="MGH19" s="10"/>
      <c r="MGI19" s="11"/>
      <c r="MGJ19" s="10"/>
      <c r="MGK19" s="10"/>
      <c r="MGL19" s="10"/>
      <c r="MGM19" s="10"/>
      <c r="MGN19" s="10"/>
      <c r="MGO19" s="10"/>
      <c r="MGP19" s="10"/>
      <c r="MGQ19" s="11"/>
      <c r="MGR19" s="10"/>
      <c r="MGS19" s="10"/>
      <c r="MGT19" s="10"/>
      <c r="MGU19" s="10"/>
      <c r="MGV19" s="10"/>
      <c r="MGW19" s="10"/>
      <c r="MGX19" s="10"/>
      <c r="MGY19" s="11"/>
      <c r="MGZ19" s="10"/>
      <c r="MHA19" s="10"/>
      <c r="MHB19" s="10"/>
      <c r="MHC19" s="10"/>
      <c r="MHD19" s="10"/>
      <c r="MHE19" s="10"/>
      <c r="MHF19" s="10"/>
      <c r="MHG19" s="11"/>
      <c r="MHH19" s="10"/>
      <c r="MHI19" s="10"/>
      <c r="MHJ19" s="10"/>
      <c r="MHK19" s="10"/>
      <c r="MHL19" s="10"/>
      <c r="MHM19" s="10"/>
      <c r="MHN19" s="10"/>
      <c r="MHO19" s="11"/>
      <c r="MHP19" s="10"/>
      <c r="MHQ19" s="10"/>
      <c r="MHR19" s="10"/>
      <c r="MHS19" s="10"/>
      <c r="MHT19" s="10"/>
      <c r="MHU19" s="10"/>
      <c r="MHV19" s="10"/>
      <c r="MHW19" s="11"/>
      <c r="MHX19" s="10"/>
      <c r="MHY19" s="10"/>
      <c r="MHZ19" s="10"/>
      <c r="MIA19" s="10"/>
      <c r="MIB19" s="10"/>
      <c r="MIC19" s="10"/>
      <c r="MID19" s="10"/>
      <c r="MIE19" s="11"/>
      <c r="MIF19" s="10"/>
      <c r="MIG19" s="10"/>
      <c r="MIH19" s="10"/>
      <c r="MII19" s="10"/>
      <c r="MIJ19" s="10"/>
      <c r="MIK19" s="10"/>
      <c r="MIL19" s="10"/>
      <c r="MIM19" s="11"/>
      <c r="MIN19" s="10"/>
      <c r="MIO19" s="10"/>
      <c r="MIP19" s="10"/>
      <c r="MIQ19" s="10"/>
      <c r="MIR19" s="10"/>
      <c r="MIS19" s="10"/>
      <c r="MIT19" s="10"/>
      <c r="MIU19" s="11"/>
      <c r="MIV19" s="10"/>
      <c r="MIW19" s="10"/>
      <c r="MIX19" s="10"/>
      <c r="MIY19" s="10"/>
      <c r="MIZ19" s="10"/>
      <c r="MJA19" s="10"/>
      <c r="MJB19" s="10"/>
      <c r="MJC19" s="11"/>
      <c r="MJD19" s="10"/>
      <c r="MJE19" s="10"/>
      <c r="MJF19" s="10"/>
      <c r="MJG19" s="10"/>
      <c r="MJH19" s="10"/>
      <c r="MJI19" s="10"/>
      <c r="MJJ19" s="10"/>
      <c r="MJK19" s="11"/>
      <c r="MJL19" s="10"/>
      <c r="MJM19" s="10"/>
      <c r="MJN19" s="10"/>
      <c r="MJO19" s="10"/>
      <c r="MJP19" s="10"/>
      <c r="MJQ19" s="10"/>
      <c r="MJR19" s="10"/>
      <c r="MJS19" s="11"/>
      <c r="MJT19" s="10"/>
      <c r="MJU19" s="10"/>
      <c r="MJV19" s="10"/>
      <c r="MJW19" s="10"/>
      <c r="MJX19" s="10"/>
      <c r="MJY19" s="10"/>
      <c r="MJZ19" s="10"/>
      <c r="MKA19" s="11"/>
      <c r="MKB19" s="10"/>
      <c r="MKC19" s="10"/>
      <c r="MKD19" s="10"/>
      <c r="MKE19" s="10"/>
      <c r="MKF19" s="10"/>
      <c r="MKG19" s="10"/>
      <c r="MKH19" s="10"/>
      <c r="MKI19" s="11"/>
      <c r="MKJ19" s="10"/>
      <c r="MKK19" s="10"/>
      <c r="MKL19" s="10"/>
      <c r="MKM19" s="10"/>
      <c r="MKN19" s="10"/>
      <c r="MKO19" s="10"/>
      <c r="MKP19" s="10"/>
      <c r="MKQ19" s="11"/>
      <c r="MKR19" s="10"/>
      <c r="MKS19" s="10"/>
      <c r="MKT19" s="10"/>
      <c r="MKU19" s="10"/>
      <c r="MKV19" s="10"/>
      <c r="MKW19" s="10"/>
      <c r="MKX19" s="10"/>
      <c r="MKY19" s="11"/>
      <c r="MKZ19" s="10"/>
      <c r="MLA19" s="10"/>
      <c r="MLB19" s="10"/>
      <c r="MLC19" s="10"/>
      <c r="MLD19" s="10"/>
      <c r="MLE19" s="10"/>
      <c r="MLF19" s="10"/>
      <c r="MLG19" s="11"/>
      <c r="MLH19" s="10"/>
      <c r="MLI19" s="10"/>
      <c r="MLJ19" s="10"/>
      <c r="MLK19" s="10"/>
      <c r="MLL19" s="10"/>
      <c r="MLM19" s="10"/>
      <c r="MLN19" s="10"/>
      <c r="MLO19" s="11"/>
      <c r="MLP19" s="10"/>
      <c r="MLQ19" s="10"/>
      <c r="MLR19" s="10"/>
      <c r="MLS19" s="10"/>
      <c r="MLT19" s="10"/>
      <c r="MLU19" s="10"/>
      <c r="MLV19" s="10"/>
      <c r="MLW19" s="11"/>
      <c r="MLX19" s="10"/>
      <c r="MLY19" s="10"/>
      <c r="MLZ19" s="10"/>
      <c r="MMA19" s="10"/>
      <c r="MMB19" s="10"/>
      <c r="MMC19" s="10"/>
      <c r="MMD19" s="10"/>
      <c r="MME19" s="11"/>
      <c r="MMF19" s="10"/>
      <c r="MMG19" s="10"/>
      <c r="MMH19" s="10"/>
      <c r="MMI19" s="10"/>
      <c r="MMJ19" s="10"/>
      <c r="MMK19" s="10"/>
      <c r="MML19" s="10"/>
      <c r="MMM19" s="11"/>
      <c r="MMN19" s="10"/>
      <c r="MMO19" s="10"/>
      <c r="MMP19" s="10"/>
      <c r="MMQ19" s="10"/>
      <c r="MMR19" s="10"/>
      <c r="MMS19" s="10"/>
      <c r="MMT19" s="10"/>
      <c r="MMU19" s="11"/>
      <c r="MMV19" s="10"/>
      <c r="MMW19" s="10"/>
      <c r="MMX19" s="10"/>
      <c r="MMY19" s="10"/>
      <c r="MMZ19" s="10"/>
      <c r="MNA19" s="10"/>
      <c r="MNB19" s="10"/>
      <c r="MNC19" s="11"/>
      <c r="MND19" s="10"/>
      <c r="MNE19" s="10"/>
      <c r="MNF19" s="10"/>
      <c r="MNG19" s="10"/>
      <c r="MNH19" s="10"/>
      <c r="MNI19" s="10"/>
      <c r="MNJ19" s="10"/>
      <c r="MNK19" s="11"/>
      <c r="MNL19" s="10"/>
      <c r="MNM19" s="10"/>
      <c r="MNN19" s="10"/>
      <c r="MNO19" s="10"/>
      <c r="MNP19" s="10"/>
      <c r="MNQ19" s="10"/>
      <c r="MNR19" s="10"/>
      <c r="MNS19" s="11"/>
      <c r="MNT19" s="10"/>
      <c r="MNU19" s="10"/>
      <c r="MNV19" s="10"/>
      <c r="MNW19" s="10"/>
      <c r="MNX19" s="10"/>
      <c r="MNY19" s="10"/>
      <c r="MNZ19" s="10"/>
      <c r="MOA19" s="11"/>
      <c r="MOB19" s="10"/>
      <c r="MOC19" s="10"/>
      <c r="MOD19" s="10"/>
      <c r="MOE19" s="10"/>
      <c r="MOF19" s="10"/>
      <c r="MOG19" s="10"/>
      <c r="MOH19" s="10"/>
      <c r="MOI19" s="11"/>
      <c r="MOJ19" s="10"/>
      <c r="MOK19" s="10"/>
      <c r="MOL19" s="10"/>
      <c r="MOM19" s="10"/>
      <c r="MON19" s="10"/>
      <c r="MOO19" s="10"/>
      <c r="MOP19" s="10"/>
      <c r="MOQ19" s="11"/>
      <c r="MOR19" s="10"/>
      <c r="MOS19" s="10"/>
      <c r="MOT19" s="10"/>
      <c r="MOU19" s="10"/>
      <c r="MOV19" s="10"/>
      <c r="MOW19" s="10"/>
      <c r="MOX19" s="10"/>
      <c r="MOY19" s="11"/>
      <c r="MOZ19" s="10"/>
      <c r="MPA19" s="10"/>
      <c r="MPB19" s="10"/>
      <c r="MPC19" s="10"/>
      <c r="MPD19" s="10"/>
      <c r="MPE19" s="10"/>
      <c r="MPF19" s="10"/>
      <c r="MPG19" s="11"/>
      <c r="MPH19" s="10"/>
      <c r="MPI19" s="10"/>
      <c r="MPJ19" s="10"/>
      <c r="MPK19" s="10"/>
      <c r="MPL19" s="10"/>
      <c r="MPM19" s="10"/>
      <c r="MPN19" s="10"/>
      <c r="MPO19" s="11"/>
      <c r="MPP19" s="10"/>
      <c r="MPQ19" s="10"/>
      <c r="MPR19" s="10"/>
      <c r="MPS19" s="10"/>
      <c r="MPT19" s="10"/>
      <c r="MPU19" s="10"/>
      <c r="MPV19" s="10"/>
      <c r="MPW19" s="11"/>
      <c r="MPX19" s="10"/>
      <c r="MPY19" s="10"/>
      <c r="MPZ19" s="10"/>
      <c r="MQA19" s="10"/>
      <c r="MQB19" s="10"/>
      <c r="MQC19" s="10"/>
      <c r="MQD19" s="10"/>
      <c r="MQE19" s="11"/>
      <c r="MQF19" s="10"/>
      <c r="MQG19" s="10"/>
      <c r="MQH19" s="10"/>
      <c r="MQI19" s="10"/>
      <c r="MQJ19" s="10"/>
      <c r="MQK19" s="10"/>
      <c r="MQL19" s="10"/>
      <c r="MQM19" s="11"/>
      <c r="MQN19" s="10"/>
      <c r="MQO19" s="10"/>
      <c r="MQP19" s="10"/>
      <c r="MQQ19" s="10"/>
      <c r="MQR19" s="10"/>
      <c r="MQS19" s="10"/>
      <c r="MQT19" s="10"/>
      <c r="MQU19" s="11"/>
      <c r="MQV19" s="10"/>
      <c r="MQW19" s="10"/>
      <c r="MQX19" s="10"/>
      <c r="MQY19" s="10"/>
      <c r="MQZ19" s="10"/>
      <c r="MRA19" s="10"/>
      <c r="MRB19" s="10"/>
      <c r="MRC19" s="11"/>
      <c r="MRD19" s="10"/>
      <c r="MRE19" s="10"/>
      <c r="MRF19" s="10"/>
      <c r="MRG19" s="10"/>
      <c r="MRH19" s="10"/>
      <c r="MRI19" s="10"/>
      <c r="MRJ19" s="10"/>
      <c r="MRK19" s="11"/>
      <c r="MRL19" s="10"/>
      <c r="MRM19" s="10"/>
      <c r="MRN19" s="10"/>
      <c r="MRO19" s="10"/>
      <c r="MRP19" s="10"/>
      <c r="MRQ19" s="10"/>
      <c r="MRR19" s="10"/>
      <c r="MRS19" s="11"/>
      <c r="MRT19" s="10"/>
      <c r="MRU19" s="10"/>
      <c r="MRV19" s="10"/>
      <c r="MRW19" s="10"/>
      <c r="MRX19" s="10"/>
      <c r="MRY19" s="10"/>
      <c r="MRZ19" s="10"/>
      <c r="MSA19" s="11"/>
      <c r="MSB19" s="10"/>
      <c r="MSC19" s="10"/>
      <c r="MSD19" s="10"/>
      <c r="MSE19" s="10"/>
      <c r="MSF19" s="10"/>
      <c r="MSG19" s="10"/>
      <c r="MSH19" s="10"/>
      <c r="MSI19" s="11"/>
      <c r="MSJ19" s="10"/>
      <c r="MSK19" s="10"/>
      <c r="MSL19" s="10"/>
      <c r="MSM19" s="10"/>
      <c r="MSN19" s="10"/>
      <c r="MSO19" s="10"/>
      <c r="MSP19" s="10"/>
      <c r="MSQ19" s="11"/>
      <c r="MSR19" s="10"/>
      <c r="MSS19" s="10"/>
      <c r="MST19" s="10"/>
      <c r="MSU19" s="10"/>
      <c r="MSV19" s="10"/>
      <c r="MSW19" s="10"/>
      <c r="MSX19" s="10"/>
      <c r="MSY19" s="11"/>
      <c r="MSZ19" s="10"/>
      <c r="MTA19" s="10"/>
      <c r="MTB19" s="10"/>
      <c r="MTC19" s="10"/>
      <c r="MTD19" s="10"/>
      <c r="MTE19" s="10"/>
      <c r="MTF19" s="10"/>
      <c r="MTG19" s="11"/>
      <c r="MTH19" s="10"/>
      <c r="MTI19" s="10"/>
      <c r="MTJ19" s="10"/>
      <c r="MTK19" s="10"/>
      <c r="MTL19" s="10"/>
      <c r="MTM19" s="10"/>
      <c r="MTN19" s="10"/>
      <c r="MTO19" s="11"/>
      <c r="MTP19" s="10"/>
      <c r="MTQ19" s="10"/>
      <c r="MTR19" s="10"/>
      <c r="MTS19" s="10"/>
      <c r="MTT19" s="10"/>
      <c r="MTU19" s="10"/>
      <c r="MTV19" s="10"/>
      <c r="MTW19" s="11"/>
      <c r="MTX19" s="10"/>
      <c r="MTY19" s="10"/>
      <c r="MTZ19" s="10"/>
      <c r="MUA19" s="10"/>
      <c r="MUB19" s="10"/>
      <c r="MUC19" s="10"/>
      <c r="MUD19" s="10"/>
      <c r="MUE19" s="11"/>
      <c r="MUF19" s="10"/>
      <c r="MUG19" s="10"/>
      <c r="MUH19" s="10"/>
      <c r="MUI19" s="10"/>
      <c r="MUJ19" s="10"/>
      <c r="MUK19" s="10"/>
      <c r="MUL19" s="10"/>
      <c r="MUM19" s="11"/>
      <c r="MUN19" s="10"/>
      <c r="MUO19" s="10"/>
      <c r="MUP19" s="10"/>
      <c r="MUQ19" s="10"/>
      <c r="MUR19" s="10"/>
      <c r="MUS19" s="10"/>
      <c r="MUT19" s="10"/>
      <c r="MUU19" s="11"/>
      <c r="MUV19" s="10"/>
      <c r="MUW19" s="10"/>
      <c r="MUX19" s="10"/>
      <c r="MUY19" s="10"/>
      <c r="MUZ19" s="10"/>
      <c r="MVA19" s="10"/>
      <c r="MVB19" s="10"/>
      <c r="MVC19" s="11"/>
      <c r="MVD19" s="10"/>
      <c r="MVE19" s="10"/>
      <c r="MVF19" s="10"/>
      <c r="MVG19" s="10"/>
      <c r="MVH19" s="10"/>
      <c r="MVI19" s="10"/>
      <c r="MVJ19" s="10"/>
      <c r="MVK19" s="11"/>
      <c r="MVL19" s="10"/>
      <c r="MVM19" s="10"/>
      <c r="MVN19" s="10"/>
      <c r="MVO19" s="10"/>
      <c r="MVP19" s="10"/>
      <c r="MVQ19" s="10"/>
      <c r="MVR19" s="10"/>
      <c r="MVS19" s="11"/>
      <c r="MVT19" s="10"/>
      <c r="MVU19" s="10"/>
      <c r="MVV19" s="10"/>
      <c r="MVW19" s="10"/>
      <c r="MVX19" s="10"/>
      <c r="MVY19" s="10"/>
      <c r="MVZ19" s="10"/>
      <c r="MWA19" s="11"/>
      <c r="MWB19" s="10"/>
      <c r="MWC19" s="10"/>
      <c r="MWD19" s="10"/>
      <c r="MWE19" s="10"/>
      <c r="MWF19" s="10"/>
      <c r="MWG19" s="10"/>
      <c r="MWH19" s="10"/>
      <c r="MWI19" s="11"/>
      <c r="MWJ19" s="10"/>
      <c r="MWK19" s="10"/>
      <c r="MWL19" s="10"/>
      <c r="MWM19" s="10"/>
      <c r="MWN19" s="10"/>
      <c r="MWO19" s="10"/>
      <c r="MWP19" s="10"/>
      <c r="MWQ19" s="11"/>
      <c r="MWR19" s="10"/>
      <c r="MWS19" s="10"/>
      <c r="MWT19" s="10"/>
      <c r="MWU19" s="10"/>
      <c r="MWV19" s="10"/>
      <c r="MWW19" s="10"/>
      <c r="MWX19" s="10"/>
      <c r="MWY19" s="11"/>
      <c r="MWZ19" s="10"/>
      <c r="MXA19" s="10"/>
      <c r="MXB19" s="10"/>
      <c r="MXC19" s="10"/>
      <c r="MXD19" s="10"/>
      <c r="MXE19" s="10"/>
      <c r="MXF19" s="10"/>
      <c r="MXG19" s="11"/>
      <c r="MXH19" s="10"/>
      <c r="MXI19" s="10"/>
      <c r="MXJ19" s="10"/>
      <c r="MXK19" s="10"/>
      <c r="MXL19" s="10"/>
      <c r="MXM19" s="10"/>
      <c r="MXN19" s="10"/>
      <c r="MXO19" s="11"/>
      <c r="MXP19" s="10"/>
      <c r="MXQ19" s="10"/>
      <c r="MXR19" s="10"/>
      <c r="MXS19" s="10"/>
      <c r="MXT19" s="10"/>
      <c r="MXU19" s="10"/>
      <c r="MXV19" s="10"/>
      <c r="MXW19" s="11"/>
      <c r="MXX19" s="10"/>
      <c r="MXY19" s="10"/>
      <c r="MXZ19" s="10"/>
      <c r="MYA19" s="10"/>
      <c r="MYB19" s="10"/>
      <c r="MYC19" s="10"/>
      <c r="MYD19" s="10"/>
      <c r="MYE19" s="11"/>
      <c r="MYF19" s="10"/>
      <c r="MYG19" s="10"/>
      <c r="MYH19" s="10"/>
      <c r="MYI19" s="10"/>
      <c r="MYJ19" s="10"/>
      <c r="MYK19" s="10"/>
      <c r="MYL19" s="10"/>
      <c r="MYM19" s="11"/>
      <c r="MYN19" s="10"/>
      <c r="MYO19" s="10"/>
      <c r="MYP19" s="10"/>
      <c r="MYQ19" s="10"/>
      <c r="MYR19" s="10"/>
      <c r="MYS19" s="10"/>
      <c r="MYT19" s="10"/>
      <c r="MYU19" s="11"/>
      <c r="MYV19" s="10"/>
      <c r="MYW19" s="10"/>
      <c r="MYX19" s="10"/>
      <c r="MYY19" s="10"/>
      <c r="MYZ19" s="10"/>
      <c r="MZA19" s="10"/>
      <c r="MZB19" s="10"/>
      <c r="MZC19" s="11"/>
      <c r="MZD19" s="10"/>
      <c r="MZE19" s="10"/>
      <c r="MZF19" s="10"/>
      <c r="MZG19" s="10"/>
      <c r="MZH19" s="10"/>
      <c r="MZI19" s="10"/>
      <c r="MZJ19" s="10"/>
      <c r="MZK19" s="11"/>
      <c r="MZL19" s="10"/>
      <c r="MZM19" s="10"/>
      <c r="MZN19" s="10"/>
      <c r="MZO19" s="10"/>
      <c r="MZP19" s="10"/>
      <c r="MZQ19" s="10"/>
      <c r="MZR19" s="10"/>
      <c r="MZS19" s="11"/>
      <c r="MZT19" s="10"/>
      <c r="MZU19" s="10"/>
      <c r="MZV19" s="10"/>
      <c r="MZW19" s="10"/>
      <c r="MZX19" s="10"/>
      <c r="MZY19" s="10"/>
      <c r="MZZ19" s="10"/>
      <c r="NAA19" s="11"/>
      <c r="NAB19" s="10"/>
      <c r="NAC19" s="10"/>
      <c r="NAD19" s="10"/>
      <c r="NAE19" s="10"/>
      <c r="NAF19" s="10"/>
      <c r="NAG19" s="10"/>
      <c r="NAH19" s="10"/>
      <c r="NAI19" s="11"/>
      <c r="NAJ19" s="10"/>
      <c r="NAK19" s="10"/>
      <c r="NAL19" s="10"/>
      <c r="NAM19" s="10"/>
      <c r="NAN19" s="10"/>
      <c r="NAO19" s="10"/>
      <c r="NAP19" s="10"/>
      <c r="NAQ19" s="11"/>
      <c r="NAR19" s="10"/>
      <c r="NAS19" s="10"/>
      <c r="NAT19" s="10"/>
      <c r="NAU19" s="10"/>
      <c r="NAV19" s="10"/>
      <c r="NAW19" s="10"/>
      <c r="NAX19" s="10"/>
      <c r="NAY19" s="11"/>
      <c r="NAZ19" s="10"/>
      <c r="NBA19" s="10"/>
      <c r="NBB19" s="10"/>
      <c r="NBC19" s="10"/>
      <c r="NBD19" s="10"/>
      <c r="NBE19" s="10"/>
      <c r="NBF19" s="10"/>
      <c r="NBG19" s="11"/>
      <c r="NBH19" s="10"/>
      <c r="NBI19" s="10"/>
      <c r="NBJ19" s="10"/>
      <c r="NBK19" s="10"/>
      <c r="NBL19" s="10"/>
      <c r="NBM19" s="10"/>
      <c r="NBN19" s="10"/>
      <c r="NBO19" s="11"/>
      <c r="NBP19" s="10"/>
      <c r="NBQ19" s="10"/>
      <c r="NBR19" s="10"/>
      <c r="NBS19" s="10"/>
      <c r="NBT19" s="10"/>
      <c r="NBU19" s="10"/>
      <c r="NBV19" s="10"/>
      <c r="NBW19" s="11"/>
      <c r="NBX19" s="10"/>
      <c r="NBY19" s="10"/>
      <c r="NBZ19" s="10"/>
      <c r="NCA19" s="10"/>
      <c r="NCB19" s="10"/>
      <c r="NCC19" s="10"/>
      <c r="NCD19" s="10"/>
      <c r="NCE19" s="11"/>
      <c r="NCF19" s="10"/>
      <c r="NCG19" s="10"/>
      <c r="NCH19" s="10"/>
      <c r="NCI19" s="10"/>
      <c r="NCJ19" s="10"/>
      <c r="NCK19" s="10"/>
      <c r="NCL19" s="10"/>
      <c r="NCM19" s="11"/>
      <c r="NCN19" s="10"/>
      <c r="NCO19" s="10"/>
      <c r="NCP19" s="10"/>
      <c r="NCQ19" s="10"/>
      <c r="NCR19" s="10"/>
      <c r="NCS19" s="10"/>
      <c r="NCT19" s="10"/>
      <c r="NCU19" s="11"/>
      <c r="NCV19" s="10"/>
      <c r="NCW19" s="10"/>
      <c r="NCX19" s="10"/>
      <c r="NCY19" s="10"/>
      <c r="NCZ19" s="10"/>
      <c r="NDA19" s="10"/>
      <c r="NDB19" s="10"/>
      <c r="NDC19" s="11"/>
      <c r="NDD19" s="10"/>
      <c r="NDE19" s="10"/>
      <c r="NDF19" s="10"/>
      <c r="NDG19" s="10"/>
      <c r="NDH19" s="10"/>
      <c r="NDI19" s="10"/>
      <c r="NDJ19" s="10"/>
      <c r="NDK19" s="11"/>
      <c r="NDL19" s="10"/>
      <c r="NDM19" s="10"/>
      <c r="NDN19" s="10"/>
      <c r="NDO19" s="10"/>
      <c r="NDP19" s="10"/>
      <c r="NDQ19" s="10"/>
      <c r="NDR19" s="10"/>
      <c r="NDS19" s="11"/>
      <c r="NDT19" s="10"/>
      <c r="NDU19" s="10"/>
      <c r="NDV19" s="10"/>
      <c r="NDW19" s="10"/>
      <c r="NDX19" s="10"/>
      <c r="NDY19" s="10"/>
      <c r="NDZ19" s="10"/>
      <c r="NEA19" s="11"/>
      <c r="NEB19" s="10"/>
      <c r="NEC19" s="10"/>
      <c r="NED19" s="10"/>
      <c r="NEE19" s="10"/>
      <c r="NEF19" s="10"/>
      <c r="NEG19" s="10"/>
      <c r="NEH19" s="10"/>
      <c r="NEI19" s="11"/>
      <c r="NEJ19" s="10"/>
      <c r="NEK19" s="10"/>
      <c r="NEL19" s="10"/>
      <c r="NEM19" s="10"/>
      <c r="NEN19" s="10"/>
      <c r="NEO19" s="10"/>
      <c r="NEP19" s="10"/>
      <c r="NEQ19" s="11"/>
      <c r="NER19" s="10"/>
      <c r="NES19" s="10"/>
      <c r="NET19" s="10"/>
      <c r="NEU19" s="10"/>
      <c r="NEV19" s="10"/>
      <c r="NEW19" s="10"/>
      <c r="NEX19" s="10"/>
      <c r="NEY19" s="11"/>
      <c r="NEZ19" s="10"/>
      <c r="NFA19" s="10"/>
      <c r="NFB19" s="10"/>
      <c r="NFC19" s="10"/>
      <c r="NFD19" s="10"/>
      <c r="NFE19" s="10"/>
      <c r="NFF19" s="10"/>
      <c r="NFG19" s="11"/>
      <c r="NFH19" s="10"/>
      <c r="NFI19" s="10"/>
      <c r="NFJ19" s="10"/>
      <c r="NFK19" s="10"/>
      <c r="NFL19" s="10"/>
      <c r="NFM19" s="10"/>
      <c r="NFN19" s="10"/>
      <c r="NFO19" s="11"/>
      <c r="NFP19" s="10"/>
      <c r="NFQ19" s="10"/>
      <c r="NFR19" s="10"/>
      <c r="NFS19" s="10"/>
      <c r="NFT19" s="10"/>
      <c r="NFU19" s="10"/>
      <c r="NFV19" s="10"/>
      <c r="NFW19" s="11"/>
      <c r="NFX19" s="10"/>
      <c r="NFY19" s="10"/>
      <c r="NFZ19" s="10"/>
      <c r="NGA19" s="10"/>
      <c r="NGB19" s="10"/>
      <c r="NGC19" s="10"/>
      <c r="NGD19" s="10"/>
      <c r="NGE19" s="11"/>
      <c r="NGF19" s="10"/>
      <c r="NGG19" s="10"/>
      <c r="NGH19" s="10"/>
      <c r="NGI19" s="10"/>
      <c r="NGJ19" s="10"/>
      <c r="NGK19" s="10"/>
      <c r="NGL19" s="10"/>
      <c r="NGM19" s="11"/>
      <c r="NGN19" s="10"/>
      <c r="NGO19" s="10"/>
      <c r="NGP19" s="10"/>
      <c r="NGQ19" s="10"/>
      <c r="NGR19" s="10"/>
      <c r="NGS19" s="10"/>
      <c r="NGT19" s="10"/>
      <c r="NGU19" s="11"/>
      <c r="NGV19" s="10"/>
      <c r="NGW19" s="10"/>
      <c r="NGX19" s="10"/>
      <c r="NGY19" s="10"/>
      <c r="NGZ19" s="10"/>
      <c r="NHA19" s="10"/>
      <c r="NHB19" s="10"/>
      <c r="NHC19" s="11"/>
      <c r="NHD19" s="10"/>
      <c r="NHE19" s="10"/>
      <c r="NHF19" s="10"/>
      <c r="NHG19" s="10"/>
      <c r="NHH19" s="10"/>
      <c r="NHI19" s="10"/>
      <c r="NHJ19" s="10"/>
      <c r="NHK19" s="11"/>
      <c r="NHL19" s="10"/>
      <c r="NHM19" s="10"/>
      <c r="NHN19" s="10"/>
      <c r="NHO19" s="10"/>
      <c r="NHP19" s="10"/>
      <c r="NHQ19" s="10"/>
      <c r="NHR19" s="10"/>
      <c r="NHS19" s="11"/>
      <c r="NHT19" s="10"/>
      <c r="NHU19" s="10"/>
      <c r="NHV19" s="10"/>
      <c r="NHW19" s="10"/>
      <c r="NHX19" s="10"/>
      <c r="NHY19" s="10"/>
      <c r="NHZ19" s="10"/>
      <c r="NIA19" s="11"/>
      <c r="NIB19" s="10"/>
      <c r="NIC19" s="10"/>
      <c r="NID19" s="10"/>
      <c r="NIE19" s="10"/>
      <c r="NIF19" s="10"/>
      <c r="NIG19" s="10"/>
      <c r="NIH19" s="10"/>
      <c r="NII19" s="11"/>
      <c r="NIJ19" s="10"/>
      <c r="NIK19" s="10"/>
      <c r="NIL19" s="10"/>
      <c r="NIM19" s="10"/>
      <c r="NIN19" s="10"/>
      <c r="NIO19" s="10"/>
      <c r="NIP19" s="10"/>
      <c r="NIQ19" s="11"/>
      <c r="NIR19" s="10"/>
      <c r="NIS19" s="10"/>
      <c r="NIT19" s="10"/>
      <c r="NIU19" s="10"/>
      <c r="NIV19" s="10"/>
      <c r="NIW19" s="10"/>
      <c r="NIX19" s="10"/>
      <c r="NIY19" s="11"/>
      <c r="NIZ19" s="10"/>
      <c r="NJA19" s="10"/>
      <c r="NJB19" s="10"/>
      <c r="NJC19" s="10"/>
      <c r="NJD19" s="10"/>
      <c r="NJE19" s="10"/>
      <c r="NJF19" s="10"/>
      <c r="NJG19" s="11"/>
      <c r="NJH19" s="10"/>
      <c r="NJI19" s="10"/>
      <c r="NJJ19" s="10"/>
      <c r="NJK19" s="10"/>
      <c r="NJL19" s="10"/>
      <c r="NJM19" s="10"/>
      <c r="NJN19" s="10"/>
      <c r="NJO19" s="11"/>
      <c r="NJP19" s="10"/>
      <c r="NJQ19" s="10"/>
      <c r="NJR19" s="10"/>
      <c r="NJS19" s="10"/>
      <c r="NJT19" s="10"/>
      <c r="NJU19" s="10"/>
      <c r="NJV19" s="10"/>
      <c r="NJW19" s="11"/>
      <c r="NJX19" s="10"/>
      <c r="NJY19" s="10"/>
      <c r="NJZ19" s="10"/>
      <c r="NKA19" s="10"/>
      <c r="NKB19" s="10"/>
      <c r="NKC19" s="10"/>
      <c r="NKD19" s="10"/>
      <c r="NKE19" s="11"/>
      <c r="NKF19" s="10"/>
      <c r="NKG19" s="10"/>
      <c r="NKH19" s="10"/>
      <c r="NKI19" s="10"/>
      <c r="NKJ19" s="10"/>
      <c r="NKK19" s="10"/>
      <c r="NKL19" s="10"/>
      <c r="NKM19" s="11"/>
      <c r="NKN19" s="10"/>
      <c r="NKO19" s="10"/>
      <c r="NKP19" s="10"/>
      <c r="NKQ19" s="10"/>
      <c r="NKR19" s="10"/>
      <c r="NKS19" s="10"/>
      <c r="NKT19" s="10"/>
      <c r="NKU19" s="11"/>
      <c r="NKV19" s="10"/>
      <c r="NKW19" s="10"/>
      <c r="NKX19" s="10"/>
      <c r="NKY19" s="10"/>
      <c r="NKZ19" s="10"/>
      <c r="NLA19" s="10"/>
      <c r="NLB19" s="10"/>
      <c r="NLC19" s="11"/>
      <c r="NLD19" s="10"/>
      <c r="NLE19" s="10"/>
      <c r="NLF19" s="10"/>
      <c r="NLG19" s="10"/>
      <c r="NLH19" s="10"/>
      <c r="NLI19" s="10"/>
      <c r="NLJ19" s="10"/>
      <c r="NLK19" s="11"/>
      <c r="NLL19" s="10"/>
      <c r="NLM19" s="10"/>
      <c r="NLN19" s="10"/>
      <c r="NLO19" s="10"/>
      <c r="NLP19" s="10"/>
      <c r="NLQ19" s="10"/>
      <c r="NLR19" s="10"/>
      <c r="NLS19" s="11"/>
      <c r="NLT19" s="10"/>
      <c r="NLU19" s="10"/>
      <c r="NLV19" s="10"/>
      <c r="NLW19" s="10"/>
      <c r="NLX19" s="10"/>
      <c r="NLY19" s="10"/>
      <c r="NLZ19" s="10"/>
      <c r="NMA19" s="11"/>
      <c r="NMB19" s="10"/>
      <c r="NMC19" s="10"/>
      <c r="NMD19" s="10"/>
      <c r="NME19" s="10"/>
      <c r="NMF19" s="10"/>
      <c r="NMG19" s="10"/>
      <c r="NMH19" s="10"/>
      <c r="NMI19" s="11"/>
      <c r="NMJ19" s="10"/>
      <c r="NMK19" s="10"/>
      <c r="NML19" s="10"/>
      <c r="NMM19" s="10"/>
      <c r="NMN19" s="10"/>
      <c r="NMO19" s="10"/>
      <c r="NMP19" s="10"/>
      <c r="NMQ19" s="11"/>
      <c r="NMR19" s="10"/>
      <c r="NMS19" s="10"/>
      <c r="NMT19" s="10"/>
      <c r="NMU19" s="10"/>
      <c r="NMV19" s="10"/>
      <c r="NMW19" s="10"/>
      <c r="NMX19" s="10"/>
      <c r="NMY19" s="11"/>
      <c r="NMZ19" s="10"/>
      <c r="NNA19" s="10"/>
      <c r="NNB19" s="10"/>
      <c r="NNC19" s="10"/>
      <c r="NND19" s="10"/>
      <c r="NNE19" s="10"/>
      <c r="NNF19" s="10"/>
      <c r="NNG19" s="11"/>
      <c r="NNH19" s="10"/>
      <c r="NNI19" s="10"/>
      <c r="NNJ19" s="10"/>
      <c r="NNK19" s="10"/>
      <c r="NNL19" s="10"/>
      <c r="NNM19" s="10"/>
      <c r="NNN19" s="10"/>
      <c r="NNO19" s="11"/>
      <c r="NNP19" s="10"/>
      <c r="NNQ19" s="10"/>
      <c r="NNR19" s="10"/>
      <c r="NNS19" s="10"/>
      <c r="NNT19" s="10"/>
      <c r="NNU19" s="10"/>
      <c r="NNV19" s="10"/>
      <c r="NNW19" s="11"/>
      <c r="NNX19" s="10"/>
      <c r="NNY19" s="10"/>
      <c r="NNZ19" s="10"/>
      <c r="NOA19" s="10"/>
      <c r="NOB19" s="10"/>
      <c r="NOC19" s="10"/>
      <c r="NOD19" s="10"/>
      <c r="NOE19" s="11"/>
      <c r="NOF19" s="10"/>
      <c r="NOG19" s="10"/>
      <c r="NOH19" s="10"/>
      <c r="NOI19" s="10"/>
      <c r="NOJ19" s="10"/>
      <c r="NOK19" s="10"/>
      <c r="NOL19" s="10"/>
      <c r="NOM19" s="11"/>
      <c r="NON19" s="10"/>
      <c r="NOO19" s="10"/>
      <c r="NOP19" s="10"/>
      <c r="NOQ19" s="10"/>
      <c r="NOR19" s="10"/>
      <c r="NOS19" s="10"/>
      <c r="NOT19" s="10"/>
      <c r="NOU19" s="11"/>
      <c r="NOV19" s="10"/>
      <c r="NOW19" s="10"/>
      <c r="NOX19" s="10"/>
      <c r="NOY19" s="10"/>
      <c r="NOZ19" s="10"/>
      <c r="NPA19" s="10"/>
      <c r="NPB19" s="10"/>
      <c r="NPC19" s="11"/>
      <c r="NPD19" s="10"/>
      <c r="NPE19" s="10"/>
      <c r="NPF19" s="10"/>
      <c r="NPG19" s="10"/>
      <c r="NPH19" s="10"/>
      <c r="NPI19" s="10"/>
      <c r="NPJ19" s="10"/>
      <c r="NPK19" s="11"/>
      <c r="NPL19" s="10"/>
      <c r="NPM19" s="10"/>
      <c r="NPN19" s="10"/>
      <c r="NPO19" s="10"/>
      <c r="NPP19" s="10"/>
      <c r="NPQ19" s="10"/>
      <c r="NPR19" s="10"/>
      <c r="NPS19" s="11"/>
      <c r="NPT19" s="10"/>
      <c r="NPU19" s="10"/>
      <c r="NPV19" s="10"/>
      <c r="NPW19" s="10"/>
      <c r="NPX19" s="10"/>
      <c r="NPY19" s="10"/>
      <c r="NPZ19" s="10"/>
      <c r="NQA19" s="11"/>
      <c r="NQB19" s="10"/>
      <c r="NQC19" s="10"/>
      <c r="NQD19" s="10"/>
      <c r="NQE19" s="10"/>
      <c r="NQF19" s="10"/>
      <c r="NQG19" s="10"/>
      <c r="NQH19" s="10"/>
      <c r="NQI19" s="11"/>
      <c r="NQJ19" s="10"/>
      <c r="NQK19" s="10"/>
      <c r="NQL19" s="10"/>
      <c r="NQM19" s="10"/>
      <c r="NQN19" s="10"/>
      <c r="NQO19" s="10"/>
      <c r="NQP19" s="10"/>
      <c r="NQQ19" s="11"/>
      <c r="NQR19" s="10"/>
      <c r="NQS19" s="10"/>
      <c r="NQT19" s="10"/>
      <c r="NQU19" s="10"/>
      <c r="NQV19" s="10"/>
      <c r="NQW19" s="10"/>
      <c r="NQX19" s="10"/>
      <c r="NQY19" s="11"/>
      <c r="NQZ19" s="10"/>
      <c r="NRA19" s="10"/>
      <c r="NRB19" s="10"/>
      <c r="NRC19" s="10"/>
      <c r="NRD19" s="10"/>
      <c r="NRE19" s="10"/>
      <c r="NRF19" s="10"/>
      <c r="NRG19" s="11"/>
      <c r="NRH19" s="10"/>
      <c r="NRI19" s="10"/>
      <c r="NRJ19" s="10"/>
      <c r="NRK19" s="10"/>
      <c r="NRL19" s="10"/>
      <c r="NRM19" s="10"/>
      <c r="NRN19" s="10"/>
      <c r="NRO19" s="11"/>
      <c r="NRP19" s="10"/>
      <c r="NRQ19" s="10"/>
      <c r="NRR19" s="10"/>
      <c r="NRS19" s="10"/>
      <c r="NRT19" s="10"/>
      <c r="NRU19" s="10"/>
      <c r="NRV19" s="10"/>
      <c r="NRW19" s="11"/>
      <c r="NRX19" s="10"/>
      <c r="NRY19" s="10"/>
      <c r="NRZ19" s="10"/>
      <c r="NSA19" s="10"/>
      <c r="NSB19" s="10"/>
      <c r="NSC19" s="10"/>
      <c r="NSD19" s="10"/>
      <c r="NSE19" s="11"/>
      <c r="NSF19" s="10"/>
      <c r="NSG19" s="10"/>
      <c r="NSH19" s="10"/>
      <c r="NSI19" s="10"/>
      <c r="NSJ19" s="10"/>
      <c r="NSK19" s="10"/>
      <c r="NSL19" s="10"/>
      <c r="NSM19" s="11"/>
      <c r="NSN19" s="10"/>
      <c r="NSO19" s="10"/>
      <c r="NSP19" s="10"/>
      <c r="NSQ19" s="10"/>
      <c r="NSR19" s="10"/>
      <c r="NSS19" s="10"/>
      <c r="NST19" s="10"/>
      <c r="NSU19" s="11"/>
      <c r="NSV19" s="10"/>
      <c r="NSW19" s="10"/>
      <c r="NSX19" s="10"/>
      <c r="NSY19" s="10"/>
      <c r="NSZ19" s="10"/>
      <c r="NTA19" s="10"/>
      <c r="NTB19" s="10"/>
      <c r="NTC19" s="11"/>
      <c r="NTD19" s="10"/>
      <c r="NTE19" s="10"/>
      <c r="NTF19" s="10"/>
      <c r="NTG19" s="10"/>
      <c r="NTH19" s="10"/>
      <c r="NTI19" s="10"/>
      <c r="NTJ19" s="10"/>
      <c r="NTK19" s="11"/>
      <c r="NTL19" s="10"/>
      <c r="NTM19" s="10"/>
      <c r="NTN19" s="10"/>
      <c r="NTO19" s="10"/>
      <c r="NTP19" s="10"/>
      <c r="NTQ19" s="10"/>
      <c r="NTR19" s="10"/>
      <c r="NTS19" s="11"/>
      <c r="NTT19" s="10"/>
      <c r="NTU19" s="10"/>
      <c r="NTV19" s="10"/>
      <c r="NTW19" s="10"/>
      <c r="NTX19" s="10"/>
      <c r="NTY19" s="10"/>
      <c r="NTZ19" s="10"/>
      <c r="NUA19" s="11"/>
      <c r="NUB19" s="10"/>
      <c r="NUC19" s="10"/>
      <c r="NUD19" s="10"/>
      <c r="NUE19" s="10"/>
      <c r="NUF19" s="10"/>
      <c r="NUG19" s="10"/>
      <c r="NUH19" s="10"/>
      <c r="NUI19" s="11"/>
      <c r="NUJ19" s="10"/>
      <c r="NUK19" s="10"/>
      <c r="NUL19" s="10"/>
      <c r="NUM19" s="10"/>
      <c r="NUN19" s="10"/>
      <c r="NUO19" s="10"/>
      <c r="NUP19" s="10"/>
      <c r="NUQ19" s="11"/>
      <c r="NUR19" s="10"/>
      <c r="NUS19" s="10"/>
      <c r="NUT19" s="10"/>
      <c r="NUU19" s="10"/>
      <c r="NUV19" s="10"/>
      <c r="NUW19" s="10"/>
      <c r="NUX19" s="10"/>
      <c r="NUY19" s="11"/>
      <c r="NUZ19" s="10"/>
      <c r="NVA19" s="10"/>
      <c r="NVB19" s="10"/>
      <c r="NVC19" s="10"/>
      <c r="NVD19" s="10"/>
      <c r="NVE19" s="10"/>
      <c r="NVF19" s="10"/>
      <c r="NVG19" s="11"/>
      <c r="NVH19" s="10"/>
      <c r="NVI19" s="10"/>
      <c r="NVJ19" s="10"/>
      <c r="NVK19" s="10"/>
      <c r="NVL19" s="10"/>
      <c r="NVM19" s="10"/>
      <c r="NVN19" s="10"/>
      <c r="NVO19" s="11"/>
      <c r="NVP19" s="10"/>
      <c r="NVQ19" s="10"/>
      <c r="NVR19" s="10"/>
      <c r="NVS19" s="10"/>
      <c r="NVT19" s="10"/>
      <c r="NVU19" s="10"/>
      <c r="NVV19" s="10"/>
      <c r="NVW19" s="11"/>
      <c r="NVX19" s="10"/>
      <c r="NVY19" s="10"/>
      <c r="NVZ19" s="10"/>
      <c r="NWA19" s="10"/>
      <c r="NWB19" s="10"/>
      <c r="NWC19" s="10"/>
      <c r="NWD19" s="10"/>
      <c r="NWE19" s="11"/>
      <c r="NWF19" s="10"/>
      <c r="NWG19" s="10"/>
      <c r="NWH19" s="10"/>
      <c r="NWI19" s="10"/>
      <c r="NWJ19" s="10"/>
      <c r="NWK19" s="10"/>
      <c r="NWL19" s="10"/>
      <c r="NWM19" s="11"/>
      <c r="NWN19" s="10"/>
      <c r="NWO19" s="10"/>
      <c r="NWP19" s="10"/>
      <c r="NWQ19" s="10"/>
      <c r="NWR19" s="10"/>
      <c r="NWS19" s="10"/>
      <c r="NWT19" s="10"/>
      <c r="NWU19" s="11"/>
      <c r="NWV19" s="10"/>
      <c r="NWW19" s="10"/>
      <c r="NWX19" s="10"/>
      <c r="NWY19" s="10"/>
      <c r="NWZ19" s="10"/>
      <c r="NXA19" s="10"/>
      <c r="NXB19" s="10"/>
      <c r="NXC19" s="11"/>
      <c r="NXD19" s="10"/>
      <c r="NXE19" s="10"/>
      <c r="NXF19" s="10"/>
      <c r="NXG19" s="10"/>
      <c r="NXH19" s="10"/>
      <c r="NXI19" s="10"/>
      <c r="NXJ19" s="10"/>
      <c r="NXK19" s="11"/>
      <c r="NXL19" s="10"/>
      <c r="NXM19" s="10"/>
      <c r="NXN19" s="10"/>
      <c r="NXO19" s="10"/>
      <c r="NXP19" s="10"/>
      <c r="NXQ19" s="10"/>
      <c r="NXR19" s="10"/>
      <c r="NXS19" s="11"/>
      <c r="NXT19" s="10"/>
      <c r="NXU19" s="10"/>
      <c r="NXV19" s="10"/>
      <c r="NXW19" s="10"/>
      <c r="NXX19" s="10"/>
      <c r="NXY19" s="10"/>
      <c r="NXZ19" s="10"/>
      <c r="NYA19" s="11"/>
      <c r="NYB19" s="10"/>
      <c r="NYC19" s="10"/>
      <c r="NYD19" s="10"/>
      <c r="NYE19" s="10"/>
      <c r="NYF19" s="10"/>
      <c r="NYG19" s="10"/>
      <c r="NYH19" s="10"/>
      <c r="NYI19" s="11"/>
      <c r="NYJ19" s="10"/>
      <c r="NYK19" s="10"/>
      <c r="NYL19" s="10"/>
      <c r="NYM19" s="10"/>
      <c r="NYN19" s="10"/>
      <c r="NYO19" s="10"/>
      <c r="NYP19" s="10"/>
      <c r="NYQ19" s="11"/>
      <c r="NYR19" s="10"/>
      <c r="NYS19" s="10"/>
      <c r="NYT19" s="10"/>
      <c r="NYU19" s="10"/>
      <c r="NYV19" s="10"/>
      <c r="NYW19" s="10"/>
      <c r="NYX19" s="10"/>
      <c r="NYY19" s="11"/>
      <c r="NYZ19" s="10"/>
      <c r="NZA19" s="10"/>
      <c r="NZB19" s="10"/>
      <c r="NZC19" s="10"/>
      <c r="NZD19" s="10"/>
      <c r="NZE19" s="10"/>
      <c r="NZF19" s="10"/>
      <c r="NZG19" s="11"/>
      <c r="NZH19" s="10"/>
      <c r="NZI19" s="10"/>
      <c r="NZJ19" s="10"/>
      <c r="NZK19" s="10"/>
      <c r="NZL19" s="10"/>
      <c r="NZM19" s="10"/>
      <c r="NZN19" s="10"/>
      <c r="NZO19" s="11"/>
      <c r="NZP19" s="10"/>
      <c r="NZQ19" s="10"/>
      <c r="NZR19" s="10"/>
      <c r="NZS19" s="10"/>
      <c r="NZT19" s="10"/>
      <c r="NZU19" s="10"/>
      <c r="NZV19" s="10"/>
      <c r="NZW19" s="11"/>
      <c r="NZX19" s="10"/>
      <c r="NZY19" s="10"/>
      <c r="NZZ19" s="10"/>
      <c r="OAA19" s="10"/>
      <c r="OAB19" s="10"/>
      <c r="OAC19" s="10"/>
      <c r="OAD19" s="10"/>
      <c r="OAE19" s="11"/>
      <c r="OAF19" s="10"/>
      <c r="OAG19" s="10"/>
      <c r="OAH19" s="10"/>
      <c r="OAI19" s="10"/>
      <c r="OAJ19" s="10"/>
      <c r="OAK19" s="10"/>
      <c r="OAL19" s="10"/>
      <c r="OAM19" s="11"/>
      <c r="OAN19" s="10"/>
      <c r="OAO19" s="10"/>
      <c r="OAP19" s="10"/>
      <c r="OAQ19" s="10"/>
      <c r="OAR19" s="10"/>
      <c r="OAS19" s="10"/>
      <c r="OAT19" s="10"/>
      <c r="OAU19" s="11"/>
      <c r="OAV19" s="10"/>
      <c r="OAW19" s="10"/>
      <c r="OAX19" s="10"/>
      <c r="OAY19" s="10"/>
      <c r="OAZ19" s="10"/>
      <c r="OBA19" s="10"/>
      <c r="OBB19" s="10"/>
      <c r="OBC19" s="11"/>
      <c r="OBD19" s="10"/>
      <c r="OBE19" s="10"/>
      <c r="OBF19" s="10"/>
      <c r="OBG19" s="10"/>
      <c r="OBH19" s="10"/>
      <c r="OBI19" s="10"/>
      <c r="OBJ19" s="10"/>
      <c r="OBK19" s="11"/>
      <c r="OBL19" s="10"/>
      <c r="OBM19" s="10"/>
      <c r="OBN19" s="10"/>
      <c r="OBO19" s="10"/>
      <c r="OBP19" s="10"/>
      <c r="OBQ19" s="10"/>
      <c r="OBR19" s="10"/>
      <c r="OBS19" s="11"/>
      <c r="OBT19" s="10"/>
      <c r="OBU19" s="10"/>
      <c r="OBV19" s="10"/>
      <c r="OBW19" s="10"/>
      <c r="OBX19" s="10"/>
      <c r="OBY19" s="10"/>
      <c r="OBZ19" s="10"/>
      <c r="OCA19" s="11"/>
      <c r="OCB19" s="10"/>
      <c r="OCC19" s="10"/>
      <c r="OCD19" s="10"/>
      <c r="OCE19" s="10"/>
      <c r="OCF19" s="10"/>
      <c r="OCG19" s="10"/>
      <c r="OCH19" s="10"/>
      <c r="OCI19" s="11"/>
      <c r="OCJ19" s="10"/>
      <c r="OCK19" s="10"/>
      <c r="OCL19" s="10"/>
      <c r="OCM19" s="10"/>
      <c r="OCN19" s="10"/>
      <c r="OCO19" s="10"/>
      <c r="OCP19" s="10"/>
      <c r="OCQ19" s="11"/>
      <c r="OCR19" s="10"/>
      <c r="OCS19" s="10"/>
      <c r="OCT19" s="10"/>
      <c r="OCU19" s="10"/>
      <c r="OCV19" s="10"/>
      <c r="OCW19" s="10"/>
      <c r="OCX19" s="10"/>
      <c r="OCY19" s="11"/>
      <c r="OCZ19" s="10"/>
      <c r="ODA19" s="10"/>
      <c r="ODB19" s="10"/>
      <c r="ODC19" s="10"/>
      <c r="ODD19" s="10"/>
      <c r="ODE19" s="10"/>
      <c r="ODF19" s="10"/>
      <c r="ODG19" s="11"/>
      <c r="ODH19" s="10"/>
      <c r="ODI19" s="10"/>
      <c r="ODJ19" s="10"/>
      <c r="ODK19" s="10"/>
      <c r="ODL19" s="10"/>
      <c r="ODM19" s="10"/>
      <c r="ODN19" s="10"/>
      <c r="ODO19" s="11"/>
      <c r="ODP19" s="10"/>
      <c r="ODQ19" s="10"/>
      <c r="ODR19" s="10"/>
      <c r="ODS19" s="10"/>
      <c r="ODT19" s="10"/>
      <c r="ODU19" s="10"/>
      <c r="ODV19" s="10"/>
      <c r="ODW19" s="11"/>
      <c r="ODX19" s="10"/>
      <c r="ODY19" s="10"/>
      <c r="ODZ19" s="10"/>
      <c r="OEA19" s="10"/>
      <c r="OEB19" s="10"/>
      <c r="OEC19" s="10"/>
      <c r="OED19" s="10"/>
      <c r="OEE19" s="11"/>
      <c r="OEF19" s="10"/>
      <c r="OEG19" s="10"/>
      <c r="OEH19" s="10"/>
      <c r="OEI19" s="10"/>
      <c r="OEJ19" s="10"/>
      <c r="OEK19" s="10"/>
      <c r="OEL19" s="10"/>
      <c r="OEM19" s="11"/>
      <c r="OEN19" s="10"/>
      <c r="OEO19" s="10"/>
      <c r="OEP19" s="10"/>
      <c r="OEQ19" s="10"/>
      <c r="OER19" s="10"/>
      <c r="OES19" s="10"/>
      <c r="OET19" s="10"/>
      <c r="OEU19" s="11"/>
      <c r="OEV19" s="10"/>
      <c r="OEW19" s="10"/>
      <c r="OEX19" s="10"/>
      <c r="OEY19" s="10"/>
      <c r="OEZ19" s="10"/>
      <c r="OFA19" s="10"/>
      <c r="OFB19" s="10"/>
      <c r="OFC19" s="11"/>
      <c r="OFD19" s="10"/>
      <c r="OFE19" s="10"/>
      <c r="OFF19" s="10"/>
      <c r="OFG19" s="10"/>
      <c r="OFH19" s="10"/>
      <c r="OFI19" s="10"/>
      <c r="OFJ19" s="10"/>
      <c r="OFK19" s="11"/>
      <c r="OFL19" s="10"/>
      <c r="OFM19" s="10"/>
      <c r="OFN19" s="10"/>
      <c r="OFO19" s="10"/>
      <c r="OFP19" s="10"/>
      <c r="OFQ19" s="10"/>
      <c r="OFR19" s="10"/>
      <c r="OFS19" s="11"/>
      <c r="OFT19" s="10"/>
      <c r="OFU19" s="10"/>
      <c r="OFV19" s="10"/>
      <c r="OFW19" s="10"/>
      <c r="OFX19" s="10"/>
      <c r="OFY19" s="10"/>
      <c r="OFZ19" s="10"/>
      <c r="OGA19" s="11"/>
      <c r="OGB19" s="10"/>
      <c r="OGC19" s="10"/>
      <c r="OGD19" s="10"/>
      <c r="OGE19" s="10"/>
      <c r="OGF19" s="10"/>
      <c r="OGG19" s="10"/>
      <c r="OGH19" s="10"/>
      <c r="OGI19" s="11"/>
      <c r="OGJ19" s="10"/>
      <c r="OGK19" s="10"/>
      <c r="OGL19" s="10"/>
      <c r="OGM19" s="10"/>
      <c r="OGN19" s="10"/>
      <c r="OGO19" s="10"/>
      <c r="OGP19" s="10"/>
      <c r="OGQ19" s="11"/>
      <c r="OGR19" s="10"/>
      <c r="OGS19" s="10"/>
      <c r="OGT19" s="10"/>
      <c r="OGU19" s="10"/>
      <c r="OGV19" s="10"/>
      <c r="OGW19" s="10"/>
      <c r="OGX19" s="10"/>
      <c r="OGY19" s="11"/>
      <c r="OGZ19" s="10"/>
      <c r="OHA19" s="10"/>
      <c r="OHB19" s="10"/>
      <c r="OHC19" s="10"/>
      <c r="OHD19" s="10"/>
      <c r="OHE19" s="10"/>
      <c r="OHF19" s="10"/>
      <c r="OHG19" s="11"/>
      <c r="OHH19" s="10"/>
      <c r="OHI19" s="10"/>
      <c r="OHJ19" s="10"/>
      <c r="OHK19" s="10"/>
      <c r="OHL19" s="10"/>
      <c r="OHM19" s="10"/>
      <c r="OHN19" s="10"/>
      <c r="OHO19" s="11"/>
      <c r="OHP19" s="10"/>
      <c r="OHQ19" s="10"/>
      <c r="OHR19" s="10"/>
      <c r="OHS19" s="10"/>
      <c r="OHT19" s="10"/>
      <c r="OHU19" s="10"/>
      <c r="OHV19" s="10"/>
      <c r="OHW19" s="11"/>
      <c r="OHX19" s="10"/>
      <c r="OHY19" s="10"/>
      <c r="OHZ19" s="10"/>
      <c r="OIA19" s="10"/>
      <c r="OIB19" s="10"/>
      <c r="OIC19" s="10"/>
      <c r="OID19" s="10"/>
      <c r="OIE19" s="11"/>
      <c r="OIF19" s="10"/>
      <c r="OIG19" s="10"/>
      <c r="OIH19" s="10"/>
      <c r="OII19" s="10"/>
      <c r="OIJ19" s="10"/>
      <c r="OIK19" s="10"/>
      <c r="OIL19" s="10"/>
      <c r="OIM19" s="11"/>
      <c r="OIN19" s="10"/>
      <c r="OIO19" s="10"/>
      <c r="OIP19" s="10"/>
      <c r="OIQ19" s="10"/>
      <c r="OIR19" s="10"/>
      <c r="OIS19" s="10"/>
      <c r="OIT19" s="10"/>
      <c r="OIU19" s="11"/>
      <c r="OIV19" s="10"/>
      <c r="OIW19" s="10"/>
      <c r="OIX19" s="10"/>
      <c r="OIY19" s="10"/>
      <c r="OIZ19" s="10"/>
      <c r="OJA19" s="10"/>
      <c r="OJB19" s="10"/>
      <c r="OJC19" s="11"/>
      <c r="OJD19" s="10"/>
      <c r="OJE19" s="10"/>
      <c r="OJF19" s="10"/>
      <c r="OJG19" s="10"/>
      <c r="OJH19" s="10"/>
      <c r="OJI19" s="10"/>
      <c r="OJJ19" s="10"/>
      <c r="OJK19" s="11"/>
      <c r="OJL19" s="10"/>
      <c r="OJM19" s="10"/>
      <c r="OJN19" s="10"/>
      <c r="OJO19" s="10"/>
      <c r="OJP19" s="10"/>
      <c r="OJQ19" s="10"/>
      <c r="OJR19" s="10"/>
      <c r="OJS19" s="11"/>
      <c r="OJT19" s="10"/>
      <c r="OJU19" s="10"/>
      <c r="OJV19" s="10"/>
      <c r="OJW19" s="10"/>
      <c r="OJX19" s="10"/>
      <c r="OJY19" s="10"/>
      <c r="OJZ19" s="10"/>
      <c r="OKA19" s="11"/>
      <c r="OKB19" s="10"/>
      <c r="OKC19" s="10"/>
      <c r="OKD19" s="10"/>
      <c r="OKE19" s="10"/>
      <c r="OKF19" s="10"/>
      <c r="OKG19" s="10"/>
      <c r="OKH19" s="10"/>
      <c r="OKI19" s="11"/>
      <c r="OKJ19" s="10"/>
      <c r="OKK19" s="10"/>
      <c r="OKL19" s="10"/>
      <c r="OKM19" s="10"/>
      <c r="OKN19" s="10"/>
      <c r="OKO19" s="10"/>
      <c r="OKP19" s="10"/>
      <c r="OKQ19" s="11"/>
      <c r="OKR19" s="10"/>
      <c r="OKS19" s="10"/>
      <c r="OKT19" s="10"/>
      <c r="OKU19" s="10"/>
      <c r="OKV19" s="10"/>
      <c r="OKW19" s="10"/>
      <c r="OKX19" s="10"/>
      <c r="OKY19" s="11"/>
      <c r="OKZ19" s="10"/>
      <c r="OLA19" s="10"/>
      <c r="OLB19" s="10"/>
      <c r="OLC19" s="10"/>
      <c r="OLD19" s="10"/>
      <c r="OLE19" s="10"/>
      <c r="OLF19" s="10"/>
      <c r="OLG19" s="11"/>
      <c r="OLH19" s="10"/>
      <c r="OLI19" s="10"/>
      <c r="OLJ19" s="10"/>
      <c r="OLK19" s="10"/>
      <c r="OLL19" s="10"/>
      <c r="OLM19" s="10"/>
      <c r="OLN19" s="10"/>
      <c r="OLO19" s="11"/>
      <c r="OLP19" s="10"/>
      <c r="OLQ19" s="10"/>
      <c r="OLR19" s="10"/>
      <c r="OLS19" s="10"/>
      <c r="OLT19" s="10"/>
      <c r="OLU19" s="10"/>
      <c r="OLV19" s="10"/>
      <c r="OLW19" s="11"/>
      <c r="OLX19" s="10"/>
      <c r="OLY19" s="10"/>
      <c r="OLZ19" s="10"/>
      <c r="OMA19" s="10"/>
      <c r="OMB19" s="10"/>
      <c r="OMC19" s="10"/>
      <c r="OMD19" s="10"/>
      <c r="OME19" s="11"/>
      <c r="OMF19" s="10"/>
      <c r="OMG19" s="10"/>
      <c r="OMH19" s="10"/>
      <c r="OMI19" s="10"/>
      <c r="OMJ19" s="10"/>
      <c r="OMK19" s="10"/>
      <c r="OML19" s="10"/>
      <c r="OMM19" s="11"/>
      <c r="OMN19" s="10"/>
      <c r="OMO19" s="10"/>
      <c r="OMP19" s="10"/>
      <c r="OMQ19" s="10"/>
      <c r="OMR19" s="10"/>
      <c r="OMS19" s="10"/>
      <c r="OMT19" s="10"/>
      <c r="OMU19" s="11"/>
      <c r="OMV19" s="10"/>
      <c r="OMW19" s="10"/>
      <c r="OMX19" s="10"/>
      <c r="OMY19" s="10"/>
      <c r="OMZ19" s="10"/>
      <c r="ONA19" s="10"/>
      <c r="ONB19" s="10"/>
      <c r="ONC19" s="11"/>
      <c r="OND19" s="10"/>
      <c r="ONE19" s="10"/>
      <c r="ONF19" s="10"/>
      <c r="ONG19" s="10"/>
      <c r="ONH19" s="10"/>
      <c r="ONI19" s="10"/>
      <c r="ONJ19" s="10"/>
      <c r="ONK19" s="11"/>
      <c r="ONL19" s="10"/>
      <c r="ONM19" s="10"/>
      <c r="ONN19" s="10"/>
      <c r="ONO19" s="10"/>
      <c r="ONP19" s="10"/>
      <c r="ONQ19" s="10"/>
      <c r="ONR19" s="10"/>
      <c r="ONS19" s="11"/>
      <c r="ONT19" s="10"/>
      <c r="ONU19" s="10"/>
      <c r="ONV19" s="10"/>
      <c r="ONW19" s="10"/>
      <c r="ONX19" s="10"/>
      <c r="ONY19" s="10"/>
      <c r="ONZ19" s="10"/>
      <c r="OOA19" s="11"/>
      <c r="OOB19" s="10"/>
      <c r="OOC19" s="10"/>
      <c r="OOD19" s="10"/>
      <c r="OOE19" s="10"/>
      <c r="OOF19" s="10"/>
      <c r="OOG19" s="10"/>
      <c r="OOH19" s="10"/>
      <c r="OOI19" s="11"/>
      <c r="OOJ19" s="10"/>
      <c r="OOK19" s="10"/>
      <c r="OOL19" s="10"/>
      <c r="OOM19" s="10"/>
      <c r="OON19" s="10"/>
      <c r="OOO19" s="10"/>
      <c r="OOP19" s="10"/>
      <c r="OOQ19" s="11"/>
      <c r="OOR19" s="10"/>
      <c r="OOS19" s="10"/>
      <c r="OOT19" s="10"/>
      <c r="OOU19" s="10"/>
      <c r="OOV19" s="10"/>
      <c r="OOW19" s="10"/>
      <c r="OOX19" s="10"/>
      <c r="OOY19" s="11"/>
      <c r="OOZ19" s="10"/>
      <c r="OPA19" s="10"/>
      <c r="OPB19" s="10"/>
      <c r="OPC19" s="10"/>
      <c r="OPD19" s="10"/>
      <c r="OPE19" s="10"/>
      <c r="OPF19" s="10"/>
      <c r="OPG19" s="11"/>
      <c r="OPH19" s="10"/>
      <c r="OPI19" s="10"/>
      <c r="OPJ19" s="10"/>
      <c r="OPK19" s="10"/>
      <c r="OPL19" s="10"/>
      <c r="OPM19" s="10"/>
      <c r="OPN19" s="10"/>
      <c r="OPO19" s="11"/>
      <c r="OPP19" s="10"/>
      <c r="OPQ19" s="10"/>
      <c r="OPR19" s="10"/>
      <c r="OPS19" s="10"/>
      <c r="OPT19" s="10"/>
      <c r="OPU19" s="10"/>
      <c r="OPV19" s="10"/>
      <c r="OPW19" s="11"/>
      <c r="OPX19" s="10"/>
      <c r="OPY19" s="10"/>
      <c r="OPZ19" s="10"/>
      <c r="OQA19" s="10"/>
      <c r="OQB19" s="10"/>
      <c r="OQC19" s="10"/>
      <c r="OQD19" s="10"/>
      <c r="OQE19" s="11"/>
      <c r="OQF19" s="10"/>
      <c r="OQG19" s="10"/>
      <c r="OQH19" s="10"/>
      <c r="OQI19" s="10"/>
      <c r="OQJ19" s="10"/>
      <c r="OQK19" s="10"/>
      <c r="OQL19" s="10"/>
      <c r="OQM19" s="11"/>
      <c r="OQN19" s="10"/>
      <c r="OQO19" s="10"/>
      <c r="OQP19" s="10"/>
      <c r="OQQ19" s="10"/>
      <c r="OQR19" s="10"/>
      <c r="OQS19" s="10"/>
      <c r="OQT19" s="10"/>
      <c r="OQU19" s="11"/>
      <c r="OQV19" s="10"/>
      <c r="OQW19" s="10"/>
      <c r="OQX19" s="10"/>
      <c r="OQY19" s="10"/>
      <c r="OQZ19" s="10"/>
      <c r="ORA19" s="10"/>
      <c r="ORB19" s="10"/>
      <c r="ORC19" s="11"/>
      <c r="ORD19" s="10"/>
      <c r="ORE19" s="10"/>
      <c r="ORF19" s="10"/>
      <c r="ORG19" s="10"/>
      <c r="ORH19" s="10"/>
      <c r="ORI19" s="10"/>
      <c r="ORJ19" s="10"/>
      <c r="ORK19" s="11"/>
      <c r="ORL19" s="10"/>
      <c r="ORM19" s="10"/>
      <c r="ORN19" s="10"/>
      <c r="ORO19" s="10"/>
      <c r="ORP19" s="10"/>
      <c r="ORQ19" s="10"/>
      <c r="ORR19" s="10"/>
      <c r="ORS19" s="11"/>
      <c r="ORT19" s="10"/>
      <c r="ORU19" s="10"/>
      <c r="ORV19" s="10"/>
      <c r="ORW19" s="10"/>
      <c r="ORX19" s="10"/>
      <c r="ORY19" s="10"/>
      <c r="ORZ19" s="10"/>
      <c r="OSA19" s="11"/>
      <c r="OSB19" s="10"/>
      <c r="OSC19" s="10"/>
      <c r="OSD19" s="10"/>
      <c r="OSE19" s="10"/>
      <c r="OSF19" s="10"/>
      <c r="OSG19" s="10"/>
      <c r="OSH19" s="10"/>
      <c r="OSI19" s="11"/>
      <c r="OSJ19" s="10"/>
      <c r="OSK19" s="10"/>
      <c r="OSL19" s="10"/>
      <c r="OSM19" s="10"/>
      <c r="OSN19" s="10"/>
      <c r="OSO19" s="10"/>
      <c r="OSP19" s="10"/>
      <c r="OSQ19" s="11"/>
      <c r="OSR19" s="10"/>
      <c r="OSS19" s="10"/>
      <c r="OST19" s="10"/>
      <c r="OSU19" s="10"/>
      <c r="OSV19" s="10"/>
      <c r="OSW19" s="10"/>
      <c r="OSX19" s="10"/>
      <c r="OSY19" s="11"/>
      <c r="OSZ19" s="10"/>
      <c r="OTA19" s="10"/>
      <c r="OTB19" s="10"/>
      <c r="OTC19" s="10"/>
      <c r="OTD19" s="10"/>
      <c r="OTE19" s="10"/>
      <c r="OTF19" s="10"/>
      <c r="OTG19" s="11"/>
      <c r="OTH19" s="10"/>
      <c r="OTI19" s="10"/>
      <c r="OTJ19" s="10"/>
      <c r="OTK19" s="10"/>
      <c r="OTL19" s="10"/>
      <c r="OTM19" s="10"/>
      <c r="OTN19" s="10"/>
      <c r="OTO19" s="11"/>
      <c r="OTP19" s="10"/>
      <c r="OTQ19" s="10"/>
      <c r="OTR19" s="10"/>
      <c r="OTS19" s="10"/>
      <c r="OTT19" s="10"/>
      <c r="OTU19" s="10"/>
      <c r="OTV19" s="10"/>
      <c r="OTW19" s="11"/>
      <c r="OTX19" s="10"/>
      <c r="OTY19" s="10"/>
      <c r="OTZ19" s="10"/>
      <c r="OUA19" s="10"/>
      <c r="OUB19" s="10"/>
      <c r="OUC19" s="10"/>
      <c r="OUD19" s="10"/>
      <c r="OUE19" s="11"/>
      <c r="OUF19" s="10"/>
      <c r="OUG19" s="10"/>
      <c r="OUH19" s="10"/>
      <c r="OUI19" s="10"/>
      <c r="OUJ19" s="10"/>
      <c r="OUK19" s="10"/>
      <c r="OUL19" s="10"/>
      <c r="OUM19" s="11"/>
      <c r="OUN19" s="10"/>
      <c r="OUO19" s="10"/>
      <c r="OUP19" s="10"/>
      <c r="OUQ19" s="10"/>
      <c r="OUR19" s="10"/>
      <c r="OUS19" s="10"/>
      <c r="OUT19" s="10"/>
      <c r="OUU19" s="11"/>
      <c r="OUV19" s="10"/>
      <c r="OUW19" s="10"/>
      <c r="OUX19" s="10"/>
      <c r="OUY19" s="10"/>
      <c r="OUZ19" s="10"/>
      <c r="OVA19" s="10"/>
      <c r="OVB19" s="10"/>
      <c r="OVC19" s="11"/>
      <c r="OVD19" s="10"/>
      <c r="OVE19" s="10"/>
      <c r="OVF19" s="10"/>
      <c r="OVG19" s="10"/>
      <c r="OVH19" s="10"/>
      <c r="OVI19" s="10"/>
      <c r="OVJ19" s="10"/>
      <c r="OVK19" s="11"/>
      <c r="OVL19" s="10"/>
      <c r="OVM19" s="10"/>
      <c r="OVN19" s="10"/>
      <c r="OVO19" s="10"/>
      <c r="OVP19" s="10"/>
      <c r="OVQ19" s="10"/>
      <c r="OVR19" s="10"/>
      <c r="OVS19" s="11"/>
      <c r="OVT19" s="10"/>
      <c r="OVU19" s="10"/>
      <c r="OVV19" s="10"/>
      <c r="OVW19" s="10"/>
      <c r="OVX19" s="10"/>
      <c r="OVY19" s="10"/>
      <c r="OVZ19" s="10"/>
      <c r="OWA19" s="11"/>
      <c r="OWB19" s="10"/>
      <c r="OWC19" s="10"/>
      <c r="OWD19" s="10"/>
      <c r="OWE19" s="10"/>
      <c r="OWF19" s="10"/>
      <c r="OWG19" s="10"/>
      <c r="OWH19" s="10"/>
      <c r="OWI19" s="11"/>
      <c r="OWJ19" s="10"/>
      <c r="OWK19" s="10"/>
      <c r="OWL19" s="10"/>
      <c r="OWM19" s="10"/>
      <c r="OWN19" s="10"/>
      <c r="OWO19" s="10"/>
      <c r="OWP19" s="10"/>
      <c r="OWQ19" s="11"/>
      <c r="OWR19" s="10"/>
      <c r="OWS19" s="10"/>
      <c r="OWT19" s="10"/>
      <c r="OWU19" s="10"/>
      <c r="OWV19" s="10"/>
      <c r="OWW19" s="10"/>
      <c r="OWX19" s="10"/>
      <c r="OWY19" s="11"/>
      <c r="OWZ19" s="10"/>
      <c r="OXA19" s="10"/>
      <c r="OXB19" s="10"/>
      <c r="OXC19" s="10"/>
      <c r="OXD19" s="10"/>
      <c r="OXE19" s="10"/>
      <c r="OXF19" s="10"/>
      <c r="OXG19" s="11"/>
      <c r="OXH19" s="10"/>
      <c r="OXI19" s="10"/>
      <c r="OXJ19" s="10"/>
      <c r="OXK19" s="10"/>
      <c r="OXL19" s="10"/>
      <c r="OXM19" s="10"/>
      <c r="OXN19" s="10"/>
      <c r="OXO19" s="11"/>
      <c r="OXP19" s="10"/>
      <c r="OXQ19" s="10"/>
      <c r="OXR19" s="10"/>
      <c r="OXS19" s="10"/>
      <c r="OXT19" s="10"/>
      <c r="OXU19" s="10"/>
      <c r="OXV19" s="10"/>
      <c r="OXW19" s="11"/>
      <c r="OXX19" s="10"/>
      <c r="OXY19" s="10"/>
      <c r="OXZ19" s="10"/>
      <c r="OYA19" s="10"/>
      <c r="OYB19" s="10"/>
      <c r="OYC19" s="10"/>
      <c r="OYD19" s="10"/>
      <c r="OYE19" s="11"/>
      <c r="OYF19" s="10"/>
      <c r="OYG19" s="10"/>
      <c r="OYH19" s="10"/>
      <c r="OYI19" s="10"/>
      <c r="OYJ19" s="10"/>
      <c r="OYK19" s="10"/>
      <c r="OYL19" s="10"/>
      <c r="OYM19" s="11"/>
      <c r="OYN19" s="10"/>
      <c r="OYO19" s="10"/>
      <c r="OYP19" s="10"/>
      <c r="OYQ19" s="10"/>
      <c r="OYR19" s="10"/>
      <c r="OYS19" s="10"/>
      <c r="OYT19" s="10"/>
      <c r="OYU19" s="11"/>
      <c r="OYV19" s="10"/>
      <c r="OYW19" s="10"/>
      <c r="OYX19" s="10"/>
      <c r="OYY19" s="10"/>
      <c r="OYZ19" s="10"/>
      <c r="OZA19" s="10"/>
      <c r="OZB19" s="10"/>
      <c r="OZC19" s="11"/>
      <c r="OZD19" s="10"/>
      <c r="OZE19" s="10"/>
      <c r="OZF19" s="10"/>
      <c r="OZG19" s="10"/>
      <c r="OZH19" s="10"/>
      <c r="OZI19" s="10"/>
      <c r="OZJ19" s="10"/>
      <c r="OZK19" s="11"/>
      <c r="OZL19" s="10"/>
      <c r="OZM19" s="10"/>
      <c r="OZN19" s="10"/>
      <c r="OZO19" s="10"/>
      <c r="OZP19" s="10"/>
      <c r="OZQ19" s="10"/>
      <c r="OZR19" s="10"/>
      <c r="OZS19" s="11"/>
      <c r="OZT19" s="10"/>
      <c r="OZU19" s="10"/>
      <c r="OZV19" s="10"/>
      <c r="OZW19" s="10"/>
      <c r="OZX19" s="10"/>
      <c r="OZY19" s="10"/>
      <c r="OZZ19" s="10"/>
      <c r="PAA19" s="11"/>
      <c r="PAB19" s="10"/>
      <c r="PAC19" s="10"/>
      <c r="PAD19" s="10"/>
      <c r="PAE19" s="10"/>
      <c r="PAF19" s="10"/>
      <c r="PAG19" s="10"/>
      <c r="PAH19" s="10"/>
      <c r="PAI19" s="11"/>
      <c r="PAJ19" s="10"/>
      <c r="PAK19" s="10"/>
      <c r="PAL19" s="10"/>
      <c r="PAM19" s="10"/>
      <c r="PAN19" s="10"/>
      <c r="PAO19" s="10"/>
      <c r="PAP19" s="10"/>
      <c r="PAQ19" s="11"/>
      <c r="PAR19" s="10"/>
      <c r="PAS19" s="10"/>
      <c r="PAT19" s="10"/>
      <c r="PAU19" s="10"/>
      <c r="PAV19" s="10"/>
      <c r="PAW19" s="10"/>
      <c r="PAX19" s="10"/>
      <c r="PAY19" s="11"/>
      <c r="PAZ19" s="10"/>
      <c r="PBA19" s="10"/>
      <c r="PBB19" s="10"/>
      <c r="PBC19" s="10"/>
      <c r="PBD19" s="10"/>
      <c r="PBE19" s="10"/>
      <c r="PBF19" s="10"/>
      <c r="PBG19" s="11"/>
      <c r="PBH19" s="10"/>
      <c r="PBI19" s="10"/>
      <c r="PBJ19" s="10"/>
      <c r="PBK19" s="10"/>
      <c r="PBL19" s="10"/>
      <c r="PBM19" s="10"/>
      <c r="PBN19" s="10"/>
      <c r="PBO19" s="11"/>
      <c r="PBP19" s="10"/>
      <c r="PBQ19" s="10"/>
      <c r="PBR19" s="10"/>
      <c r="PBS19" s="10"/>
      <c r="PBT19" s="10"/>
      <c r="PBU19" s="10"/>
      <c r="PBV19" s="10"/>
      <c r="PBW19" s="11"/>
      <c r="PBX19" s="10"/>
      <c r="PBY19" s="10"/>
      <c r="PBZ19" s="10"/>
      <c r="PCA19" s="10"/>
      <c r="PCB19" s="10"/>
      <c r="PCC19" s="10"/>
      <c r="PCD19" s="10"/>
      <c r="PCE19" s="11"/>
      <c r="PCF19" s="10"/>
      <c r="PCG19" s="10"/>
      <c r="PCH19" s="10"/>
      <c r="PCI19" s="10"/>
      <c r="PCJ19" s="10"/>
      <c r="PCK19" s="10"/>
      <c r="PCL19" s="10"/>
      <c r="PCM19" s="11"/>
      <c r="PCN19" s="10"/>
      <c r="PCO19" s="10"/>
      <c r="PCP19" s="10"/>
      <c r="PCQ19" s="10"/>
      <c r="PCR19" s="10"/>
      <c r="PCS19" s="10"/>
      <c r="PCT19" s="10"/>
      <c r="PCU19" s="11"/>
      <c r="PCV19" s="10"/>
      <c r="PCW19" s="10"/>
      <c r="PCX19" s="10"/>
      <c r="PCY19" s="10"/>
      <c r="PCZ19" s="10"/>
      <c r="PDA19" s="10"/>
      <c r="PDB19" s="10"/>
      <c r="PDC19" s="11"/>
      <c r="PDD19" s="10"/>
      <c r="PDE19" s="10"/>
      <c r="PDF19" s="10"/>
      <c r="PDG19" s="10"/>
      <c r="PDH19" s="10"/>
      <c r="PDI19" s="10"/>
      <c r="PDJ19" s="10"/>
      <c r="PDK19" s="11"/>
      <c r="PDL19" s="10"/>
      <c r="PDM19" s="10"/>
      <c r="PDN19" s="10"/>
      <c r="PDO19" s="10"/>
      <c r="PDP19" s="10"/>
      <c r="PDQ19" s="10"/>
      <c r="PDR19" s="10"/>
      <c r="PDS19" s="11"/>
      <c r="PDT19" s="10"/>
      <c r="PDU19" s="10"/>
      <c r="PDV19" s="10"/>
      <c r="PDW19" s="10"/>
      <c r="PDX19" s="10"/>
      <c r="PDY19" s="10"/>
      <c r="PDZ19" s="10"/>
      <c r="PEA19" s="11"/>
      <c r="PEB19" s="10"/>
      <c r="PEC19" s="10"/>
      <c r="PED19" s="10"/>
      <c r="PEE19" s="10"/>
      <c r="PEF19" s="10"/>
      <c r="PEG19" s="10"/>
      <c r="PEH19" s="10"/>
      <c r="PEI19" s="11"/>
      <c r="PEJ19" s="10"/>
      <c r="PEK19" s="10"/>
      <c r="PEL19" s="10"/>
      <c r="PEM19" s="10"/>
      <c r="PEN19" s="10"/>
      <c r="PEO19" s="10"/>
      <c r="PEP19" s="10"/>
      <c r="PEQ19" s="11"/>
      <c r="PER19" s="10"/>
      <c r="PES19" s="10"/>
      <c r="PET19" s="10"/>
      <c r="PEU19" s="10"/>
      <c r="PEV19" s="10"/>
      <c r="PEW19" s="10"/>
      <c r="PEX19" s="10"/>
      <c r="PEY19" s="11"/>
      <c r="PEZ19" s="10"/>
      <c r="PFA19" s="10"/>
      <c r="PFB19" s="10"/>
      <c r="PFC19" s="10"/>
      <c r="PFD19" s="10"/>
      <c r="PFE19" s="10"/>
      <c r="PFF19" s="10"/>
      <c r="PFG19" s="11"/>
      <c r="PFH19" s="10"/>
      <c r="PFI19" s="10"/>
      <c r="PFJ19" s="10"/>
      <c r="PFK19" s="10"/>
      <c r="PFL19" s="10"/>
      <c r="PFM19" s="10"/>
      <c r="PFN19" s="10"/>
      <c r="PFO19" s="11"/>
      <c r="PFP19" s="10"/>
      <c r="PFQ19" s="10"/>
      <c r="PFR19" s="10"/>
      <c r="PFS19" s="10"/>
      <c r="PFT19" s="10"/>
      <c r="PFU19" s="10"/>
      <c r="PFV19" s="10"/>
      <c r="PFW19" s="11"/>
      <c r="PFX19" s="10"/>
      <c r="PFY19" s="10"/>
      <c r="PFZ19" s="10"/>
      <c r="PGA19" s="10"/>
      <c r="PGB19" s="10"/>
      <c r="PGC19" s="10"/>
      <c r="PGD19" s="10"/>
      <c r="PGE19" s="11"/>
      <c r="PGF19" s="10"/>
      <c r="PGG19" s="10"/>
      <c r="PGH19" s="10"/>
      <c r="PGI19" s="10"/>
      <c r="PGJ19" s="10"/>
      <c r="PGK19" s="10"/>
      <c r="PGL19" s="10"/>
      <c r="PGM19" s="11"/>
      <c r="PGN19" s="10"/>
      <c r="PGO19" s="10"/>
      <c r="PGP19" s="10"/>
      <c r="PGQ19" s="10"/>
      <c r="PGR19" s="10"/>
      <c r="PGS19" s="10"/>
      <c r="PGT19" s="10"/>
      <c r="PGU19" s="11"/>
      <c r="PGV19" s="10"/>
      <c r="PGW19" s="10"/>
      <c r="PGX19" s="10"/>
      <c r="PGY19" s="10"/>
      <c r="PGZ19" s="10"/>
      <c r="PHA19" s="10"/>
      <c r="PHB19" s="10"/>
      <c r="PHC19" s="11"/>
      <c r="PHD19" s="10"/>
      <c r="PHE19" s="10"/>
      <c r="PHF19" s="10"/>
      <c r="PHG19" s="10"/>
      <c r="PHH19" s="10"/>
      <c r="PHI19" s="10"/>
      <c r="PHJ19" s="10"/>
      <c r="PHK19" s="11"/>
      <c r="PHL19" s="10"/>
      <c r="PHM19" s="10"/>
      <c r="PHN19" s="10"/>
      <c r="PHO19" s="10"/>
      <c r="PHP19" s="10"/>
      <c r="PHQ19" s="10"/>
      <c r="PHR19" s="10"/>
      <c r="PHS19" s="11"/>
      <c r="PHT19" s="10"/>
      <c r="PHU19" s="10"/>
      <c r="PHV19" s="10"/>
      <c r="PHW19" s="10"/>
      <c r="PHX19" s="10"/>
      <c r="PHY19" s="10"/>
      <c r="PHZ19" s="10"/>
      <c r="PIA19" s="11"/>
      <c r="PIB19" s="10"/>
      <c r="PIC19" s="10"/>
      <c r="PID19" s="10"/>
      <c r="PIE19" s="10"/>
      <c r="PIF19" s="10"/>
      <c r="PIG19" s="10"/>
      <c r="PIH19" s="10"/>
      <c r="PII19" s="11"/>
      <c r="PIJ19" s="10"/>
      <c r="PIK19" s="10"/>
      <c r="PIL19" s="10"/>
      <c r="PIM19" s="10"/>
      <c r="PIN19" s="10"/>
      <c r="PIO19" s="10"/>
      <c r="PIP19" s="10"/>
      <c r="PIQ19" s="11"/>
      <c r="PIR19" s="10"/>
      <c r="PIS19" s="10"/>
      <c r="PIT19" s="10"/>
      <c r="PIU19" s="10"/>
      <c r="PIV19" s="10"/>
      <c r="PIW19" s="10"/>
      <c r="PIX19" s="10"/>
      <c r="PIY19" s="11"/>
      <c r="PIZ19" s="10"/>
      <c r="PJA19" s="10"/>
      <c r="PJB19" s="10"/>
      <c r="PJC19" s="10"/>
      <c r="PJD19" s="10"/>
      <c r="PJE19" s="10"/>
      <c r="PJF19" s="10"/>
      <c r="PJG19" s="11"/>
      <c r="PJH19" s="10"/>
      <c r="PJI19" s="10"/>
      <c r="PJJ19" s="10"/>
      <c r="PJK19" s="10"/>
      <c r="PJL19" s="10"/>
      <c r="PJM19" s="10"/>
      <c r="PJN19" s="10"/>
      <c r="PJO19" s="11"/>
      <c r="PJP19" s="10"/>
      <c r="PJQ19" s="10"/>
      <c r="PJR19" s="10"/>
      <c r="PJS19" s="10"/>
      <c r="PJT19" s="10"/>
      <c r="PJU19" s="10"/>
      <c r="PJV19" s="10"/>
      <c r="PJW19" s="11"/>
      <c r="PJX19" s="10"/>
      <c r="PJY19" s="10"/>
      <c r="PJZ19" s="10"/>
      <c r="PKA19" s="10"/>
      <c r="PKB19" s="10"/>
      <c r="PKC19" s="10"/>
      <c r="PKD19" s="10"/>
      <c r="PKE19" s="11"/>
      <c r="PKF19" s="10"/>
      <c r="PKG19" s="10"/>
      <c r="PKH19" s="10"/>
      <c r="PKI19" s="10"/>
      <c r="PKJ19" s="10"/>
      <c r="PKK19" s="10"/>
      <c r="PKL19" s="10"/>
      <c r="PKM19" s="11"/>
      <c r="PKN19" s="10"/>
      <c r="PKO19" s="10"/>
      <c r="PKP19" s="10"/>
      <c r="PKQ19" s="10"/>
      <c r="PKR19" s="10"/>
      <c r="PKS19" s="10"/>
      <c r="PKT19" s="10"/>
      <c r="PKU19" s="11"/>
      <c r="PKV19" s="10"/>
      <c r="PKW19" s="10"/>
      <c r="PKX19" s="10"/>
      <c r="PKY19" s="10"/>
      <c r="PKZ19" s="10"/>
      <c r="PLA19" s="10"/>
      <c r="PLB19" s="10"/>
      <c r="PLC19" s="11"/>
      <c r="PLD19" s="10"/>
      <c r="PLE19" s="10"/>
      <c r="PLF19" s="10"/>
      <c r="PLG19" s="10"/>
      <c r="PLH19" s="10"/>
      <c r="PLI19" s="10"/>
      <c r="PLJ19" s="10"/>
      <c r="PLK19" s="11"/>
      <c r="PLL19" s="10"/>
      <c r="PLM19" s="10"/>
      <c r="PLN19" s="10"/>
      <c r="PLO19" s="10"/>
      <c r="PLP19" s="10"/>
      <c r="PLQ19" s="10"/>
      <c r="PLR19" s="10"/>
      <c r="PLS19" s="11"/>
      <c r="PLT19" s="10"/>
      <c r="PLU19" s="10"/>
      <c r="PLV19" s="10"/>
      <c r="PLW19" s="10"/>
      <c r="PLX19" s="10"/>
      <c r="PLY19" s="10"/>
      <c r="PLZ19" s="10"/>
      <c r="PMA19" s="11"/>
      <c r="PMB19" s="10"/>
      <c r="PMC19" s="10"/>
      <c r="PMD19" s="10"/>
      <c r="PME19" s="10"/>
      <c r="PMF19" s="10"/>
      <c r="PMG19" s="10"/>
      <c r="PMH19" s="10"/>
      <c r="PMI19" s="11"/>
      <c r="PMJ19" s="10"/>
      <c r="PMK19" s="10"/>
      <c r="PML19" s="10"/>
      <c r="PMM19" s="10"/>
      <c r="PMN19" s="10"/>
      <c r="PMO19" s="10"/>
      <c r="PMP19" s="10"/>
      <c r="PMQ19" s="11"/>
      <c r="PMR19" s="10"/>
      <c r="PMS19" s="10"/>
      <c r="PMT19" s="10"/>
      <c r="PMU19" s="10"/>
      <c r="PMV19" s="10"/>
      <c r="PMW19" s="10"/>
      <c r="PMX19" s="10"/>
      <c r="PMY19" s="11"/>
      <c r="PMZ19" s="10"/>
      <c r="PNA19" s="10"/>
      <c r="PNB19" s="10"/>
      <c r="PNC19" s="10"/>
      <c r="PND19" s="10"/>
      <c r="PNE19" s="10"/>
      <c r="PNF19" s="10"/>
      <c r="PNG19" s="11"/>
      <c r="PNH19" s="10"/>
      <c r="PNI19" s="10"/>
      <c r="PNJ19" s="10"/>
      <c r="PNK19" s="10"/>
      <c r="PNL19" s="10"/>
      <c r="PNM19" s="10"/>
      <c r="PNN19" s="10"/>
      <c r="PNO19" s="11"/>
      <c r="PNP19" s="10"/>
      <c r="PNQ19" s="10"/>
      <c r="PNR19" s="10"/>
      <c r="PNS19" s="10"/>
      <c r="PNT19" s="10"/>
      <c r="PNU19" s="10"/>
      <c r="PNV19" s="10"/>
      <c r="PNW19" s="11"/>
      <c r="PNX19" s="10"/>
      <c r="PNY19" s="10"/>
      <c r="PNZ19" s="10"/>
      <c r="POA19" s="10"/>
      <c r="POB19" s="10"/>
      <c r="POC19" s="10"/>
      <c r="POD19" s="10"/>
      <c r="POE19" s="11"/>
      <c r="POF19" s="10"/>
      <c r="POG19" s="10"/>
      <c r="POH19" s="10"/>
      <c r="POI19" s="10"/>
      <c r="POJ19" s="10"/>
      <c r="POK19" s="10"/>
      <c r="POL19" s="10"/>
      <c r="POM19" s="11"/>
      <c r="PON19" s="10"/>
      <c r="POO19" s="10"/>
      <c r="POP19" s="10"/>
      <c r="POQ19" s="10"/>
      <c r="POR19" s="10"/>
      <c r="POS19" s="10"/>
      <c r="POT19" s="10"/>
      <c r="POU19" s="11"/>
      <c r="POV19" s="10"/>
      <c r="POW19" s="10"/>
      <c r="POX19" s="10"/>
      <c r="POY19" s="10"/>
      <c r="POZ19" s="10"/>
      <c r="PPA19" s="10"/>
      <c r="PPB19" s="10"/>
      <c r="PPC19" s="11"/>
      <c r="PPD19" s="10"/>
      <c r="PPE19" s="10"/>
      <c r="PPF19" s="10"/>
      <c r="PPG19" s="10"/>
      <c r="PPH19" s="10"/>
      <c r="PPI19" s="10"/>
      <c r="PPJ19" s="10"/>
      <c r="PPK19" s="11"/>
      <c r="PPL19" s="10"/>
      <c r="PPM19" s="10"/>
      <c r="PPN19" s="10"/>
      <c r="PPO19" s="10"/>
      <c r="PPP19" s="10"/>
      <c r="PPQ19" s="10"/>
      <c r="PPR19" s="10"/>
      <c r="PPS19" s="11"/>
      <c r="PPT19" s="10"/>
      <c r="PPU19" s="10"/>
      <c r="PPV19" s="10"/>
      <c r="PPW19" s="10"/>
      <c r="PPX19" s="10"/>
      <c r="PPY19" s="10"/>
      <c r="PPZ19" s="10"/>
      <c r="PQA19" s="11"/>
      <c r="PQB19" s="10"/>
      <c r="PQC19" s="10"/>
      <c r="PQD19" s="10"/>
      <c r="PQE19" s="10"/>
      <c r="PQF19" s="10"/>
      <c r="PQG19" s="10"/>
      <c r="PQH19" s="10"/>
      <c r="PQI19" s="11"/>
      <c r="PQJ19" s="10"/>
      <c r="PQK19" s="10"/>
      <c r="PQL19" s="10"/>
      <c r="PQM19" s="10"/>
      <c r="PQN19" s="10"/>
      <c r="PQO19" s="10"/>
      <c r="PQP19" s="10"/>
      <c r="PQQ19" s="11"/>
      <c r="PQR19" s="10"/>
      <c r="PQS19" s="10"/>
      <c r="PQT19" s="10"/>
      <c r="PQU19" s="10"/>
      <c r="PQV19" s="10"/>
      <c r="PQW19" s="10"/>
      <c r="PQX19" s="10"/>
      <c r="PQY19" s="11"/>
      <c r="PQZ19" s="10"/>
      <c r="PRA19" s="10"/>
      <c r="PRB19" s="10"/>
      <c r="PRC19" s="10"/>
      <c r="PRD19" s="10"/>
      <c r="PRE19" s="10"/>
      <c r="PRF19" s="10"/>
      <c r="PRG19" s="11"/>
      <c r="PRH19" s="10"/>
      <c r="PRI19" s="10"/>
      <c r="PRJ19" s="10"/>
      <c r="PRK19" s="10"/>
      <c r="PRL19" s="10"/>
      <c r="PRM19" s="10"/>
      <c r="PRN19" s="10"/>
      <c r="PRO19" s="11"/>
      <c r="PRP19" s="10"/>
      <c r="PRQ19" s="10"/>
      <c r="PRR19" s="10"/>
      <c r="PRS19" s="10"/>
      <c r="PRT19" s="10"/>
      <c r="PRU19" s="10"/>
      <c r="PRV19" s="10"/>
      <c r="PRW19" s="11"/>
      <c r="PRX19" s="10"/>
      <c r="PRY19" s="10"/>
      <c r="PRZ19" s="10"/>
      <c r="PSA19" s="10"/>
      <c r="PSB19" s="10"/>
      <c r="PSC19" s="10"/>
      <c r="PSD19" s="10"/>
      <c r="PSE19" s="11"/>
      <c r="PSF19" s="10"/>
      <c r="PSG19" s="10"/>
      <c r="PSH19" s="10"/>
      <c r="PSI19" s="10"/>
      <c r="PSJ19" s="10"/>
      <c r="PSK19" s="10"/>
      <c r="PSL19" s="10"/>
      <c r="PSM19" s="11"/>
      <c r="PSN19" s="10"/>
      <c r="PSO19" s="10"/>
      <c r="PSP19" s="10"/>
      <c r="PSQ19" s="10"/>
      <c r="PSR19" s="10"/>
      <c r="PSS19" s="10"/>
      <c r="PST19" s="10"/>
      <c r="PSU19" s="11"/>
      <c r="PSV19" s="10"/>
      <c r="PSW19" s="10"/>
      <c r="PSX19" s="10"/>
      <c r="PSY19" s="10"/>
      <c r="PSZ19" s="10"/>
      <c r="PTA19" s="10"/>
      <c r="PTB19" s="10"/>
      <c r="PTC19" s="11"/>
      <c r="PTD19" s="10"/>
      <c r="PTE19" s="10"/>
      <c r="PTF19" s="10"/>
      <c r="PTG19" s="10"/>
      <c r="PTH19" s="10"/>
      <c r="PTI19" s="10"/>
      <c r="PTJ19" s="10"/>
      <c r="PTK19" s="11"/>
      <c r="PTL19" s="10"/>
      <c r="PTM19" s="10"/>
      <c r="PTN19" s="10"/>
      <c r="PTO19" s="10"/>
      <c r="PTP19" s="10"/>
      <c r="PTQ19" s="10"/>
      <c r="PTR19" s="10"/>
      <c r="PTS19" s="11"/>
      <c r="PTT19" s="10"/>
      <c r="PTU19" s="10"/>
      <c r="PTV19" s="10"/>
      <c r="PTW19" s="10"/>
      <c r="PTX19" s="10"/>
      <c r="PTY19" s="10"/>
      <c r="PTZ19" s="10"/>
      <c r="PUA19" s="11"/>
      <c r="PUB19" s="10"/>
      <c r="PUC19" s="10"/>
      <c r="PUD19" s="10"/>
      <c r="PUE19" s="10"/>
      <c r="PUF19" s="10"/>
      <c r="PUG19" s="10"/>
      <c r="PUH19" s="10"/>
      <c r="PUI19" s="11"/>
      <c r="PUJ19" s="10"/>
      <c r="PUK19" s="10"/>
      <c r="PUL19" s="10"/>
      <c r="PUM19" s="10"/>
      <c r="PUN19" s="10"/>
      <c r="PUO19" s="10"/>
      <c r="PUP19" s="10"/>
      <c r="PUQ19" s="11"/>
      <c r="PUR19" s="10"/>
      <c r="PUS19" s="10"/>
      <c r="PUT19" s="10"/>
      <c r="PUU19" s="10"/>
      <c r="PUV19" s="10"/>
      <c r="PUW19" s="10"/>
      <c r="PUX19" s="10"/>
      <c r="PUY19" s="11"/>
      <c r="PUZ19" s="10"/>
      <c r="PVA19" s="10"/>
      <c r="PVB19" s="10"/>
      <c r="PVC19" s="10"/>
      <c r="PVD19" s="10"/>
      <c r="PVE19" s="10"/>
      <c r="PVF19" s="10"/>
      <c r="PVG19" s="11"/>
      <c r="PVH19" s="10"/>
      <c r="PVI19" s="10"/>
      <c r="PVJ19" s="10"/>
      <c r="PVK19" s="10"/>
      <c r="PVL19" s="10"/>
      <c r="PVM19" s="10"/>
      <c r="PVN19" s="10"/>
      <c r="PVO19" s="11"/>
      <c r="PVP19" s="10"/>
      <c r="PVQ19" s="10"/>
      <c r="PVR19" s="10"/>
      <c r="PVS19" s="10"/>
      <c r="PVT19" s="10"/>
      <c r="PVU19" s="10"/>
      <c r="PVV19" s="10"/>
      <c r="PVW19" s="11"/>
      <c r="PVX19" s="10"/>
      <c r="PVY19" s="10"/>
      <c r="PVZ19" s="10"/>
      <c r="PWA19" s="10"/>
      <c r="PWB19" s="10"/>
      <c r="PWC19" s="10"/>
      <c r="PWD19" s="10"/>
      <c r="PWE19" s="11"/>
      <c r="PWF19" s="10"/>
      <c r="PWG19" s="10"/>
      <c r="PWH19" s="10"/>
      <c r="PWI19" s="10"/>
      <c r="PWJ19" s="10"/>
      <c r="PWK19" s="10"/>
      <c r="PWL19" s="10"/>
      <c r="PWM19" s="11"/>
      <c r="PWN19" s="10"/>
      <c r="PWO19" s="10"/>
      <c r="PWP19" s="10"/>
      <c r="PWQ19" s="10"/>
      <c r="PWR19" s="10"/>
      <c r="PWS19" s="10"/>
      <c r="PWT19" s="10"/>
      <c r="PWU19" s="11"/>
      <c r="PWV19" s="10"/>
      <c r="PWW19" s="10"/>
      <c r="PWX19" s="10"/>
      <c r="PWY19" s="10"/>
      <c r="PWZ19" s="10"/>
      <c r="PXA19" s="10"/>
      <c r="PXB19" s="10"/>
      <c r="PXC19" s="11"/>
      <c r="PXD19" s="10"/>
      <c r="PXE19" s="10"/>
      <c r="PXF19" s="10"/>
      <c r="PXG19" s="10"/>
      <c r="PXH19" s="10"/>
      <c r="PXI19" s="10"/>
      <c r="PXJ19" s="10"/>
      <c r="PXK19" s="11"/>
      <c r="PXL19" s="10"/>
      <c r="PXM19" s="10"/>
      <c r="PXN19" s="10"/>
      <c r="PXO19" s="10"/>
      <c r="PXP19" s="10"/>
      <c r="PXQ19" s="10"/>
      <c r="PXR19" s="10"/>
      <c r="PXS19" s="11"/>
      <c r="PXT19" s="10"/>
      <c r="PXU19" s="10"/>
      <c r="PXV19" s="10"/>
      <c r="PXW19" s="10"/>
      <c r="PXX19" s="10"/>
      <c r="PXY19" s="10"/>
      <c r="PXZ19" s="10"/>
      <c r="PYA19" s="11"/>
      <c r="PYB19" s="10"/>
      <c r="PYC19" s="10"/>
      <c r="PYD19" s="10"/>
      <c r="PYE19" s="10"/>
      <c r="PYF19" s="10"/>
      <c r="PYG19" s="10"/>
      <c r="PYH19" s="10"/>
      <c r="PYI19" s="11"/>
      <c r="PYJ19" s="10"/>
      <c r="PYK19" s="10"/>
      <c r="PYL19" s="10"/>
      <c r="PYM19" s="10"/>
      <c r="PYN19" s="10"/>
      <c r="PYO19" s="10"/>
      <c r="PYP19" s="10"/>
      <c r="PYQ19" s="11"/>
      <c r="PYR19" s="10"/>
      <c r="PYS19" s="10"/>
      <c r="PYT19" s="10"/>
      <c r="PYU19" s="10"/>
      <c r="PYV19" s="10"/>
      <c r="PYW19" s="10"/>
      <c r="PYX19" s="10"/>
      <c r="PYY19" s="11"/>
      <c r="PYZ19" s="10"/>
      <c r="PZA19" s="10"/>
      <c r="PZB19" s="10"/>
      <c r="PZC19" s="10"/>
      <c r="PZD19" s="10"/>
      <c r="PZE19" s="10"/>
      <c r="PZF19" s="10"/>
      <c r="PZG19" s="11"/>
      <c r="PZH19" s="10"/>
      <c r="PZI19" s="10"/>
      <c r="PZJ19" s="10"/>
      <c r="PZK19" s="10"/>
      <c r="PZL19" s="10"/>
      <c r="PZM19" s="10"/>
      <c r="PZN19" s="10"/>
      <c r="PZO19" s="11"/>
      <c r="PZP19" s="10"/>
      <c r="PZQ19" s="10"/>
      <c r="PZR19" s="10"/>
      <c r="PZS19" s="10"/>
      <c r="PZT19" s="10"/>
      <c r="PZU19" s="10"/>
      <c r="PZV19" s="10"/>
      <c r="PZW19" s="11"/>
      <c r="PZX19" s="10"/>
      <c r="PZY19" s="10"/>
      <c r="PZZ19" s="10"/>
      <c r="QAA19" s="10"/>
      <c r="QAB19" s="10"/>
      <c r="QAC19" s="10"/>
      <c r="QAD19" s="10"/>
      <c r="QAE19" s="11"/>
      <c r="QAF19" s="10"/>
      <c r="QAG19" s="10"/>
      <c r="QAH19" s="10"/>
      <c r="QAI19" s="10"/>
      <c r="QAJ19" s="10"/>
      <c r="QAK19" s="10"/>
      <c r="QAL19" s="10"/>
      <c r="QAM19" s="11"/>
      <c r="QAN19" s="10"/>
      <c r="QAO19" s="10"/>
      <c r="QAP19" s="10"/>
      <c r="QAQ19" s="10"/>
      <c r="QAR19" s="10"/>
      <c r="QAS19" s="10"/>
      <c r="QAT19" s="10"/>
      <c r="QAU19" s="11"/>
      <c r="QAV19" s="10"/>
      <c r="QAW19" s="10"/>
      <c r="QAX19" s="10"/>
      <c r="QAY19" s="10"/>
      <c r="QAZ19" s="10"/>
      <c r="QBA19" s="10"/>
      <c r="QBB19" s="10"/>
      <c r="QBC19" s="11"/>
      <c r="QBD19" s="10"/>
      <c r="QBE19" s="10"/>
      <c r="QBF19" s="10"/>
      <c r="QBG19" s="10"/>
      <c r="QBH19" s="10"/>
      <c r="QBI19" s="10"/>
      <c r="QBJ19" s="10"/>
      <c r="QBK19" s="11"/>
      <c r="QBL19" s="10"/>
      <c r="QBM19" s="10"/>
      <c r="QBN19" s="10"/>
      <c r="QBO19" s="10"/>
      <c r="QBP19" s="10"/>
      <c r="QBQ19" s="10"/>
      <c r="QBR19" s="10"/>
      <c r="QBS19" s="11"/>
      <c r="QBT19" s="10"/>
      <c r="QBU19" s="10"/>
      <c r="QBV19" s="10"/>
      <c r="QBW19" s="10"/>
      <c r="QBX19" s="10"/>
      <c r="QBY19" s="10"/>
      <c r="QBZ19" s="10"/>
      <c r="QCA19" s="11"/>
      <c r="QCB19" s="10"/>
      <c r="QCC19" s="10"/>
      <c r="QCD19" s="10"/>
      <c r="QCE19" s="10"/>
      <c r="QCF19" s="10"/>
      <c r="QCG19" s="10"/>
      <c r="QCH19" s="10"/>
      <c r="QCI19" s="11"/>
      <c r="QCJ19" s="10"/>
      <c r="QCK19" s="10"/>
      <c r="QCL19" s="10"/>
      <c r="QCM19" s="10"/>
      <c r="QCN19" s="10"/>
      <c r="QCO19" s="10"/>
      <c r="QCP19" s="10"/>
      <c r="QCQ19" s="11"/>
      <c r="QCR19" s="10"/>
      <c r="QCS19" s="10"/>
      <c r="QCT19" s="10"/>
      <c r="QCU19" s="10"/>
      <c r="QCV19" s="10"/>
      <c r="QCW19" s="10"/>
      <c r="QCX19" s="10"/>
      <c r="QCY19" s="11"/>
      <c r="QCZ19" s="10"/>
      <c r="QDA19" s="10"/>
      <c r="QDB19" s="10"/>
      <c r="QDC19" s="10"/>
      <c r="QDD19" s="10"/>
      <c r="QDE19" s="10"/>
      <c r="QDF19" s="10"/>
      <c r="QDG19" s="11"/>
      <c r="QDH19" s="10"/>
      <c r="QDI19" s="10"/>
      <c r="QDJ19" s="10"/>
      <c r="QDK19" s="10"/>
      <c r="QDL19" s="10"/>
      <c r="QDM19" s="10"/>
      <c r="QDN19" s="10"/>
      <c r="QDO19" s="11"/>
      <c r="QDP19" s="10"/>
      <c r="QDQ19" s="10"/>
      <c r="QDR19" s="10"/>
      <c r="QDS19" s="10"/>
      <c r="QDT19" s="10"/>
      <c r="QDU19" s="10"/>
      <c r="QDV19" s="10"/>
      <c r="QDW19" s="11"/>
      <c r="QDX19" s="10"/>
      <c r="QDY19" s="10"/>
      <c r="QDZ19" s="10"/>
      <c r="QEA19" s="10"/>
      <c r="QEB19" s="10"/>
      <c r="QEC19" s="10"/>
      <c r="QED19" s="10"/>
      <c r="QEE19" s="11"/>
      <c r="QEF19" s="10"/>
      <c r="QEG19" s="10"/>
      <c r="QEH19" s="10"/>
      <c r="QEI19" s="10"/>
      <c r="QEJ19" s="10"/>
      <c r="QEK19" s="10"/>
      <c r="QEL19" s="10"/>
      <c r="QEM19" s="11"/>
      <c r="QEN19" s="10"/>
      <c r="QEO19" s="10"/>
      <c r="QEP19" s="10"/>
      <c r="QEQ19" s="10"/>
      <c r="QER19" s="10"/>
      <c r="QES19" s="10"/>
      <c r="QET19" s="10"/>
      <c r="QEU19" s="11"/>
      <c r="QEV19" s="10"/>
      <c r="QEW19" s="10"/>
      <c r="QEX19" s="10"/>
      <c r="QEY19" s="10"/>
      <c r="QEZ19" s="10"/>
      <c r="QFA19" s="10"/>
      <c r="QFB19" s="10"/>
      <c r="QFC19" s="11"/>
      <c r="QFD19" s="10"/>
      <c r="QFE19" s="10"/>
      <c r="QFF19" s="10"/>
      <c r="QFG19" s="10"/>
      <c r="QFH19" s="10"/>
      <c r="QFI19" s="10"/>
      <c r="QFJ19" s="10"/>
      <c r="QFK19" s="11"/>
      <c r="QFL19" s="10"/>
      <c r="QFM19" s="10"/>
      <c r="QFN19" s="10"/>
      <c r="QFO19" s="10"/>
      <c r="QFP19" s="10"/>
      <c r="QFQ19" s="10"/>
      <c r="QFR19" s="10"/>
      <c r="QFS19" s="11"/>
      <c r="QFT19" s="10"/>
      <c r="QFU19" s="10"/>
      <c r="QFV19" s="10"/>
      <c r="QFW19" s="10"/>
      <c r="QFX19" s="10"/>
      <c r="QFY19" s="10"/>
      <c r="QFZ19" s="10"/>
      <c r="QGA19" s="11"/>
      <c r="QGB19" s="10"/>
      <c r="QGC19" s="10"/>
      <c r="QGD19" s="10"/>
      <c r="QGE19" s="10"/>
      <c r="QGF19" s="10"/>
      <c r="QGG19" s="10"/>
      <c r="QGH19" s="10"/>
      <c r="QGI19" s="11"/>
      <c r="QGJ19" s="10"/>
      <c r="QGK19" s="10"/>
      <c r="QGL19" s="10"/>
      <c r="QGM19" s="10"/>
      <c r="QGN19" s="10"/>
      <c r="QGO19" s="10"/>
      <c r="QGP19" s="10"/>
      <c r="QGQ19" s="11"/>
      <c r="QGR19" s="10"/>
      <c r="QGS19" s="10"/>
      <c r="QGT19" s="10"/>
      <c r="QGU19" s="10"/>
      <c r="QGV19" s="10"/>
      <c r="QGW19" s="10"/>
      <c r="QGX19" s="10"/>
      <c r="QGY19" s="11"/>
      <c r="QGZ19" s="10"/>
      <c r="QHA19" s="10"/>
      <c r="QHB19" s="10"/>
      <c r="QHC19" s="10"/>
      <c r="QHD19" s="10"/>
      <c r="QHE19" s="10"/>
      <c r="QHF19" s="10"/>
      <c r="QHG19" s="11"/>
      <c r="QHH19" s="10"/>
      <c r="QHI19" s="10"/>
      <c r="QHJ19" s="10"/>
      <c r="QHK19" s="10"/>
      <c r="QHL19" s="10"/>
      <c r="QHM19" s="10"/>
      <c r="QHN19" s="10"/>
      <c r="QHO19" s="11"/>
      <c r="QHP19" s="10"/>
      <c r="QHQ19" s="10"/>
      <c r="QHR19" s="10"/>
      <c r="QHS19" s="10"/>
      <c r="QHT19" s="10"/>
      <c r="QHU19" s="10"/>
      <c r="QHV19" s="10"/>
      <c r="QHW19" s="11"/>
      <c r="QHX19" s="10"/>
      <c r="QHY19" s="10"/>
      <c r="QHZ19" s="10"/>
      <c r="QIA19" s="10"/>
      <c r="QIB19" s="10"/>
      <c r="QIC19" s="10"/>
      <c r="QID19" s="10"/>
      <c r="QIE19" s="11"/>
      <c r="QIF19" s="10"/>
      <c r="QIG19" s="10"/>
      <c r="QIH19" s="10"/>
      <c r="QII19" s="10"/>
      <c r="QIJ19" s="10"/>
      <c r="QIK19" s="10"/>
      <c r="QIL19" s="10"/>
      <c r="QIM19" s="11"/>
      <c r="QIN19" s="10"/>
      <c r="QIO19" s="10"/>
      <c r="QIP19" s="10"/>
      <c r="QIQ19" s="10"/>
      <c r="QIR19" s="10"/>
      <c r="QIS19" s="10"/>
      <c r="QIT19" s="10"/>
      <c r="QIU19" s="11"/>
      <c r="QIV19" s="10"/>
      <c r="QIW19" s="10"/>
      <c r="QIX19" s="10"/>
      <c r="QIY19" s="10"/>
      <c r="QIZ19" s="10"/>
      <c r="QJA19" s="10"/>
      <c r="QJB19" s="10"/>
      <c r="QJC19" s="11"/>
      <c r="QJD19" s="10"/>
      <c r="QJE19" s="10"/>
      <c r="QJF19" s="10"/>
      <c r="QJG19" s="10"/>
      <c r="QJH19" s="10"/>
      <c r="QJI19" s="10"/>
      <c r="QJJ19" s="10"/>
      <c r="QJK19" s="11"/>
      <c r="QJL19" s="10"/>
      <c r="QJM19" s="10"/>
      <c r="QJN19" s="10"/>
      <c r="QJO19" s="10"/>
      <c r="QJP19" s="10"/>
      <c r="QJQ19" s="10"/>
      <c r="QJR19" s="10"/>
      <c r="QJS19" s="11"/>
      <c r="QJT19" s="10"/>
      <c r="QJU19" s="10"/>
      <c r="QJV19" s="10"/>
      <c r="QJW19" s="10"/>
      <c r="QJX19" s="10"/>
      <c r="QJY19" s="10"/>
      <c r="QJZ19" s="10"/>
      <c r="QKA19" s="11"/>
      <c r="QKB19" s="10"/>
      <c r="QKC19" s="10"/>
      <c r="QKD19" s="10"/>
      <c r="QKE19" s="10"/>
      <c r="QKF19" s="10"/>
      <c r="QKG19" s="10"/>
      <c r="QKH19" s="10"/>
      <c r="QKI19" s="11"/>
      <c r="QKJ19" s="10"/>
      <c r="QKK19" s="10"/>
      <c r="QKL19" s="10"/>
      <c r="QKM19" s="10"/>
      <c r="QKN19" s="10"/>
      <c r="QKO19" s="10"/>
      <c r="QKP19" s="10"/>
      <c r="QKQ19" s="11"/>
      <c r="QKR19" s="10"/>
      <c r="QKS19" s="10"/>
      <c r="QKT19" s="10"/>
      <c r="QKU19" s="10"/>
      <c r="QKV19" s="10"/>
      <c r="QKW19" s="10"/>
      <c r="QKX19" s="10"/>
      <c r="QKY19" s="11"/>
      <c r="QKZ19" s="10"/>
      <c r="QLA19" s="10"/>
      <c r="QLB19" s="10"/>
      <c r="QLC19" s="10"/>
      <c r="QLD19" s="10"/>
      <c r="QLE19" s="10"/>
      <c r="QLF19" s="10"/>
      <c r="QLG19" s="11"/>
      <c r="QLH19" s="10"/>
      <c r="QLI19" s="10"/>
      <c r="QLJ19" s="10"/>
      <c r="QLK19" s="10"/>
      <c r="QLL19" s="10"/>
      <c r="QLM19" s="10"/>
      <c r="QLN19" s="10"/>
      <c r="QLO19" s="11"/>
      <c r="QLP19" s="10"/>
      <c r="QLQ19" s="10"/>
      <c r="QLR19" s="10"/>
      <c r="QLS19" s="10"/>
      <c r="QLT19" s="10"/>
      <c r="QLU19" s="10"/>
      <c r="QLV19" s="10"/>
      <c r="QLW19" s="11"/>
      <c r="QLX19" s="10"/>
      <c r="QLY19" s="10"/>
      <c r="QLZ19" s="10"/>
      <c r="QMA19" s="10"/>
      <c r="QMB19" s="10"/>
      <c r="QMC19" s="10"/>
      <c r="QMD19" s="10"/>
      <c r="QME19" s="11"/>
      <c r="QMF19" s="10"/>
      <c r="QMG19" s="10"/>
      <c r="QMH19" s="10"/>
      <c r="QMI19" s="10"/>
      <c r="QMJ19" s="10"/>
      <c r="QMK19" s="10"/>
      <c r="QML19" s="10"/>
      <c r="QMM19" s="11"/>
      <c r="QMN19" s="10"/>
      <c r="QMO19" s="10"/>
      <c r="QMP19" s="10"/>
      <c r="QMQ19" s="10"/>
      <c r="QMR19" s="10"/>
      <c r="QMS19" s="10"/>
      <c r="QMT19" s="10"/>
      <c r="QMU19" s="11"/>
      <c r="QMV19" s="10"/>
      <c r="QMW19" s="10"/>
      <c r="QMX19" s="10"/>
      <c r="QMY19" s="10"/>
      <c r="QMZ19" s="10"/>
      <c r="QNA19" s="10"/>
      <c r="QNB19" s="10"/>
      <c r="QNC19" s="11"/>
      <c r="QND19" s="10"/>
      <c r="QNE19" s="10"/>
      <c r="QNF19" s="10"/>
      <c r="QNG19" s="10"/>
      <c r="QNH19" s="10"/>
      <c r="QNI19" s="10"/>
      <c r="QNJ19" s="10"/>
      <c r="QNK19" s="11"/>
      <c r="QNL19" s="10"/>
      <c r="QNM19" s="10"/>
      <c r="QNN19" s="10"/>
      <c r="QNO19" s="10"/>
      <c r="QNP19" s="10"/>
      <c r="QNQ19" s="10"/>
      <c r="QNR19" s="10"/>
      <c r="QNS19" s="11"/>
      <c r="QNT19" s="10"/>
      <c r="QNU19" s="10"/>
      <c r="QNV19" s="10"/>
      <c r="QNW19" s="10"/>
      <c r="QNX19" s="10"/>
      <c r="QNY19" s="10"/>
      <c r="QNZ19" s="10"/>
      <c r="QOA19" s="11"/>
      <c r="QOB19" s="10"/>
      <c r="QOC19" s="10"/>
      <c r="QOD19" s="10"/>
      <c r="QOE19" s="10"/>
      <c r="QOF19" s="10"/>
      <c r="QOG19" s="10"/>
      <c r="QOH19" s="10"/>
      <c r="QOI19" s="11"/>
      <c r="QOJ19" s="10"/>
      <c r="QOK19" s="10"/>
      <c r="QOL19" s="10"/>
      <c r="QOM19" s="10"/>
      <c r="QON19" s="10"/>
      <c r="QOO19" s="10"/>
      <c r="QOP19" s="10"/>
      <c r="QOQ19" s="11"/>
      <c r="QOR19" s="10"/>
      <c r="QOS19" s="10"/>
      <c r="QOT19" s="10"/>
      <c r="QOU19" s="10"/>
      <c r="QOV19" s="10"/>
      <c r="QOW19" s="10"/>
      <c r="QOX19" s="10"/>
      <c r="QOY19" s="11"/>
      <c r="QOZ19" s="10"/>
      <c r="QPA19" s="10"/>
      <c r="QPB19" s="10"/>
      <c r="QPC19" s="10"/>
      <c r="QPD19" s="10"/>
      <c r="QPE19" s="10"/>
      <c r="QPF19" s="10"/>
      <c r="QPG19" s="11"/>
      <c r="QPH19" s="10"/>
      <c r="QPI19" s="10"/>
      <c r="QPJ19" s="10"/>
      <c r="QPK19" s="10"/>
      <c r="QPL19" s="10"/>
      <c r="QPM19" s="10"/>
      <c r="QPN19" s="10"/>
      <c r="QPO19" s="11"/>
      <c r="QPP19" s="10"/>
      <c r="QPQ19" s="10"/>
      <c r="QPR19" s="10"/>
      <c r="QPS19" s="10"/>
      <c r="QPT19" s="10"/>
      <c r="QPU19" s="10"/>
      <c r="QPV19" s="10"/>
      <c r="QPW19" s="11"/>
      <c r="QPX19" s="10"/>
      <c r="QPY19" s="10"/>
      <c r="QPZ19" s="10"/>
      <c r="QQA19" s="10"/>
      <c r="QQB19" s="10"/>
      <c r="QQC19" s="10"/>
      <c r="QQD19" s="10"/>
      <c r="QQE19" s="11"/>
      <c r="QQF19" s="10"/>
      <c r="QQG19" s="10"/>
      <c r="QQH19" s="10"/>
      <c r="QQI19" s="10"/>
      <c r="QQJ19" s="10"/>
      <c r="QQK19" s="10"/>
      <c r="QQL19" s="10"/>
      <c r="QQM19" s="11"/>
      <c r="QQN19" s="10"/>
      <c r="QQO19" s="10"/>
      <c r="QQP19" s="10"/>
      <c r="QQQ19" s="10"/>
      <c r="QQR19" s="10"/>
      <c r="QQS19" s="10"/>
      <c r="QQT19" s="10"/>
      <c r="QQU19" s="11"/>
      <c r="QQV19" s="10"/>
      <c r="QQW19" s="10"/>
      <c r="QQX19" s="10"/>
      <c r="QQY19" s="10"/>
      <c r="QQZ19" s="10"/>
      <c r="QRA19" s="10"/>
      <c r="QRB19" s="10"/>
      <c r="QRC19" s="11"/>
      <c r="QRD19" s="10"/>
      <c r="QRE19" s="10"/>
      <c r="QRF19" s="10"/>
      <c r="QRG19" s="10"/>
      <c r="QRH19" s="10"/>
      <c r="QRI19" s="10"/>
      <c r="QRJ19" s="10"/>
      <c r="QRK19" s="11"/>
      <c r="QRL19" s="10"/>
      <c r="QRM19" s="10"/>
      <c r="QRN19" s="10"/>
      <c r="QRO19" s="10"/>
      <c r="QRP19" s="10"/>
      <c r="QRQ19" s="10"/>
      <c r="QRR19" s="10"/>
      <c r="QRS19" s="11"/>
      <c r="QRT19" s="10"/>
      <c r="QRU19" s="10"/>
      <c r="QRV19" s="10"/>
      <c r="QRW19" s="10"/>
      <c r="QRX19" s="10"/>
      <c r="QRY19" s="10"/>
      <c r="QRZ19" s="10"/>
      <c r="QSA19" s="11"/>
      <c r="QSB19" s="10"/>
      <c r="QSC19" s="10"/>
      <c r="QSD19" s="10"/>
      <c r="QSE19" s="10"/>
      <c r="QSF19" s="10"/>
      <c r="QSG19" s="10"/>
      <c r="QSH19" s="10"/>
      <c r="QSI19" s="11"/>
      <c r="QSJ19" s="10"/>
      <c r="QSK19" s="10"/>
      <c r="QSL19" s="10"/>
      <c r="QSM19" s="10"/>
      <c r="QSN19" s="10"/>
      <c r="QSO19" s="10"/>
      <c r="QSP19" s="10"/>
      <c r="QSQ19" s="11"/>
      <c r="QSR19" s="10"/>
      <c r="QSS19" s="10"/>
      <c r="QST19" s="10"/>
      <c r="QSU19" s="10"/>
      <c r="QSV19" s="10"/>
      <c r="QSW19" s="10"/>
      <c r="QSX19" s="10"/>
      <c r="QSY19" s="11"/>
      <c r="QSZ19" s="10"/>
      <c r="QTA19" s="10"/>
      <c r="QTB19" s="10"/>
      <c r="QTC19" s="10"/>
      <c r="QTD19" s="10"/>
      <c r="QTE19" s="10"/>
      <c r="QTF19" s="10"/>
      <c r="QTG19" s="11"/>
      <c r="QTH19" s="10"/>
      <c r="QTI19" s="10"/>
      <c r="QTJ19" s="10"/>
      <c r="QTK19" s="10"/>
      <c r="QTL19" s="10"/>
      <c r="QTM19" s="10"/>
      <c r="QTN19" s="10"/>
      <c r="QTO19" s="11"/>
      <c r="QTP19" s="10"/>
      <c r="QTQ19" s="10"/>
      <c r="QTR19" s="10"/>
      <c r="QTS19" s="10"/>
      <c r="QTT19" s="10"/>
      <c r="QTU19" s="10"/>
      <c r="QTV19" s="10"/>
      <c r="QTW19" s="11"/>
      <c r="QTX19" s="10"/>
      <c r="QTY19" s="10"/>
      <c r="QTZ19" s="10"/>
      <c r="QUA19" s="10"/>
      <c r="QUB19" s="10"/>
      <c r="QUC19" s="10"/>
      <c r="QUD19" s="10"/>
      <c r="QUE19" s="11"/>
      <c r="QUF19" s="10"/>
      <c r="QUG19" s="10"/>
      <c r="QUH19" s="10"/>
      <c r="QUI19" s="10"/>
      <c r="QUJ19" s="10"/>
      <c r="QUK19" s="10"/>
      <c r="QUL19" s="10"/>
      <c r="QUM19" s="11"/>
      <c r="QUN19" s="10"/>
      <c r="QUO19" s="10"/>
      <c r="QUP19" s="10"/>
      <c r="QUQ19" s="10"/>
      <c r="QUR19" s="10"/>
      <c r="QUS19" s="10"/>
      <c r="QUT19" s="10"/>
      <c r="QUU19" s="11"/>
      <c r="QUV19" s="10"/>
      <c r="QUW19" s="10"/>
      <c r="QUX19" s="10"/>
      <c r="QUY19" s="10"/>
      <c r="QUZ19" s="10"/>
      <c r="QVA19" s="10"/>
      <c r="QVB19" s="10"/>
      <c r="QVC19" s="11"/>
      <c r="QVD19" s="10"/>
      <c r="QVE19" s="10"/>
      <c r="QVF19" s="10"/>
      <c r="QVG19" s="10"/>
      <c r="QVH19" s="10"/>
      <c r="QVI19" s="10"/>
      <c r="QVJ19" s="10"/>
      <c r="QVK19" s="11"/>
      <c r="QVL19" s="10"/>
      <c r="QVM19" s="10"/>
      <c r="QVN19" s="10"/>
      <c r="QVO19" s="10"/>
      <c r="QVP19" s="10"/>
      <c r="QVQ19" s="10"/>
      <c r="QVR19" s="10"/>
      <c r="QVS19" s="11"/>
      <c r="QVT19" s="10"/>
      <c r="QVU19" s="10"/>
      <c r="QVV19" s="10"/>
      <c r="QVW19" s="10"/>
      <c r="QVX19" s="10"/>
      <c r="QVY19" s="10"/>
      <c r="QVZ19" s="10"/>
      <c r="QWA19" s="11"/>
      <c r="QWB19" s="10"/>
      <c r="QWC19" s="10"/>
      <c r="QWD19" s="10"/>
      <c r="QWE19" s="10"/>
      <c r="QWF19" s="10"/>
      <c r="QWG19" s="10"/>
      <c r="QWH19" s="10"/>
      <c r="QWI19" s="11"/>
      <c r="QWJ19" s="10"/>
      <c r="QWK19" s="10"/>
      <c r="QWL19" s="10"/>
      <c r="QWM19" s="10"/>
      <c r="QWN19" s="10"/>
      <c r="QWO19" s="10"/>
      <c r="QWP19" s="10"/>
      <c r="QWQ19" s="11"/>
      <c r="QWR19" s="10"/>
      <c r="QWS19" s="10"/>
      <c r="QWT19" s="10"/>
      <c r="QWU19" s="10"/>
      <c r="QWV19" s="10"/>
      <c r="QWW19" s="10"/>
      <c r="QWX19" s="10"/>
      <c r="QWY19" s="11"/>
      <c r="QWZ19" s="10"/>
      <c r="QXA19" s="10"/>
      <c r="QXB19" s="10"/>
      <c r="QXC19" s="10"/>
      <c r="QXD19" s="10"/>
      <c r="QXE19" s="10"/>
      <c r="QXF19" s="10"/>
      <c r="QXG19" s="11"/>
      <c r="QXH19" s="10"/>
      <c r="QXI19" s="10"/>
      <c r="QXJ19" s="10"/>
      <c r="QXK19" s="10"/>
      <c r="QXL19" s="10"/>
      <c r="QXM19" s="10"/>
      <c r="QXN19" s="10"/>
      <c r="QXO19" s="11"/>
      <c r="QXP19" s="10"/>
      <c r="QXQ19" s="10"/>
      <c r="QXR19" s="10"/>
      <c r="QXS19" s="10"/>
      <c r="QXT19" s="10"/>
      <c r="QXU19" s="10"/>
      <c r="QXV19" s="10"/>
      <c r="QXW19" s="11"/>
      <c r="QXX19" s="10"/>
      <c r="QXY19" s="10"/>
      <c r="QXZ19" s="10"/>
      <c r="QYA19" s="10"/>
      <c r="QYB19" s="10"/>
      <c r="QYC19" s="10"/>
      <c r="QYD19" s="10"/>
      <c r="QYE19" s="11"/>
      <c r="QYF19" s="10"/>
      <c r="QYG19" s="10"/>
      <c r="QYH19" s="10"/>
      <c r="QYI19" s="10"/>
      <c r="QYJ19" s="10"/>
      <c r="QYK19" s="10"/>
      <c r="QYL19" s="10"/>
      <c r="QYM19" s="11"/>
      <c r="QYN19" s="10"/>
      <c r="QYO19" s="10"/>
      <c r="QYP19" s="10"/>
      <c r="QYQ19" s="10"/>
      <c r="QYR19" s="10"/>
      <c r="QYS19" s="10"/>
      <c r="QYT19" s="10"/>
      <c r="QYU19" s="11"/>
      <c r="QYV19" s="10"/>
      <c r="QYW19" s="10"/>
      <c r="QYX19" s="10"/>
      <c r="QYY19" s="10"/>
      <c r="QYZ19" s="10"/>
      <c r="QZA19" s="10"/>
      <c r="QZB19" s="10"/>
      <c r="QZC19" s="11"/>
      <c r="QZD19" s="10"/>
      <c r="QZE19" s="10"/>
      <c r="QZF19" s="10"/>
      <c r="QZG19" s="10"/>
      <c r="QZH19" s="10"/>
      <c r="QZI19" s="10"/>
      <c r="QZJ19" s="10"/>
      <c r="QZK19" s="11"/>
      <c r="QZL19" s="10"/>
      <c r="QZM19" s="10"/>
      <c r="QZN19" s="10"/>
      <c r="QZO19" s="10"/>
      <c r="QZP19" s="10"/>
      <c r="QZQ19" s="10"/>
      <c r="QZR19" s="10"/>
      <c r="QZS19" s="11"/>
      <c r="QZT19" s="10"/>
      <c r="QZU19" s="10"/>
      <c r="QZV19" s="10"/>
      <c r="QZW19" s="10"/>
      <c r="QZX19" s="10"/>
      <c r="QZY19" s="10"/>
      <c r="QZZ19" s="10"/>
      <c r="RAA19" s="11"/>
      <c r="RAB19" s="10"/>
      <c r="RAC19" s="10"/>
      <c r="RAD19" s="10"/>
      <c r="RAE19" s="10"/>
      <c r="RAF19" s="10"/>
      <c r="RAG19" s="10"/>
      <c r="RAH19" s="10"/>
      <c r="RAI19" s="11"/>
      <c r="RAJ19" s="10"/>
      <c r="RAK19" s="10"/>
      <c r="RAL19" s="10"/>
      <c r="RAM19" s="10"/>
      <c r="RAN19" s="10"/>
      <c r="RAO19" s="10"/>
      <c r="RAP19" s="10"/>
      <c r="RAQ19" s="11"/>
      <c r="RAR19" s="10"/>
      <c r="RAS19" s="10"/>
      <c r="RAT19" s="10"/>
      <c r="RAU19" s="10"/>
      <c r="RAV19" s="10"/>
      <c r="RAW19" s="10"/>
      <c r="RAX19" s="10"/>
      <c r="RAY19" s="11"/>
      <c r="RAZ19" s="10"/>
      <c r="RBA19" s="10"/>
      <c r="RBB19" s="10"/>
      <c r="RBC19" s="10"/>
      <c r="RBD19" s="10"/>
      <c r="RBE19" s="10"/>
      <c r="RBF19" s="10"/>
      <c r="RBG19" s="11"/>
      <c r="RBH19" s="10"/>
      <c r="RBI19" s="10"/>
      <c r="RBJ19" s="10"/>
      <c r="RBK19" s="10"/>
      <c r="RBL19" s="10"/>
      <c r="RBM19" s="10"/>
      <c r="RBN19" s="10"/>
      <c r="RBO19" s="11"/>
      <c r="RBP19" s="10"/>
      <c r="RBQ19" s="10"/>
      <c r="RBR19" s="10"/>
      <c r="RBS19" s="10"/>
      <c r="RBT19" s="10"/>
      <c r="RBU19" s="10"/>
      <c r="RBV19" s="10"/>
      <c r="RBW19" s="11"/>
      <c r="RBX19" s="10"/>
      <c r="RBY19" s="10"/>
      <c r="RBZ19" s="10"/>
      <c r="RCA19" s="10"/>
      <c r="RCB19" s="10"/>
      <c r="RCC19" s="10"/>
      <c r="RCD19" s="10"/>
      <c r="RCE19" s="11"/>
      <c r="RCF19" s="10"/>
      <c r="RCG19" s="10"/>
      <c r="RCH19" s="10"/>
      <c r="RCI19" s="10"/>
      <c r="RCJ19" s="10"/>
      <c r="RCK19" s="10"/>
      <c r="RCL19" s="10"/>
      <c r="RCM19" s="11"/>
      <c r="RCN19" s="10"/>
      <c r="RCO19" s="10"/>
      <c r="RCP19" s="10"/>
      <c r="RCQ19" s="10"/>
      <c r="RCR19" s="10"/>
      <c r="RCS19" s="10"/>
      <c r="RCT19" s="10"/>
      <c r="RCU19" s="11"/>
      <c r="RCV19" s="10"/>
      <c r="RCW19" s="10"/>
      <c r="RCX19" s="10"/>
      <c r="RCY19" s="10"/>
      <c r="RCZ19" s="10"/>
      <c r="RDA19" s="10"/>
      <c r="RDB19" s="10"/>
      <c r="RDC19" s="11"/>
      <c r="RDD19" s="10"/>
      <c r="RDE19" s="10"/>
      <c r="RDF19" s="10"/>
      <c r="RDG19" s="10"/>
      <c r="RDH19" s="10"/>
      <c r="RDI19" s="10"/>
      <c r="RDJ19" s="10"/>
      <c r="RDK19" s="11"/>
      <c r="RDL19" s="10"/>
      <c r="RDM19" s="10"/>
      <c r="RDN19" s="10"/>
      <c r="RDO19" s="10"/>
      <c r="RDP19" s="10"/>
      <c r="RDQ19" s="10"/>
      <c r="RDR19" s="10"/>
      <c r="RDS19" s="11"/>
      <c r="RDT19" s="10"/>
      <c r="RDU19" s="10"/>
      <c r="RDV19" s="10"/>
      <c r="RDW19" s="10"/>
      <c r="RDX19" s="10"/>
      <c r="RDY19" s="10"/>
      <c r="RDZ19" s="10"/>
      <c r="REA19" s="11"/>
      <c r="REB19" s="10"/>
      <c r="REC19" s="10"/>
      <c r="RED19" s="10"/>
      <c r="REE19" s="10"/>
      <c r="REF19" s="10"/>
      <c r="REG19" s="10"/>
      <c r="REH19" s="10"/>
      <c r="REI19" s="11"/>
      <c r="REJ19" s="10"/>
      <c r="REK19" s="10"/>
      <c r="REL19" s="10"/>
      <c r="REM19" s="10"/>
      <c r="REN19" s="10"/>
      <c r="REO19" s="10"/>
      <c r="REP19" s="10"/>
      <c r="REQ19" s="11"/>
      <c r="RER19" s="10"/>
      <c r="RES19" s="10"/>
      <c r="RET19" s="10"/>
      <c r="REU19" s="10"/>
      <c r="REV19" s="10"/>
      <c r="REW19" s="10"/>
      <c r="REX19" s="10"/>
      <c r="REY19" s="11"/>
      <c r="REZ19" s="10"/>
      <c r="RFA19" s="10"/>
      <c r="RFB19" s="10"/>
      <c r="RFC19" s="10"/>
      <c r="RFD19" s="10"/>
      <c r="RFE19" s="10"/>
      <c r="RFF19" s="10"/>
      <c r="RFG19" s="11"/>
      <c r="RFH19" s="10"/>
      <c r="RFI19" s="10"/>
      <c r="RFJ19" s="10"/>
      <c r="RFK19" s="10"/>
      <c r="RFL19" s="10"/>
      <c r="RFM19" s="10"/>
      <c r="RFN19" s="10"/>
      <c r="RFO19" s="11"/>
      <c r="RFP19" s="10"/>
      <c r="RFQ19" s="10"/>
      <c r="RFR19" s="10"/>
      <c r="RFS19" s="10"/>
      <c r="RFT19" s="10"/>
      <c r="RFU19" s="10"/>
      <c r="RFV19" s="10"/>
      <c r="RFW19" s="11"/>
      <c r="RFX19" s="10"/>
      <c r="RFY19" s="10"/>
      <c r="RFZ19" s="10"/>
      <c r="RGA19" s="10"/>
      <c r="RGB19" s="10"/>
      <c r="RGC19" s="10"/>
      <c r="RGD19" s="10"/>
      <c r="RGE19" s="11"/>
      <c r="RGF19" s="10"/>
      <c r="RGG19" s="10"/>
      <c r="RGH19" s="10"/>
      <c r="RGI19" s="10"/>
      <c r="RGJ19" s="10"/>
      <c r="RGK19" s="10"/>
      <c r="RGL19" s="10"/>
      <c r="RGM19" s="11"/>
      <c r="RGN19" s="10"/>
      <c r="RGO19" s="10"/>
      <c r="RGP19" s="10"/>
      <c r="RGQ19" s="10"/>
      <c r="RGR19" s="10"/>
      <c r="RGS19" s="10"/>
      <c r="RGT19" s="10"/>
      <c r="RGU19" s="11"/>
      <c r="RGV19" s="10"/>
      <c r="RGW19" s="10"/>
      <c r="RGX19" s="10"/>
      <c r="RGY19" s="10"/>
      <c r="RGZ19" s="10"/>
      <c r="RHA19" s="10"/>
      <c r="RHB19" s="10"/>
      <c r="RHC19" s="11"/>
      <c r="RHD19" s="10"/>
      <c r="RHE19" s="10"/>
      <c r="RHF19" s="10"/>
      <c r="RHG19" s="10"/>
      <c r="RHH19" s="10"/>
      <c r="RHI19" s="10"/>
      <c r="RHJ19" s="10"/>
      <c r="RHK19" s="11"/>
      <c r="RHL19" s="10"/>
      <c r="RHM19" s="10"/>
      <c r="RHN19" s="10"/>
      <c r="RHO19" s="10"/>
      <c r="RHP19" s="10"/>
      <c r="RHQ19" s="10"/>
      <c r="RHR19" s="10"/>
      <c r="RHS19" s="11"/>
      <c r="RHT19" s="10"/>
      <c r="RHU19" s="10"/>
      <c r="RHV19" s="10"/>
      <c r="RHW19" s="10"/>
      <c r="RHX19" s="10"/>
      <c r="RHY19" s="10"/>
      <c r="RHZ19" s="10"/>
      <c r="RIA19" s="11"/>
      <c r="RIB19" s="10"/>
      <c r="RIC19" s="10"/>
      <c r="RID19" s="10"/>
      <c r="RIE19" s="10"/>
      <c r="RIF19" s="10"/>
      <c r="RIG19" s="10"/>
      <c r="RIH19" s="10"/>
      <c r="RII19" s="11"/>
      <c r="RIJ19" s="10"/>
      <c r="RIK19" s="10"/>
      <c r="RIL19" s="10"/>
      <c r="RIM19" s="10"/>
      <c r="RIN19" s="10"/>
      <c r="RIO19" s="10"/>
      <c r="RIP19" s="10"/>
      <c r="RIQ19" s="11"/>
      <c r="RIR19" s="10"/>
      <c r="RIS19" s="10"/>
      <c r="RIT19" s="10"/>
      <c r="RIU19" s="10"/>
      <c r="RIV19" s="10"/>
      <c r="RIW19" s="10"/>
      <c r="RIX19" s="10"/>
      <c r="RIY19" s="11"/>
      <c r="RIZ19" s="10"/>
      <c r="RJA19" s="10"/>
      <c r="RJB19" s="10"/>
      <c r="RJC19" s="10"/>
      <c r="RJD19" s="10"/>
      <c r="RJE19" s="10"/>
      <c r="RJF19" s="10"/>
      <c r="RJG19" s="11"/>
      <c r="RJH19" s="10"/>
      <c r="RJI19" s="10"/>
      <c r="RJJ19" s="10"/>
      <c r="RJK19" s="10"/>
      <c r="RJL19" s="10"/>
      <c r="RJM19" s="10"/>
      <c r="RJN19" s="10"/>
      <c r="RJO19" s="11"/>
      <c r="RJP19" s="10"/>
      <c r="RJQ19" s="10"/>
      <c r="RJR19" s="10"/>
      <c r="RJS19" s="10"/>
      <c r="RJT19" s="10"/>
      <c r="RJU19" s="10"/>
      <c r="RJV19" s="10"/>
      <c r="RJW19" s="11"/>
      <c r="RJX19" s="10"/>
      <c r="RJY19" s="10"/>
      <c r="RJZ19" s="10"/>
      <c r="RKA19" s="10"/>
      <c r="RKB19" s="10"/>
      <c r="RKC19" s="10"/>
      <c r="RKD19" s="10"/>
      <c r="RKE19" s="11"/>
      <c r="RKF19" s="10"/>
      <c r="RKG19" s="10"/>
      <c r="RKH19" s="10"/>
      <c r="RKI19" s="10"/>
      <c r="RKJ19" s="10"/>
      <c r="RKK19" s="10"/>
      <c r="RKL19" s="10"/>
      <c r="RKM19" s="11"/>
      <c r="RKN19" s="10"/>
      <c r="RKO19" s="10"/>
      <c r="RKP19" s="10"/>
      <c r="RKQ19" s="10"/>
      <c r="RKR19" s="10"/>
      <c r="RKS19" s="10"/>
      <c r="RKT19" s="10"/>
      <c r="RKU19" s="11"/>
      <c r="RKV19" s="10"/>
      <c r="RKW19" s="10"/>
      <c r="RKX19" s="10"/>
      <c r="RKY19" s="10"/>
      <c r="RKZ19" s="10"/>
      <c r="RLA19" s="10"/>
      <c r="RLB19" s="10"/>
      <c r="RLC19" s="11"/>
      <c r="RLD19" s="10"/>
      <c r="RLE19" s="10"/>
      <c r="RLF19" s="10"/>
      <c r="RLG19" s="10"/>
      <c r="RLH19" s="10"/>
      <c r="RLI19" s="10"/>
      <c r="RLJ19" s="10"/>
      <c r="RLK19" s="11"/>
      <c r="RLL19" s="10"/>
      <c r="RLM19" s="10"/>
      <c r="RLN19" s="10"/>
      <c r="RLO19" s="10"/>
      <c r="RLP19" s="10"/>
      <c r="RLQ19" s="10"/>
      <c r="RLR19" s="10"/>
      <c r="RLS19" s="11"/>
      <c r="RLT19" s="10"/>
      <c r="RLU19" s="10"/>
      <c r="RLV19" s="10"/>
      <c r="RLW19" s="10"/>
      <c r="RLX19" s="10"/>
      <c r="RLY19" s="10"/>
      <c r="RLZ19" s="10"/>
      <c r="RMA19" s="11"/>
      <c r="RMB19" s="10"/>
      <c r="RMC19" s="10"/>
      <c r="RMD19" s="10"/>
      <c r="RME19" s="10"/>
      <c r="RMF19" s="10"/>
      <c r="RMG19" s="10"/>
      <c r="RMH19" s="10"/>
      <c r="RMI19" s="11"/>
      <c r="RMJ19" s="10"/>
      <c r="RMK19" s="10"/>
      <c r="RML19" s="10"/>
      <c r="RMM19" s="10"/>
      <c r="RMN19" s="10"/>
      <c r="RMO19" s="10"/>
      <c r="RMP19" s="10"/>
      <c r="RMQ19" s="11"/>
      <c r="RMR19" s="10"/>
      <c r="RMS19" s="10"/>
      <c r="RMT19" s="10"/>
      <c r="RMU19" s="10"/>
      <c r="RMV19" s="10"/>
      <c r="RMW19" s="10"/>
      <c r="RMX19" s="10"/>
      <c r="RMY19" s="11"/>
      <c r="RMZ19" s="10"/>
      <c r="RNA19" s="10"/>
      <c r="RNB19" s="10"/>
      <c r="RNC19" s="10"/>
      <c r="RND19" s="10"/>
      <c r="RNE19" s="10"/>
      <c r="RNF19" s="10"/>
      <c r="RNG19" s="11"/>
      <c r="RNH19" s="10"/>
      <c r="RNI19" s="10"/>
      <c r="RNJ19" s="10"/>
      <c r="RNK19" s="10"/>
      <c r="RNL19" s="10"/>
      <c r="RNM19" s="10"/>
      <c r="RNN19" s="10"/>
      <c r="RNO19" s="11"/>
      <c r="RNP19" s="10"/>
      <c r="RNQ19" s="10"/>
      <c r="RNR19" s="10"/>
      <c r="RNS19" s="10"/>
      <c r="RNT19" s="10"/>
      <c r="RNU19" s="10"/>
      <c r="RNV19" s="10"/>
      <c r="RNW19" s="11"/>
      <c r="RNX19" s="10"/>
      <c r="RNY19" s="10"/>
      <c r="RNZ19" s="10"/>
      <c r="ROA19" s="10"/>
      <c r="ROB19" s="10"/>
      <c r="ROC19" s="10"/>
      <c r="ROD19" s="10"/>
      <c r="ROE19" s="11"/>
      <c r="ROF19" s="10"/>
      <c r="ROG19" s="10"/>
      <c r="ROH19" s="10"/>
      <c r="ROI19" s="10"/>
      <c r="ROJ19" s="10"/>
      <c r="ROK19" s="10"/>
      <c r="ROL19" s="10"/>
      <c r="ROM19" s="11"/>
      <c r="RON19" s="10"/>
      <c r="ROO19" s="10"/>
      <c r="ROP19" s="10"/>
      <c r="ROQ19" s="10"/>
      <c r="ROR19" s="10"/>
      <c r="ROS19" s="10"/>
      <c r="ROT19" s="10"/>
      <c r="ROU19" s="11"/>
      <c r="ROV19" s="10"/>
      <c r="ROW19" s="10"/>
      <c r="ROX19" s="10"/>
      <c r="ROY19" s="10"/>
      <c r="ROZ19" s="10"/>
      <c r="RPA19" s="10"/>
      <c r="RPB19" s="10"/>
      <c r="RPC19" s="11"/>
      <c r="RPD19" s="10"/>
      <c r="RPE19" s="10"/>
      <c r="RPF19" s="10"/>
      <c r="RPG19" s="10"/>
      <c r="RPH19" s="10"/>
      <c r="RPI19" s="10"/>
      <c r="RPJ19" s="10"/>
      <c r="RPK19" s="11"/>
      <c r="RPL19" s="10"/>
      <c r="RPM19" s="10"/>
      <c r="RPN19" s="10"/>
      <c r="RPO19" s="10"/>
      <c r="RPP19" s="10"/>
      <c r="RPQ19" s="10"/>
      <c r="RPR19" s="10"/>
      <c r="RPS19" s="11"/>
      <c r="RPT19" s="10"/>
      <c r="RPU19" s="10"/>
      <c r="RPV19" s="10"/>
      <c r="RPW19" s="10"/>
      <c r="RPX19" s="10"/>
      <c r="RPY19" s="10"/>
      <c r="RPZ19" s="10"/>
      <c r="RQA19" s="11"/>
      <c r="RQB19" s="10"/>
      <c r="RQC19" s="10"/>
      <c r="RQD19" s="10"/>
      <c r="RQE19" s="10"/>
      <c r="RQF19" s="10"/>
      <c r="RQG19" s="10"/>
      <c r="RQH19" s="10"/>
      <c r="RQI19" s="11"/>
      <c r="RQJ19" s="10"/>
      <c r="RQK19" s="10"/>
      <c r="RQL19" s="10"/>
      <c r="RQM19" s="10"/>
      <c r="RQN19" s="10"/>
      <c r="RQO19" s="10"/>
      <c r="RQP19" s="10"/>
      <c r="RQQ19" s="11"/>
      <c r="RQR19" s="10"/>
      <c r="RQS19" s="10"/>
      <c r="RQT19" s="10"/>
      <c r="RQU19" s="10"/>
      <c r="RQV19" s="10"/>
      <c r="RQW19" s="10"/>
      <c r="RQX19" s="10"/>
      <c r="RQY19" s="11"/>
      <c r="RQZ19" s="10"/>
      <c r="RRA19" s="10"/>
      <c r="RRB19" s="10"/>
      <c r="RRC19" s="10"/>
      <c r="RRD19" s="10"/>
      <c r="RRE19" s="10"/>
      <c r="RRF19" s="10"/>
      <c r="RRG19" s="11"/>
      <c r="RRH19" s="10"/>
      <c r="RRI19" s="10"/>
      <c r="RRJ19" s="10"/>
      <c r="RRK19" s="10"/>
      <c r="RRL19" s="10"/>
      <c r="RRM19" s="10"/>
      <c r="RRN19" s="10"/>
      <c r="RRO19" s="11"/>
      <c r="RRP19" s="10"/>
      <c r="RRQ19" s="10"/>
      <c r="RRR19" s="10"/>
      <c r="RRS19" s="10"/>
      <c r="RRT19" s="10"/>
      <c r="RRU19" s="10"/>
      <c r="RRV19" s="10"/>
      <c r="RRW19" s="11"/>
      <c r="RRX19" s="10"/>
      <c r="RRY19" s="10"/>
      <c r="RRZ19" s="10"/>
      <c r="RSA19" s="10"/>
      <c r="RSB19" s="10"/>
      <c r="RSC19" s="10"/>
      <c r="RSD19" s="10"/>
      <c r="RSE19" s="11"/>
      <c r="RSF19" s="10"/>
      <c r="RSG19" s="10"/>
      <c r="RSH19" s="10"/>
      <c r="RSI19" s="10"/>
      <c r="RSJ19" s="10"/>
      <c r="RSK19" s="10"/>
      <c r="RSL19" s="10"/>
      <c r="RSM19" s="11"/>
      <c r="RSN19" s="10"/>
      <c r="RSO19" s="10"/>
      <c r="RSP19" s="10"/>
      <c r="RSQ19" s="10"/>
      <c r="RSR19" s="10"/>
      <c r="RSS19" s="10"/>
      <c r="RST19" s="10"/>
      <c r="RSU19" s="11"/>
      <c r="RSV19" s="10"/>
      <c r="RSW19" s="10"/>
      <c r="RSX19" s="10"/>
      <c r="RSY19" s="10"/>
      <c r="RSZ19" s="10"/>
      <c r="RTA19" s="10"/>
      <c r="RTB19" s="10"/>
      <c r="RTC19" s="11"/>
      <c r="RTD19" s="10"/>
      <c r="RTE19" s="10"/>
      <c r="RTF19" s="10"/>
      <c r="RTG19" s="10"/>
      <c r="RTH19" s="10"/>
      <c r="RTI19" s="10"/>
      <c r="RTJ19" s="10"/>
      <c r="RTK19" s="11"/>
      <c r="RTL19" s="10"/>
      <c r="RTM19" s="10"/>
      <c r="RTN19" s="10"/>
      <c r="RTO19" s="10"/>
      <c r="RTP19" s="10"/>
      <c r="RTQ19" s="10"/>
      <c r="RTR19" s="10"/>
      <c r="RTS19" s="11"/>
      <c r="RTT19" s="10"/>
      <c r="RTU19" s="10"/>
      <c r="RTV19" s="10"/>
      <c r="RTW19" s="10"/>
      <c r="RTX19" s="10"/>
      <c r="RTY19" s="10"/>
      <c r="RTZ19" s="10"/>
      <c r="RUA19" s="11"/>
      <c r="RUB19" s="10"/>
      <c r="RUC19" s="10"/>
      <c r="RUD19" s="10"/>
      <c r="RUE19" s="10"/>
      <c r="RUF19" s="10"/>
      <c r="RUG19" s="10"/>
      <c r="RUH19" s="10"/>
      <c r="RUI19" s="11"/>
      <c r="RUJ19" s="10"/>
      <c r="RUK19" s="10"/>
      <c r="RUL19" s="10"/>
      <c r="RUM19" s="10"/>
      <c r="RUN19" s="10"/>
      <c r="RUO19" s="10"/>
      <c r="RUP19" s="10"/>
      <c r="RUQ19" s="11"/>
      <c r="RUR19" s="10"/>
      <c r="RUS19" s="10"/>
      <c r="RUT19" s="10"/>
      <c r="RUU19" s="10"/>
      <c r="RUV19" s="10"/>
      <c r="RUW19" s="10"/>
      <c r="RUX19" s="10"/>
      <c r="RUY19" s="11"/>
      <c r="RUZ19" s="10"/>
      <c r="RVA19" s="10"/>
      <c r="RVB19" s="10"/>
      <c r="RVC19" s="10"/>
      <c r="RVD19" s="10"/>
      <c r="RVE19" s="10"/>
      <c r="RVF19" s="10"/>
      <c r="RVG19" s="11"/>
      <c r="RVH19" s="10"/>
      <c r="RVI19" s="10"/>
      <c r="RVJ19" s="10"/>
      <c r="RVK19" s="10"/>
      <c r="RVL19" s="10"/>
      <c r="RVM19" s="10"/>
      <c r="RVN19" s="10"/>
      <c r="RVO19" s="11"/>
      <c r="RVP19" s="10"/>
      <c r="RVQ19" s="10"/>
      <c r="RVR19" s="10"/>
      <c r="RVS19" s="10"/>
      <c r="RVT19" s="10"/>
      <c r="RVU19" s="10"/>
      <c r="RVV19" s="10"/>
      <c r="RVW19" s="11"/>
      <c r="RVX19" s="10"/>
      <c r="RVY19" s="10"/>
      <c r="RVZ19" s="10"/>
      <c r="RWA19" s="10"/>
      <c r="RWB19" s="10"/>
      <c r="RWC19" s="10"/>
      <c r="RWD19" s="10"/>
      <c r="RWE19" s="11"/>
      <c r="RWF19" s="10"/>
      <c r="RWG19" s="10"/>
      <c r="RWH19" s="10"/>
      <c r="RWI19" s="10"/>
      <c r="RWJ19" s="10"/>
      <c r="RWK19" s="10"/>
      <c r="RWL19" s="10"/>
      <c r="RWM19" s="11"/>
      <c r="RWN19" s="10"/>
      <c r="RWO19" s="10"/>
      <c r="RWP19" s="10"/>
      <c r="RWQ19" s="10"/>
      <c r="RWR19" s="10"/>
      <c r="RWS19" s="10"/>
      <c r="RWT19" s="10"/>
      <c r="RWU19" s="11"/>
      <c r="RWV19" s="10"/>
      <c r="RWW19" s="10"/>
      <c r="RWX19" s="10"/>
      <c r="RWY19" s="10"/>
      <c r="RWZ19" s="10"/>
      <c r="RXA19" s="10"/>
      <c r="RXB19" s="10"/>
      <c r="RXC19" s="11"/>
      <c r="RXD19" s="10"/>
      <c r="RXE19" s="10"/>
      <c r="RXF19" s="10"/>
      <c r="RXG19" s="10"/>
      <c r="RXH19" s="10"/>
      <c r="RXI19" s="10"/>
      <c r="RXJ19" s="10"/>
      <c r="RXK19" s="11"/>
      <c r="RXL19" s="10"/>
      <c r="RXM19" s="10"/>
      <c r="RXN19" s="10"/>
      <c r="RXO19" s="10"/>
      <c r="RXP19" s="10"/>
      <c r="RXQ19" s="10"/>
      <c r="RXR19" s="10"/>
      <c r="RXS19" s="11"/>
      <c r="RXT19" s="10"/>
      <c r="RXU19" s="10"/>
      <c r="RXV19" s="10"/>
      <c r="RXW19" s="10"/>
      <c r="RXX19" s="10"/>
      <c r="RXY19" s="10"/>
      <c r="RXZ19" s="10"/>
      <c r="RYA19" s="11"/>
      <c r="RYB19" s="10"/>
      <c r="RYC19" s="10"/>
      <c r="RYD19" s="10"/>
      <c r="RYE19" s="10"/>
      <c r="RYF19" s="10"/>
      <c r="RYG19" s="10"/>
      <c r="RYH19" s="10"/>
      <c r="RYI19" s="11"/>
      <c r="RYJ19" s="10"/>
      <c r="RYK19" s="10"/>
      <c r="RYL19" s="10"/>
      <c r="RYM19" s="10"/>
      <c r="RYN19" s="10"/>
      <c r="RYO19" s="10"/>
      <c r="RYP19" s="10"/>
      <c r="RYQ19" s="11"/>
      <c r="RYR19" s="10"/>
      <c r="RYS19" s="10"/>
      <c r="RYT19" s="10"/>
      <c r="RYU19" s="10"/>
      <c r="RYV19" s="10"/>
      <c r="RYW19" s="10"/>
      <c r="RYX19" s="10"/>
      <c r="RYY19" s="11"/>
      <c r="RYZ19" s="10"/>
      <c r="RZA19" s="10"/>
      <c r="RZB19" s="10"/>
      <c r="RZC19" s="10"/>
      <c r="RZD19" s="10"/>
      <c r="RZE19" s="10"/>
      <c r="RZF19" s="10"/>
      <c r="RZG19" s="11"/>
      <c r="RZH19" s="10"/>
      <c r="RZI19" s="10"/>
      <c r="RZJ19" s="10"/>
      <c r="RZK19" s="10"/>
      <c r="RZL19" s="10"/>
      <c r="RZM19" s="10"/>
      <c r="RZN19" s="10"/>
      <c r="RZO19" s="11"/>
      <c r="RZP19" s="10"/>
      <c r="RZQ19" s="10"/>
      <c r="RZR19" s="10"/>
      <c r="RZS19" s="10"/>
      <c r="RZT19" s="10"/>
      <c r="RZU19" s="10"/>
      <c r="RZV19" s="10"/>
      <c r="RZW19" s="11"/>
      <c r="RZX19" s="10"/>
      <c r="RZY19" s="10"/>
      <c r="RZZ19" s="10"/>
      <c r="SAA19" s="10"/>
      <c r="SAB19" s="10"/>
      <c r="SAC19" s="10"/>
      <c r="SAD19" s="10"/>
      <c r="SAE19" s="11"/>
      <c r="SAF19" s="10"/>
      <c r="SAG19" s="10"/>
      <c r="SAH19" s="10"/>
      <c r="SAI19" s="10"/>
      <c r="SAJ19" s="10"/>
      <c r="SAK19" s="10"/>
      <c r="SAL19" s="10"/>
      <c r="SAM19" s="11"/>
      <c r="SAN19" s="10"/>
      <c r="SAO19" s="10"/>
      <c r="SAP19" s="10"/>
      <c r="SAQ19" s="10"/>
      <c r="SAR19" s="10"/>
      <c r="SAS19" s="10"/>
      <c r="SAT19" s="10"/>
      <c r="SAU19" s="11"/>
      <c r="SAV19" s="10"/>
      <c r="SAW19" s="10"/>
      <c r="SAX19" s="10"/>
      <c r="SAY19" s="10"/>
      <c r="SAZ19" s="10"/>
      <c r="SBA19" s="10"/>
      <c r="SBB19" s="10"/>
      <c r="SBC19" s="11"/>
      <c r="SBD19" s="10"/>
      <c r="SBE19" s="10"/>
      <c r="SBF19" s="10"/>
      <c r="SBG19" s="10"/>
      <c r="SBH19" s="10"/>
      <c r="SBI19" s="10"/>
      <c r="SBJ19" s="10"/>
      <c r="SBK19" s="11"/>
      <c r="SBL19" s="10"/>
      <c r="SBM19" s="10"/>
      <c r="SBN19" s="10"/>
      <c r="SBO19" s="10"/>
      <c r="SBP19" s="10"/>
      <c r="SBQ19" s="10"/>
      <c r="SBR19" s="10"/>
      <c r="SBS19" s="11"/>
      <c r="SBT19" s="10"/>
      <c r="SBU19" s="10"/>
      <c r="SBV19" s="10"/>
      <c r="SBW19" s="10"/>
      <c r="SBX19" s="10"/>
      <c r="SBY19" s="10"/>
      <c r="SBZ19" s="10"/>
      <c r="SCA19" s="11"/>
      <c r="SCB19" s="10"/>
      <c r="SCC19" s="10"/>
      <c r="SCD19" s="10"/>
      <c r="SCE19" s="10"/>
      <c r="SCF19" s="10"/>
      <c r="SCG19" s="10"/>
      <c r="SCH19" s="10"/>
      <c r="SCI19" s="11"/>
      <c r="SCJ19" s="10"/>
      <c r="SCK19" s="10"/>
      <c r="SCL19" s="10"/>
      <c r="SCM19" s="10"/>
      <c r="SCN19" s="10"/>
      <c r="SCO19" s="10"/>
      <c r="SCP19" s="10"/>
      <c r="SCQ19" s="11"/>
      <c r="SCR19" s="10"/>
      <c r="SCS19" s="10"/>
      <c r="SCT19" s="10"/>
      <c r="SCU19" s="10"/>
      <c r="SCV19" s="10"/>
      <c r="SCW19" s="10"/>
      <c r="SCX19" s="10"/>
      <c r="SCY19" s="11"/>
      <c r="SCZ19" s="10"/>
      <c r="SDA19" s="10"/>
      <c r="SDB19" s="10"/>
      <c r="SDC19" s="10"/>
      <c r="SDD19" s="10"/>
      <c r="SDE19" s="10"/>
      <c r="SDF19" s="10"/>
      <c r="SDG19" s="11"/>
      <c r="SDH19" s="10"/>
      <c r="SDI19" s="10"/>
      <c r="SDJ19" s="10"/>
      <c r="SDK19" s="10"/>
      <c r="SDL19" s="10"/>
      <c r="SDM19" s="10"/>
      <c r="SDN19" s="10"/>
      <c r="SDO19" s="11"/>
      <c r="SDP19" s="10"/>
      <c r="SDQ19" s="10"/>
      <c r="SDR19" s="10"/>
      <c r="SDS19" s="10"/>
      <c r="SDT19" s="10"/>
      <c r="SDU19" s="10"/>
      <c r="SDV19" s="10"/>
      <c r="SDW19" s="11"/>
      <c r="SDX19" s="10"/>
      <c r="SDY19" s="10"/>
      <c r="SDZ19" s="10"/>
      <c r="SEA19" s="10"/>
      <c r="SEB19" s="10"/>
      <c r="SEC19" s="10"/>
      <c r="SED19" s="10"/>
      <c r="SEE19" s="11"/>
      <c r="SEF19" s="10"/>
      <c r="SEG19" s="10"/>
      <c r="SEH19" s="10"/>
      <c r="SEI19" s="10"/>
      <c r="SEJ19" s="10"/>
      <c r="SEK19" s="10"/>
      <c r="SEL19" s="10"/>
      <c r="SEM19" s="11"/>
      <c r="SEN19" s="10"/>
      <c r="SEO19" s="10"/>
      <c r="SEP19" s="10"/>
      <c r="SEQ19" s="10"/>
      <c r="SER19" s="10"/>
      <c r="SES19" s="10"/>
      <c r="SET19" s="10"/>
      <c r="SEU19" s="11"/>
      <c r="SEV19" s="10"/>
      <c r="SEW19" s="10"/>
      <c r="SEX19" s="10"/>
      <c r="SEY19" s="10"/>
      <c r="SEZ19" s="10"/>
      <c r="SFA19" s="10"/>
      <c r="SFB19" s="10"/>
      <c r="SFC19" s="11"/>
      <c r="SFD19" s="10"/>
      <c r="SFE19" s="10"/>
      <c r="SFF19" s="10"/>
      <c r="SFG19" s="10"/>
      <c r="SFH19" s="10"/>
      <c r="SFI19" s="10"/>
      <c r="SFJ19" s="10"/>
      <c r="SFK19" s="11"/>
      <c r="SFL19" s="10"/>
      <c r="SFM19" s="10"/>
      <c r="SFN19" s="10"/>
      <c r="SFO19" s="10"/>
      <c r="SFP19" s="10"/>
      <c r="SFQ19" s="10"/>
      <c r="SFR19" s="10"/>
      <c r="SFS19" s="11"/>
      <c r="SFT19" s="10"/>
      <c r="SFU19" s="10"/>
      <c r="SFV19" s="10"/>
      <c r="SFW19" s="10"/>
      <c r="SFX19" s="10"/>
      <c r="SFY19" s="10"/>
      <c r="SFZ19" s="10"/>
      <c r="SGA19" s="11"/>
      <c r="SGB19" s="10"/>
      <c r="SGC19" s="10"/>
      <c r="SGD19" s="10"/>
      <c r="SGE19" s="10"/>
      <c r="SGF19" s="10"/>
      <c r="SGG19" s="10"/>
      <c r="SGH19" s="10"/>
      <c r="SGI19" s="11"/>
      <c r="SGJ19" s="10"/>
      <c r="SGK19" s="10"/>
      <c r="SGL19" s="10"/>
      <c r="SGM19" s="10"/>
      <c r="SGN19" s="10"/>
      <c r="SGO19" s="10"/>
      <c r="SGP19" s="10"/>
      <c r="SGQ19" s="11"/>
      <c r="SGR19" s="10"/>
      <c r="SGS19" s="10"/>
      <c r="SGT19" s="10"/>
      <c r="SGU19" s="10"/>
      <c r="SGV19" s="10"/>
      <c r="SGW19" s="10"/>
      <c r="SGX19" s="10"/>
      <c r="SGY19" s="11"/>
      <c r="SGZ19" s="10"/>
      <c r="SHA19" s="10"/>
      <c r="SHB19" s="10"/>
      <c r="SHC19" s="10"/>
      <c r="SHD19" s="10"/>
      <c r="SHE19" s="10"/>
      <c r="SHF19" s="10"/>
      <c r="SHG19" s="11"/>
      <c r="SHH19" s="10"/>
      <c r="SHI19" s="10"/>
      <c r="SHJ19" s="10"/>
      <c r="SHK19" s="10"/>
      <c r="SHL19" s="10"/>
      <c r="SHM19" s="10"/>
      <c r="SHN19" s="10"/>
      <c r="SHO19" s="11"/>
      <c r="SHP19" s="10"/>
      <c r="SHQ19" s="10"/>
      <c r="SHR19" s="10"/>
      <c r="SHS19" s="10"/>
      <c r="SHT19" s="10"/>
      <c r="SHU19" s="10"/>
      <c r="SHV19" s="10"/>
      <c r="SHW19" s="11"/>
      <c r="SHX19" s="10"/>
      <c r="SHY19" s="10"/>
      <c r="SHZ19" s="10"/>
      <c r="SIA19" s="10"/>
      <c r="SIB19" s="10"/>
      <c r="SIC19" s="10"/>
      <c r="SID19" s="10"/>
      <c r="SIE19" s="11"/>
      <c r="SIF19" s="10"/>
      <c r="SIG19" s="10"/>
      <c r="SIH19" s="10"/>
      <c r="SII19" s="10"/>
      <c r="SIJ19" s="10"/>
      <c r="SIK19" s="10"/>
      <c r="SIL19" s="10"/>
      <c r="SIM19" s="11"/>
      <c r="SIN19" s="10"/>
      <c r="SIO19" s="10"/>
      <c r="SIP19" s="10"/>
      <c r="SIQ19" s="10"/>
      <c r="SIR19" s="10"/>
      <c r="SIS19" s="10"/>
      <c r="SIT19" s="10"/>
      <c r="SIU19" s="11"/>
      <c r="SIV19" s="10"/>
      <c r="SIW19" s="10"/>
      <c r="SIX19" s="10"/>
      <c r="SIY19" s="10"/>
      <c r="SIZ19" s="10"/>
      <c r="SJA19" s="10"/>
      <c r="SJB19" s="10"/>
      <c r="SJC19" s="11"/>
      <c r="SJD19" s="10"/>
      <c r="SJE19" s="10"/>
      <c r="SJF19" s="10"/>
      <c r="SJG19" s="10"/>
      <c r="SJH19" s="10"/>
      <c r="SJI19" s="10"/>
      <c r="SJJ19" s="10"/>
      <c r="SJK19" s="11"/>
      <c r="SJL19" s="10"/>
      <c r="SJM19" s="10"/>
      <c r="SJN19" s="10"/>
      <c r="SJO19" s="10"/>
      <c r="SJP19" s="10"/>
      <c r="SJQ19" s="10"/>
      <c r="SJR19" s="10"/>
      <c r="SJS19" s="11"/>
      <c r="SJT19" s="10"/>
      <c r="SJU19" s="10"/>
      <c r="SJV19" s="10"/>
      <c r="SJW19" s="10"/>
      <c r="SJX19" s="10"/>
      <c r="SJY19" s="10"/>
      <c r="SJZ19" s="10"/>
      <c r="SKA19" s="11"/>
      <c r="SKB19" s="10"/>
      <c r="SKC19" s="10"/>
      <c r="SKD19" s="10"/>
      <c r="SKE19" s="10"/>
      <c r="SKF19" s="10"/>
      <c r="SKG19" s="10"/>
      <c r="SKH19" s="10"/>
      <c r="SKI19" s="11"/>
      <c r="SKJ19" s="10"/>
      <c r="SKK19" s="10"/>
      <c r="SKL19" s="10"/>
      <c r="SKM19" s="10"/>
      <c r="SKN19" s="10"/>
      <c r="SKO19" s="10"/>
      <c r="SKP19" s="10"/>
      <c r="SKQ19" s="11"/>
      <c r="SKR19" s="10"/>
      <c r="SKS19" s="10"/>
      <c r="SKT19" s="10"/>
      <c r="SKU19" s="10"/>
      <c r="SKV19" s="10"/>
      <c r="SKW19" s="10"/>
      <c r="SKX19" s="10"/>
      <c r="SKY19" s="11"/>
      <c r="SKZ19" s="10"/>
      <c r="SLA19" s="10"/>
      <c r="SLB19" s="10"/>
      <c r="SLC19" s="10"/>
      <c r="SLD19" s="10"/>
      <c r="SLE19" s="10"/>
      <c r="SLF19" s="10"/>
      <c r="SLG19" s="11"/>
      <c r="SLH19" s="10"/>
      <c r="SLI19" s="10"/>
      <c r="SLJ19" s="10"/>
      <c r="SLK19" s="10"/>
      <c r="SLL19" s="10"/>
      <c r="SLM19" s="10"/>
      <c r="SLN19" s="10"/>
      <c r="SLO19" s="11"/>
      <c r="SLP19" s="10"/>
      <c r="SLQ19" s="10"/>
      <c r="SLR19" s="10"/>
      <c r="SLS19" s="10"/>
      <c r="SLT19" s="10"/>
      <c r="SLU19" s="10"/>
      <c r="SLV19" s="10"/>
      <c r="SLW19" s="11"/>
      <c r="SLX19" s="10"/>
      <c r="SLY19" s="10"/>
      <c r="SLZ19" s="10"/>
      <c r="SMA19" s="10"/>
      <c r="SMB19" s="10"/>
      <c r="SMC19" s="10"/>
      <c r="SMD19" s="10"/>
      <c r="SME19" s="11"/>
      <c r="SMF19" s="10"/>
      <c r="SMG19" s="10"/>
      <c r="SMH19" s="10"/>
      <c r="SMI19" s="10"/>
      <c r="SMJ19" s="10"/>
      <c r="SMK19" s="10"/>
      <c r="SML19" s="10"/>
      <c r="SMM19" s="11"/>
      <c r="SMN19" s="10"/>
      <c r="SMO19" s="10"/>
      <c r="SMP19" s="10"/>
      <c r="SMQ19" s="10"/>
      <c r="SMR19" s="10"/>
      <c r="SMS19" s="10"/>
      <c r="SMT19" s="10"/>
      <c r="SMU19" s="11"/>
      <c r="SMV19" s="10"/>
      <c r="SMW19" s="10"/>
      <c r="SMX19" s="10"/>
      <c r="SMY19" s="10"/>
      <c r="SMZ19" s="10"/>
      <c r="SNA19" s="10"/>
      <c r="SNB19" s="10"/>
      <c r="SNC19" s="11"/>
      <c r="SND19" s="10"/>
      <c r="SNE19" s="10"/>
      <c r="SNF19" s="10"/>
      <c r="SNG19" s="10"/>
      <c r="SNH19" s="10"/>
      <c r="SNI19" s="10"/>
      <c r="SNJ19" s="10"/>
      <c r="SNK19" s="11"/>
      <c r="SNL19" s="10"/>
      <c r="SNM19" s="10"/>
      <c r="SNN19" s="10"/>
      <c r="SNO19" s="10"/>
      <c r="SNP19" s="10"/>
      <c r="SNQ19" s="10"/>
      <c r="SNR19" s="10"/>
      <c r="SNS19" s="11"/>
      <c r="SNT19" s="10"/>
      <c r="SNU19" s="10"/>
      <c r="SNV19" s="10"/>
      <c r="SNW19" s="10"/>
      <c r="SNX19" s="10"/>
      <c r="SNY19" s="10"/>
      <c r="SNZ19" s="10"/>
      <c r="SOA19" s="11"/>
      <c r="SOB19" s="10"/>
      <c r="SOC19" s="10"/>
      <c r="SOD19" s="10"/>
      <c r="SOE19" s="10"/>
      <c r="SOF19" s="10"/>
      <c r="SOG19" s="10"/>
      <c r="SOH19" s="10"/>
      <c r="SOI19" s="11"/>
      <c r="SOJ19" s="10"/>
      <c r="SOK19" s="10"/>
      <c r="SOL19" s="10"/>
      <c r="SOM19" s="10"/>
      <c r="SON19" s="10"/>
      <c r="SOO19" s="10"/>
      <c r="SOP19" s="10"/>
      <c r="SOQ19" s="11"/>
      <c r="SOR19" s="10"/>
      <c r="SOS19" s="10"/>
      <c r="SOT19" s="10"/>
      <c r="SOU19" s="10"/>
      <c r="SOV19" s="10"/>
      <c r="SOW19" s="10"/>
      <c r="SOX19" s="10"/>
      <c r="SOY19" s="11"/>
      <c r="SOZ19" s="10"/>
      <c r="SPA19" s="10"/>
      <c r="SPB19" s="10"/>
      <c r="SPC19" s="10"/>
      <c r="SPD19" s="10"/>
      <c r="SPE19" s="10"/>
      <c r="SPF19" s="10"/>
      <c r="SPG19" s="11"/>
      <c r="SPH19" s="10"/>
      <c r="SPI19" s="10"/>
      <c r="SPJ19" s="10"/>
      <c r="SPK19" s="10"/>
      <c r="SPL19" s="10"/>
      <c r="SPM19" s="10"/>
      <c r="SPN19" s="10"/>
      <c r="SPO19" s="11"/>
      <c r="SPP19" s="10"/>
      <c r="SPQ19" s="10"/>
      <c r="SPR19" s="10"/>
      <c r="SPS19" s="10"/>
      <c r="SPT19" s="10"/>
      <c r="SPU19" s="10"/>
      <c r="SPV19" s="10"/>
      <c r="SPW19" s="11"/>
      <c r="SPX19" s="10"/>
      <c r="SPY19" s="10"/>
      <c r="SPZ19" s="10"/>
      <c r="SQA19" s="10"/>
      <c r="SQB19" s="10"/>
      <c r="SQC19" s="10"/>
      <c r="SQD19" s="10"/>
      <c r="SQE19" s="11"/>
      <c r="SQF19" s="10"/>
      <c r="SQG19" s="10"/>
      <c r="SQH19" s="10"/>
      <c r="SQI19" s="10"/>
      <c r="SQJ19" s="10"/>
      <c r="SQK19" s="10"/>
      <c r="SQL19" s="10"/>
      <c r="SQM19" s="11"/>
      <c r="SQN19" s="10"/>
      <c r="SQO19" s="10"/>
      <c r="SQP19" s="10"/>
      <c r="SQQ19" s="10"/>
      <c r="SQR19" s="10"/>
      <c r="SQS19" s="10"/>
      <c r="SQT19" s="10"/>
      <c r="SQU19" s="11"/>
      <c r="SQV19" s="10"/>
      <c r="SQW19" s="10"/>
      <c r="SQX19" s="10"/>
      <c r="SQY19" s="10"/>
      <c r="SQZ19" s="10"/>
      <c r="SRA19" s="10"/>
      <c r="SRB19" s="10"/>
      <c r="SRC19" s="11"/>
      <c r="SRD19" s="10"/>
      <c r="SRE19" s="10"/>
      <c r="SRF19" s="10"/>
      <c r="SRG19" s="10"/>
      <c r="SRH19" s="10"/>
      <c r="SRI19" s="10"/>
      <c r="SRJ19" s="10"/>
      <c r="SRK19" s="11"/>
      <c r="SRL19" s="10"/>
      <c r="SRM19" s="10"/>
      <c r="SRN19" s="10"/>
      <c r="SRO19" s="10"/>
      <c r="SRP19" s="10"/>
      <c r="SRQ19" s="10"/>
      <c r="SRR19" s="10"/>
      <c r="SRS19" s="11"/>
      <c r="SRT19" s="10"/>
      <c r="SRU19" s="10"/>
      <c r="SRV19" s="10"/>
      <c r="SRW19" s="10"/>
      <c r="SRX19" s="10"/>
      <c r="SRY19" s="10"/>
      <c r="SRZ19" s="10"/>
      <c r="SSA19" s="11"/>
      <c r="SSB19" s="10"/>
      <c r="SSC19" s="10"/>
      <c r="SSD19" s="10"/>
      <c r="SSE19" s="10"/>
      <c r="SSF19" s="10"/>
      <c r="SSG19" s="10"/>
      <c r="SSH19" s="10"/>
      <c r="SSI19" s="11"/>
      <c r="SSJ19" s="10"/>
      <c r="SSK19" s="10"/>
      <c r="SSL19" s="10"/>
      <c r="SSM19" s="10"/>
      <c r="SSN19" s="10"/>
      <c r="SSO19" s="10"/>
      <c r="SSP19" s="10"/>
      <c r="SSQ19" s="11"/>
      <c r="SSR19" s="10"/>
      <c r="SSS19" s="10"/>
      <c r="SST19" s="10"/>
      <c r="SSU19" s="10"/>
      <c r="SSV19" s="10"/>
      <c r="SSW19" s="10"/>
      <c r="SSX19" s="10"/>
      <c r="SSY19" s="11"/>
      <c r="SSZ19" s="10"/>
      <c r="STA19" s="10"/>
      <c r="STB19" s="10"/>
      <c r="STC19" s="10"/>
      <c r="STD19" s="10"/>
      <c r="STE19" s="10"/>
      <c r="STF19" s="10"/>
      <c r="STG19" s="11"/>
      <c r="STH19" s="10"/>
      <c r="STI19" s="10"/>
      <c r="STJ19" s="10"/>
      <c r="STK19" s="10"/>
      <c r="STL19" s="10"/>
      <c r="STM19" s="10"/>
      <c r="STN19" s="10"/>
      <c r="STO19" s="11"/>
      <c r="STP19" s="10"/>
      <c r="STQ19" s="10"/>
      <c r="STR19" s="10"/>
      <c r="STS19" s="10"/>
      <c r="STT19" s="10"/>
      <c r="STU19" s="10"/>
      <c r="STV19" s="10"/>
      <c r="STW19" s="11"/>
      <c r="STX19" s="10"/>
      <c r="STY19" s="10"/>
      <c r="STZ19" s="10"/>
      <c r="SUA19" s="10"/>
      <c r="SUB19" s="10"/>
      <c r="SUC19" s="10"/>
      <c r="SUD19" s="10"/>
      <c r="SUE19" s="11"/>
      <c r="SUF19" s="10"/>
      <c r="SUG19" s="10"/>
      <c r="SUH19" s="10"/>
      <c r="SUI19" s="10"/>
      <c r="SUJ19" s="10"/>
      <c r="SUK19" s="10"/>
      <c r="SUL19" s="10"/>
      <c r="SUM19" s="11"/>
      <c r="SUN19" s="10"/>
      <c r="SUO19" s="10"/>
      <c r="SUP19" s="10"/>
      <c r="SUQ19" s="10"/>
      <c r="SUR19" s="10"/>
      <c r="SUS19" s="10"/>
      <c r="SUT19" s="10"/>
      <c r="SUU19" s="11"/>
      <c r="SUV19" s="10"/>
      <c r="SUW19" s="10"/>
      <c r="SUX19" s="10"/>
      <c r="SUY19" s="10"/>
      <c r="SUZ19" s="10"/>
      <c r="SVA19" s="10"/>
      <c r="SVB19" s="10"/>
      <c r="SVC19" s="11"/>
      <c r="SVD19" s="10"/>
      <c r="SVE19" s="10"/>
      <c r="SVF19" s="10"/>
      <c r="SVG19" s="10"/>
      <c r="SVH19" s="10"/>
      <c r="SVI19" s="10"/>
      <c r="SVJ19" s="10"/>
      <c r="SVK19" s="11"/>
      <c r="SVL19" s="10"/>
      <c r="SVM19" s="10"/>
      <c r="SVN19" s="10"/>
      <c r="SVO19" s="10"/>
      <c r="SVP19" s="10"/>
      <c r="SVQ19" s="10"/>
      <c r="SVR19" s="10"/>
      <c r="SVS19" s="11"/>
      <c r="SVT19" s="10"/>
      <c r="SVU19" s="10"/>
      <c r="SVV19" s="10"/>
      <c r="SVW19" s="10"/>
      <c r="SVX19" s="10"/>
      <c r="SVY19" s="10"/>
      <c r="SVZ19" s="10"/>
      <c r="SWA19" s="11"/>
      <c r="SWB19" s="10"/>
      <c r="SWC19" s="10"/>
      <c r="SWD19" s="10"/>
      <c r="SWE19" s="10"/>
      <c r="SWF19" s="10"/>
      <c r="SWG19" s="10"/>
      <c r="SWH19" s="10"/>
      <c r="SWI19" s="11"/>
      <c r="SWJ19" s="10"/>
      <c r="SWK19" s="10"/>
      <c r="SWL19" s="10"/>
      <c r="SWM19" s="10"/>
      <c r="SWN19" s="10"/>
      <c r="SWO19" s="10"/>
      <c r="SWP19" s="10"/>
      <c r="SWQ19" s="11"/>
      <c r="SWR19" s="10"/>
      <c r="SWS19" s="10"/>
      <c r="SWT19" s="10"/>
      <c r="SWU19" s="10"/>
      <c r="SWV19" s="10"/>
      <c r="SWW19" s="10"/>
      <c r="SWX19" s="10"/>
      <c r="SWY19" s="11"/>
      <c r="SWZ19" s="10"/>
      <c r="SXA19" s="10"/>
      <c r="SXB19" s="10"/>
      <c r="SXC19" s="10"/>
      <c r="SXD19" s="10"/>
      <c r="SXE19" s="10"/>
      <c r="SXF19" s="10"/>
      <c r="SXG19" s="11"/>
      <c r="SXH19" s="10"/>
      <c r="SXI19" s="10"/>
      <c r="SXJ19" s="10"/>
      <c r="SXK19" s="10"/>
      <c r="SXL19" s="10"/>
      <c r="SXM19" s="10"/>
      <c r="SXN19" s="10"/>
      <c r="SXO19" s="11"/>
      <c r="SXP19" s="10"/>
      <c r="SXQ19" s="10"/>
      <c r="SXR19" s="10"/>
      <c r="SXS19" s="10"/>
      <c r="SXT19" s="10"/>
      <c r="SXU19" s="10"/>
      <c r="SXV19" s="10"/>
      <c r="SXW19" s="11"/>
      <c r="SXX19" s="10"/>
      <c r="SXY19" s="10"/>
      <c r="SXZ19" s="10"/>
      <c r="SYA19" s="10"/>
      <c r="SYB19" s="10"/>
      <c r="SYC19" s="10"/>
      <c r="SYD19" s="10"/>
      <c r="SYE19" s="11"/>
      <c r="SYF19" s="10"/>
      <c r="SYG19" s="10"/>
      <c r="SYH19" s="10"/>
      <c r="SYI19" s="10"/>
      <c r="SYJ19" s="10"/>
      <c r="SYK19" s="10"/>
      <c r="SYL19" s="10"/>
      <c r="SYM19" s="11"/>
      <c r="SYN19" s="10"/>
      <c r="SYO19" s="10"/>
      <c r="SYP19" s="10"/>
      <c r="SYQ19" s="10"/>
      <c r="SYR19" s="10"/>
      <c r="SYS19" s="10"/>
      <c r="SYT19" s="10"/>
      <c r="SYU19" s="11"/>
      <c r="SYV19" s="10"/>
      <c r="SYW19" s="10"/>
      <c r="SYX19" s="10"/>
      <c r="SYY19" s="10"/>
      <c r="SYZ19" s="10"/>
      <c r="SZA19" s="10"/>
      <c r="SZB19" s="10"/>
      <c r="SZC19" s="11"/>
      <c r="SZD19" s="10"/>
      <c r="SZE19" s="10"/>
      <c r="SZF19" s="10"/>
      <c r="SZG19" s="10"/>
      <c r="SZH19" s="10"/>
      <c r="SZI19" s="10"/>
      <c r="SZJ19" s="10"/>
      <c r="SZK19" s="11"/>
      <c r="SZL19" s="10"/>
      <c r="SZM19" s="10"/>
      <c r="SZN19" s="10"/>
      <c r="SZO19" s="10"/>
      <c r="SZP19" s="10"/>
      <c r="SZQ19" s="10"/>
      <c r="SZR19" s="10"/>
      <c r="SZS19" s="11"/>
      <c r="SZT19" s="10"/>
      <c r="SZU19" s="10"/>
      <c r="SZV19" s="10"/>
      <c r="SZW19" s="10"/>
      <c r="SZX19" s="10"/>
      <c r="SZY19" s="10"/>
      <c r="SZZ19" s="10"/>
      <c r="TAA19" s="11"/>
      <c r="TAB19" s="10"/>
      <c r="TAC19" s="10"/>
      <c r="TAD19" s="10"/>
      <c r="TAE19" s="10"/>
      <c r="TAF19" s="10"/>
      <c r="TAG19" s="10"/>
      <c r="TAH19" s="10"/>
      <c r="TAI19" s="11"/>
      <c r="TAJ19" s="10"/>
      <c r="TAK19" s="10"/>
      <c r="TAL19" s="10"/>
      <c r="TAM19" s="10"/>
      <c r="TAN19" s="10"/>
      <c r="TAO19" s="10"/>
      <c r="TAP19" s="10"/>
      <c r="TAQ19" s="11"/>
      <c r="TAR19" s="10"/>
      <c r="TAS19" s="10"/>
      <c r="TAT19" s="10"/>
      <c r="TAU19" s="10"/>
      <c r="TAV19" s="10"/>
      <c r="TAW19" s="10"/>
      <c r="TAX19" s="10"/>
      <c r="TAY19" s="11"/>
      <c r="TAZ19" s="10"/>
      <c r="TBA19" s="10"/>
      <c r="TBB19" s="10"/>
      <c r="TBC19" s="10"/>
      <c r="TBD19" s="10"/>
      <c r="TBE19" s="10"/>
      <c r="TBF19" s="10"/>
      <c r="TBG19" s="11"/>
      <c r="TBH19" s="10"/>
      <c r="TBI19" s="10"/>
      <c r="TBJ19" s="10"/>
      <c r="TBK19" s="10"/>
      <c r="TBL19" s="10"/>
      <c r="TBM19" s="10"/>
      <c r="TBN19" s="10"/>
      <c r="TBO19" s="11"/>
      <c r="TBP19" s="10"/>
      <c r="TBQ19" s="10"/>
      <c r="TBR19" s="10"/>
      <c r="TBS19" s="10"/>
      <c r="TBT19" s="10"/>
      <c r="TBU19" s="10"/>
      <c r="TBV19" s="10"/>
      <c r="TBW19" s="11"/>
      <c r="TBX19" s="10"/>
      <c r="TBY19" s="10"/>
      <c r="TBZ19" s="10"/>
      <c r="TCA19" s="10"/>
      <c r="TCB19" s="10"/>
      <c r="TCC19" s="10"/>
      <c r="TCD19" s="10"/>
      <c r="TCE19" s="11"/>
      <c r="TCF19" s="10"/>
      <c r="TCG19" s="10"/>
      <c r="TCH19" s="10"/>
      <c r="TCI19" s="10"/>
      <c r="TCJ19" s="10"/>
      <c r="TCK19" s="10"/>
      <c r="TCL19" s="10"/>
      <c r="TCM19" s="11"/>
      <c r="TCN19" s="10"/>
      <c r="TCO19" s="10"/>
      <c r="TCP19" s="10"/>
      <c r="TCQ19" s="10"/>
      <c r="TCR19" s="10"/>
      <c r="TCS19" s="10"/>
      <c r="TCT19" s="10"/>
      <c r="TCU19" s="11"/>
      <c r="TCV19" s="10"/>
      <c r="TCW19" s="10"/>
      <c r="TCX19" s="10"/>
      <c r="TCY19" s="10"/>
      <c r="TCZ19" s="10"/>
      <c r="TDA19" s="10"/>
      <c r="TDB19" s="10"/>
      <c r="TDC19" s="11"/>
      <c r="TDD19" s="10"/>
      <c r="TDE19" s="10"/>
      <c r="TDF19" s="10"/>
      <c r="TDG19" s="10"/>
      <c r="TDH19" s="10"/>
      <c r="TDI19" s="10"/>
      <c r="TDJ19" s="10"/>
      <c r="TDK19" s="11"/>
      <c r="TDL19" s="10"/>
      <c r="TDM19" s="10"/>
      <c r="TDN19" s="10"/>
      <c r="TDO19" s="10"/>
      <c r="TDP19" s="10"/>
      <c r="TDQ19" s="10"/>
      <c r="TDR19" s="10"/>
      <c r="TDS19" s="11"/>
      <c r="TDT19" s="10"/>
      <c r="TDU19" s="10"/>
      <c r="TDV19" s="10"/>
      <c r="TDW19" s="10"/>
      <c r="TDX19" s="10"/>
      <c r="TDY19" s="10"/>
      <c r="TDZ19" s="10"/>
      <c r="TEA19" s="11"/>
      <c r="TEB19" s="10"/>
      <c r="TEC19" s="10"/>
      <c r="TED19" s="10"/>
      <c r="TEE19" s="10"/>
      <c r="TEF19" s="10"/>
      <c r="TEG19" s="10"/>
      <c r="TEH19" s="10"/>
      <c r="TEI19" s="11"/>
      <c r="TEJ19" s="10"/>
      <c r="TEK19" s="10"/>
      <c r="TEL19" s="10"/>
      <c r="TEM19" s="10"/>
      <c r="TEN19" s="10"/>
      <c r="TEO19" s="10"/>
      <c r="TEP19" s="10"/>
      <c r="TEQ19" s="11"/>
      <c r="TER19" s="10"/>
      <c r="TES19" s="10"/>
      <c r="TET19" s="10"/>
      <c r="TEU19" s="10"/>
      <c r="TEV19" s="10"/>
      <c r="TEW19" s="10"/>
      <c r="TEX19" s="10"/>
      <c r="TEY19" s="11"/>
      <c r="TEZ19" s="10"/>
      <c r="TFA19" s="10"/>
      <c r="TFB19" s="10"/>
      <c r="TFC19" s="10"/>
      <c r="TFD19" s="10"/>
      <c r="TFE19" s="10"/>
      <c r="TFF19" s="10"/>
      <c r="TFG19" s="11"/>
      <c r="TFH19" s="10"/>
      <c r="TFI19" s="10"/>
      <c r="TFJ19" s="10"/>
      <c r="TFK19" s="10"/>
      <c r="TFL19" s="10"/>
      <c r="TFM19" s="10"/>
      <c r="TFN19" s="10"/>
      <c r="TFO19" s="11"/>
      <c r="TFP19" s="10"/>
      <c r="TFQ19" s="10"/>
      <c r="TFR19" s="10"/>
      <c r="TFS19" s="10"/>
      <c r="TFT19" s="10"/>
      <c r="TFU19" s="10"/>
      <c r="TFV19" s="10"/>
      <c r="TFW19" s="11"/>
      <c r="TFX19" s="10"/>
      <c r="TFY19" s="10"/>
      <c r="TFZ19" s="10"/>
      <c r="TGA19" s="10"/>
      <c r="TGB19" s="10"/>
      <c r="TGC19" s="10"/>
      <c r="TGD19" s="10"/>
      <c r="TGE19" s="11"/>
      <c r="TGF19" s="10"/>
      <c r="TGG19" s="10"/>
      <c r="TGH19" s="10"/>
      <c r="TGI19" s="10"/>
      <c r="TGJ19" s="10"/>
      <c r="TGK19" s="10"/>
      <c r="TGL19" s="10"/>
      <c r="TGM19" s="11"/>
      <c r="TGN19" s="10"/>
      <c r="TGO19" s="10"/>
      <c r="TGP19" s="10"/>
      <c r="TGQ19" s="10"/>
      <c r="TGR19" s="10"/>
      <c r="TGS19" s="10"/>
      <c r="TGT19" s="10"/>
      <c r="TGU19" s="11"/>
      <c r="TGV19" s="10"/>
      <c r="TGW19" s="10"/>
      <c r="TGX19" s="10"/>
      <c r="TGY19" s="10"/>
      <c r="TGZ19" s="10"/>
      <c r="THA19" s="10"/>
      <c r="THB19" s="10"/>
      <c r="THC19" s="11"/>
      <c r="THD19" s="10"/>
      <c r="THE19" s="10"/>
      <c r="THF19" s="10"/>
      <c r="THG19" s="10"/>
      <c r="THH19" s="10"/>
      <c r="THI19" s="10"/>
      <c r="THJ19" s="10"/>
      <c r="THK19" s="11"/>
      <c r="THL19" s="10"/>
      <c r="THM19" s="10"/>
      <c r="THN19" s="10"/>
      <c r="THO19" s="10"/>
      <c r="THP19" s="10"/>
      <c r="THQ19" s="10"/>
      <c r="THR19" s="10"/>
      <c r="THS19" s="11"/>
      <c r="THT19" s="10"/>
      <c r="THU19" s="10"/>
      <c r="THV19" s="10"/>
      <c r="THW19" s="10"/>
      <c r="THX19" s="10"/>
      <c r="THY19" s="10"/>
      <c r="THZ19" s="10"/>
      <c r="TIA19" s="11"/>
      <c r="TIB19" s="10"/>
      <c r="TIC19" s="10"/>
      <c r="TID19" s="10"/>
      <c r="TIE19" s="10"/>
      <c r="TIF19" s="10"/>
      <c r="TIG19" s="10"/>
      <c r="TIH19" s="10"/>
      <c r="TII19" s="11"/>
      <c r="TIJ19" s="10"/>
      <c r="TIK19" s="10"/>
      <c r="TIL19" s="10"/>
      <c r="TIM19" s="10"/>
      <c r="TIN19" s="10"/>
      <c r="TIO19" s="10"/>
      <c r="TIP19" s="10"/>
      <c r="TIQ19" s="11"/>
      <c r="TIR19" s="10"/>
      <c r="TIS19" s="10"/>
      <c r="TIT19" s="10"/>
      <c r="TIU19" s="10"/>
      <c r="TIV19" s="10"/>
      <c r="TIW19" s="10"/>
      <c r="TIX19" s="10"/>
      <c r="TIY19" s="11"/>
      <c r="TIZ19" s="10"/>
      <c r="TJA19" s="10"/>
      <c r="TJB19" s="10"/>
      <c r="TJC19" s="10"/>
      <c r="TJD19" s="10"/>
      <c r="TJE19" s="10"/>
      <c r="TJF19" s="10"/>
      <c r="TJG19" s="11"/>
      <c r="TJH19" s="10"/>
      <c r="TJI19" s="10"/>
      <c r="TJJ19" s="10"/>
      <c r="TJK19" s="10"/>
      <c r="TJL19" s="10"/>
      <c r="TJM19" s="10"/>
      <c r="TJN19" s="10"/>
      <c r="TJO19" s="11"/>
      <c r="TJP19" s="10"/>
      <c r="TJQ19" s="10"/>
      <c r="TJR19" s="10"/>
      <c r="TJS19" s="10"/>
      <c r="TJT19" s="10"/>
      <c r="TJU19" s="10"/>
      <c r="TJV19" s="10"/>
      <c r="TJW19" s="11"/>
      <c r="TJX19" s="10"/>
      <c r="TJY19" s="10"/>
      <c r="TJZ19" s="10"/>
      <c r="TKA19" s="10"/>
      <c r="TKB19" s="10"/>
      <c r="TKC19" s="10"/>
      <c r="TKD19" s="10"/>
      <c r="TKE19" s="11"/>
      <c r="TKF19" s="10"/>
      <c r="TKG19" s="10"/>
      <c r="TKH19" s="10"/>
      <c r="TKI19" s="10"/>
      <c r="TKJ19" s="10"/>
      <c r="TKK19" s="10"/>
      <c r="TKL19" s="10"/>
      <c r="TKM19" s="11"/>
      <c r="TKN19" s="10"/>
      <c r="TKO19" s="10"/>
      <c r="TKP19" s="10"/>
      <c r="TKQ19" s="10"/>
      <c r="TKR19" s="10"/>
      <c r="TKS19" s="10"/>
      <c r="TKT19" s="10"/>
      <c r="TKU19" s="11"/>
      <c r="TKV19" s="10"/>
      <c r="TKW19" s="10"/>
      <c r="TKX19" s="10"/>
      <c r="TKY19" s="10"/>
      <c r="TKZ19" s="10"/>
      <c r="TLA19" s="10"/>
      <c r="TLB19" s="10"/>
      <c r="TLC19" s="11"/>
      <c r="TLD19" s="10"/>
      <c r="TLE19" s="10"/>
      <c r="TLF19" s="10"/>
      <c r="TLG19" s="10"/>
      <c r="TLH19" s="10"/>
      <c r="TLI19" s="10"/>
      <c r="TLJ19" s="10"/>
      <c r="TLK19" s="11"/>
      <c r="TLL19" s="10"/>
      <c r="TLM19" s="10"/>
      <c r="TLN19" s="10"/>
      <c r="TLO19" s="10"/>
      <c r="TLP19" s="10"/>
      <c r="TLQ19" s="10"/>
      <c r="TLR19" s="10"/>
      <c r="TLS19" s="11"/>
      <c r="TLT19" s="10"/>
      <c r="TLU19" s="10"/>
      <c r="TLV19" s="10"/>
      <c r="TLW19" s="10"/>
      <c r="TLX19" s="10"/>
      <c r="TLY19" s="10"/>
      <c r="TLZ19" s="10"/>
      <c r="TMA19" s="11"/>
      <c r="TMB19" s="10"/>
      <c r="TMC19" s="10"/>
      <c r="TMD19" s="10"/>
      <c r="TME19" s="10"/>
      <c r="TMF19" s="10"/>
      <c r="TMG19" s="10"/>
      <c r="TMH19" s="10"/>
      <c r="TMI19" s="11"/>
      <c r="TMJ19" s="10"/>
      <c r="TMK19" s="10"/>
      <c r="TML19" s="10"/>
      <c r="TMM19" s="10"/>
      <c r="TMN19" s="10"/>
      <c r="TMO19" s="10"/>
      <c r="TMP19" s="10"/>
      <c r="TMQ19" s="11"/>
      <c r="TMR19" s="10"/>
      <c r="TMS19" s="10"/>
      <c r="TMT19" s="10"/>
      <c r="TMU19" s="10"/>
      <c r="TMV19" s="10"/>
      <c r="TMW19" s="10"/>
      <c r="TMX19" s="10"/>
      <c r="TMY19" s="11"/>
      <c r="TMZ19" s="10"/>
      <c r="TNA19" s="10"/>
      <c r="TNB19" s="10"/>
      <c r="TNC19" s="10"/>
      <c r="TND19" s="10"/>
      <c r="TNE19" s="10"/>
      <c r="TNF19" s="10"/>
      <c r="TNG19" s="11"/>
      <c r="TNH19" s="10"/>
      <c r="TNI19" s="10"/>
      <c r="TNJ19" s="10"/>
      <c r="TNK19" s="10"/>
      <c r="TNL19" s="10"/>
      <c r="TNM19" s="10"/>
      <c r="TNN19" s="10"/>
      <c r="TNO19" s="11"/>
      <c r="TNP19" s="10"/>
      <c r="TNQ19" s="10"/>
      <c r="TNR19" s="10"/>
      <c r="TNS19" s="10"/>
      <c r="TNT19" s="10"/>
      <c r="TNU19" s="10"/>
      <c r="TNV19" s="10"/>
      <c r="TNW19" s="11"/>
      <c r="TNX19" s="10"/>
      <c r="TNY19" s="10"/>
      <c r="TNZ19" s="10"/>
      <c r="TOA19" s="10"/>
      <c r="TOB19" s="10"/>
      <c r="TOC19" s="10"/>
      <c r="TOD19" s="10"/>
      <c r="TOE19" s="11"/>
      <c r="TOF19" s="10"/>
      <c r="TOG19" s="10"/>
      <c r="TOH19" s="10"/>
      <c r="TOI19" s="10"/>
      <c r="TOJ19" s="10"/>
      <c r="TOK19" s="10"/>
      <c r="TOL19" s="10"/>
      <c r="TOM19" s="11"/>
      <c r="TON19" s="10"/>
      <c r="TOO19" s="10"/>
      <c r="TOP19" s="10"/>
      <c r="TOQ19" s="10"/>
      <c r="TOR19" s="10"/>
      <c r="TOS19" s="10"/>
      <c r="TOT19" s="10"/>
      <c r="TOU19" s="11"/>
      <c r="TOV19" s="10"/>
      <c r="TOW19" s="10"/>
      <c r="TOX19" s="10"/>
      <c r="TOY19" s="10"/>
      <c r="TOZ19" s="10"/>
      <c r="TPA19" s="10"/>
      <c r="TPB19" s="10"/>
      <c r="TPC19" s="11"/>
      <c r="TPD19" s="10"/>
      <c r="TPE19" s="10"/>
      <c r="TPF19" s="10"/>
      <c r="TPG19" s="10"/>
      <c r="TPH19" s="10"/>
      <c r="TPI19" s="10"/>
      <c r="TPJ19" s="10"/>
      <c r="TPK19" s="11"/>
      <c r="TPL19" s="10"/>
      <c r="TPM19" s="10"/>
      <c r="TPN19" s="10"/>
      <c r="TPO19" s="10"/>
      <c r="TPP19" s="10"/>
      <c r="TPQ19" s="10"/>
      <c r="TPR19" s="10"/>
      <c r="TPS19" s="11"/>
      <c r="TPT19" s="10"/>
      <c r="TPU19" s="10"/>
      <c r="TPV19" s="10"/>
      <c r="TPW19" s="10"/>
      <c r="TPX19" s="10"/>
      <c r="TPY19" s="10"/>
      <c r="TPZ19" s="10"/>
      <c r="TQA19" s="11"/>
      <c r="TQB19" s="10"/>
      <c r="TQC19" s="10"/>
      <c r="TQD19" s="10"/>
      <c r="TQE19" s="10"/>
      <c r="TQF19" s="10"/>
      <c r="TQG19" s="10"/>
      <c r="TQH19" s="10"/>
      <c r="TQI19" s="11"/>
      <c r="TQJ19" s="10"/>
      <c r="TQK19" s="10"/>
      <c r="TQL19" s="10"/>
      <c r="TQM19" s="10"/>
      <c r="TQN19" s="10"/>
      <c r="TQO19" s="10"/>
      <c r="TQP19" s="10"/>
      <c r="TQQ19" s="11"/>
      <c r="TQR19" s="10"/>
      <c r="TQS19" s="10"/>
      <c r="TQT19" s="10"/>
      <c r="TQU19" s="10"/>
      <c r="TQV19" s="10"/>
      <c r="TQW19" s="10"/>
      <c r="TQX19" s="10"/>
      <c r="TQY19" s="11"/>
      <c r="TQZ19" s="10"/>
      <c r="TRA19" s="10"/>
      <c r="TRB19" s="10"/>
      <c r="TRC19" s="10"/>
      <c r="TRD19" s="10"/>
      <c r="TRE19" s="10"/>
      <c r="TRF19" s="10"/>
      <c r="TRG19" s="11"/>
      <c r="TRH19" s="10"/>
      <c r="TRI19" s="10"/>
      <c r="TRJ19" s="10"/>
      <c r="TRK19" s="10"/>
      <c r="TRL19" s="10"/>
      <c r="TRM19" s="10"/>
      <c r="TRN19" s="10"/>
      <c r="TRO19" s="11"/>
      <c r="TRP19" s="10"/>
      <c r="TRQ19" s="10"/>
      <c r="TRR19" s="10"/>
      <c r="TRS19" s="10"/>
      <c r="TRT19" s="10"/>
      <c r="TRU19" s="10"/>
      <c r="TRV19" s="10"/>
      <c r="TRW19" s="11"/>
      <c r="TRX19" s="10"/>
      <c r="TRY19" s="10"/>
      <c r="TRZ19" s="10"/>
      <c r="TSA19" s="10"/>
      <c r="TSB19" s="10"/>
      <c r="TSC19" s="10"/>
      <c r="TSD19" s="10"/>
      <c r="TSE19" s="11"/>
      <c r="TSF19" s="10"/>
      <c r="TSG19" s="10"/>
      <c r="TSH19" s="10"/>
      <c r="TSI19" s="10"/>
      <c r="TSJ19" s="10"/>
      <c r="TSK19" s="10"/>
      <c r="TSL19" s="10"/>
      <c r="TSM19" s="11"/>
      <c r="TSN19" s="10"/>
      <c r="TSO19" s="10"/>
      <c r="TSP19" s="10"/>
      <c r="TSQ19" s="10"/>
      <c r="TSR19" s="10"/>
      <c r="TSS19" s="10"/>
      <c r="TST19" s="10"/>
      <c r="TSU19" s="11"/>
      <c r="TSV19" s="10"/>
      <c r="TSW19" s="10"/>
      <c r="TSX19" s="10"/>
      <c r="TSY19" s="10"/>
      <c r="TSZ19" s="10"/>
      <c r="TTA19" s="10"/>
      <c r="TTB19" s="10"/>
      <c r="TTC19" s="11"/>
      <c r="TTD19" s="10"/>
      <c r="TTE19" s="10"/>
      <c r="TTF19" s="10"/>
      <c r="TTG19" s="10"/>
      <c r="TTH19" s="10"/>
      <c r="TTI19" s="10"/>
      <c r="TTJ19" s="10"/>
      <c r="TTK19" s="11"/>
      <c r="TTL19" s="10"/>
      <c r="TTM19" s="10"/>
      <c r="TTN19" s="10"/>
      <c r="TTO19" s="10"/>
      <c r="TTP19" s="10"/>
      <c r="TTQ19" s="10"/>
      <c r="TTR19" s="10"/>
      <c r="TTS19" s="11"/>
      <c r="TTT19" s="10"/>
      <c r="TTU19" s="10"/>
      <c r="TTV19" s="10"/>
      <c r="TTW19" s="10"/>
      <c r="TTX19" s="10"/>
      <c r="TTY19" s="10"/>
      <c r="TTZ19" s="10"/>
      <c r="TUA19" s="11"/>
      <c r="TUB19" s="10"/>
      <c r="TUC19" s="10"/>
      <c r="TUD19" s="10"/>
      <c r="TUE19" s="10"/>
      <c r="TUF19" s="10"/>
      <c r="TUG19" s="10"/>
      <c r="TUH19" s="10"/>
      <c r="TUI19" s="11"/>
      <c r="TUJ19" s="10"/>
      <c r="TUK19" s="10"/>
      <c r="TUL19" s="10"/>
      <c r="TUM19" s="10"/>
      <c r="TUN19" s="10"/>
      <c r="TUO19" s="10"/>
      <c r="TUP19" s="10"/>
      <c r="TUQ19" s="11"/>
      <c r="TUR19" s="10"/>
      <c r="TUS19" s="10"/>
      <c r="TUT19" s="10"/>
      <c r="TUU19" s="10"/>
      <c r="TUV19" s="10"/>
      <c r="TUW19" s="10"/>
      <c r="TUX19" s="10"/>
      <c r="TUY19" s="11"/>
      <c r="TUZ19" s="10"/>
      <c r="TVA19" s="10"/>
      <c r="TVB19" s="10"/>
      <c r="TVC19" s="10"/>
      <c r="TVD19" s="10"/>
      <c r="TVE19" s="10"/>
      <c r="TVF19" s="10"/>
      <c r="TVG19" s="11"/>
      <c r="TVH19" s="10"/>
      <c r="TVI19" s="10"/>
      <c r="TVJ19" s="10"/>
      <c r="TVK19" s="10"/>
      <c r="TVL19" s="10"/>
      <c r="TVM19" s="10"/>
      <c r="TVN19" s="10"/>
      <c r="TVO19" s="11"/>
      <c r="TVP19" s="10"/>
      <c r="TVQ19" s="10"/>
      <c r="TVR19" s="10"/>
      <c r="TVS19" s="10"/>
      <c r="TVT19" s="10"/>
      <c r="TVU19" s="10"/>
      <c r="TVV19" s="10"/>
      <c r="TVW19" s="11"/>
      <c r="TVX19" s="10"/>
      <c r="TVY19" s="10"/>
      <c r="TVZ19" s="10"/>
      <c r="TWA19" s="10"/>
      <c r="TWB19" s="10"/>
      <c r="TWC19" s="10"/>
      <c r="TWD19" s="10"/>
      <c r="TWE19" s="11"/>
      <c r="TWF19" s="10"/>
      <c r="TWG19" s="10"/>
      <c r="TWH19" s="10"/>
      <c r="TWI19" s="10"/>
      <c r="TWJ19" s="10"/>
      <c r="TWK19" s="10"/>
      <c r="TWL19" s="10"/>
      <c r="TWM19" s="11"/>
      <c r="TWN19" s="10"/>
      <c r="TWO19" s="10"/>
      <c r="TWP19" s="10"/>
      <c r="TWQ19" s="10"/>
      <c r="TWR19" s="10"/>
      <c r="TWS19" s="10"/>
      <c r="TWT19" s="10"/>
      <c r="TWU19" s="11"/>
      <c r="TWV19" s="10"/>
      <c r="TWW19" s="10"/>
      <c r="TWX19" s="10"/>
      <c r="TWY19" s="10"/>
      <c r="TWZ19" s="10"/>
      <c r="TXA19" s="10"/>
      <c r="TXB19" s="10"/>
      <c r="TXC19" s="11"/>
      <c r="TXD19" s="10"/>
      <c r="TXE19" s="10"/>
      <c r="TXF19" s="10"/>
      <c r="TXG19" s="10"/>
      <c r="TXH19" s="10"/>
      <c r="TXI19" s="10"/>
      <c r="TXJ19" s="10"/>
      <c r="TXK19" s="11"/>
      <c r="TXL19" s="10"/>
      <c r="TXM19" s="10"/>
      <c r="TXN19" s="10"/>
      <c r="TXO19" s="10"/>
      <c r="TXP19" s="10"/>
      <c r="TXQ19" s="10"/>
      <c r="TXR19" s="10"/>
      <c r="TXS19" s="11"/>
      <c r="TXT19" s="10"/>
      <c r="TXU19" s="10"/>
      <c r="TXV19" s="10"/>
      <c r="TXW19" s="10"/>
      <c r="TXX19" s="10"/>
      <c r="TXY19" s="10"/>
      <c r="TXZ19" s="10"/>
      <c r="TYA19" s="11"/>
      <c r="TYB19" s="10"/>
      <c r="TYC19" s="10"/>
      <c r="TYD19" s="10"/>
      <c r="TYE19" s="10"/>
      <c r="TYF19" s="10"/>
      <c r="TYG19" s="10"/>
      <c r="TYH19" s="10"/>
      <c r="TYI19" s="11"/>
      <c r="TYJ19" s="10"/>
      <c r="TYK19" s="10"/>
      <c r="TYL19" s="10"/>
      <c r="TYM19" s="10"/>
      <c r="TYN19" s="10"/>
      <c r="TYO19" s="10"/>
      <c r="TYP19" s="10"/>
      <c r="TYQ19" s="11"/>
      <c r="TYR19" s="10"/>
      <c r="TYS19" s="10"/>
      <c r="TYT19" s="10"/>
      <c r="TYU19" s="10"/>
      <c r="TYV19" s="10"/>
      <c r="TYW19" s="10"/>
      <c r="TYX19" s="10"/>
      <c r="TYY19" s="11"/>
      <c r="TYZ19" s="10"/>
      <c r="TZA19" s="10"/>
      <c r="TZB19" s="10"/>
      <c r="TZC19" s="10"/>
      <c r="TZD19" s="10"/>
      <c r="TZE19" s="10"/>
      <c r="TZF19" s="10"/>
      <c r="TZG19" s="11"/>
      <c r="TZH19" s="10"/>
      <c r="TZI19" s="10"/>
      <c r="TZJ19" s="10"/>
      <c r="TZK19" s="10"/>
      <c r="TZL19" s="10"/>
      <c r="TZM19" s="10"/>
      <c r="TZN19" s="10"/>
      <c r="TZO19" s="11"/>
      <c r="TZP19" s="10"/>
      <c r="TZQ19" s="10"/>
      <c r="TZR19" s="10"/>
      <c r="TZS19" s="10"/>
      <c r="TZT19" s="10"/>
      <c r="TZU19" s="10"/>
      <c r="TZV19" s="10"/>
      <c r="TZW19" s="11"/>
      <c r="TZX19" s="10"/>
      <c r="TZY19" s="10"/>
      <c r="TZZ19" s="10"/>
      <c r="UAA19" s="10"/>
      <c r="UAB19" s="10"/>
      <c r="UAC19" s="10"/>
      <c r="UAD19" s="10"/>
      <c r="UAE19" s="11"/>
      <c r="UAF19" s="10"/>
      <c r="UAG19" s="10"/>
      <c r="UAH19" s="10"/>
      <c r="UAI19" s="10"/>
      <c r="UAJ19" s="10"/>
      <c r="UAK19" s="10"/>
      <c r="UAL19" s="10"/>
      <c r="UAM19" s="11"/>
      <c r="UAN19" s="10"/>
      <c r="UAO19" s="10"/>
      <c r="UAP19" s="10"/>
      <c r="UAQ19" s="10"/>
      <c r="UAR19" s="10"/>
      <c r="UAS19" s="10"/>
      <c r="UAT19" s="10"/>
      <c r="UAU19" s="11"/>
      <c r="UAV19" s="10"/>
      <c r="UAW19" s="10"/>
      <c r="UAX19" s="10"/>
      <c r="UAY19" s="10"/>
      <c r="UAZ19" s="10"/>
      <c r="UBA19" s="10"/>
      <c r="UBB19" s="10"/>
      <c r="UBC19" s="11"/>
      <c r="UBD19" s="10"/>
      <c r="UBE19" s="10"/>
      <c r="UBF19" s="10"/>
      <c r="UBG19" s="10"/>
      <c r="UBH19" s="10"/>
      <c r="UBI19" s="10"/>
      <c r="UBJ19" s="10"/>
      <c r="UBK19" s="11"/>
      <c r="UBL19" s="10"/>
      <c r="UBM19" s="10"/>
      <c r="UBN19" s="10"/>
      <c r="UBO19" s="10"/>
      <c r="UBP19" s="10"/>
      <c r="UBQ19" s="10"/>
      <c r="UBR19" s="10"/>
      <c r="UBS19" s="11"/>
      <c r="UBT19" s="10"/>
      <c r="UBU19" s="10"/>
      <c r="UBV19" s="10"/>
      <c r="UBW19" s="10"/>
      <c r="UBX19" s="10"/>
      <c r="UBY19" s="10"/>
      <c r="UBZ19" s="10"/>
      <c r="UCA19" s="11"/>
      <c r="UCB19" s="10"/>
      <c r="UCC19" s="10"/>
      <c r="UCD19" s="10"/>
      <c r="UCE19" s="10"/>
      <c r="UCF19" s="10"/>
      <c r="UCG19" s="10"/>
      <c r="UCH19" s="10"/>
      <c r="UCI19" s="11"/>
      <c r="UCJ19" s="10"/>
      <c r="UCK19" s="10"/>
      <c r="UCL19" s="10"/>
      <c r="UCM19" s="10"/>
      <c r="UCN19" s="10"/>
      <c r="UCO19" s="10"/>
      <c r="UCP19" s="10"/>
      <c r="UCQ19" s="11"/>
      <c r="UCR19" s="10"/>
      <c r="UCS19" s="10"/>
      <c r="UCT19" s="10"/>
      <c r="UCU19" s="10"/>
      <c r="UCV19" s="10"/>
      <c r="UCW19" s="10"/>
      <c r="UCX19" s="10"/>
      <c r="UCY19" s="11"/>
      <c r="UCZ19" s="10"/>
      <c r="UDA19" s="10"/>
      <c r="UDB19" s="10"/>
      <c r="UDC19" s="10"/>
      <c r="UDD19" s="10"/>
      <c r="UDE19" s="10"/>
      <c r="UDF19" s="10"/>
      <c r="UDG19" s="11"/>
      <c r="UDH19" s="10"/>
      <c r="UDI19" s="10"/>
      <c r="UDJ19" s="10"/>
      <c r="UDK19" s="10"/>
      <c r="UDL19" s="10"/>
      <c r="UDM19" s="10"/>
      <c r="UDN19" s="10"/>
      <c r="UDO19" s="11"/>
      <c r="UDP19" s="10"/>
      <c r="UDQ19" s="10"/>
      <c r="UDR19" s="10"/>
      <c r="UDS19" s="10"/>
      <c r="UDT19" s="10"/>
      <c r="UDU19" s="10"/>
      <c r="UDV19" s="10"/>
      <c r="UDW19" s="11"/>
      <c r="UDX19" s="10"/>
      <c r="UDY19" s="10"/>
      <c r="UDZ19" s="10"/>
      <c r="UEA19" s="10"/>
      <c r="UEB19" s="10"/>
      <c r="UEC19" s="10"/>
      <c r="UED19" s="10"/>
      <c r="UEE19" s="11"/>
      <c r="UEF19" s="10"/>
      <c r="UEG19" s="10"/>
      <c r="UEH19" s="10"/>
      <c r="UEI19" s="10"/>
      <c r="UEJ19" s="10"/>
      <c r="UEK19" s="10"/>
      <c r="UEL19" s="10"/>
      <c r="UEM19" s="11"/>
      <c r="UEN19" s="10"/>
      <c r="UEO19" s="10"/>
      <c r="UEP19" s="10"/>
      <c r="UEQ19" s="10"/>
      <c r="UER19" s="10"/>
      <c r="UES19" s="10"/>
      <c r="UET19" s="10"/>
      <c r="UEU19" s="11"/>
      <c r="UEV19" s="10"/>
      <c r="UEW19" s="10"/>
      <c r="UEX19" s="10"/>
      <c r="UEY19" s="10"/>
      <c r="UEZ19" s="10"/>
      <c r="UFA19" s="10"/>
      <c r="UFB19" s="10"/>
      <c r="UFC19" s="11"/>
      <c r="UFD19" s="10"/>
      <c r="UFE19" s="10"/>
      <c r="UFF19" s="10"/>
      <c r="UFG19" s="10"/>
      <c r="UFH19" s="10"/>
      <c r="UFI19" s="10"/>
      <c r="UFJ19" s="10"/>
      <c r="UFK19" s="11"/>
      <c r="UFL19" s="10"/>
      <c r="UFM19" s="10"/>
      <c r="UFN19" s="10"/>
      <c r="UFO19" s="10"/>
      <c r="UFP19" s="10"/>
      <c r="UFQ19" s="10"/>
      <c r="UFR19" s="10"/>
      <c r="UFS19" s="11"/>
      <c r="UFT19" s="10"/>
      <c r="UFU19" s="10"/>
      <c r="UFV19" s="10"/>
      <c r="UFW19" s="10"/>
      <c r="UFX19" s="10"/>
      <c r="UFY19" s="10"/>
      <c r="UFZ19" s="10"/>
      <c r="UGA19" s="11"/>
      <c r="UGB19" s="10"/>
      <c r="UGC19" s="10"/>
      <c r="UGD19" s="10"/>
      <c r="UGE19" s="10"/>
      <c r="UGF19" s="10"/>
      <c r="UGG19" s="10"/>
      <c r="UGH19" s="10"/>
      <c r="UGI19" s="11"/>
      <c r="UGJ19" s="10"/>
      <c r="UGK19" s="10"/>
      <c r="UGL19" s="10"/>
      <c r="UGM19" s="10"/>
      <c r="UGN19" s="10"/>
      <c r="UGO19" s="10"/>
      <c r="UGP19" s="10"/>
      <c r="UGQ19" s="11"/>
      <c r="UGR19" s="10"/>
      <c r="UGS19" s="10"/>
      <c r="UGT19" s="10"/>
      <c r="UGU19" s="10"/>
      <c r="UGV19" s="10"/>
      <c r="UGW19" s="10"/>
      <c r="UGX19" s="10"/>
      <c r="UGY19" s="11"/>
      <c r="UGZ19" s="10"/>
      <c r="UHA19" s="10"/>
      <c r="UHB19" s="10"/>
      <c r="UHC19" s="10"/>
      <c r="UHD19" s="10"/>
      <c r="UHE19" s="10"/>
      <c r="UHF19" s="10"/>
      <c r="UHG19" s="11"/>
      <c r="UHH19" s="10"/>
      <c r="UHI19" s="10"/>
      <c r="UHJ19" s="10"/>
      <c r="UHK19" s="10"/>
      <c r="UHL19" s="10"/>
      <c r="UHM19" s="10"/>
      <c r="UHN19" s="10"/>
      <c r="UHO19" s="11"/>
      <c r="UHP19" s="10"/>
      <c r="UHQ19" s="10"/>
      <c r="UHR19" s="10"/>
      <c r="UHS19" s="10"/>
      <c r="UHT19" s="10"/>
      <c r="UHU19" s="10"/>
      <c r="UHV19" s="10"/>
      <c r="UHW19" s="11"/>
      <c r="UHX19" s="10"/>
      <c r="UHY19" s="10"/>
      <c r="UHZ19" s="10"/>
      <c r="UIA19" s="10"/>
      <c r="UIB19" s="10"/>
      <c r="UIC19" s="10"/>
      <c r="UID19" s="10"/>
      <c r="UIE19" s="11"/>
      <c r="UIF19" s="10"/>
      <c r="UIG19" s="10"/>
      <c r="UIH19" s="10"/>
      <c r="UII19" s="10"/>
      <c r="UIJ19" s="10"/>
      <c r="UIK19" s="10"/>
      <c r="UIL19" s="10"/>
      <c r="UIM19" s="11"/>
      <c r="UIN19" s="10"/>
      <c r="UIO19" s="10"/>
      <c r="UIP19" s="10"/>
      <c r="UIQ19" s="10"/>
      <c r="UIR19" s="10"/>
      <c r="UIS19" s="10"/>
      <c r="UIT19" s="10"/>
      <c r="UIU19" s="11"/>
      <c r="UIV19" s="10"/>
      <c r="UIW19" s="10"/>
      <c r="UIX19" s="10"/>
      <c r="UIY19" s="10"/>
      <c r="UIZ19" s="10"/>
      <c r="UJA19" s="10"/>
      <c r="UJB19" s="10"/>
      <c r="UJC19" s="11"/>
      <c r="UJD19" s="10"/>
      <c r="UJE19" s="10"/>
      <c r="UJF19" s="10"/>
      <c r="UJG19" s="10"/>
      <c r="UJH19" s="10"/>
      <c r="UJI19" s="10"/>
      <c r="UJJ19" s="10"/>
      <c r="UJK19" s="11"/>
      <c r="UJL19" s="10"/>
      <c r="UJM19" s="10"/>
      <c r="UJN19" s="10"/>
      <c r="UJO19" s="10"/>
      <c r="UJP19" s="10"/>
      <c r="UJQ19" s="10"/>
      <c r="UJR19" s="10"/>
      <c r="UJS19" s="11"/>
      <c r="UJT19" s="10"/>
      <c r="UJU19" s="10"/>
      <c r="UJV19" s="10"/>
      <c r="UJW19" s="10"/>
      <c r="UJX19" s="10"/>
      <c r="UJY19" s="10"/>
      <c r="UJZ19" s="10"/>
      <c r="UKA19" s="11"/>
      <c r="UKB19" s="10"/>
      <c r="UKC19" s="10"/>
      <c r="UKD19" s="10"/>
      <c r="UKE19" s="10"/>
      <c r="UKF19" s="10"/>
      <c r="UKG19" s="10"/>
      <c r="UKH19" s="10"/>
      <c r="UKI19" s="11"/>
      <c r="UKJ19" s="10"/>
      <c r="UKK19" s="10"/>
      <c r="UKL19" s="10"/>
      <c r="UKM19" s="10"/>
      <c r="UKN19" s="10"/>
      <c r="UKO19" s="10"/>
      <c r="UKP19" s="10"/>
      <c r="UKQ19" s="11"/>
      <c r="UKR19" s="10"/>
      <c r="UKS19" s="10"/>
      <c r="UKT19" s="10"/>
      <c r="UKU19" s="10"/>
      <c r="UKV19" s="10"/>
      <c r="UKW19" s="10"/>
      <c r="UKX19" s="10"/>
      <c r="UKY19" s="11"/>
      <c r="UKZ19" s="10"/>
      <c r="ULA19" s="10"/>
      <c r="ULB19" s="10"/>
      <c r="ULC19" s="10"/>
      <c r="ULD19" s="10"/>
      <c r="ULE19" s="10"/>
      <c r="ULF19" s="10"/>
      <c r="ULG19" s="11"/>
      <c r="ULH19" s="10"/>
      <c r="ULI19" s="10"/>
      <c r="ULJ19" s="10"/>
      <c r="ULK19" s="10"/>
      <c r="ULL19" s="10"/>
      <c r="ULM19" s="10"/>
      <c r="ULN19" s="10"/>
      <c r="ULO19" s="11"/>
      <c r="ULP19" s="10"/>
      <c r="ULQ19" s="10"/>
      <c r="ULR19" s="10"/>
      <c r="ULS19" s="10"/>
      <c r="ULT19" s="10"/>
      <c r="ULU19" s="10"/>
      <c r="ULV19" s="10"/>
      <c r="ULW19" s="11"/>
      <c r="ULX19" s="10"/>
      <c r="ULY19" s="10"/>
      <c r="ULZ19" s="10"/>
      <c r="UMA19" s="10"/>
      <c r="UMB19" s="10"/>
      <c r="UMC19" s="10"/>
      <c r="UMD19" s="10"/>
      <c r="UME19" s="11"/>
      <c r="UMF19" s="10"/>
      <c r="UMG19" s="10"/>
      <c r="UMH19" s="10"/>
      <c r="UMI19" s="10"/>
      <c r="UMJ19" s="10"/>
      <c r="UMK19" s="10"/>
      <c r="UML19" s="10"/>
      <c r="UMM19" s="11"/>
      <c r="UMN19" s="10"/>
      <c r="UMO19" s="10"/>
      <c r="UMP19" s="10"/>
      <c r="UMQ19" s="10"/>
      <c r="UMR19" s="10"/>
      <c r="UMS19" s="10"/>
      <c r="UMT19" s="10"/>
      <c r="UMU19" s="11"/>
      <c r="UMV19" s="10"/>
      <c r="UMW19" s="10"/>
      <c r="UMX19" s="10"/>
      <c r="UMY19" s="10"/>
      <c r="UMZ19" s="10"/>
      <c r="UNA19" s="10"/>
      <c r="UNB19" s="10"/>
      <c r="UNC19" s="11"/>
      <c r="UND19" s="10"/>
      <c r="UNE19" s="10"/>
      <c r="UNF19" s="10"/>
      <c r="UNG19" s="10"/>
      <c r="UNH19" s="10"/>
      <c r="UNI19" s="10"/>
      <c r="UNJ19" s="10"/>
      <c r="UNK19" s="11"/>
      <c r="UNL19" s="10"/>
      <c r="UNM19" s="10"/>
      <c r="UNN19" s="10"/>
      <c r="UNO19" s="10"/>
      <c r="UNP19" s="10"/>
      <c r="UNQ19" s="10"/>
      <c r="UNR19" s="10"/>
      <c r="UNS19" s="11"/>
      <c r="UNT19" s="10"/>
      <c r="UNU19" s="10"/>
      <c r="UNV19" s="10"/>
      <c r="UNW19" s="10"/>
      <c r="UNX19" s="10"/>
      <c r="UNY19" s="10"/>
      <c r="UNZ19" s="10"/>
      <c r="UOA19" s="11"/>
      <c r="UOB19" s="10"/>
      <c r="UOC19" s="10"/>
      <c r="UOD19" s="10"/>
      <c r="UOE19" s="10"/>
      <c r="UOF19" s="10"/>
      <c r="UOG19" s="10"/>
      <c r="UOH19" s="10"/>
      <c r="UOI19" s="11"/>
      <c r="UOJ19" s="10"/>
      <c r="UOK19" s="10"/>
      <c r="UOL19" s="10"/>
      <c r="UOM19" s="10"/>
      <c r="UON19" s="10"/>
      <c r="UOO19" s="10"/>
      <c r="UOP19" s="10"/>
      <c r="UOQ19" s="11"/>
      <c r="UOR19" s="10"/>
      <c r="UOS19" s="10"/>
      <c r="UOT19" s="10"/>
      <c r="UOU19" s="10"/>
      <c r="UOV19" s="10"/>
      <c r="UOW19" s="10"/>
      <c r="UOX19" s="10"/>
      <c r="UOY19" s="11"/>
      <c r="UOZ19" s="10"/>
      <c r="UPA19" s="10"/>
      <c r="UPB19" s="10"/>
      <c r="UPC19" s="10"/>
      <c r="UPD19" s="10"/>
      <c r="UPE19" s="10"/>
      <c r="UPF19" s="10"/>
      <c r="UPG19" s="11"/>
      <c r="UPH19" s="10"/>
      <c r="UPI19" s="10"/>
      <c r="UPJ19" s="10"/>
      <c r="UPK19" s="10"/>
      <c r="UPL19" s="10"/>
      <c r="UPM19" s="10"/>
      <c r="UPN19" s="10"/>
      <c r="UPO19" s="11"/>
      <c r="UPP19" s="10"/>
      <c r="UPQ19" s="10"/>
      <c r="UPR19" s="10"/>
      <c r="UPS19" s="10"/>
      <c r="UPT19" s="10"/>
      <c r="UPU19" s="10"/>
      <c r="UPV19" s="10"/>
      <c r="UPW19" s="11"/>
      <c r="UPX19" s="10"/>
      <c r="UPY19" s="10"/>
      <c r="UPZ19" s="10"/>
      <c r="UQA19" s="10"/>
      <c r="UQB19" s="10"/>
      <c r="UQC19" s="10"/>
      <c r="UQD19" s="10"/>
      <c r="UQE19" s="11"/>
      <c r="UQF19" s="10"/>
      <c r="UQG19" s="10"/>
      <c r="UQH19" s="10"/>
      <c r="UQI19" s="10"/>
      <c r="UQJ19" s="10"/>
      <c r="UQK19" s="10"/>
      <c r="UQL19" s="10"/>
      <c r="UQM19" s="11"/>
      <c r="UQN19" s="10"/>
      <c r="UQO19" s="10"/>
      <c r="UQP19" s="10"/>
      <c r="UQQ19" s="10"/>
      <c r="UQR19" s="10"/>
      <c r="UQS19" s="10"/>
      <c r="UQT19" s="10"/>
      <c r="UQU19" s="11"/>
      <c r="UQV19" s="10"/>
      <c r="UQW19" s="10"/>
      <c r="UQX19" s="10"/>
      <c r="UQY19" s="10"/>
      <c r="UQZ19" s="10"/>
      <c r="URA19" s="10"/>
      <c r="URB19" s="10"/>
      <c r="URC19" s="11"/>
      <c r="URD19" s="10"/>
      <c r="URE19" s="10"/>
      <c r="URF19" s="10"/>
      <c r="URG19" s="10"/>
      <c r="URH19" s="10"/>
      <c r="URI19" s="10"/>
      <c r="URJ19" s="10"/>
      <c r="URK19" s="11"/>
      <c r="URL19" s="10"/>
      <c r="URM19" s="10"/>
      <c r="URN19" s="10"/>
      <c r="URO19" s="10"/>
      <c r="URP19" s="10"/>
      <c r="URQ19" s="10"/>
      <c r="URR19" s="10"/>
      <c r="URS19" s="11"/>
      <c r="URT19" s="10"/>
      <c r="URU19" s="10"/>
      <c r="URV19" s="10"/>
      <c r="URW19" s="10"/>
      <c r="URX19" s="10"/>
      <c r="URY19" s="10"/>
      <c r="URZ19" s="10"/>
      <c r="USA19" s="11"/>
      <c r="USB19" s="10"/>
      <c r="USC19" s="10"/>
      <c r="USD19" s="10"/>
      <c r="USE19" s="10"/>
      <c r="USF19" s="10"/>
      <c r="USG19" s="10"/>
      <c r="USH19" s="10"/>
      <c r="USI19" s="11"/>
      <c r="USJ19" s="10"/>
      <c r="USK19" s="10"/>
      <c r="USL19" s="10"/>
      <c r="USM19" s="10"/>
      <c r="USN19" s="10"/>
      <c r="USO19" s="10"/>
      <c r="USP19" s="10"/>
      <c r="USQ19" s="11"/>
      <c r="USR19" s="10"/>
      <c r="USS19" s="10"/>
      <c r="UST19" s="10"/>
      <c r="USU19" s="10"/>
      <c r="USV19" s="10"/>
      <c r="USW19" s="10"/>
      <c r="USX19" s="10"/>
      <c r="USY19" s="11"/>
      <c r="USZ19" s="10"/>
      <c r="UTA19" s="10"/>
      <c r="UTB19" s="10"/>
      <c r="UTC19" s="10"/>
      <c r="UTD19" s="10"/>
      <c r="UTE19" s="10"/>
      <c r="UTF19" s="10"/>
      <c r="UTG19" s="11"/>
      <c r="UTH19" s="10"/>
      <c r="UTI19" s="10"/>
      <c r="UTJ19" s="10"/>
      <c r="UTK19" s="10"/>
      <c r="UTL19" s="10"/>
      <c r="UTM19" s="10"/>
      <c r="UTN19" s="10"/>
      <c r="UTO19" s="11"/>
      <c r="UTP19" s="10"/>
      <c r="UTQ19" s="10"/>
      <c r="UTR19" s="10"/>
      <c r="UTS19" s="10"/>
      <c r="UTT19" s="10"/>
      <c r="UTU19" s="10"/>
      <c r="UTV19" s="10"/>
      <c r="UTW19" s="11"/>
      <c r="UTX19" s="10"/>
      <c r="UTY19" s="10"/>
      <c r="UTZ19" s="10"/>
      <c r="UUA19" s="10"/>
      <c r="UUB19" s="10"/>
      <c r="UUC19" s="10"/>
      <c r="UUD19" s="10"/>
      <c r="UUE19" s="11"/>
      <c r="UUF19" s="10"/>
      <c r="UUG19" s="10"/>
      <c r="UUH19" s="10"/>
      <c r="UUI19" s="10"/>
      <c r="UUJ19" s="10"/>
      <c r="UUK19" s="10"/>
      <c r="UUL19" s="10"/>
      <c r="UUM19" s="11"/>
      <c r="UUN19" s="10"/>
      <c r="UUO19" s="10"/>
      <c r="UUP19" s="10"/>
      <c r="UUQ19" s="10"/>
      <c r="UUR19" s="10"/>
      <c r="UUS19" s="10"/>
      <c r="UUT19" s="10"/>
      <c r="UUU19" s="11"/>
      <c r="UUV19" s="10"/>
      <c r="UUW19" s="10"/>
      <c r="UUX19" s="10"/>
      <c r="UUY19" s="10"/>
      <c r="UUZ19" s="10"/>
      <c r="UVA19" s="10"/>
      <c r="UVB19" s="10"/>
      <c r="UVC19" s="11"/>
      <c r="UVD19" s="10"/>
      <c r="UVE19" s="10"/>
      <c r="UVF19" s="10"/>
      <c r="UVG19" s="10"/>
      <c r="UVH19" s="10"/>
      <c r="UVI19" s="10"/>
      <c r="UVJ19" s="10"/>
      <c r="UVK19" s="11"/>
      <c r="UVL19" s="10"/>
      <c r="UVM19" s="10"/>
      <c r="UVN19" s="10"/>
      <c r="UVO19" s="10"/>
      <c r="UVP19" s="10"/>
      <c r="UVQ19" s="10"/>
      <c r="UVR19" s="10"/>
      <c r="UVS19" s="11"/>
      <c r="UVT19" s="10"/>
      <c r="UVU19" s="10"/>
      <c r="UVV19" s="10"/>
      <c r="UVW19" s="10"/>
      <c r="UVX19" s="10"/>
      <c r="UVY19" s="10"/>
      <c r="UVZ19" s="10"/>
      <c r="UWA19" s="11"/>
      <c r="UWB19" s="10"/>
      <c r="UWC19" s="10"/>
      <c r="UWD19" s="10"/>
      <c r="UWE19" s="10"/>
      <c r="UWF19" s="10"/>
      <c r="UWG19" s="10"/>
      <c r="UWH19" s="10"/>
      <c r="UWI19" s="11"/>
      <c r="UWJ19" s="10"/>
      <c r="UWK19" s="10"/>
      <c r="UWL19" s="10"/>
      <c r="UWM19" s="10"/>
      <c r="UWN19" s="10"/>
      <c r="UWO19" s="10"/>
      <c r="UWP19" s="10"/>
      <c r="UWQ19" s="11"/>
      <c r="UWR19" s="10"/>
      <c r="UWS19" s="10"/>
      <c r="UWT19" s="10"/>
      <c r="UWU19" s="10"/>
      <c r="UWV19" s="10"/>
      <c r="UWW19" s="10"/>
      <c r="UWX19" s="10"/>
      <c r="UWY19" s="11"/>
      <c r="UWZ19" s="10"/>
      <c r="UXA19" s="10"/>
      <c r="UXB19" s="10"/>
      <c r="UXC19" s="10"/>
      <c r="UXD19" s="10"/>
      <c r="UXE19" s="10"/>
      <c r="UXF19" s="10"/>
      <c r="UXG19" s="11"/>
      <c r="UXH19" s="10"/>
      <c r="UXI19" s="10"/>
      <c r="UXJ19" s="10"/>
      <c r="UXK19" s="10"/>
      <c r="UXL19" s="10"/>
      <c r="UXM19" s="10"/>
      <c r="UXN19" s="10"/>
      <c r="UXO19" s="11"/>
      <c r="UXP19" s="10"/>
      <c r="UXQ19" s="10"/>
      <c r="UXR19" s="10"/>
      <c r="UXS19" s="10"/>
      <c r="UXT19" s="10"/>
      <c r="UXU19" s="10"/>
      <c r="UXV19" s="10"/>
      <c r="UXW19" s="11"/>
      <c r="UXX19" s="10"/>
      <c r="UXY19" s="10"/>
      <c r="UXZ19" s="10"/>
      <c r="UYA19" s="10"/>
      <c r="UYB19" s="10"/>
      <c r="UYC19" s="10"/>
      <c r="UYD19" s="10"/>
      <c r="UYE19" s="11"/>
      <c r="UYF19" s="10"/>
      <c r="UYG19" s="10"/>
      <c r="UYH19" s="10"/>
      <c r="UYI19" s="10"/>
      <c r="UYJ19" s="10"/>
      <c r="UYK19" s="10"/>
      <c r="UYL19" s="10"/>
      <c r="UYM19" s="11"/>
      <c r="UYN19" s="10"/>
      <c r="UYO19" s="10"/>
      <c r="UYP19" s="10"/>
      <c r="UYQ19" s="10"/>
      <c r="UYR19" s="10"/>
      <c r="UYS19" s="10"/>
      <c r="UYT19" s="10"/>
      <c r="UYU19" s="11"/>
      <c r="UYV19" s="10"/>
      <c r="UYW19" s="10"/>
      <c r="UYX19" s="10"/>
      <c r="UYY19" s="10"/>
      <c r="UYZ19" s="10"/>
      <c r="UZA19" s="10"/>
      <c r="UZB19" s="10"/>
      <c r="UZC19" s="11"/>
      <c r="UZD19" s="10"/>
      <c r="UZE19" s="10"/>
      <c r="UZF19" s="10"/>
      <c r="UZG19" s="10"/>
      <c r="UZH19" s="10"/>
      <c r="UZI19" s="10"/>
      <c r="UZJ19" s="10"/>
      <c r="UZK19" s="11"/>
      <c r="UZL19" s="10"/>
      <c r="UZM19" s="10"/>
      <c r="UZN19" s="10"/>
      <c r="UZO19" s="10"/>
      <c r="UZP19" s="10"/>
      <c r="UZQ19" s="10"/>
      <c r="UZR19" s="10"/>
      <c r="UZS19" s="11"/>
      <c r="UZT19" s="10"/>
      <c r="UZU19" s="10"/>
      <c r="UZV19" s="10"/>
      <c r="UZW19" s="10"/>
      <c r="UZX19" s="10"/>
      <c r="UZY19" s="10"/>
      <c r="UZZ19" s="10"/>
      <c r="VAA19" s="11"/>
      <c r="VAB19" s="10"/>
      <c r="VAC19" s="10"/>
      <c r="VAD19" s="10"/>
      <c r="VAE19" s="10"/>
      <c r="VAF19" s="10"/>
      <c r="VAG19" s="10"/>
      <c r="VAH19" s="10"/>
      <c r="VAI19" s="11"/>
      <c r="VAJ19" s="10"/>
      <c r="VAK19" s="10"/>
      <c r="VAL19" s="10"/>
      <c r="VAM19" s="10"/>
      <c r="VAN19" s="10"/>
      <c r="VAO19" s="10"/>
      <c r="VAP19" s="10"/>
      <c r="VAQ19" s="11"/>
      <c r="VAR19" s="10"/>
      <c r="VAS19" s="10"/>
      <c r="VAT19" s="10"/>
      <c r="VAU19" s="10"/>
      <c r="VAV19" s="10"/>
      <c r="VAW19" s="10"/>
      <c r="VAX19" s="10"/>
      <c r="VAY19" s="11"/>
      <c r="VAZ19" s="10"/>
      <c r="VBA19" s="10"/>
      <c r="VBB19" s="10"/>
      <c r="VBC19" s="10"/>
      <c r="VBD19" s="10"/>
      <c r="VBE19" s="10"/>
      <c r="VBF19" s="10"/>
      <c r="VBG19" s="11"/>
      <c r="VBH19" s="10"/>
      <c r="VBI19" s="10"/>
      <c r="VBJ19" s="10"/>
      <c r="VBK19" s="10"/>
      <c r="VBL19" s="10"/>
      <c r="VBM19" s="10"/>
      <c r="VBN19" s="10"/>
      <c r="VBO19" s="11"/>
      <c r="VBP19" s="10"/>
      <c r="VBQ19" s="10"/>
      <c r="VBR19" s="10"/>
      <c r="VBS19" s="10"/>
      <c r="VBT19" s="10"/>
      <c r="VBU19" s="10"/>
      <c r="VBV19" s="10"/>
      <c r="VBW19" s="11"/>
      <c r="VBX19" s="10"/>
      <c r="VBY19" s="10"/>
      <c r="VBZ19" s="10"/>
      <c r="VCA19" s="10"/>
      <c r="VCB19" s="10"/>
      <c r="VCC19" s="10"/>
      <c r="VCD19" s="10"/>
      <c r="VCE19" s="11"/>
      <c r="VCF19" s="10"/>
      <c r="VCG19" s="10"/>
      <c r="VCH19" s="10"/>
      <c r="VCI19" s="10"/>
      <c r="VCJ19" s="10"/>
      <c r="VCK19" s="10"/>
      <c r="VCL19" s="10"/>
      <c r="VCM19" s="11"/>
      <c r="VCN19" s="10"/>
      <c r="VCO19" s="10"/>
      <c r="VCP19" s="10"/>
      <c r="VCQ19" s="10"/>
      <c r="VCR19" s="10"/>
      <c r="VCS19" s="10"/>
      <c r="VCT19" s="10"/>
      <c r="VCU19" s="11"/>
      <c r="VCV19" s="10"/>
      <c r="VCW19" s="10"/>
      <c r="VCX19" s="10"/>
      <c r="VCY19" s="10"/>
      <c r="VCZ19" s="10"/>
      <c r="VDA19" s="10"/>
      <c r="VDB19" s="10"/>
      <c r="VDC19" s="11"/>
      <c r="VDD19" s="10"/>
      <c r="VDE19" s="10"/>
      <c r="VDF19" s="10"/>
      <c r="VDG19" s="10"/>
      <c r="VDH19" s="10"/>
      <c r="VDI19" s="10"/>
      <c r="VDJ19" s="10"/>
      <c r="VDK19" s="11"/>
      <c r="VDL19" s="10"/>
      <c r="VDM19" s="10"/>
      <c r="VDN19" s="10"/>
      <c r="VDO19" s="10"/>
      <c r="VDP19" s="10"/>
      <c r="VDQ19" s="10"/>
      <c r="VDR19" s="10"/>
      <c r="VDS19" s="11"/>
      <c r="VDT19" s="10"/>
      <c r="VDU19" s="10"/>
      <c r="VDV19" s="10"/>
      <c r="VDW19" s="10"/>
      <c r="VDX19" s="10"/>
      <c r="VDY19" s="10"/>
      <c r="VDZ19" s="10"/>
      <c r="VEA19" s="11"/>
      <c r="VEB19" s="10"/>
      <c r="VEC19" s="10"/>
      <c r="VED19" s="10"/>
      <c r="VEE19" s="10"/>
      <c r="VEF19" s="10"/>
      <c r="VEG19" s="10"/>
      <c r="VEH19" s="10"/>
      <c r="VEI19" s="11"/>
      <c r="VEJ19" s="10"/>
      <c r="VEK19" s="10"/>
      <c r="VEL19" s="10"/>
      <c r="VEM19" s="10"/>
      <c r="VEN19" s="10"/>
      <c r="VEO19" s="10"/>
      <c r="VEP19" s="10"/>
      <c r="VEQ19" s="11"/>
      <c r="VER19" s="10"/>
      <c r="VES19" s="10"/>
      <c r="VET19" s="10"/>
      <c r="VEU19" s="10"/>
      <c r="VEV19" s="10"/>
      <c r="VEW19" s="10"/>
      <c r="VEX19" s="10"/>
      <c r="VEY19" s="11"/>
      <c r="VEZ19" s="10"/>
      <c r="VFA19" s="10"/>
      <c r="VFB19" s="10"/>
      <c r="VFC19" s="10"/>
      <c r="VFD19" s="10"/>
      <c r="VFE19" s="10"/>
      <c r="VFF19" s="10"/>
      <c r="VFG19" s="11"/>
      <c r="VFH19" s="10"/>
      <c r="VFI19" s="10"/>
      <c r="VFJ19" s="10"/>
      <c r="VFK19" s="10"/>
      <c r="VFL19" s="10"/>
      <c r="VFM19" s="10"/>
      <c r="VFN19" s="10"/>
      <c r="VFO19" s="11"/>
      <c r="VFP19" s="10"/>
      <c r="VFQ19" s="10"/>
      <c r="VFR19" s="10"/>
      <c r="VFS19" s="10"/>
      <c r="VFT19" s="10"/>
      <c r="VFU19" s="10"/>
      <c r="VFV19" s="10"/>
      <c r="VFW19" s="11"/>
      <c r="VFX19" s="10"/>
      <c r="VFY19" s="10"/>
      <c r="VFZ19" s="10"/>
      <c r="VGA19" s="10"/>
      <c r="VGB19" s="10"/>
      <c r="VGC19" s="10"/>
      <c r="VGD19" s="10"/>
      <c r="VGE19" s="11"/>
      <c r="VGF19" s="10"/>
      <c r="VGG19" s="10"/>
      <c r="VGH19" s="10"/>
      <c r="VGI19" s="10"/>
      <c r="VGJ19" s="10"/>
      <c r="VGK19" s="10"/>
      <c r="VGL19" s="10"/>
      <c r="VGM19" s="11"/>
      <c r="VGN19" s="10"/>
      <c r="VGO19" s="10"/>
      <c r="VGP19" s="10"/>
      <c r="VGQ19" s="10"/>
      <c r="VGR19" s="10"/>
      <c r="VGS19" s="10"/>
      <c r="VGT19" s="10"/>
      <c r="VGU19" s="11"/>
      <c r="VGV19" s="10"/>
      <c r="VGW19" s="10"/>
      <c r="VGX19" s="10"/>
      <c r="VGY19" s="10"/>
      <c r="VGZ19" s="10"/>
      <c r="VHA19" s="10"/>
      <c r="VHB19" s="10"/>
      <c r="VHC19" s="11"/>
      <c r="VHD19" s="10"/>
      <c r="VHE19" s="10"/>
      <c r="VHF19" s="10"/>
      <c r="VHG19" s="10"/>
      <c r="VHH19" s="10"/>
      <c r="VHI19" s="10"/>
      <c r="VHJ19" s="10"/>
      <c r="VHK19" s="11"/>
      <c r="VHL19" s="10"/>
      <c r="VHM19" s="10"/>
      <c r="VHN19" s="10"/>
      <c r="VHO19" s="10"/>
      <c r="VHP19" s="10"/>
      <c r="VHQ19" s="10"/>
      <c r="VHR19" s="10"/>
      <c r="VHS19" s="11"/>
      <c r="VHT19" s="10"/>
      <c r="VHU19" s="10"/>
      <c r="VHV19" s="10"/>
      <c r="VHW19" s="10"/>
      <c r="VHX19" s="10"/>
      <c r="VHY19" s="10"/>
      <c r="VHZ19" s="10"/>
      <c r="VIA19" s="11"/>
      <c r="VIB19" s="10"/>
      <c r="VIC19" s="10"/>
      <c r="VID19" s="10"/>
      <c r="VIE19" s="10"/>
      <c r="VIF19" s="10"/>
      <c r="VIG19" s="10"/>
      <c r="VIH19" s="10"/>
      <c r="VII19" s="11"/>
      <c r="VIJ19" s="10"/>
      <c r="VIK19" s="10"/>
      <c r="VIL19" s="10"/>
      <c r="VIM19" s="10"/>
      <c r="VIN19" s="10"/>
      <c r="VIO19" s="10"/>
      <c r="VIP19" s="10"/>
      <c r="VIQ19" s="11"/>
      <c r="VIR19" s="10"/>
      <c r="VIS19" s="10"/>
      <c r="VIT19" s="10"/>
      <c r="VIU19" s="10"/>
      <c r="VIV19" s="10"/>
      <c r="VIW19" s="10"/>
      <c r="VIX19" s="10"/>
      <c r="VIY19" s="11"/>
      <c r="VIZ19" s="10"/>
      <c r="VJA19" s="10"/>
      <c r="VJB19" s="10"/>
      <c r="VJC19" s="10"/>
      <c r="VJD19" s="10"/>
      <c r="VJE19" s="10"/>
      <c r="VJF19" s="10"/>
      <c r="VJG19" s="11"/>
      <c r="VJH19" s="10"/>
      <c r="VJI19" s="10"/>
      <c r="VJJ19" s="10"/>
      <c r="VJK19" s="10"/>
      <c r="VJL19" s="10"/>
      <c r="VJM19" s="10"/>
      <c r="VJN19" s="10"/>
      <c r="VJO19" s="11"/>
      <c r="VJP19" s="10"/>
      <c r="VJQ19" s="10"/>
      <c r="VJR19" s="10"/>
      <c r="VJS19" s="10"/>
      <c r="VJT19" s="10"/>
      <c r="VJU19" s="10"/>
      <c r="VJV19" s="10"/>
      <c r="VJW19" s="11"/>
      <c r="VJX19" s="10"/>
      <c r="VJY19" s="10"/>
      <c r="VJZ19" s="10"/>
      <c r="VKA19" s="10"/>
      <c r="VKB19" s="10"/>
      <c r="VKC19" s="10"/>
      <c r="VKD19" s="10"/>
      <c r="VKE19" s="11"/>
      <c r="VKF19" s="10"/>
      <c r="VKG19" s="10"/>
      <c r="VKH19" s="10"/>
      <c r="VKI19" s="10"/>
      <c r="VKJ19" s="10"/>
      <c r="VKK19" s="10"/>
      <c r="VKL19" s="10"/>
      <c r="VKM19" s="11"/>
      <c r="VKN19" s="10"/>
      <c r="VKO19" s="10"/>
      <c r="VKP19" s="10"/>
      <c r="VKQ19" s="10"/>
      <c r="VKR19" s="10"/>
      <c r="VKS19" s="10"/>
      <c r="VKT19" s="10"/>
      <c r="VKU19" s="11"/>
      <c r="VKV19" s="10"/>
      <c r="VKW19" s="10"/>
      <c r="VKX19" s="10"/>
      <c r="VKY19" s="10"/>
      <c r="VKZ19" s="10"/>
      <c r="VLA19" s="10"/>
      <c r="VLB19" s="10"/>
      <c r="VLC19" s="11"/>
      <c r="VLD19" s="10"/>
      <c r="VLE19" s="10"/>
      <c r="VLF19" s="10"/>
      <c r="VLG19" s="10"/>
      <c r="VLH19" s="10"/>
      <c r="VLI19" s="10"/>
      <c r="VLJ19" s="10"/>
      <c r="VLK19" s="11"/>
      <c r="VLL19" s="10"/>
      <c r="VLM19" s="10"/>
      <c r="VLN19" s="10"/>
      <c r="VLO19" s="10"/>
      <c r="VLP19" s="10"/>
      <c r="VLQ19" s="10"/>
      <c r="VLR19" s="10"/>
      <c r="VLS19" s="11"/>
      <c r="VLT19" s="10"/>
      <c r="VLU19" s="10"/>
      <c r="VLV19" s="10"/>
      <c r="VLW19" s="10"/>
      <c r="VLX19" s="10"/>
      <c r="VLY19" s="10"/>
      <c r="VLZ19" s="10"/>
      <c r="VMA19" s="11"/>
      <c r="VMB19" s="10"/>
      <c r="VMC19" s="10"/>
      <c r="VMD19" s="10"/>
      <c r="VME19" s="10"/>
      <c r="VMF19" s="10"/>
      <c r="VMG19" s="10"/>
      <c r="VMH19" s="10"/>
      <c r="VMI19" s="11"/>
      <c r="VMJ19" s="10"/>
      <c r="VMK19" s="10"/>
      <c r="VML19" s="10"/>
      <c r="VMM19" s="10"/>
      <c r="VMN19" s="10"/>
      <c r="VMO19" s="10"/>
      <c r="VMP19" s="10"/>
      <c r="VMQ19" s="11"/>
      <c r="VMR19" s="10"/>
      <c r="VMS19" s="10"/>
      <c r="VMT19" s="10"/>
      <c r="VMU19" s="10"/>
      <c r="VMV19" s="10"/>
      <c r="VMW19" s="10"/>
      <c r="VMX19" s="10"/>
      <c r="VMY19" s="11"/>
      <c r="VMZ19" s="10"/>
      <c r="VNA19" s="10"/>
      <c r="VNB19" s="10"/>
      <c r="VNC19" s="10"/>
      <c r="VND19" s="10"/>
      <c r="VNE19" s="10"/>
      <c r="VNF19" s="10"/>
      <c r="VNG19" s="11"/>
      <c r="VNH19" s="10"/>
      <c r="VNI19" s="10"/>
      <c r="VNJ19" s="10"/>
      <c r="VNK19" s="10"/>
      <c r="VNL19" s="10"/>
      <c r="VNM19" s="10"/>
      <c r="VNN19" s="10"/>
      <c r="VNO19" s="11"/>
      <c r="VNP19" s="10"/>
      <c r="VNQ19" s="10"/>
      <c r="VNR19" s="10"/>
      <c r="VNS19" s="10"/>
      <c r="VNT19" s="10"/>
      <c r="VNU19" s="10"/>
      <c r="VNV19" s="10"/>
      <c r="VNW19" s="11"/>
      <c r="VNX19" s="10"/>
      <c r="VNY19" s="10"/>
      <c r="VNZ19" s="10"/>
      <c r="VOA19" s="10"/>
      <c r="VOB19" s="10"/>
      <c r="VOC19" s="10"/>
      <c r="VOD19" s="10"/>
      <c r="VOE19" s="11"/>
      <c r="VOF19" s="10"/>
      <c r="VOG19" s="10"/>
      <c r="VOH19" s="10"/>
      <c r="VOI19" s="10"/>
      <c r="VOJ19" s="10"/>
      <c r="VOK19" s="10"/>
      <c r="VOL19" s="10"/>
      <c r="VOM19" s="11"/>
      <c r="VON19" s="10"/>
      <c r="VOO19" s="10"/>
      <c r="VOP19" s="10"/>
      <c r="VOQ19" s="10"/>
      <c r="VOR19" s="10"/>
      <c r="VOS19" s="10"/>
      <c r="VOT19" s="10"/>
      <c r="VOU19" s="11"/>
      <c r="VOV19" s="10"/>
      <c r="VOW19" s="10"/>
      <c r="VOX19" s="10"/>
      <c r="VOY19" s="10"/>
      <c r="VOZ19" s="10"/>
      <c r="VPA19" s="10"/>
      <c r="VPB19" s="10"/>
      <c r="VPC19" s="11"/>
      <c r="VPD19" s="10"/>
      <c r="VPE19" s="10"/>
      <c r="VPF19" s="10"/>
      <c r="VPG19" s="10"/>
      <c r="VPH19" s="10"/>
      <c r="VPI19" s="10"/>
      <c r="VPJ19" s="10"/>
      <c r="VPK19" s="11"/>
      <c r="VPL19" s="10"/>
      <c r="VPM19" s="10"/>
      <c r="VPN19" s="10"/>
      <c r="VPO19" s="10"/>
      <c r="VPP19" s="10"/>
      <c r="VPQ19" s="10"/>
      <c r="VPR19" s="10"/>
      <c r="VPS19" s="11"/>
      <c r="VPT19" s="10"/>
      <c r="VPU19" s="10"/>
      <c r="VPV19" s="10"/>
      <c r="VPW19" s="10"/>
      <c r="VPX19" s="10"/>
      <c r="VPY19" s="10"/>
      <c r="VPZ19" s="10"/>
      <c r="VQA19" s="11"/>
      <c r="VQB19" s="10"/>
      <c r="VQC19" s="10"/>
      <c r="VQD19" s="10"/>
      <c r="VQE19" s="10"/>
      <c r="VQF19" s="10"/>
      <c r="VQG19" s="10"/>
      <c r="VQH19" s="10"/>
      <c r="VQI19" s="11"/>
      <c r="VQJ19" s="10"/>
      <c r="VQK19" s="10"/>
      <c r="VQL19" s="10"/>
      <c r="VQM19" s="10"/>
      <c r="VQN19" s="10"/>
      <c r="VQO19" s="10"/>
      <c r="VQP19" s="10"/>
      <c r="VQQ19" s="11"/>
      <c r="VQR19" s="10"/>
      <c r="VQS19" s="10"/>
      <c r="VQT19" s="10"/>
      <c r="VQU19" s="10"/>
      <c r="VQV19" s="10"/>
      <c r="VQW19" s="10"/>
      <c r="VQX19" s="10"/>
      <c r="VQY19" s="11"/>
      <c r="VQZ19" s="10"/>
      <c r="VRA19" s="10"/>
      <c r="VRB19" s="10"/>
      <c r="VRC19" s="10"/>
      <c r="VRD19" s="10"/>
      <c r="VRE19" s="10"/>
      <c r="VRF19" s="10"/>
      <c r="VRG19" s="11"/>
      <c r="VRH19" s="10"/>
      <c r="VRI19" s="10"/>
      <c r="VRJ19" s="10"/>
      <c r="VRK19" s="10"/>
      <c r="VRL19" s="10"/>
      <c r="VRM19" s="10"/>
      <c r="VRN19" s="10"/>
      <c r="VRO19" s="11"/>
      <c r="VRP19" s="10"/>
      <c r="VRQ19" s="10"/>
      <c r="VRR19" s="10"/>
      <c r="VRS19" s="10"/>
      <c r="VRT19" s="10"/>
      <c r="VRU19" s="10"/>
      <c r="VRV19" s="10"/>
      <c r="VRW19" s="11"/>
      <c r="VRX19" s="10"/>
      <c r="VRY19" s="10"/>
      <c r="VRZ19" s="10"/>
      <c r="VSA19" s="10"/>
      <c r="VSB19" s="10"/>
      <c r="VSC19" s="10"/>
      <c r="VSD19" s="10"/>
      <c r="VSE19" s="11"/>
      <c r="VSF19" s="10"/>
      <c r="VSG19" s="10"/>
      <c r="VSH19" s="10"/>
      <c r="VSI19" s="10"/>
      <c r="VSJ19" s="10"/>
      <c r="VSK19" s="10"/>
      <c r="VSL19" s="10"/>
      <c r="VSM19" s="11"/>
      <c r="VSN19" s="10"/>
      <c r="VSO19" s="10"/>
      <c r="VSP19" s="10"/>
      <c r="VSQ19" s="10"/>
      <c r="VSR19" s="10"/>
      <c r="VSS19" s="10"/>
      <c r="VST19" s="10"/>
      <c r="VSU19" s="11"/>
      <c r="VSV19" s="10"/>
      <c r="VSW19" s="10"/>
      <c r="VSX19" s="10"/>
      <c r="VSY19" s="10"/>
      <c r="VSZ19" s="10"/>
      <c r="VTA19" s="10"/>
      <c r="VTB19" s="10"/>
      <c r="VTC19" s="11"/>
      <c r="VTD19" s="10"/>
      <c r="VTE19" s="10"/>
      <c r="VTF19" s="10"/>
      <c r="VTG19" s="10"/>
      <c r="VTH19" s="10"/>
      <c r="VTI19" s="10"/>
      <c r="VTJ19" s="10"/>
      <c r="VTK19" s="11"/>
      <c r="VTL19" s="10"/>
      <c r="VTM19" s="10"/>
      <c r="VTN19" s="10"/>
      <c r="VTO19" s="10"/>
      <c r="VTP19" s="10"/>
      <c r="VTQ19" s="10"/>
      <c r="VTR19" s="10"/>
      <c r="VTS19" s="11"/>
      <c r="VTT19" s="10"/>
      <c r="VTU19" s="10"/>
      <c r="VTV19" s="10"/>
      <c r="VTW19" s="10"/>
      <c r="VTX19" s="10"/>
      <c r="VTY19" s="10"/>
      <c r="VTZ19" s="10"/>
      <c r="VUA19" s="11"/>
      <c r="VUB19" s="10"/>
      <c r="VUC19" s="10"/>
      <c r="VUD19" s="10"/>
      <c r="VUE19" s="10"/>
      <c r="VUF19" s="10"/>
      <c r="VUG19" s="10"/>
      <c r="VUH19" s="10"/>
      <c r="VUI19" s="11"/>
      <c r="VUJ19" s="10"/>
      <c r="VUK19" s="10"/>
      <c r="VUL19" s="10"/>
      <c r="VUM19" s="10"/>
      <c r="VUN19" s="10"/>
      <c r="VUO19" s="10"/>
      <c r="VUP19" s="10"/>
      <c r="VUQ19" s="11"/>
      <c r="VUR19" s="10"/>
      <c r="VUS19" s="10"/>
      <c r="VUT19" s="10"/>
      <c r="VUU19" s="10"/>
      <c r="VUV19" s="10"/>
      <c r="VUW19" s="10"/>
      <c r="VUX19" s="10"/>
      <c r="VUY19" s="11"/>
      <c r="VUZ19" s="10"/>
      <c r="VVA19" s="10"/>
      <c r="VVB19" s="10"/>
      <c r="VVC19" s="10"/>
      <c r="VVD19" s="10"/>
      <c r="VVE19" s="10"/>
      <c r="VVF19" s="10"/>
      <c r="VVG19" s="11"/>
      <c r="VVH19" s="10"/>
      <c r="VVI19" s="10"/>
      <c r="VVJ19" s="10"/>
      <c r="VVK19" s="10"/>
      <c r="VVL19" s="10"/>
      <c r="VVM19" s="10"/>
      <c r="VVN19" s="10"/>
      <c r="VVO19" s="11"/>
      <c r="VVP19" s="10"/>
      <c r="VVQ19" s="10"/>
      <c r="VVR19" s="10"/>
      <c r="VVS19" s="10"/>
      <c r="VVT19" s="10"/>
      <c r="VVU19" s="10"/>
      <c r="VVV19" s="10"/>
      <c r="VVW19" s="11"/>
      <c r="VVX19" s="10"/>
      <c r="VVY19" s="10"/>
      <c r="VVZ19" s="10"/>
      <c r="VWA19" s="10"/>
      <c r="VWB19" s="10"/>
      <c r="VWC19" s="10"/>
      <c r="VWD19" s="10"/>
      <c r="VWE19" s="11"/>
      <c r="VWF19" s="10"/>
      <c r="VWG19" s="10"/>
      <c r="VWH19" s="10"/>
      <c r="VWI19" s="10"/>
      <c r="VWJ19" s="10"/>
      <c r="VWK19" s="10"/>
      <c r="VWL19" s="10"/>
      <c r="VWM19" s="11"/>
      <c r="VWN19" s="10"/>
      <c r="VWO19" s="10"/>
      <c r="VWP19" s="10"/>
      <c r="VWQ19" s="10"/>
      <c r="VWR19" s="10"/>
      <c r="VWS19" s="10"/>
      <c r="VWT19" s="10"/>
      <c r="VWU19" s="11"/>
      <c r="VWV19" s="10"/>
      <c r="VWW19" s="10"/>
      <c r="VWX19" s="10"/>
      <c r="VWY19" s="10"/>
      <c r="VWZ19" s="10"/>
      <c r="VXA19" s="10"/>
      <c r="VXB19" s="10"/>
      <c r="VXC19" s="11"/>
      <c r="VXD19" s="10"/>
      <c r="VXE19" s="10"/>
      <c r="VXF19" s="10"/>
      <c r="VXG19" s="10"/>
      <c r="VXH19" s="10"/>
      <c r="VXI19" s="10"/>
      <c r="VXJ19" s="10"/>
      <c r="VXK19" s="11"/>
      <c r="VXL19" s="10"/>
      <c r="VXM19" s="10"/>
      <c r="VXN19" s="10"/>
      <c r="VXO19" s="10"/>
      <c r="VXP19" s="10"/>
      <c r="VXQ19" s="10"/>
      <c r="VXR19" s="10"/>
      <c r="VXS19" s="11"/>
      <c r="VXT19" s="10"/>
      <c r="VXU19" s="10"/>
      <c r="VXV19" s="10"/>
      <c r="VXW19" s="10"/>
      <c r="VXX19" s="10"/>
      <c r="VXY19" s="10"/>
      <c r="VXZ19" s="10"/>
      <c r="VYA19" s="11"/>
      <c r="VYB19" s="10"/>
      <c r="VYC19" s="10"/>
      <c r="VYD19" s="10"/>
      <c r="VYE19" s="10"/>
      <c r="VYF19" s="10"/>
      <c r="VYG19" s="10"/>
      <c r="VYH19" s="10"/>
      <c r="VYI19" s="11"/>
      <c r="VYJ19" s="10"/>
      <c r="VYK19" s="10"/>
      <c r="VYL19" s="10"/>
      <c r="VYM19" s="10"/>
      <c r="VYN19" s="10"/>
      <c r="VYO19" s="10"/>
      <c r="VYP19" s="10"/>
      <c r="VYQ19" s="11"/>
      <c r="VYR19" s="10"/>
      <c r="VYS19" s="10"/>
      <c r="VYT19" s="10"/>
      <c r="VYU19" s="10"/>
      <c r="VYV19" s="10"/>
      <c r="VYW19" s="10"/>
      <c r="VYX19" s="10"/>
      <c r="VYY19" s="11"/>
      <c r="VYZ19" s="10"/>
      <c r="VZA19" s="10"/>
      <c r="VZB19" s="10"/>
      <c r="VZC19" s="10"/>
      <c r="VZD19" s="10"/>
      <c r="VZE19" s="10"/>
      <c r="VZF19" s="10"/>
      <c r="VZG19" s="11"/>
      <c r="VZH19" s="10"/>
      <c r="VZI19" s="10"/>
      <c r="VZJ19" s="10"/>
      <c r="VZK19" s="10"/>
      <c r="VZL19" s="10"/>
      <c r="VZM19" s="10"/>
      <c r="VZN19" s="10"/>
      <c r="VZO19" s="11"/>
      <c r="VZP19" s="10"/>
      <c r="VZQ19" s="10"/>
      <c r="VZR19" s="10"/>
      <c r="VZS19" s="10"/>
      <c r="VZT19" s="10"/>
      <c r="VZU19" s="10"/>
      <c r="VZV19" s="10"/>
      <c r="VZW19" s="11"/>
      <c r="VZX19" s="10"/>
      <c r="VZY19" s="10"/>
      <c r="VZZ19" s="10"/>
      <c r="WAA19" s="10"/>
      <c r="WAB19" s="10"/>
      <c r="WAC19" s="10"/>
      <c r="WAD19" s="10"/>
      <c r="WAE19" s="11"/>
      <c r="WAF19" s="10"/>
      <c r="WAG19" s="10"/>
      <c r="WAH19" s="10"/>
      <c r="WAI19" s="10"/>
      <c r="WAJ19" s="10"/>
      <c r="WAK19" s="10"/>
      <c r="WAL19" s="10"/>
      <c r="WAM19" s="11"/>
      <c r="WAN19" s="10"/>
      <c r="WAO19" s="10"/>
      <c r="WAP19" s="10"/>
      <c r="WAQ19" s="10"/>
      <c r="WAR19" s="10"/>
      <c r="WAS19" s="10"/>
      <c r="WAT19" s="10"/>
      <c r="WAU19" s="11"/>
      <c r="WAV19" s="10"/>
      <c r="WAW19" s="10"/>
      <c r="WAX19" s="10"/>
      <c r="WAY19" s="10"/>
      <c r="WAZ19" s="10"/>
      <c r="WBA19" s="10"/>
      <c r="WBB19" s="10"/>
      <c r="WBC19" s="11"/>
      <c r="WBD19" s="10"/>
      <c r="WBE19" s="10"/>
      <c r="WBF19" s="10"/>
      <c r="WBG19" s="10"/>
      <c r="WBH19" s="10"/>
      <c r="WBI19" s="10"/>
      <c r="WBJ19" s="10"/>
      <c r="WBK19" s="11"/>
      <c r="WBL19" s="10"/>
      <c r="WBM19" s="10"/>
      <c r="WBN19" s="10"/>
      <c r="WBO19" s="10"/>
      <c r="WBP19" s="10"/>
      <c r="WBQ19" s="10"/>
      <c r="WBR19" s="10"/>
      <c r="WBS19" s="11"/>
      <c r="WBT19" s="10"/>
      <c r="WBU19" s="10"/>
      <c r="WBV19" s="10"/>
      <c r="WBW19" s="10"/>
      <c r="WBX19" s="10"/>
      <c r="WBY19" s="10"/>
      <c r="WBZ19" s="10"/>
      <c r="WCA19" s="11"/>
      <c r="WCB19" s="10"/>
      <c r="WCC19" s="10"/>
      <c r="WCD19" s="10"/>
      <c r="WCE19" s="10"/>
      <c r="WCF19" s="10"/>
      <c r="WCG19" s="10"/>
      <c r="WCH19" s="10"/>
      <c r="WCI19" s="11"/>
      <c r="WCJ19" s="10"/>
      <c r="WCK19" s="10"/>
      <c r="WCL19" s="10"/>
      <c r="WCM19" s="10"/>
      <c r="WCN19" s="10"/>
      <c r="WCO19" s="10"/>
      <c r="WCP19" s="10"/>
      <c r="WCQ19" s="11"/>
      <c r="WCR19" s="10"/>
      <c r="WCS19" s="10"/>
      <c r="WCT19" s="10"/>
      <c r="WCU19" s="10"/>
      <c r="WCV19" s="10"/>
      <c r="WCW19" s="10"/>
      <c r="WCX19" s="10"/>
      <c r="WCY19" s="11"/>
      <c r="WCZ19" s="10"/>
      <c r="WDA19" s="10"/>
      <c r="WDB19" s="10"/>
      <c r="WDC19" s="10"/>
      <c r="WDD19" s="10"/>
      <c r="WDE19" s="10"/>
      <c r="WDF19" s="10"/>
      <c r="WDG19" s="11"/>
      <c r="WDH19" s="10"/>
      <c r="WDI19" s="10"/>
      <c r="WDJ19" s="10"/>
      <c r="WDK19" s="10"/>
      <c r="WDL19" s="10"/>
      <c r="WDM19" s="10"/>
      <c r="WDN19" s="10"/>
      <c r="WDO19" s="11"/>
      <c r="WDP19" s="10"/>
      <c r="WDQ19" s="10"/>
      <c r="WDR19" s="10"/>
      <c r="WDS19" s="10"/>
      <c r="WDT19" s="10"/>
      <c r="WDU19" s="10"/>
      <c r="WDV19" s="10"/>
      <c r="WDW19" s="11"/>
      <c r="WDX19" s="10"/>
      <c r="WDY19" s="10"/>
      <c r="WDZ19" s="10"/>
      <c r="WEA19" s="10"/>
      <c r="WEB19" s="10"/>
      <c r="WEC19" s="10"/>
      <c r="WED19" s="10"/>
      <c r="WEE19" s="11"/>
      <c r="WEF19" s="10"/>
      <c r="WEG19" s="10"/>
      <c r="WEH19" s="10"/>
      <c r="WEI19" s="10"/>
      <c r="WEJ19" s="10"/>
      <c r="WEK19" s="10"/>
      <c r="WEL19" s="10"/>
      <c r="WEM19" s="11"/>
      <c r="WEN19" s="10"/>
      <c r="WEO19" s="10"/>
      <c r="WEP19" s="10"/>
      <c r="WEQ19" s="10"/>
      <c r="WER19" s="10"/>
      <c r="WES19" s="10"/>
      <c r="WET19" s="10"/>
      <c r="WEU19" s="11"/>
      <c r="WEV19" s="10"/>
      <c r="WEW19" s="10"/>
      <c r="WEX19" s="10"/>
      <c r="WEY19" s="10"/>
      <c r="WEZ19" s="10"/>
      <c r="WFA19" s="10"/>
      <c r="WFB19" s="10"/>
      <c r="WFC19" s="11"/>
      <c r="WFD19" s="10"/>
      <c r="WFE19" s="10"/>
      <c r="WFF19" s="10"/>
      <c r="WFG19" s="10"/>
      <c r="WFH19" s="10"/>
      <c r="WFI19" s="10"/>
      <c r="WFJ19" s="10"/>
      <c r="WFK19" s="11"/>
      <c r="WFL19" s="10"/>
      <c r="WFM19" s="10"/>
      <c r="WFN19" s="10"/>
      <c r="WFO19" s="10"/>
      <c r="WFP19" s="10"/>
      <c r="WFQ19" s="10"/>
      <c r="WFR19" s="10"/>
      <c r="WFS19" s="11"/>
      <c r="WFT19" s="10"/>
      <c r="WFU19" s="10"/>
      <c r="WFV19" s="10"/>
      <c r="WFW19" s="10"/>
      <c r="WFX19" s="10"/>
      <c r="WFY19" s="10"/>
      <c r="WFZ19" s="10"/>
      <c r="WGA19" s="11"/>
      <c r="WGB19" s="10"/>
      <c r="WGC19" s="10"/>
      <c r="WGD19" s="10"/>
      <c r="WGE19" s="10"/>
      <c r="WGF19" s="10"/>
      <c r="WGG19" s="10"/>
      <c r="WGH19" s="10"/>
      <c r="WGI19" s="11"/>
      <c r="WGJ19" s="10"/>
      <c r="WGK19" s="10"/>
      <c r="WGL19" s="10"/>
      <c r="WGM19" s="10"/>
      <c r="WGN19" s="10"/>
      <c r="WGO19" s="10"/>
      <c r="WGP19" s="10"/>
      <c r="WGQ19" s="11"/>
      <c r="WGR19" s="10"/>
      <c r="WGS19" s="10"/>
      <c r="WGT19" s="10"/>
      <c r="WGU19" s="10"/>
      <c r="WGV19" s="10"/>
      <c r="WGW19" s="10"/>
      <c r="WGX19" s="10"/>
      <c r="WGY19" s="11"/>
      <c r="WGZ19" s="10"/>
      <c r="WHA19" s="10"/>
      <c r="WHB19" s="10"/>
      <c r="WHC19" s="10"/>
      <c r="WHD19" s="10"/>
      <c r="WHE19" s="10"/>
      <c r="WHF19" s="10"/>
      <c r="WHG19" s="11"/>
      <c r="WHH19" s="10"/>
      <c r="WHI19" s="10"/>
      <c r="WHJ19" s="10"/>
      <c r="WHK19" s="10"/>
      <c r="WHL19" s="10"/>
      <c r="WHM19" s="10"/>
      <c r="WHN19" s="10"/>
      <c r="WHO19" s="11"/>
      <c r="WHP19" s="10"/>
      <c r="WHQ19" s="10"/>
      <c r="WHR19" s="10"/>
      <c r="WHS19" s="10"/>
      <c r="WHT19" s="10"/>
      <c r="WHU19" s="10"/>
      <c r="WHV19" s="10"/>
      <c r="WHW19" s="11"/>
      <c r="WHX19" s="10"/>
      <c r="WHY19" s="10"/>
      <c r="WHZ19" s="10"/>
      <c r="WIA19" s="10"/>
      <c r="WIB19" s="10"/>
      <c r="WIC19" s="10"/>
      <c r="WID19" s="10"/>
      <c r="WIE19" s="11"/>
      <c r="WIF19" s="10"/>
      <c r="WIG19" s="10"/>
      <c r="WIH19" s="10"/>
      <c r="WII19" s="10"/>
      <c r="WIJ19" s="10"/>
      <c r="WIK19" s="10"/>
      <c r="WIL19" s="10"/>
      <c r="WIM19" s="11"/>
      <c r="WIN19" s="10"/>
      <c r="WIO19" s="10"/>
      <c r="WIP19" s="10"/>
      <c r="WIQ19" s="10"/>
      <c r="WIR19" s="10"/>
      <c r="WIS19" s="10"/>
      <c r="WIT19" s="10"/>
      <c r="WIU19" s="11"/>
      <c r="WIV19" s="10"/>
      <c r="WIW19" s="10"/>
      <c r="WIX19" s="10"/>
      <c r="WIY19" s="10"/>
      <c r="WIZ19" s="10"/>
      <c r="WJA19" s="10"/>
      <c r="WJB19" s="10"/>
      <c r="WJC19" s="11"/>
      <c r="WJD19" s="10"/>
      <c r="WJE19" s="10"/>
      <c r="WJF19" s="10"/>
      <c r="WJG19" s="10"/>
      <c r="WJH19" s="10"/>
      <c r="WJI19" s="10"/>
      <c r="WJJ19" s="10"/>
      <c r="WJK19" s="11"/>
      <c r="WJL19" s="10"/>
      <c r="WJM19" s="10"/>
      <c r="WJN19" s="10"/>
      <c r="WJO19" s="10"/>
      <c r="WJP19" s="10"/>
      <c r="WJQ19" s="10"/>
      <c r="WJR19" s="10"/>
      <c r="WJS19" s="11"/>
      <c r="WJT19" s="10"/>
      <c r="WJU19" s="10"/>
      <c r="WJV19" s="10"/>
      <c r="WJW19" s="10"/>
      <c r="WJX19" s="10"/>
      <c r="WJY19" s="10"/>
      <c r="WJZ19" s="10"/>
      <c r="WKA19" s="11"/>
      <c r="WKB19" s="10"/>
      <c r="WKC19" s="10"/>
      <c r="WKD19" s="10"/>
      <c r="WKE19" s="10"/>
      <c r="WKF19" s="10"/>
      <c r="WKG19" s="10"/>
      <c r="WKH19" s="10"/>
      <c r="WKI19" s="11"/>
      <c r="WKJ19" s="10"/>
      <c r="WKK19" s="10"/>
      <c r="WKL19" s="10"/>
      <c r="WKM19" s="10"/>
      <c r="WKN19" s="10"/>
      <c r="WKO19" s="10"/>
      <c r="WKP19" s="10"/>
      <c r="WKQ19" s="11"/>
      <c r="WKR19" s="10"/>
      <c r="WKS19" s="10"/>
      <c r="WKT19" s="10"/>
      <c r="WKU19" s="10"/>
      <c r="WKV19" s="10"/>
      <c r="WKW19" s="10"/>
      <c r="WKX19" s="10"/>
      <c r="WKY19" s="11"/>
      <c r="WKZ19" s="10"/>
      <c r="WLA19" s="10"/>
      <c r="WLB19" s="10"/>
      <c r="WLC19" s="10"/>
      <c r="WLD19" s="10"/>
      <c r="WLE19" s="10"/>
      <c r="WLF19" s="10"/>
      <c r="WLG19" s="11"/>
      <c r="WLH19" s="10"/>
      <c r="WLI19" s="10"/>
      <c r="WLJ19" s="10"/>
      <c r="WLK19" s="10"/>
      <c r="WLL19" s="10"/>
      <c r="WLM19" s="10"/>
      <c r="WLN19" s="10"/>
      <c r="WLO19" s="11"/>
      <c r="WLP19" s="10"/>
      <c r="WLQ19" s="10"/>
      <c r="WLR19" s="10"/>
      <c r="WLS19" s="10"/>
      <c r="WLT19" s="10"/>
      <c r="WLU19" s="10"/>
      <c r="WLV19" s="10"/>
      <c r="WLW19" s="11"/>
      <c r="WLX19" s="10"/>
      <c r="WLY19" s="10"/>
      <c r="WLZ19" s="10"/>
      <c r="WMA19" s="10"/>
      <c r="WMB19" s="10"/>
      <c r="WMC19" s="10"/>
      <c r="WMD19" s="10"/>
      <c r="WME19" s="11"/>
      <c r="WMF19" s="10"/>
      <c r="WMG19" s="10"/>
      <c r="WMH19" s="10"/>
      <c r="WMI19" s="10"/>
      <c r="WMJ19" s="10"/>
      <c r="WMK19" s="10"/>
      <c r="WML19" s="10"/>
      <c r="WMM19" s="11"/>
      <c r="WMN19" s="10"/>
      <c r="WMO19" s="10"/>
      <c r="WMP19" s="10"/>
      <c r="WMQ19" s="10"/>
      <c r="WMR19" s="10"/>
      <c r="WMS19" s="10"/>
      <c r="WMT19" s="10"/>
      <c r="WMU19" s="11"/>
      <c r="WMV19" s="10"/>
      <c r="WMW19" s="10"/>
      <c r="WMX19" s="10"/>
      <c r="WMY19" s="10"/>
      <c r="WMZ19" s="10"/>
      <c r="WNA19" s="10"/>
      <c r="WNB19" s="10"/>
      <c r="WNC19" s="11"/>
      <c r="WND19" s="10"/>
      <c r="WNE19" s="10"/>
      <c r="WNF19" s="10"/>
      <c r="WNG19" s="10"/>
      <c r="WNH19" s="10"/>
      <c r="WNI19" s="10"/>
      <c r="WNJ19" s="10"/>
      <c r="WNK19" s="11"/>
      <c r="WNL19" s="10"/>
      <c r="WNM19" s="10"/>
      <c r="WNN19" s="10"/>
      <c r="WNO19" s="10"/>
      <c r="WNP19" s="10"/>
      <c r="WNQ19" s="10"/>
      <c r="WNR19" s="10"/>
      <c r="WNS19" s="11"/>
      <c r="WNT19" s="10"/>
      <c r="WNU19" s="10"/>
      <c r="WNV19" s="10"/>
      <c r="WNW19" s="10"/>
      <c r="WNX19" s="10"/>
      <c r="WNY19" s="10"/>
      <c r="WNZ19" s="10"/>
      <c r="WOA19" s="11"/>
      <c r="WOB19" s="10"/>
      <c r="WOC19" s="10"/>
      <c r="WOD19" s="10"/>
      <c r="WOE19" s="10"/>
      <c r="WOF19" s="10"/>
      <c r="WOG19" s="10"/>
      <c r="WOH19" s="10"/>
      <c r="WOI19" s="11"/>
      <c r="WOJ19" s="10"/>
      <c r="WOK19" s="10"/>
      <c r="WOL19" s="10"/>
      <c r="WOM19" s="10"/>
      <c r="WON19" s="10"/>
      <c r="WOO19" s="10"/>
      <c r="WOP19" s="10"/>
      <c r="WOQ19" s="11"/>
      <c r="WOR19" s="10"/>
      <c r="WOS19" s="10"/>
      <c r="WOT19" s="10"/>
      <c r="WOU19" s="10"/>
      <c r="WOV19" s="10"/>
      <c r="WOW19" s="10"/>
      <c r="WOX19" s="10"/>
      <c r="WOY19" s="11"/>
      <c r="WOZ19" s="10"/>
      <c r="WPA19" s="10"/>
      <c r="WPB19" s="10"/>
      <c r="WPC19" s="10"/>
      <c r="WPD19" s="10"/>
      <c r="WPE19" s="10"/>
      <c r="WPF19" s="10"/>
      <c r="WPG19" s="11"/>
      <c r="WPH19" s="10"/>
      <c r="WPI19" s="10"/>
      <c r="WPJ19" s="10"/>
      <c r="WPK19" s="10"/>
      <c r="WPL19" s="10"/>
      <c r="WPM19" s="10"/>
      <c r="WPN19" s="10"/>
      <c r="WPO19" s="11"/>
      <c r="WPP19" s="10"/>
      <c r="WPQ19" s="10"/>
      <c r="WPR19" s="10"/>
      <c r="WPS19" s="10"/>
      <c r="WPT19" s="10"/>
      <c r="WPU19" s="10"/>
      <c r="WPV19" s="10"/>
      <c r="WPW19" s="11"/>
      <c r="WPX19" s="10"/>
      <c r="WPY19" s="10"/>
      <c r="WPZ19" s="10"/>
      <c r="WQA19" s="10"/>
      <c r="WQB19" s="10"/>
      <c r="WQC19" s="10"/>
      <c r="WQD19" s="10"/>
      <c r="WQE19" s="11"/>
      <c r="WQF19" s="10"/>
      <c r="WQG19" s="10"/>
      <c r="WQH19" s="10"/>
      <c r="WQI19" s="10"/>
      <c r="WQJ19" s="10"/>
      <c r="WQK19" s="10"/>
      <c r="WQL19" s="10"/>
      <c r="WQM19" s="11"/>
      <c r="WQN19" s="10"/>
      <c r="WQO19" s="10"/>
      <c r="WQP19" s="10"/>
      <c r="WQQ19" s="10"/>
      <c r="WQR19" s="10"/>
      <c r="WQS19" s="10"/>
      <c r="WQT19" s="10"/>
      <c r="WQU19" s="11"/>
      <c r="WQV19" s="10"/>
      <c r="WQW19" s="10"/>
      <c r="WQX19" s="10"/>
      <c r="WQY19" s="10"/>
      <c r="WQZ19" s="10"/>
      <c r="WRA19" s="10"/>
      <c r="WRB19" s="10"/>
      <c r="WRC19" s="11"/>
      <c r="WRD19" s="10"/>
      <c r="WRE19" s="10"/>
      <c r="WRF19" s="10"/>
      <c r="WRG19" s="10"/>
      <c r="WRH19" s="10"/>
      <c r="WRI19" s="10"/>
      <c r="WRJ19" s="10"/>
      <c r="WRK19" s="11"/>
      <c r="WRL19" s="10"/>
      <c r="WRM19" s="10"/>
      <c r="WRN19" s="10"/>
      <c r="WRO19" s="10"/>
      <c r="WRP19" s="10"/>
      <c r="WRQ19" s="10"/>
      <c r="WRR19" s="10"/>
      <c r="WRS19" s="11"/>
      <c r="WRT19" s="10"/>
      <c r="WRU19" s="10"/>
      <c r="WRV19" s="10"/>
      <c r="WRW19" s="10"/>
      <c r="WRX19" s="10"/>
      <c r="WRY19" s="10"/>
      <c r="WRZ19" s="10"/>
      <c r="WSA19" s="11"/>
      <c r="WSB19" s="10"/>
      <c r="WSC19" s="10"/>
      <c r="WSD19" s="10"/>
      <c r="WSE19" s="10"/>
      <c r="WSF19" s="10"/>
      <c r="WSG19" s="10"/>
      <c r="WSH19" s="10"/>
      <c r="WSI19" s="11"/>
      <c r="WSJ19" s="10"/>
      <c r="WSK19" s="10"/>
      <c r="WSL19" s="10"/>
      <c r="WSM19" s="10"/>
      <c r="WSN19" s="10"/>
      <c r="WSO19" s="10"/>
      <c r="WSP19" s="10"/>
      <c r="WSQ19" s="11"/>
      <c r="WSR19" s="10"/>
      <c r="WSS19" s="10"/>
      <c r="WST19" s="10"/>
      <c r="WSU19" s="10"/>
      <c r="WSV19" s="10"/>
      <c r="WSW19" s="10"/>
      <c r="WSX19" s="10"/>
      <c r="WSY19" s="11"/>
      <c r="WSZ19" s="10"/>
      <c r="WTA19" s="10"/>
      <c r="WTB19" s="10"/>
      <c r="WTC19" s="10"/>
      <c r="WTD19" s="10"/>
      <c r="WTE19" s="10"/>
      <c r="WTF19" s="10"/>
      <c r="WTG19" s="11"/>
      <c r="WTH19" s="10"/>
      <c r="WTI19" s="10"/>
      <c r="WTJ19" s="10"/>
      <c r="WTK19" s="10"/>
      <c r="WTL19" s="10"/>
      <c r="WTM19" s="10"/>
      <c r="WTN19" s="10"/>
      <c r="WTO19" s="11"/>
      <c r="WTP19" s="10"/>
      <c r="WTQ19" s="10"/>
      <c r="WTR19" s="10"/>
      <c r="WTS19" s="10"/>
      <c r="WTT19" s="10"/>
      <c r="WTU19" s="10"/>
      <c r="WTV19" s="10"/>
      <c r="WTW19" s="11"/>
      <c r="WTX19" s="10"/>
      <c r="WTY19" s="10"/>
      <c r="WTZ19" s="10"/>
      <c r="WUA19" s="10"/>
      <c r="WUB19" s="10"/>
      <c r="WUC19" s="10"/>
      <c r="WUD19" s="10"/>
      <c r="WUE19" s="11"/>
      <c r="WUF19" s="10"/>
      <c r="WUG19" s="10"/>
      <c r="WUH19" s="10"/>
      <c r="WUI19" s="10"/>
      <c r="WUJ19" s="10"/>
      <c r="WUK19" s="10"/>
      <c r="WUL19" s="10"/>
      <c r="WUM19" s="11"/>
      <c r="WUN19" s="10"/>
      <c r="WUO19" s="10"/>
      <c r="WUP19" s="10"/>
      <c r="WUQ19" s="10"/>
      <c r="WUR19" s="10"/>
      <c r="WUS19" s="10"/>
      <c r="WUT19" s="10"/>
      <c r="WUU19" s="11"/>
      <c r="WUV19" s="10"/>
      <c r="WUW19" s="10"/>
      <c r="WUX19" s="10"/>
      <c r="WUY19" s="10"/>
      <c r="WUZ19" s="10"/>
      <c r="WVA19" s="10"/>
      <c r="WVB19" s="10"/>
      <c r="WVC19" s="11"/>
      <c r="WVD19" s="10"/>
      <c r="WVE19" s="10"/>
      <c r="WVF19" s="10"/>
      <c r="WVG19" s="10"/>
      <c r="WVH19" s="10"/>
      <c r="WVI19" s="10"/>
      <c r="WVJ19" s="10"/>
      <c r="WVK19" s="11"/>
      <c r="WVL19" s="10"/>
      <c r="WVM19" s="10"/>
      <c r="WVN19" s="10"/>
      <c r="WVO19" s="10"/>
      <c r="WVP19" s="10"/>
      <c r="WVQ19" s="10"/>
      <c r="WVR19" s="10"/>
      <c r="WVS19" s="11"/>
      <c r="WVT19" s="10"/>
      <c r="WVU19" s="10"/>
      <c r="WVV19" s="10"/>
      <c r="WVW19" s="10"/>
      <c r="WVX19" s="10"/>
      <c r="WVY19" s="10"/>
      <c r="WVZ19" s="10"/>
      <c r="WWA19" s="11"/>
      <c r="WWB19" s="10"/>
      <c r="WWC19" s="10"/>
      <c r="WWD19" s="10"/>
      <c r="WWE19" s="10"/>
      <c r="WWF19" s="10"/>
      <c r="WWG19" s="10"/>
      <c r="WWH19" s="10"/>
      <c r="WWI19" s="11"/>
      <c r="WWJ19" s="10"/>
      <c r="WWK19" s="10"/>
      <c r="WWL19" s="10"/>
      <c r="WWM19" s="10"/>
      <c r="WWN19" s="10"/>
      <c r="WWO19" s="10"/>
      <c r="WWP19" s="10"/>
      <c r="WWQ19" s="11"/>
      <c r="WWR19" s="10"/>
      <c r="WWS19" s="10"/>
      <c r="WWT19" s="10"/>
      <c r="WWU19" s="10"/>
      <c r="WWV19" s="10"/>
      <c r="WWW19" s="10"/>
      <c r="WWX19" s="10"/>
      <c r="WWY19" s="11"/>
      <c r="WWZ19" s="10"/>
      <c r="WXA19" s="10"/>
      <c r="WXB19" s="10"/>
      <c r="WXC19" s="10"/>
      <c r="WXD19" s="10"/>
      <c r="WXE19" s="10"/>
      <c r="WXF19" s="10"/>
      <c r="WXG19" s="11"/>
      <c r="WXH19" s="10"/>
      <c r="WXI19" s="10"/>
      <c r="WXJ19" s="10"/>
      <c r="WXK19" s="10"/>
      <c r="WXL19" s="10"/>
      <c r="WXM19" s="10"/>
      <c r="WXN19" s="10"/>
      <c r="WXO19" s="11"/>
      <c r="WXP19" s="10"/>
      <c r="WXQ19" s="10"/>
      <c r="WXR19" s="10"/>
      <c r="WXS19" s="10"/>
      <c r="WXT19" s="10"/>
      <c r="WXU19" s="10"/>
      <c r="WXV19" s="10"/>
      <c r="WXW19" s="11"/>
      <c r="WXX19" s="10"/>
      <c r="WXY19" s="10"/>
      <c r="WXZ19" s="10"/>
      <c r="WYA19" s="10"/>
      <c r="WYB19" s="10"/>
      <c r="WYC19" s="10"/>
      <c r="WYD19" s="10"/>
      <c r="WYE19" s="11"/>
      <c r="WYF19" s="10"/>
      <c r="WYG19" s="10"/>
      <c r="WYH19" s="10"/>
      <c r="WYI19" s="10"/>
      <c r="WYJ19" s="10"/>
      <c r="WYK19" s="10"/>
      <c r="WYL19" s="10"/>
      <c r="WYM19" s="11"/>
      <c r="WYN19" s="10"/>
      <c r="WYO19" s="10"/>
      <c r="WYP19" s="10"/>
      <c r="WYQ19" s="10"/>
      <c r="WYR19" s="10"/>
      <c r="WYS19" s="10"/>
      <c r="WYT19" s="10"/>
      <c r="WYU19" s="11"/>
      <c r="WYV19" s="10"/>
      <c r="WYW19" s="10"/>
      <c r="WYX19" s="10"/>
      <c r="WYY19" s="10"/>
      <c r="WYZ19" s="10"/>
      <c r="WZA19" s="10"/>
      <c r="WZB19" s="10"/>
      <c r="WZC19" s="11"/>
      <c r="WZD19" s="10"/>
      <c r="WZE19" s="10"/>
      <c r="WZF19" s="10"/>
      <c r="WZG19" s="10"/>
      <c r="WZH19" s="10"/>
      <c r="WZI19" s="10"/>
      <c r="WZJ19" s="10"/>
      <c r="WZK19" s="11"/>
      <c r="WZL19" s="10"/>
      <c r="WZM19" s="10"/>
      <c r="WZN19" s="10"/>
      <c r="WZO19" s="10"/>
      <c r="WZP19" s="10"/>
      <c r="WZQ19" s="10"/>
      <c r="WZR19" s="10"/>
      <c r="WZS19" s="11"/>
      <c r="WZT19" s="10"/>
      <c r="WZU19" s="10"/>
      <c r="WZV19" s="10"/>
      <c r="WZW19" s="10"/>
      <c r="WZX19" s="10"/>
      <c r="WZY19" s="10"/>
      <c r="WZZ19" s="10"/>
      <c r="XAA19" s="11"/>
      <c r="XAB19" s="10"/>
      <c r="XAC19" s="10"/>
      <c r="XAD19" s="10"/>
      <c r="XAE19" s="10"/>
      <c r="XAF19" s="10"/>
      <c r="XAG19" s="10"/>
      <c r="XAH19" s="10"/>
      <c r="XAI19" s="11"/>
      <c r="XAJ19" s="10"/>
      <c r="XAK19" s="10"/>
      <c r="XAL19" s="10"/>
      <c r="XAM19" s="10"/>
      <c r="XAN19" s="10"/>
      <c r="XAO19" s="10"/>
      <c r="XAP19" s="10"/>
      <c r="XAQ19" s="11"/>
      <c r="XAR19" s="10"/>
      <c r="XAS19" s="10"/>
      <c r="XAT19" s="10"/>
      <c r="XAU19" s="10"/>
      <c r="XAV19" s="10"/>
      <c r="XAW19" s="10"/>
      <c r="XAX19" s="10"/>
      <c r="XAY19" s="11"/>
      <c r="XAZ19" s="10"/>
      <c r="XBA19" s="10"/>
      <c r="XBB19" s="10"/>
      <c r="XBC19" s="10"/>
      <c r="XBD19" s="10"/>
      <c r="XBE19" s="10"/>
      <c r="XBF19" s="10"/>
      <c r="XBG19" s="11"/>
      <c r="XBH19" s="10"/>
      <c r="XBI19" s="10"/>
      <c r="XBJ19" s="10"/>
      <c r="XBK19" s="10"/>
      <c r="XBL19" s="10"/>
      <c r="XBM19" s="10"/>
      <c r="XBN19" s="10"/>
      <c r="XBO19" s="11"/>
      <c r="XBP19" s="10"/>
      <c r="XBQ19" s="10"/>
      <c r="XBR19" s="10"/>
      <c r="XBS19" s="10"/>
      <c r="XBT19" s="10"/>
      <c r="XBU19" s="10"/>
      <c r="XBV19" s="10"/>
      <c r="XBW19" s="11"/>
      <c r="XBX19" s="10"/>
      <c r="XBY19" s="10"/>
      <c r="XBZ19" s="10"/>
      <c r="XCA19" s="10"/>
      <c r="XCB19" s="10"/>
      <c r="XCC19" s="10"/>
      <c r="XCD19" s="10"/>
      <c r="XCE19" s="11"/>
      <c r="XCF19" s="10"/>
      <c r="XCG19" s="10"/>
      <c r="XCH19" s="10"/>
      <c r="XCI19" s="10"/>
      <c r="XCJ19" s="10"/>
      <c r="XCK19" s="10"/>
      <c r="XCL19" s="10"/>
      <c r="XCM19" s="11"/>
      <c r="XCN19" s="10"/>
      <c r="XCO19" s="10"/>
      <c r="XCP19" s="10"/>
      <c r="XCQ19" s="10"/>
      <c r="XCR19" s="10"/>
      <c r="XCS19" s="10"/>
      <c r="XCT19" s="10"/>
      <c r="XCU19" s="11"/>
      <c r="XCV19" s="10"/>
      <c r="XCW19" s="10"/>
      <c r="XCX19" s="10"/>
      <c r="XCY19" s="10"/>
      <c r="XCZ19" s="10"/>
      <c r="XDA19" s="10"/>
      <c r="XDB19" s="10"/>
      <c r="XDC19" s="11"/>
      <c r="XDD19" s="10"/>
      <c r="XDE19" s="10"/>
      <c r="XDF19" s="10"/>
      <c r="XDG19" s="10"/>
      <c r="XDH19" s="10"/>
      <c r="XDI19" s="10"/>
      <c r="XDJ19" s="10"/>
      <c r="XDK19" s="11"/>
      <c r="XDL19" s="10"/>
      <c r="XDM19" s="10"/>
      <c r="XDN19" s="10"/>
      <c r="XDO19" s="10"/>
      <c r="XDP19" s="10"/>
      <c r="XDQ19" s="10"/>
      <c r="XDR19" s="10"/>
      <c r="XDS19" s="11"/>
      <c r="XDT19" s="10"/>
      <c r="XDU19" s="10"/>
      <c r="XDV19" s="10"/>
      <c r="XDW19" s="10"/>
      <c r="XDX19" s="10"/>
      <c r="XDY19" s="10"/>
      <c r="XDZ19" s="10"/>
      <c r="XEA19" s="11"/>
      <c r="XEB19" s="10"/>
      <c r="XEC19" s="10"/>
      <c r="XED19" s="10"/>
      <c r="XEE19" s="10"/>
      <c r="XEF19" s="10"/>
      <c r="XEG19" s="10"/>
      <c r="XEH19" s="10"/>
      <c r="XEI19" s="11"/>
      <c r="XEJ19" s="10"/>
      <c r="XEK19" s="10"/>
      <c r="XEL19" s="10"/>
      <c r="XEM19" s="10"/>
      <c r="XEN19" s="10"/>
      <c r="XEO19" s="10"/>
      <c r="XEP19" s="10"/>
      <c r="XEQ19" s="11"/>
      <c r="XER19" s="10"/>
      <c r="XES19" s="10"/>
      <c r="XET19" s="10"/>
      <c r="XEU19" s="10"/>
      <c r="XEV19" s="10"/>
      <c r="XEW19" s="10"/>
      <c r="XEX19" s="10"/>
      <c r="XEY19" s="11"/>
    </row>
    <row r="20" spans="2:16379" ht="15.75" customHeight="1" x14ac:dyDescent="0.25">
      <c r="B20" s="40" t="s">
        <v>13077</v>
      </c>
      <c r="C20" s="41">
        <v>526</v>
      </c>
      <c r="D20" s="65"/>
      <c r="E20" s="65"/>
      <c r="N20" s="40">
        <v>4.0999999999999996</v>
      </c>
      <c r="O20" s="41">
        <v>244</v>
      </c>
      <c r="T20" s="69"/>
      <c r="U20" s="69"/>
      <c r="Z20" s="19"/>
      <c r="AA20" s="8"/>
      <c r="AO20" s="1"/>
      <c r="AQ20" s="5"/>
      <c r="AU20" s="14"/>
      <c r="AV20" s="14"/>
      <c r="AW20" s="1"/>
      <c r="AY20" s="5"/>
      <c r="BC20" s="14"/>
      <c r="BD20" s="14"/>
      <c r="BE20" s="1"/>
      <c r="BG20" s="5"/>
      <c r="BK20" s="14"/>
      <c r="BL20" s="14"/>
      <c r="BM20" s="1"/>
      <c r="BO20" s="5"/>
      <c r="BS20" s="14"/>
      <c r="BT20" s="14"/>
      <c r="BU20" s="1"/>
      <c r="BW20" s="5"/>
      <c r="CA20" s="14"/>
      <c r="CB20" s="14"/>
      <c r="CC20" s="1"/>
      <c r="CE20" s="5"/>
      <c r="CI20" s="14"/>
      <c r="CJ20" s="14"/>
      <c r="CK20" s="1"/>
      <c r="CM20" s="5"/>
      <c r="CQ20" s="14"/>
      <c r="CR20" s="14"/>
      <c r="CS20" s="1"/>
      <c r="CU20" s="5"/>
      <c r="CY20" s="14"/>
      <c r="CZ20" s="14"/>
      <c r="DA20" s="1"/>
      <c r="DC20" s="5"/>
      <c r="DG20" s="14"/>
      <c r="DH20" s="14"/>
      <c r="DI20" s="1"/>
      <c r="DK20" s="5"/>
      <c r="DO20" s="14"/>
      <c r="DP20" s="14"/>
      <c r="DQ20" s="1"/>
      <c r="DS20" s="5"/>
      <c r="DW20" s="14"/>
      <c r="DX20" s="14"/>
      <c r="DY20" s="1"/>
      <c r="EA20" s="5"/>
      <c r="EE20" s="14"/>
      <c r="EF20" s="14"/>
      <c r="EG20" s="1"/>
      <c r="EI20" s="5"/>
      <c r="EM20" s="14"/>
      <c r="EN20" s="14"/>
      <c r="EO20" s="1"/>
      <c r="EQ20" s="5"/>
      <c r="EU20" s="14"/>
      <c r="EV20" s="14"/>
      <c r="EW20" s="1"/>
      <c r="EY20" s="5"/>
      <c r="FC20" s="14"/>
      <c r="FD20" s="14"/>
      <c r="FE20" s="1"/>
      <c r="FG20" s="5"/>
      <c r="FK20" s="14"/>
      <c r="FL20" s="14"/>
      <c r="FM20" s="1"/>
      <c r="FO20" s="5"/>
      <c r="FS20" s="14"/>
      <c r="FT20" s="14"/>
      <c r="FU20" s="1"/>
      <c r="FW20" s="5"/>
      <c r="GA20" s="14"/>
      <c r="GB20" s="14"/>
      <c r="GC20" s="1"/>
      <c r="GE20" s="5"/>
      <c r="GI20" s="14"/>
      <c r="GJ20" s="14"/>
      <c r="GK20" s="1"/>
      <c r="GM20" s="5"/>
      <c r="GQ20" s="14"/>
      <c r="GR20" s="14"/>
      <c r="GS20" s="1"/>
      <c r="GU20" s="5"/>
      <c r="GY20" s="14"/>
      <c r="GZ20" s="14"/>
      <c r="HA20" s="1"/>
      <c r="HC20" s="5"/>
      <c r="HG20" s="14"/>
      <c r="HH20" s="14"/>
      <c r="HI20" s="1"/>
      <c r="HK20" s="5"/>
      <c r="HO20" s="14"/>
      <c r="HP20" s="14"/>
      <c r="HQ20" s="1"/>
      <c r="HS20" s="5"/>
      <c r="HW20" s="14"/>
      <c r="HX20" s="14"/>
      <c r="HY20" s="1"/>
      <c r="IA20" s="5"/>
      <c r="IE20" s="14"/>
      <c r="IF20" s="14"/>
      <c r="IG20" s="1"/>
      <c r="II20" s="5"/>
      <c r="IM20" s="14"/>
      <c r="IN20" s="14"/>
      <c r="IO20" s="1"/>
      <c r="IQ20" s="5"/>
      <c r="IU20" s="14"/>
      <c r="IV20" s="14"/>
      <c r="IW20" s="1"/>
      <c r="IY20" s="5"/>
      <c r="JC20" s="14"/>
      <c r="JD20" s="14"/>
      <c r="JE20" s="1"/>
      <c r="JG20" s="5"/>
      <c r="JK20" s="14"/>
      <c r="JL20" s="14"/>
      <c r="JM20" s="1"/>
      <c r="JO20" s="5"/>
      <c r="JS20" s="14"/>
      <c r="JT20" s="14"/>
      <c r="JU20" s="1"/>
      <c r="JW20" s="5"/>
      <c r="KA20" s="14"/>
      <c r="KB20" s="14"/>
      <c r="KC20" s="1"/>
      <c r="KE20" s="5"/>
      <c r="KI20" s="14"/>
      <c r="KJ20" s="14"/>
      <c r="KK20" s="1"/>
      <c r="KM20" s="5"/>
      <c r="KQ20" s="14"/>
      <c r="KR20" s="14"/>
      <c r="KS20" s="1"/>
      <c r="KU20" s="5"/>
      <c r="KY20" s="14"/>
      <c r="KZ20" s="14"/>
      <c r="LA20" s="1"/>
      <c r="LC20" s="5"/>
      <c r="LG20" s="14"/>
      <c r="LH20" s="14"/>
      <c r="LI20" s="1"/>
      <c r="LK20" s="5"/>
      <c r="LO20" s="14"/>
      <c r="LP20" s="14"/>
      <c r="LQ20" s="1"/>
      <c r="LS20" s="5"/>
      <c r="LW20" s="14"/>
      <c r="LX20" s="14"/>
      <c r="LY20" s="1"/>
      <c r="MA20" s="5"/>
      <c r="ME20" s="14"/>
      <c r="MF20" s="14"/>
      <c r="MG20" s="1"/>
      <c r="MI20" s="5"/>
      <c r="MM20" s="14"/>
      <c r="MN20" s="14"/>
      <c r="MO20" s="1"/>
      <c r="MQ20" s="5"/>
      <c r="MU20" s="14"/>
      <c r="MV20" s="14"/>
      <c r="MW20" s="1"/>
      <c r="MY20" s="5"/>
      <c r="NC20" s="14"/>
      <c r="ND20" s="14"/>
      <c r="NE20" s="1"/>
      <c r="NG20" s="5"/>
      <c r="NK20" s="14"/>
      <c r="NL20" s="14"/>
      <c r="NM20" s="1"/>
      <c r="NO20" s="5"/>
      <c r="NS20" s="14"/>
      <c r="NT20" s="14"/>
      <c r="NU20" s="1"/>
      <c r="NW20" s="5"/>
      <c r="OA20" s="14"/>
      <c r="OB20" s="14"/>
      <c r="OC20" s="1"/>
      <c r="OE20" s="5"/>
      <c r="OI20" s="14"/>
      <c r="OJ20" s="14"/>
      <c r="OK20" s="1"/>
      <c r="OM20" s="5"/>
      <c r="OQ20" s="14"/>
      <c r="OR20" s="14"/>
      <c r="OS20" s="1"/>
      <c r="OU20" s="5"/>
      <c r="OY20" s="14"/>
      <c r="OZ20" s="14"/>
      <c r="PA20" s="1"/>
      <c r="PC20" s="5"/>
      <c r="PG20" s="14"/>
      <c r="PH20" s="14"/>
      <c r="PI20" s="1"/>
      <c r="PK20" s="5"/>
      <c r="PO20" s="14"/>
      <c r="PP20" s="14"/>
      <c r="PQ20" s="1"/>
      <c r="PS20" s="5"/>
      <c r="PW20" s="14"/>
      <c r="PX20" s="14"/>
      <c r="PY20" s="1"/>
      <c r="QA20" s="5"/>
      <c r="QE20" s="14"/>
      <c r="QF20" s="14"/>
      <c r="QG20" s="1"/>
      <c r="QI20" s="5"/>
      <c r="QM20" s="14"/>
      <c r="QN20" s="14"/>
      <c r="QO20" s="1"/>
      <c r="QQ20" s="5"/>
      <c r="QU20" s="14"/>
      <c r="QV20" s="14"/>
      <c r="QW20" s="1"/>
      <c r="QY20" s="5"/>
      <c r="RC20" s="14"/>
      <c r="RD20" s="14"/>
      <c r="RE20" s="1"/>
      <c r="RG20" s="5"/>
      <c r="RK20" s="14"/>
      <c r="RL20" s="14"/>
      <c r="RM20" s="1"/>
      <c r="RO20" s="5"/>
      <c r="RS20" s="14"/>
      <c r="RT20" s="14"/>
      <c r="RU20" s="1"/>
      <c r="RW20" s="5"/>
      <c r="SA20" s="14"/>
      <c r="SB20" s="14"/>
      <c r="SC20" s="1"/>
      <c r="SE20" s="5"/>
      <c r="SI20" s="14"/>
      <c r="SJ20" s="14"/>
      <c r="SK20" s="1"/>
      <c r="SM20" s="5"/>
      <c r="SQ20" s="14"/>
      <c r="SR20" s="14"/>
      <c r="SS20" s="1"/>
      <c r="SU20" s="5"/>
      <c r="SY20" s="14"/>
      <c r="SZ20" s="14"/>
      <c r="TA20" s="1"/>
      <c r="TC20" s="5"/>
      <c r="TG20" s="14"/>
      <c r="TH20" s="14"/>
      <c r="TI20" s="1"/>
      <c r="TK20" s="5"/>
      <c r="TO20" s="14"/>
      <c r="TP20" s="14"/>
      <c r="TQ20" s="1"/>
      <c r="TS20" s="5"/>
      <c r="TW20" s="14"/>
      <c r="TX20" s="14"/>
      <c r="TY20" s="1"/>
      <c r="UA20" s="5"/>
      <c r="UE20" s="14"/>
      <c r="UF20" s="14"/>
      <c r="UG20" s="1"/>
      <c r="UI20" s="5"/>
      <c r="UM20" s="14"/>
      <c r="UN20" s="14"/>
      <c r="UO20" s="1"/>
      <c r="UQ20" s="5"/>
      <c r="UU20" s="14"/>
      <c r="UV20" s="14"/>
      <c r="UW20" s="1"/>
      <c r="UY20" s="5"/>
      <c r="VC20" s="14"/>
      <c r="VD20" s="14"/>
      <c r="VE20" s="1"/>
      <c r="VG20" s="5"/>
      <c r="VK20" s="14"/>
      <c r="VL20" s="14"/>
      <c r="VM20" s="1"/>
      <c r="VO20" s="5"/>
      <c r="VS20" s="14"/>
      <c r="VT20" s="14"/>
      <c r="VU20" s="1"/>
      <c r="VW20" s="5"/>
      <c r="WA20" s="14"/>
      <c r="WB20" s="14"/>
      <c r="WC20" s="1"/>
      <c r="WE20" s="5"/>
      <c r="WI20" s="14"/>
      <c r="WJ20" s="14"/>
      <c r="WK20" s="1"/>
      <c r="WM20" s="5"/>
      <c r="WQ20" s="14"/>
      <c r="WR20" s="14"/>
      <c r="WS20" s="1"/>
      <c r="WU20" s="5"/>
      <c r="WY20" s="14"/>
      <c r="WZ20" s="14"/>
      <c r="XA20" s="1"/>
      <c r="XC20" s="5"/>
      <c r="XG20" s="14"/>
      <c r="XH20" s="14"/>
      <c r="XI20" s="1"/>
      <c r="XK20" s="5"/>
      <c r="XO20" s="14"/>
      <c r="XP20" s="14"/>
      <c r="XQ20" s="1"/>
      <c r="XS20" s="5"/>
      <c r="XW20" s="14"/>
      <c r="XX20" s="14"/>
      <c r="XY20" s="1"/>
      <c r="YA20" s="5"/>
      <c r="YE20" s="14"/>
      <c r="YF20" s="14"/>
      <c r="YG20" s="1"/>
      <c r="YI20" s="5"/>
      <c r="YM20" s="14"/>
      <c r="YN20" s="14"/>
      <c r="YO20" s="1"/>
      <c r="YQ20" s="5"/>
      <c r="YU20" s="14"/>
      <c r="YV20" s="14"/>
      <c r="YW20" s="1"/>
      <c r="YY20" s="5"/>
      <c r="ZC20" s="14"/>
      <c r="ZD20" s="14"/>
      <c r="ZE20" s="1"/>
      <c r="ZG20" s="5"/>
      <c r="ZK20" s="14"/>
      <c r="ZL20" s="14"/>
      <c r="ZM20" s="1"/>
      <c r="ZO20" s="5"/>
      <c r="ZS20" s="14"/>
      <c r="ZT20" s="14"/>
      <c r="ZU20" s="1"/>
      <c r="ZW20" s="5"/>
      <c r="AAA20" s="14"/>
      <c r="AAB20" s="14"/>
      <c r="AAC20" s="1"/>
      <c r="AAE20" s="5"/>
      <c r="AAI20" s="14"/>
      <c r="AAJ20" s="14"/>
      <c r="AAK20" s="1"/>
      <c r="AAM20" s="5"/>
      <c r="AAQ20" s="14"/>
      <c r="AAR20" s="14"/>
      <c r="AAS20" s="1"/>
      <c r="AAU20" s="5"/>
      <c r="AAY20" s="14"/>
      <c r="AAZ20" s="14"/>
      <c r="ABA20" s="1"/>
      <c r="ABC20" s="5"/>
      <c r="ABG20" s="14"/>
      <c r="ABH20" s="14"/>
      <c r="ABI20" s="1"/>
      <c r="ABK20" s="5"/>
      <c r="ABO20" s="14"/>
      <c r="ABP20" s="14"/>
      <c r="ABQ20" s="1"/>
      <c r="ABS20" s="5"/>
      <c r="ABW20" s="14"/>
      <c r="ABX20" s="14"/>
      <c r="ABY20" s="1"/>
      <c r="ACA20" s="5"/>
      <c r="ACE20" s="14"/>
      <c r="ACF20" s="14"/>
      <c r="ACG20" s="1"/>
      <c r="ACI20" s="5"/>
      <c r="ACM20" s="14"/>
      <c r="ACN20" s="14"/>
      <c r="ACO20" s="1"/>
      <c r="ACQ20" s="5"/>
      <c r="ACU20" s="14"/>
      <c r="ACV20" s="14"/>
      <c r="ACW20" s="1"/>
      <c r="ACY20" s="5"/>
      <c r="ADC20" s="14"/>
      <c r="ADD20" s="14"/>
      <c r="ADE20" s="1"/>
      <c r="ADG20" s="5"/>
      <c r="ADK20" s="14"/>
      <c r="ADL20" s="14"/>
      <c r="ADM20" s="1"/>
      <c r="ADO20" s="5"/>
      <c r="ADS20" s="14"/>
      <c r="ADT20" s="14"/>
      <c r="ADU20" s="1"/>
      <c r="ADW20" s="5"/>
      <c r="AEA20" s="14"/>
      <c r="AEB20" s="14"/>
      <c r="AEC20" s="1"/>
      <c r="AEE20" s="5"/>
      <c r="AEI20" s="14"/>
      <c r="AEJ20" s="14"/>
      <c r="AEK20" s="1"/>
      <c r="AEM20" s="5"/>
      <c r="AEQ20" s="14"/>
      <c r="AER20" s="14"/>
      <c r="AES20" s="1"/>
      <c r="AEU20" s="5"/>
      <c r="AEY20" s="14"/>
      <c r="AEZ20" s="14"/>
      <c r="AFA20" s="1"/>
      <c r="AFC20" s="5"/>
      <c r="AFG20" s="14"/>
      <c r="AFH20" s="14"/>
      <c r="AFI20" s="1"/>
      <c r="AFK20" s="5"/>
      <c r="AFO20" s="14"/>
      <c r="AFP20" s="14"/>
      <c r="AFQ20" s="1"/>
      <c r="AFS20" s="5"/>
      <c r="AFW20" s="14"/>
      <c r="AFX20" s="14"/>
      <c r="AFY20" s="1"/>
      <c r="AGA20" s="5"/>
      <c r="AGE20" s="14"/>
      <c r="AGF20" s="14"/>
      <c r="AGG20" s="1"/>
      <c r="AGI20" s="5"/>
      <c r="AGM20" s="14"/>
      <c r="AGN20" s="14"/>
      <c r="AGO20" s="1"/>
      <c r="AGQ20" s="5"/>
      <c r="AGU20" s="14"/>
      <c r="AGV20" s="14"/>
      <c r="AGW20" s="1"/>
      <c r="AGY20" s="5"/>
      <c r="AHC20" s="14"/>
      <c r="AHD20" s="14"/>
      <c r="AHE20" s="1"/>
      <c r="AHG20" s="5"/>
      <c r="AHK20" s="14"/>
      <c r="AHL20" s="14"/>
      <c r="AHM20" s="1"/>
      <c r="AHO20" s="5"/>
      <c r="AHS20" s="14"/>
      <c r="AHT20" s="14"/>
      <c r="AHU20" s="1"/>
      <c r="AHW20" s="5"/>
      <c r="AIA20" s="14"/>
      <c r="AIB20" s="14"/>
      <c r="AIC20" s="1"/>
      <c r="AIE20" s="5"/>
      <c r="AII20" s="14"/>
      <c r="AIJ20" s="14"/>
      <c r="AIK20" s="1"/>
      <c r="AIM20" s="5"/>
      <c r="AIQ20" s="14"/>
      <c r="AIR20" s="14"/>
      <c r="AIS20" s="1"/>
      <c r="AIU20" s="5"/>
      <c r="AIY20" s="14"/>
      <c r="AIZ20" s="14"/>
      <c r="AJA20" s="1"/>
      <c r="AJC20" s="5"/>
      <c r="AJG20" s="14"/>
      <c r="AJH20" s="14"/>
      <c r="AJI20" s="1"/>
      <c r="AJK20" s="5"/>
      <c r="AJO20" s="14"/>
      <c r="AJP20" s="14"/>
      <c r="AJQ20" s="1"/>
      <c r="AJS20" s="5"/>
      <c r="AJW20" s="14"/>
      <c r="AJX20" s="14"/>
      <c r="AJY20" s="1"/>
      <c r="AKA20" s="5"/>
      <c r="AKE20" s="14"/>
      <c r="AKF20" s="14"/>
      <c r="AKG20" s="1"/>
      <c r="AKI20" s="5"/>
      <c r="AKM20" s="14"/>
      <c r="AKN20" s="14"/>
      <c r="AKO20" s="1"/>
      <c r="AKQ20" s="5"/>
      <c r="AKU20" s="14"/>
      <c r="AKV20" s="14"/>
      <c r="AKW20" s="1"/>
      <c r="AKY20" s="5"/>
      <c r="ALC20" s="14"/>
      <c r="ALD20" s="14"/>
      <c r="ALE20" s="1"/>
      <c r="ALG20" s="5"/>
      <c r="ALK20" s="14"/>
      <c r="ALL20" s="14"/>
      <c r="ALM20" s="1"/>
      <c r="ALO20" s="5"/>
      <c r="ALS20" s="14"/>
      <c r="ALT20" s="14"/>
      <c r="ALU20" s="1"/>
      <c r="ALW20" s="5"/>
      <c r="AMA20" s="14"/>
      <c r="AMB20" s="14"/>
      <c r="AMC20" s="1"/>
      <c r="AME20" s="5"/>
      <c r="AMI20" s="14"/>
      <c r="AMJ20" s="14"/>
      <c r="AMK20" s="1"/>
      <c r="AMM20" s="5"/>
      <c r="AMQ20" s="14"/>
      <c r="AMR20" s="14"/>
      <c r="AMS20" s="1"/>
      <c r="AMU20" s="5"/>
      <c r="AMY20" s="14"/>
      <c r="AMZ20" s="14"/>
      <c r="ANA20" s="1"/>
      <c r="ANC20" s="5"/>
      <c r="ANG20" s="14"/>
      <c r="ANH20" s="14"/>
      <c r="ANI20" s="1"/>
      <c r="ANK20" s="5"/>
      <c r="ANO20" s="14"/>
      <c r="ANP20" s="14"/>
      <c r="ANQ20" s="1"/>
      <c r="ANS20" s="5"/>
      <c r="ANW20" s="14"/>
      <c r="ANX20" s="14"/>
      <c r="ANY20" s="1"/>
      <c r="AOA20" s="5"/>
      <c r="AOE20" s="14"/>
      <c r="AOF20" s="14"/>
      <c r="AOG20" s="1"/>
      <c r="AOI20" s="5"/>
      <c r="AOM20" s="14"/>
      <c r="AON20" s="14"/>
      <c r="AOO20" s="1"/>
      <c r="AOQ20" s="5"/>
      <c r="AOU20" s="14"/>
      <c r="AOV20" s="14"/>
      <c r="AOW20" s="1"/>
      <c r="AOY20" s="5"/>
      <c r="APC20" s="14"/>
      <c r="APD20" s="14"/>
      <c r="APE20" s="1"/>
      <c r="APG20" s="5"/>
      <c r="APK20" s="14"/>
      <c r="APL20" s="14"/>
      <c r="APM20" s="1"/>
      <c r="APO20" s="5"/>
      <c r="APS20" s="14"/>
      <c r="APT20" s="14"/>
      <c r="APU20" s="1"/>
      <c r="APW20" s="5"/>
      <c r="AQA20" s="14"/>
      <c r="AQB20" s="14"/>
      <c r="AQC20" s="1"/>
      <c r="AQE20" s="5"/>
      <c r="AQI20" s="14"/>
      <c r="AQJ20" s="14"/>
      <c r="AQK20" s="1"/>
      <c r="AQM20" s="5"/>
      <c r="AQQ20" s="14"/>
      <c r="AQR20" s="14"/>
      <c r="AQS20" s="1"/>
      <c r="AQU20" s="5"/>
      <c r="AQY20" s="14"/>
      <c r="AQZ20" s="14"/>
      <c r="ARA20" s="1"/>
      <c r="ARC20" s="5"/>
      <c r="ARG20" s="14"/>
      <c r="ARH20" s="14"/>
      <c r="ARI20" s="1"/>
      <c r="ARK20" s="5"/>
      <c r="ARO20" s="14"/>
      <c r="ARP20" s="14"/>
      <c r="ARQ20" s="1"/>
      <c r="ARS20" s="5"/>
      <c r="ARW20" s="14"/>
      <c r="ARX20" s="14"/>
      <c r="ARY20" s="1"/>
      <c r="ASA20" s="5"/>
      <c r="ASE20" s="14"/>
      <c r="ASF20" s="14"/>
      <c r="ASG20" s="1"/>
      <c r="ASI20" s="5"/>
      <c r="ASM20" s="14"/>
      <c r="ASN20" s="14"/>
      <c r="ASO20" s="1"/>
      <c r="ASQ20" s="5"/>
      <c r="ASU20" s="14"/>
      <c r="ASV20" s="14"/>
      <c r="ASW20" s="1"/>
      <c r="ASY20" s="5"/>
      <c r="ATC20" s="14"/>
      <c r="ATD20" s="14"/>
      <c r="ATE20" s="1"/>
      <c r="ATG20" s="5"/>
      <c r="ATK20" s="14"/>
      <c r="ATL20" s="14"/>
      <c r="ATM20" s="1"/>
      <c r="ATO20" s="5"/>
      <c r="ATS20" s="14"/>
      <c r="ATT20" s="14"/>
      <c r="ATU20" s="1"/>
      <c r="ATW20" s="5"/>
      <c r="AUA20" s="14"/>
      <c r="AUB20" s="14"/>
      <c r="AUC20" s="1"/>
      <c r="AUE20" s="5"/>
      <c r="AUI20" s="14"/>
      <c r="AUJ20" s="14"/>
      <c r="AUK20" s="1"/>
      <c r="AUM20" s="5"/>
      <c r="AUQ20" s="14"/>
      <c r="AUR20" s="14"/>
      <c r="AUS20" s="1"/>
      <c r="AUU20" s="5"/>
      <c r="AUY20" s="14"/>
      <c r="AUZ20" s="14"/>
      <c r="AVA20" s="1"/>
      <c r="AVC20" s="5"/>
      <c r="AVG20" s="14"/>
      <c r="AVH20" s="14"/>
      <c r="AVI20" s="1"/>
      <c r="AVK20" s="5"/>
      <c r="AVO20" s="14"/>
      <c r="AVP20" s="14"/>
      <c r="AVQ20" s="1"/>
      <c r="AVS20" s="5"/>
      <c r="AVW20" s="14"/>
      <c r="AVX20" s="14"/>
      <c r="AVY20" s="1"/>
      <c r="AWA20" s="5"/>
      <c r="AWE20" s="14"/>
      <c r="AWF20" s="14"/>
      <c r="AWG20" s="1"/>
      <c r="AWI20" s="5"/>
      <c r="AWM20" s="14"/>
      <c r="AWN20" s="14"/>
      <c r="AWO20" s="1"/>
      <c r="AWQ20" s="5"/>
      <c r="AWU20" s="14"/>
      <c r="AWV20" s="14"/>
      <c r="AWW20" s="1"/>
      <c r="AWY20" s="5"/>
      <c r="AXC20" s="14"/>
      <c r="AXD20" s="14"/>
      <c r="AXE20" s="1"/>
      <c r="AXG20" s="5"/>
      <c r="AXK20" s="14"/>
      <c r="AXL20" s="14"/>
      <c r="AXM20" s="1"/>
      <c r="AXO20" s="5"/>
      <c r="AXS20" s="14"/>
      <c r="AXT20" s="14"/>
      <c r="AXU20" s="1"/>
      <c r="AXW20" s="5"/>
      <c r="AYA20" s="14"/>
      <c r="AYB20" s="14"/>
      <c r="AYC20" s="1"/>
      <c r="AYE20" s="5"/>
      <c r="AYI20" s="14"/>
      <c r="AYJ20" s="14"/>
      <c r="AYK20" s="1"/>
      <c r="AYM20" s="5"/>
      <c r="AYQ20" s="14"/>
      <c r="AYR20" s="14"/>
      <c r="AYS20" s="1"/>
      <c r="AYU20" s="5"/>
      <c r="AYY20" s="14"/>
      <c r="AYZ20" s="14"/>
      <c r="AZA20" s="1"/>
      <c r="AZC20" s="5"/>
      <c r="AZG20" s="14"/>
      <c r="AZH20" s="14"/>
      <c r="AZI20" s="1"/>
      <c r="AZK20" s="5"/>
      <c r="AZO20" s="14"/>
      <c r="AZP20" s="14"/>
      <c r="AZQ20" s="1"/>
      <c r="AZS20" s="5"/>
      <c r="AZW20" s="14"/>
      <c r="AZX20" s="14"/>
      <c r="AZY20" s="1"/>
      <c r="BAA20" s="5"/>
      <c r="BAE20" s="14"/>
      <c r="BAF20" s="14"/>
      <c r="BAG20" s="1"/>
      <c r="BAI20" s="5"/>
      <c r="BAM20" s="14"/>
      <c r="BAN20" s="14"/>
      <c r="BAO20" s="1"/>
      <c r="BAQ20" s="5"/>
      <c r="BAU20" s="14"/>
      <c r="BAV20" s="14"/>
      <c r="BAW20" s="1"/>
      <c r="BAY20" s="5"/>
      <c r="BBC20" s="14"/>
      <c r="BBD20" s="14"/>
      <c r="BBE20" s="1"/>
      <c r="BBG20" s="5"/>
      <c r="BBK20" s="14"/>
      <c r="BBL20" s="14"/>
      <c r="BBM20" s="1"/>
      <c r="BBO20" s="5"/>
      <c r="BBS20" s="14"/>
      <c r="BBT20" s="14"/>
      <c r="BBU20" s="1"/>
      <c r="BBW20" s="5"/>
      <c r="BCA20" s="14"/>
      <c r="BCB20" s="14"/>
      <c r="BCC20" s="1"/>
      <c r="BCE20" s="5"/>
      <c r="BCI20" s="14"/>
      <c r="BCJ20" s="14"/>
      <c r="BCK20" s="1"/>
      <c r="BCM20" s="5"/>
      <c r="BCQ20" s="14"/>
      <c r="BCR20" s="14"/>
      <c r="BCS20" s="1"/>
      <c r="BCU20" s="5"/>
      <c r="BCY20" s="14"/>
      <c r="BCZ20" s="14"/>
      <c r="BDA20" s="1"/>
      <c r="BDC20" s="5"/>
      <c r="BDG20" s="14"/>
      <c r="BDH20" s="14"/>
      <c r="BDI20" s="1"/>
      <c r="BDK20" s="5"/>
      <c r="BDO20" s="14"/>
      <c r="BDP20" s="14"/>
      <c r="BDQ20" s="1"/>
      <c r="BDS20" s="5"/>
      <c r="BDW20" s="14"/>
      <c r="BDX20" s="14"/>
      <c r="BDY20" s="1"/>
      <c r="BEA20" s="5"/>
      <c r="BEE20" s="14"/>
      <c r="BEF20" s="14"/>
      <c r="BEG20" s="1"/>
      <c r="BEI20" s="5"/>
      <c r="BEM20" s="14"/>
      <c r="BEN20" s="14"/>
      <c r="BEO20" s="1"/>
      <c r="BEQ20" s="5"/>
      <c r="BEU20" s="14"/>
      <c r="BEV20" s="14"/>
      <c r="BEW20" s="1"/>
      <c r="BEY20" s="5"/>
      <c r="BFC20" s="14"/>
      <c r="BFD20" s="14"/>
      <c r="BFE20" s="1"/>
      <c r="BFG20" s="5"/>
      <c r="BFK20" s="14"/>
      <c r="BFL20" s="14"/>
      <c r="BFM20" s="1"/>
      <c r="BFO20" s="5"/>
      <c r="BFS20" s="14"/>
      <c r="BFT20" s="14"/>
      <c r="BFU20" s="1"/>
      <c r="BFW20" s="5"/>
      <c r="BGA20" s="14"/>
      <c r="BGB20" s="14"/>
      <c r="BGC20" s="1"/>
      <c r="BGE20" s="5"/>
      <c r="BGI20" s="14"/>
      <c r="BGJ20" s="14"/>
      <c r="BGK20" s="1"/>
      <c r="BGM20" s="5"/>
      <c r="BGQ20" s="14"/>
      <c r="BGR20" s="14"/>
      <c r="BGS20" s="1"/>
      <c r="BGU20" s="5"/>
      <c r="BGY20" s="14"/>
      <c r="BGZ20" s="14"/>
      <c r="BHA20" s="1"/>
      <c r="BHC20" s="5"/>
      <c r="BHG20" s="14"/>
      <c r="BHH20" s="14"/>
      <c r="BHI20" s="1"/>
      <c r="BHK20" s="5"/>
      <c r="BHO20" s="14"/>
      <c r="BHP20" s="14"/>
      <c r="BHQ20" s="1"/>
      <c r="BHS20" s="5"/>
      <c r="BHW20" s="14"/>
      <c r="BHX20" s="14"/>
      <c r="BHY20" s="1"/>
      <c r="BIA20" s="5"/>
      <c r="BIE20" s="14"/>
      <c r="BIF20" s="14"/>
      <c r="BIG20" s="1"/>
      <c r="BII20" s="5"/>
      <c r="BIM20" s="14"/>
      <c r="BIN20" s="14"/>
      <c r="BIO20" s="1"/>
      <c r="BIQ20" s="5"/>
      <c r="BIU20" s="14"/>
      <c r="BIV20" s="14"/>
      <c r="BIW20" s="1"/>
      <c r="BIY20" s="5"/>
      <c r="BJC20" s="14"/>
      <c r="BJD20" s="14"/>
      <c r="BJE20" s="1"/>
      <c r="BJG20" s="5"/>
      <c r="BJK20" s="14"/>
      <c r="BJL20" s="14"/>
      <c r="BJM20" s="1"/>
      <c r="BJO20" s="5"/>
      <c r="BJS20" s="14"/>
      <c r="BJT20" s="14"/>
      <c r="BJU20" s="1"/>
      <c r="BJW20" s="5"/>
      <c r="BKA20" s="14"/>
      <c r="BKB20" s="14"/>
      <c r="BKC20" s="1"/>
      <c r="BKE20" s="5"/>
      <c r="BKI20" s="14"/>
      <c r="BKJ20" s="14"/>
      <c r="BKK20" s="1"/>
      <c r="BKM20" s="5"/>
      <c r="BKQ20" s="14"/>
      <c r="BKR20" s="14"/>
      <c r="BKS20" s="1"/>
      <c r="BKU20" s="5"/>
      <c r="BKY20" s="14"/>
      <c r="BKZ20" s="14"/>
      <c r="BLA20" s="1"/>
      <c r="BLC20" s="5"/>
      <c r="BLG20" s="14"/>
      <c r="BLH20" s="14"/>
      <c r="BLI20" s="1"/>
      <c r="BLK20" s="5"/>
      <c r="BLO20" s="14"/>
      <c r="BLP20" s="14"/>
      <c r="BLQ20" s="1"/>
      <c r="BLS20" s="5"/>
      <c r="BLW20" s="14"/>
      <c r="BLX20" s="14"/>
      <c r="BLY20" s="1"/>
      <c r="BMA20" s="5"/>
      <c r="BME20" s="14"/>
      <c r="BMF20" s="14"/>
      <c r="BMG20" s="1"/>
      <c r="BMI20" s="5"/>
      <c r="BMM20" s="14"/>
      <c r="BMN20" s="14"/>
      <c r="BMO20" s="1"/>
      <c r="BMQ20" s="5"/>
      <c r="BMU20" s="14"/>
      <c r="BMV20" s="14"/>
      <c r="BMW20" s="1"/>
      <c r="BMY20" s="5"/>
      <c r="BNC20" s="14"/>
      <c r="BND20" s="14"/>
      <c r="BNE20" s="1"/>
      <c r="BNG20" s="5"/>
      <c r="BNK20" s="14"/>
      <c r="BNL20" s="14"/>
      <c r="BNM20" s="1"/>
      <c r="BNO20" s="5"/>
      <c r="BNS20" s="14"/>
      <c r="BNT20" s="14"/>
      <c r="BNU20" s="1"/>
      <c r="BNW20" s="5"/>
      <c r="BOA20" s="14"/>
      <c r="BOB20" s="14"/>
      <c r="BOC20" s="1"/>
      <c r="BOE20" s="5"/>
      <c r="BOI20" s="14"/>
      <c r="BOJ20" s="14"/>
      <c r="BOK20" s="1"/>
      <c r="BOM20" s="5"/>
      <c r="BOQ20" s="14"/>
      <c r="BOR20" s="14"/>
      <c r="BOS20" s="1"/>
      <c r="BOU20" s="5"/>
      <c r="BOY20" s="14"/>
      <c r="BOZ20" s="14"/>
      <c r="BPA20" s="1"/>
      <c r="BPC20" s="5"/>
      <c r="BPG20" s="14"/>
      <c r="BPH20" s="14"/>
      <c r="BPI20" s="1"/>
      <c r="BPK20" s="5"/>
      <c r="BPO20" s="14"/>
      <c r="BPP20" s="14"/>
      <c r="BPQ20" s="1"/>
      <c r="BPS20" s="5"/>
      <c r="BPW20" s="14"/>
      <c r="BPX20" s="14"/>
      <c r="BPY20" s="1"/>
      <c r="BQA20" s="5"/>
      <c r="BQE20" s="14"/>
      <c r="BQF20" s="14"/>
      <c r="BQG20" s="1"/>
      <c r="BQI20" s="5"/>
      <c r="BQM20" s="14"/>
      <c r="BQN20" s="14"/>
      <c r="BQO20" s="1"/>
      <c r="BQQ20" s="5"/>
      <c r="BQU20" s="14"/>
      <c r="BQV20" s="14"/>
      <c r="BQW20" s="1"/>
      <c r="BQY20" s="5"/>
      <c r="BRC20" s="14"/>
      <c r="BRD20" s="14"/>
      <c r="BRE20" s="1"/>
      <c r="BRG20" s="5"/>
      <c r="BRK20" s="14"/>
      <c r="BRL20" s="14"/>
      <c r="BRM20" s="1"/>
      <c r="BRO20" s="5"/>
      <c r="BRS20" s="14"/>
      <c r="BRT20" s="14"/>
      <c r="BRU20" s="1"/>
      <c r="BRW20" s="5"/>
      <c r="BSA20" s="14"/>
      <c r="BSB20" s="14"/>
      <c r="BSC20" s="1"/>
      <c r="BSE20" s="5"/>
      <c r="BSI20" s="14"/>
      <c r="BSJ20" s="14"/>
      <c r="BSK20" s="1"/>
      <c r="BSM20" s="5"/>
      <c r="BSQ20" s="14"/>
      <c r="BSR20" s="14"/>
      <c r="BSS20" s="1"/>
      <c r="BSU20" s="5"/>
      <c r="BSY20" s="14"/>
      <c r="BSZ20" s="14"/>
      <c r="BTA20" s="1"/>
      <c r="BTC20" s="5"/>
      <c r="BTG20" s="14"/>
      <c r="BTH20" s="14"/>
      <c r="BTI20" s="1"/>
      <c r="BTK20" s="5"/>
      <c r="BTO20" s="14"/>
      <c r="BTP20" s="14"/>
      <c r="BTQ20" s="1"/>
      <c r="BTS20" s="5"/>
      <c r="BTW20" s="14"/>
      <c r="BTX20" s="14"/>
      <c r="BTY20" s="1"/>
      <c r="BUA20" s="5"/>
      <c r="BUE20" s="14"/>
      <c r="BUF20" s="14"/>
      <c r="BUG20" s="1"/>
      <c r="BUI20" s="5"/>
      <c r="BUM20" s="14"/>
      <c r="BUN20" s="14"/>
      <c r="BUO20" s="1"/>
      <c r="BUQ20" s="5"/>
      <c r="BUU20" s="14"/>
      <c r="BUV20" s="14"/>
      <c r="BUW20" s="1"/>
      <c r="BUY20" s="5"/>
      <c r="BVC20" s="14"/>
      <c r="BVD20" s="14"/>
      <c r="BVE20" s="1"/>
      <c r="BVG20" s="5"/>
      <c r="BVK20" s="14"/>
      <c r="BVL20" s="14"/>
      <c r="BVM20" s="1"/>
      <c r="BVO20" s="5"/>
      <c r="BVS20" s="14"/>
      <c r="BVT20" s="14"/>
      <c r="BVU20" s="1"/>
      <c r="BVW20" s="5"/>
      <c r="BWA20" s="14"/>
      <c r="BWB20" s="14"/>
      <c r="BWC20" s="1"/>
      <c r="BWE20" s="5"/>
      <c r="BWI20" s="14"/>
      <c r="BWJ20" s="14"/>
      <c r="BWK20" s="1"/>
      <c r="BWM20" s="5"/>
      <c r="BWQ20" s="14"/>
      <c r="BWR20" s="14"/>
      <c r="BWS20" s="1"/>
      <c r="BWU20" s="5"/>
      <c r="BWY20" s="14"/>
      <c r="BWZ20" s="14"/>
      <c r="BXA20" s="1"/>
      <c r="BXC20" s="5"/>
      <c r="BXG20" s="14"/>
      <c r="BXH20" s="14"/>
      <c r="BXI20" s="1"/>
      <c r="BXK20" s="5"/>
      <c r="BXO20" s="14"/>
      <c r="BXP20" s="14"/>
      <c r="BXQ20" s="1"/>
      <c r="BXS20" s="5"/>
      <c r="BXW20" s="14"/>
      <c r="BXX20" s="14"/>
      <c r="BXY20" s="1"/>
      <c r="BYA20" s="5"/>
      <c r="BYE20" s="14"/>
      <c r="BYF20" s="14"/>
      <c r="BYG20" s="1"/>
      <c r="BYI20" s="5"/>
      <c r="BYM20" s="14"/>
      <c r="BYN20" s="14"/>
      <c r="BYO20" s="1"/>
      <c r="BYQ20" s="5"/>
      <c r="BYU20" s="14"/>
      <c r="BYV20" s="14"/>
      <c r="BYW20" s="1"/>
      <c r="BYY20" s="5"/>
      <c r="BZC20" s="14"/>
      <c r="BZD20" s="14"/>
      <c r="BZE20" s="1"/>
      <c r="BZG20" s="5"/>
      <c r="BZK20" s="14"/>
      <c r="BZL20" s="14"/>
      <c r="BZM20" s="1"/>
      <c r="BZO20" s="5"/>
      <c r="BZS20" s="14"/>
      <c r="BZT20" s="14"/>
      <c r="BZU20" s="1"/>
      <c r="BZW20" s="5"/>
      <c r="CAA20" s="14"/>
      <c r="CAB20" s="14"/>
      <c r="CAC20" s="1"/>
      <c r="CAE20" s="5"/>
      <c r="CAI20" s="14"/>
      <c r="CAJ20" s="14"/>
      <c r="CAK20" s="1"/>
      <c r="CAM20" s="5"/>
      <c r="CAQ20" s="14"/>
      <c r="CAR20" s="14"/>
      <c r="CAS20" s="1"/>
      <c r="CAU20" s="5"/>
      <c r="CAY20" s="14"/>
      <c r="CAZ20" s="14"/>
      <c r="CBA20" s="1"/>
      <c r="CBC20" s="5"/>
      <c r="CBG20" s="14"/>
      <c r="CBH20" s="14"/>
      <c r="CBI20" s="1"/>
      <c r="CBK20" s="5"/>
      <c r="CBO20" s="14"/>
      <c r="CBP20" s="14"/>
      <c r="CBQ20" s="1"/>
      <c r="CBS20" s="5"/>
      <c r="CBW20" s="14"/>
      <c r="CBX20" s="14"/>
      <c r="CBY20" s="1"/>
      <c r="CCA20" s="5"/>
      <c r="CCE20" s="14"/>
      <c r="CCF20" s="14"/>
      <c r="CCG20" s="1"/>
      <c r="CCI20" s="5"/>
      <c r="CCM20" s="14"/>
      <c r="CCN20" s="14"/>
      <c r="CCO20" s="1"/>
      <c r="CCQ20" s="5"/>
      <c r="CCU20" s="14"/>
      <c r="CCV20" s="14"/>
      <c r="CCW20" s="1"/>
      <c r="CCY20" s="5"/>
      <c r="CDC20" s="14"/>
      <c r="CDD20" s="14"/>
      <c r="CDE20" s="1"/>
      <c r="CDG20" s="5"/>
      <c r="CDK20" s="14"/>
      <c r="CDL20" s="14"/>
      <c r="CDM20" s="1"/>
      <c r="CDO20" s="5"/>
      <c r="CDS20" s="14"/>
      <c r="CDT20" s="14"/>
      <c r="CDU20" s="1"/>
      <c r="CDW20" s="5"/>
      <c r="CEA20" s="14"/>
      <c r="CEB20" s="14"/>
      <c r="CEC20" s="1"/>
      <c r="CEE20" s="5"/>
      <c r="CEI20" s="14"/>
      <c r="CEJ20" s="14"/>
      <c r="CEK20" s="1"/>
      <c r="CEM20" s="5"/>
      <c r="CEQ20" s="14"/>
      <c r="CER20" s="14"/>
      <c r="CES20" s="1"/>
      <c r="CEU20" s="5"/>
      <c r="CEY20" s="14"/>
      <c r="CEZ20" s="14"/>
      <c r="CFA20" s="1"/>
      <c r="CFC20" s="5"/>
      <c r="CFG20" s="14"/>
      <c r="CFH20" s="14"/>
      <c r="CFI20" s="1"/>
      <c r="CFK20" s="5"/>
      <c r="CFO20" s="14"/>
      <c r="CFP20" s="14"/>
      <c r="CFQ20" s="1"/>
      <c r="CFS20" s="5"/>
      <c r="CFW20" s="14"/>
      <c r="CFX20" s="14"/>
      <c r="CFY20" s="1"/>
      <c r="CGA20" s="5"/>
      <c r="CGE20" s="14"/>
      <c r="CGF20" s="14"/>
      <c r="CGG20" s="1"/>
      <c r="CGI20" s="5"/>
      <c r="CGM20" s="14"/>
      <c r="CGN20" s="14"/>
      <c r="CGO20" s="1"/>
      <c r="CGQ20" s="5"/>
      <c r="CGU20" s="14"/>
      <c r="CGV20" s="14"/>
      <c r="CGW20" s="1"/>
      <c r="CGY20" s="5"/>
      <c r="CHC20" s="14"/>
      <c r="CHD20" s="14"/>
      <c r="CHE20" s="1"/>
      <c r="CHG20" s="5"/>
      <c r="CHK20" s="14"/>
      <c r="CHL20" s="14"/>
      <c r="CHM20" s="1"/>
      <c r="CHO20" s="5"/>
      <c r="CHS20" s="14"/>
      <c r="CHT20" s="14"/>
      <c r="CHU20" s="1"/>
      <c r="CHW20" s="5"/>
      <c r="CIA20" s="14"/>
      <c r="CIB20" s="14"/>
      <c r="CIC20" s="1"/>
      <c r="CIE20" s="5"/>
      <c r="CII20" s="14"/>
      <c r="CIJ20" s="14"/>
      <c r="CIK20" s="1"/>
      <c r="CIM20" s="5"/>
      <c r="CIQ20" s="14"/>
      <c r="CIR20" s="14"/>
      <c r="CIS20" s="1"/>
      <c r="CIU20" s="5"/>
      <c r="CIY20" s="14"/>
      <c r="CIZ20" s="14"/>
      <c r="CJA20" s="1"/>
      <c r="CJC20" s="5"/>
      <c r="CJG20" s="14"/>
      <c r="CJH20" s="14"/>
      <c r="CJI20" s="1"/>
      <c r="CJK20" s="5"/>
      <c r="CJO20" s="14"/>
      <c r="CJP20" s="14"/>
      <c r="CJQ20" s="1"/>
      <c r="CJS20" s="5"/>
      <c r="CJW20" s="14"/>
      <c r="CJX20" s="14"/>
      <c r="CJY20" s="1"/>
      <c r="CKA20" s="5"/>
      <c r="CKE20" s="14"/>
      <c r="CKF20" s="14"/>
      <c r="CKG20" s="1"/>
      <c r="CKI20" s="5"/>
      <c r="CKM20" s="14"/>
      <c r="CKN20" s="14"/>
      <c r="CKO20" s="1"/>
      <c r="CKQ20" s="5"/>
      <c r="CKU20" s="14"/>
      <c r="CKV20" s="14"/>
      <c r="CKW20" s="1"/>
      <c r="CKY20" s="5"/>
      <c r="CLC20" s="14"/>
      <c r="CLD20" s="14"/>
      <c r="CLE20" s="1"/>
      <c r="CLG20" s="5"/>
      <c r="CLK20" s="14"/>
      <c r="CLL20" s="14"/>
      <c r="CLM20" s="1"/>
      <c r="CLO20" s="5"/>
      <c r="CLS20" s="14"/>
      <c r="CLT20" s="14"/>
      <c r="CLU20" s="1"/>
      <c r="CLW20" s="5"/>
      <c r="CMA20" s="14"/>
      <c r="CMB20" s="14"/>
      <c r="CMC20" s="1"/>
      <c r="CME20" s="5"/>
      <c r="CMI20" s="14"/>
      <c r="CMJ20" s="14"/>
      <c r="CMK20" s="1"/>
      <c r="CMM20" s="5"/>
      <c r="CMQ20" s="14"/>
      <c r="CMR20" s="14"/>
      <c r="CMS20" s="1"/>
      <c r="CMU20" s="5"/>
      <c r="CMY20" s="14"/>
      <c r="CMZ20" s="14"/>
      <c r="CNA20" s="1"/>
      <c r="CNC20" s="5"/>
      <c r="CNG20" s="14"/>
      <c r="CNH20" s="14"/>
      <c r="CNI20" s="1"/>
      <c r="CNK20" s="5"/>
      <c r="CNO20" s="14"/>
      <c r="CNP20" s="14"/>
      <c r="CNQ20" s="1"/>
      <c r="CNS20" s="5"/>
      <c r="CNW20" s="14"/>
      <c r="CNX20" s="14"/>
      <c r="CNY20" s="1"/>
      <c r="COA20" s="5"/>
      <c r="COE20" s="14"/>
      <c r="COF20" s="14"/>
      <c r="COG20" s="1"/>
      <c r="COI20" s="5"/>
      <c r="COM20" s="14"/>
      <c r="CON20" s="14"/>
      <c r="COO20" s="1"/>
      <c r="COQ20" s="5"/>
      <c r="COU20" s="14"/>
      <c r="COV20" s="14"/>
      <c r="COW20" s="1"/>
      <c r="COY20" s="5"/>
      <c r="CPC20" s="14"/>
      <c r="CPD20" s="14"/>
      <c r="CPE20" s="1"/>
      <c r="CPG20" s="5"/>
      <c r="CPK20" s="14"/>
      <c r="CPL20" s="14"/>
      <c r="CPM20" s="1"/>
      <c r="CPO20" s="5"/>
      <c r="CPS20" s="14"/>
      <c r="CPT20" s="14"/>
      <c r="CPU20" s="1"/>
      <c r="CPW20" s="5"/>
      <c r="CQA20" s="14"/>
      <c r="CQB20" s="14"/>
      <c r="CQC20" s="1"/>
      <c r="CQE20" s="5"/>
      <c r="CQI20" s="14"/>
      <c r="CQJ20" s="14"/>
      <c r="CQK20" s="1"/>
      <c r="CQM20" s="5"/>
      <c r="CQQ20" s="14"/>
      <c r="CQR20" s="14"/>
      <c r="CQS20" s="1"/>
      <c r="CQU20" s="5"/>
      <c r="CQY20" s="14"/>
      <c r="CQZ20" s="14"/>
      <c r="CRA20" s="1"/>
      <c r="CRC20" s="5"/>
      <c r="CRG20" s="14"/>
      <c r="CRH20" s="14"/>
      <c r="CRI20" s="1"/>
      <c r="CRK20" s="5"/>
      <c r="CRO20" s="14"/>
      <c r="CRP20" s="14"/>
      <c r="CRQ20" s="1"/>
      <c r="CRS20" s="5"/>
      <c r="CRW20" s="14"/>
      <c r="CRX20" s="14"/>
      <c r="CRY20" s="1"/>
      <c r="CSA20" s="5"/>
      <c r="CSE20" s="14"/>
      <c r="CSF20" s="14"/>
      <c r="CSG20" s="1"/>
      <c r="CSI20" s="5"/>
      <c r="CSM20" s="14"/>
      <c r="CSN20" s="14"/>
      <c r="CSO20" s="1"/>
      <c r="CSQ20" s="5"/>
      <c r="CSU20" s="14"/>
      <c r="CSV20" s="14"/>
      <c r="CSW20" s="1"/>
      <c r="CSY20" s="5"/>
      <c r="CTC20" s="14"/>
      <c r="CTD20" s="14"/>
      <c r="CTE20" s="1"/>
      <c r="CTG20" s="5"/>
      <c r="CTK20" s="14"/>
      <c r="CTL20" s="14"/>
      <c r="CTM20" s="1"/>
      <c r="CTO20" s="5"/>
      <c r="CTS20" s="14"/>
      <c r="CTT20" s="14"/>
      <c r="CTU20" s="1"/>
      <c r="CTW20" s="5"/>
      <c r="CUA20" s="14"/>
      <c r="CUB20" s="14"/>
      <c r="CUC20" s="1"/>
      <c r="CUE20" s="5"/>
      <c r="CUI20" s="14"/>
      <c r="CUJ20" s="14"/>
      <c r="CUK20" s="1"/>
      <c r="CUM20" s="5"/>
      <c r="CUQ20" s="14"/>
      <c r="CUR20" s="14"/>
      <c r="CUS20" s="1"/>
      <c r="CUU20" s="5"/>
      <c r="CUY20" s="14"/>
      <c r="CUZ20" s="14"/>
      <c r="CVA20" s="1"/>
      <c r="CVC20" s="5"/>
      <c r="CVG20" s="14"/>
      <c r="CVH20" s="14"/>
      <c r="CVI20" s="1"/>
      <c r="CVK20" s="5"/>
      <c r="CVO20" s="14"/>
      <c r="CVP20" s="14"/>
      <c r="CVQ20" s="1"/>
      <c r="CVS20" s="5"/>
      <c r="CVW20" s="14"/>
      <c r="CVX20" s="14"/>
      <c r="CVY20" s="1"/>
      <c r="CWA20" s="5"/>
      <c r="CWE20" s="14"/>
      <c r="CWF20" s="14"/>
      <c r="CWG20" s="1"/>
      <c r="CWI20" s="5"/>
      <c r="CWM20" s="14"/>
      <c r="CWN20" s="14"/>
      <c r="CWO20" s="1"/>
      <c r="CWQ20" s="5"/>
      <c r="CWU20" s="14"/>
      <c r="CWV20" s="14"/>
      <c r="CWW20" s="1"/>
      <c r="CWY20" s="5"/>
      <c r="CXC20" s="14"/>
      <c r="CXD20" s="14"/>
      <c r="CXE20" s="1"/>
      <c r="CXG20" s="5"/>
      <c r="CXK20" s="14"/>
      <c r="CXL20" s="14"/>
      <c r="CXM20" s="1"/>
      <c r="CXO20" s="5"/>
      <c r="CXS20" s="14"/>
      <c r="CXT20" s="14"/>
      <c r="CXU20" s="1"/>
      <c r="CXW20" s="5"/>
      <c r="CYA20" s="14"/>
      <c r="CYB20" s="14"/>
      <c r="CYC20" s="1"/>
      <c r="CYE20" s="5"/>
      <c r="CYI20" s="14"/>
      <c r="CYJ20" s="14"/>
      <c r="CYK20" s="1"/>
      <c r="CYM20" s="5"/>
      <c r="CYQ20" s="14"/>
      <c r="CYR20" s="14"/>
      <c r="CYS20" s="1"/>
      <c r="CYU20" s="5"/>
      <c r="CYY20" s="14"/>
      <c r="CYZ20" s="14"/>
      <c r="CZA20" s="1"/>
      <c r="CZC20" s="5"/>
      <c r="CZG20" s="14"/>
      <c r="CZH20" s="14"/>
      <c r="CZI20" s="1"/>
      <c r="CZK20" s="5"/>
      <c r="CZO20" s="14"/>
      <c r="CZP20" s="14"/>
      <c r="CZQ20" s="1"/>
      <c r="CZS20" s="5"/>
      <c r="CZW20" s="14"/>
      <c r="CZX20" s="14"/>
      <c r="CZY20" s="1"/>
      <c r="DAA20" s="5"/>
      <c r="DAE20" s="14"/>
      <c r="DAF20" s="14"/>
      <c r="DAG20" s="1"/>
      <c r="DAI20" s="5"/>
      <c r="DAM20" s="14"/>
      <c r="DAN20" s="14"/>
      <c r="DAO20" s="1"/>
      <c r="DAQ20" s="5"/>
      <c r="DAU20" s="14"/>
      <c r="DAV20" s="14"/>
      <c r="DAW20" s="1"/>
      <c r="DAY20" s="5"/>
      <c r="DBC20" s="14"/>
      <c r="DBD20" s="14"/>
      <c r="DBE20" s="1"/>
      <c r="DBG20" s="5"/>
      <c r="DBK20" s="14"/>
      <c r="DBL20" s="14"/>
      <c r="DBM20" s="1"/>
      <c r="DBO20" s="5"/>
      <c r="DBS20" s="14"/>
      <c r="DBT20" s="14"/>
      <c r="DBU20" s="1"/>
      <c r="DBW20" s="5"/>
      <c r="DCA20" s="14"/>
      <c r="DCB20" s="14"/>
      <c r="DCC20" s="1"/>
      <c r="DCE20" s="5"/>
      <c r="DCI20" s="14"/>
      <c r="DCJ20" s="14"/>
      <c r="DCK20" s="1"/>
      <c r="DCM20" s="5"/>
      <c r="DCQ20" s="14"/>
      <c r="DCR20" s="14"/>
      <c r="DCS20" s="1"/>
      <c r="DCU20" s="5"/>
      <c r="DCY20" s="14"/>
      <c r="DCZ20" s="14"/>
      <c r="DDA20" s="1"/>
      <c r="DDC20" s="5"/>
      <c r="DDG20" s="14"/>
      <c r="DDH20" s="14"/>
      <c r="DDI20" s="1"/>
      <c r="DDK20" s="5"/>
      <c r="DDO20" s="14"/>
      <c r="DDP20" s="14"/>
      <c r="DDQ20" s="1"/>
      <c r="DDS20" s="5"/>
      <c r="DDW20" s="14"/>
      <c r="DDX20" s="14"/>
      <c r="DDY20" s="1"/>
      <c r="DEA20" s="5"/>
      <c r="DEE20" s="14"/>
      <c r="DEF20" s="14"/>
      <c r="DEG20" s="1"/>
      <c r="DEI20" s="5"/>
      <c r="DEM20" s="14"/>
      <c r="DEN20" s="14"/>
      <c r="DEO20" s="1"/>
      <c r="DEQ20" s="5"/>
      <c r="DEU20" s="14"/>
      <c r="DEV20" s="14"/>
      <c r="DEW20" s="1"/>
      <c r="DEY20" s="5"/>
      <c r="DFC20" s="14"/>
      <c r="DFD20" s="14"/>
      <c r="DFE20" s="1"/>
      <c r="DFG20" s="5"/>
      <c r="DFK20" s="14"/>
      <c r="DFL20" s="14"/>
      <c r="DFM20" s="1"/>
      <c r="DFO20" s="5"/>
      <c r="DFS20" s="14"/>
      <c r="DFT20" s="14"/>
      <c r="DFU20" s="1"/>
      <c r="DFW20" s="5"/>
      <c r="DGA20" s="14"/>
      <c r="DGB20" s="14"/>
      <c r="DGC20" s="1"/>
      <c r="DGE20" s="5"/>
      <c r="DGI20" s="14"/>
      <c r="DGJ20" s="14"/>
      <c r="DGK20" s="1"/>
      <c r="DGM20" s="5"/>
      <c r="DGQ20" s="14"/>
      <c r="DGR20" s="14"/>
      <c r="DGS20" s="1"/>
      <c r="DGU20" s="5"/>
      <c r="DGY20" s="14"/>
      <c r="DGZ20" s="14"/>
      <c r="DHA20" s="1"/>
      <c r="DHC20" s="5"/>
      <c r="DHG20" s="14"/>
      <c r="DHH20" s="14"/>
      <c r="DHI20" s="1"/>
      <c r="DHK20" s="5"/>
      <c r="DHO20" s="14"/>
      <c r="DHP20" s="14"/>
      <c r="DHQ20" s="1"/>
      <c r="DHS20" s="5"/>
      <c r="DHW20" s="14"/>
      <c r="DHX20" s="14"/>
      <c r="DHY20" s="1"/>
      <c r="DIA20" s="5"/>
      <c r="DIE20" s="14"/>
      <c r="DIF20" s="14"/>
      <c r="DIG20" s="1"/>
      <c r="DII20" s="5"/>
      <c r="DIM20" s="14"/>
      <c r="DIN20" s="14"/>
      <c r="DIO20" s="1"/>
      <c r="DIQ20" s="5"/>
      <c r="DIU20" s="14"/>
      <c r="DIV20" s="14"/>
      <c r="DIW20" s="1"/>
      <c r="DIY20" s="5"/>
      <c r="DJC20" s="14"/>
      <c r="DJD20" s="14"/>
      <c r="DJE20" s="1"/>
      <c r="DJG20" s="5"/>
      <c r="DJK20" s="14"/>
      <c r="DJL20" s="14"/>
      <c r="DJM20" s="1"/>
      <c r="DJO20" s="5"/>
      <c r="DJS20" s="14"/>
      <c r="DJT20" s="14"/>
      <c r="DJU20" s="1"/>
      <c r="DJW20" s="5"/>
      <c r="DKA20" s="14"/>
      <c r="DKB20" s="14"/>
      <c r="DKC20" s="1"/>
      <c r="DKE20" s="5"/>
      <c r="DKI20" s="14"/>
      <c r="DKJ20" s="14"/>
      <c r="DKK20" s="1"/>
      <c r="DKM20" s="5"/>
      <c r="DKQ20" s="14"/>
      <c r="DKR20" s="14"/>
      <c r="DKS20" s="1"/>
      <c r="DKU20" s="5"/>
      <c r="DKY20" s="14"/>
      <c r="DKZ20" s="14"/>
      <c r="DLA20" s="1"/>
      <c r="DLC20" s="5"/>
      <c r="DLG20" s="14"/>
      <c r="DLH20" s="14"/>
      <c r="DLI20" s="1"/>
      <c r="DLK20" s="5"/>
      <c r="DLO20" s="14"/>
      <c r="DLP20" s="14"/>
      <c r="DLQ20" s="1"/>
      <c r="DLS20" s="5"/>
      <c r="DLW20" s="14"/>
      <c r="DLX20" s="14"/>
      <c r="DLY20" s="1"/>
      <c r="DMA20" s="5"/>
      <c r="DME20" s="14"/>
      <c r="DMF20" s="14"/>
      <c r="DMG20" s="1"/>
      <c r="DMI20" s="5"/>
      <c r="DMM20" s="14"/>
      <c r="DMN20" s="14"/>
      <c r="DMO20" s="1"/>
      <c r="DMQ20" s="5"/>
      <c r="DMU20" s="14"/>
      <c r="DMV20" s="14"/>
      <c r="DMW20" s="1"/>
      <c r="DMY20" s="5"/>
      <c r="DNC20" s="14"/>
      <c r="DND20" s="14"/>
      <c r="DNE20" s="1"/>
      <c r="DNG20" s="5"/>
      <c r="DNK20" s="14"/>
      <c r="DNL20" s="14"/>
      <c r="DNM20" s="1"/>
      <c r="DNO20" s="5"/>
      <c r="DNS20" s="14"/>
      <c r="DNT20" s="14"/>
      <c r="DNU20" s="1"/>
      <c r="DNW20" s="5"/>
      <c r="DOA20" s="14"/>
      <c r="DOB20" s="14"/>
      <c r="DOC20" s="1"/>
      <c r="DOE20" s="5"/>
      <c r="DOI20" s="14"/>
      <c r="DOJ20" s="14"/>
      <c r="DOK20" s="1"/>
      <c r="DOM20" s="5"/>
      <c r="DOQ20" s="14"/>
      <c r="DOR20" s="14"/>
      <c r="DOS20" s="1"/>
      <c r="DOU20" s="5"/>
      <c r="DOY20" s="14"/>
      <c r="DOZ20" s="14"/>
      <c r="DPA20" s="1"/>
      <c r="DPC20" s="5"/>
      <c r="DPG20" s="14"/>
      <c r="DPH20" s="14"/>
      <c r="DPI20" s="1"/>
      <c r="DPK20" s="5"/>
      <c r="DPO20" s="14"/>
      <c r="DPP20" s="14"/>
      <c r="DPQ20" s="1"/>
      <c r="DPS20" s="5"/>
      <c r="DPW20" s="14"/>
      <c r="DPX20" s="14"/>
      <c r="DPY20" s="1"/>
      <c r="DQA20" s="5"/>
      <c r="DQE20" s="14"/>
      <c r="DQF20" s="14"/>
      <c r="DQG20" s="1"/>
      <c r="DQI20" s="5"/>
      <c r="DQM20" s="14"/>
      <c r="DQN20" s="14"/>
      <c r="DQO20" s="1"/>
      <c r="DQQ20" s="5"/>
      <c r="DQU20" s="14"/>
      <c r="DQV20" s="14"/>
      <c r="DQW20" s="1"/>
      <c r="DQY20" s="5"/>
      <c r="DRC20" s="14"/>
      <c r="DRD20" s="14"/>
      <c r="DRE20" s="1"/>
      <c r="DRG20" s="5"/>
      <c r="DRK20" s="14"/>
      <c r="DRL20" s="14"/>
      <c r="DRM20" s="1"/>
      <c r="DRO20" s="5"/>
      <c r="DRS20" s="14"/>
      <c r="DRT20" s="14"/>
      <c r="DRU20" s="1"/>
      <c r="DRW20" s="5"/>
      <c r="DSA20" s="14"/>
      <c r="DSB20" s="14"/>
      <c r="DSC20" s="1"/>
      <c r="DSE20" s="5"/>
      <c r="DSI20" s="14"/>
      <c r="DSJ20" s="14"/>
      <c r="DSK20" s="1"/>
      <c r="DSM20" s="5"/>
      <c r="DSQ20" s="14"/>
      <c r="DSR20" s="14"/>
      <c r="DSS20" s="1"/>
      <c r="DSU20" s="5"/>
      <c r="DSY20" s="14"/>
      <c r="DSZ20" s="14"/>
      <c r="DTA20" s="1"/>
      <c r="DTC20" s="5"/>
      <c r="DTG20" s="14"/>
      <c r="DTH20" s="14"/>
      <c r="DTI20" s="1"/>
      <c r="DTK20" s="5"/>
      <c r="DTO20" s="14"/>
      <c r="DTP20" s="14"/>
      <c r="DTQ20" s="1"/>
      <c r="DTS20" s="5"/>
      <c r="DTW20" s="14"/>
      <c r="DTX20" s="14"/>
      <c r="DTY20" s="1"/>
      <c r="DUA20" s="5"/>
      <c r="DUE20" s="14"/>
      <c r="DUF20" s="14"/>
      <c r="DUG20" s="1"/>
      <c r="DUI20" s="5"/>
      <c r="DUM20" s="14"/>
      <c r="DUN20" s="14"/>
      <c r="DUO20" s="1"/>
      <c r="DUQ20" s="5"/>
      <c r="DUU20" s="14"/>
      <c r="DUV20" s="14"/>
      <c r="DUW20" s="1"/>
      <c r="DUY20" s="5"/>
      <c r="DVC20" s="14"/>
      <c r="DVD20" s="14"/>
      <c r="DVE20" s="1"/>
      <c r="DVG20" s="5"/>
      <c r="DVK20" s="14"/>
      <c r="DVL20" s="14"/>
      <c r="DVM20" s="1"/>
      <c r="DVO20" s="5"/>
      <c r="DVS20" s="14"/>
      <c r="DVT20" s="14"/>
      <c r="DVU20" s="1"/>
      <c r="DVW20" s="5"/>
      <c r="DWA20" s="14"/>
      <c r="DWB20" s="14"/>
      <c r="DWC20" s="1"/>
      <c r="DWE20" s="5"/>
      <c r="DWI20" s="14"/>
      <c r="DWJ20" s="14"/>
      <c r="DWK20" s="1"/>
      <c r="DWM20" s="5"/>
      <c r="DWQ20" s="14"/>
      <c r="DWR20" s="14"/>
      <c r="DWS20" s="1"/>
      <c r="DWU20" s="5"/>
      <c r="DWY20" s="14"/>
      <c r="DWZ20" s="14"/>
      <c r="DXA20" s="1"/>
      <c r="DXC20" s="5"/>
      <c r="DXG20" s="14"/>
      <c r="DXH20" s="14"/>
      <c r="DXI20" s="1"/>
      <c r="DXK20" s="5"/>
      <c r="DXO20" s="14"/>
      <c r="DXP20" s="14"/>
      <c r="DXQ20" s="1"/>
      <c r="DXS20" s="5"/>
      <c r="DXW20" s="14"/>
      <c r="DXX20" s="14"/>
      <c r="DXY20" s="1"/>
      <c r="DYA20" s="5"/>
      <c r="DYE20" s="14"/>
      <c r="DYF20" s="14"/>
      <c r="DYG20" s="1"/>
      <c r="DYI20" s="5"/>
      <c r="DYM20" s="14"/>
      <c r="DYN20" s="14"/>
      <c r="DYO20" s="1"/>
      <c r="DYQ20" s="5"/>
      <c r="DYU20" s="14"/>
      <c r="DYV20" s="14"/>
      <c r="DYW20" s="1"/>
      <c r="DYY20" s="5"/>
      <c r="DZC20" s="14"/>
      <c r="DZD20" s="14"/>
      <c r="DZE20" s="1"/>
      <c r="DZG20" s="5"/>
      <c r="DZK20" s="14"/>
      <c r="DZL20" s="14"/>
      <c r="DZM20" s="1"/>
      <c r="DZO20" s="5"/>
      <c r="DZS20" s="14"/>
      <c r="DZT20" s="14"/>
      <c r="DZU20" s="1"/>
      <c r="DZW20" s="5"/>
      <c r="EAA20" s="14"/>
      <c r="EAB20" s="14"/>
      <c r="EAC20" s="1"/>
      <c r="EAE20" s="5"/>
      <c r="EAI20" s="14"/>
      <c r="EAJ20" s="14"/>
      <c r="EAK20" s="1"/>
      <c r="EAM20" s="5"/>
      <c r="EAQ20" s="14"/>
      <c r="EAR20" s="14"/>
      <c r="EAS20" s="1"/>
      <c r="EAU20" s="5"/>
      <c r="EAY20" s="14"/>
      <c r="EAZ20" s="14"/>
      <c r="EBA20" s="1"/>
      <c r="EBC20" s="5"/>
      <c r="EBG20" s="14"/>
      <c r="EBH20" s="14"/>
      <c r="EBI20" s="1"/>
      <c r="EBK20" s="5"/>
      <c r="EBO20" s="14"/>
      <c r="EBP20" s="14"/>
      <c r="EBQ20" s="1"/>
      <c r="EBS20" s="5"/>
      <c r="EBW20" s="14"/>
      <c r="EBX20" s="14"/>
      <c r="EBY20" s="1"/>
      <c r="ECA20" s="5"/>
      <c r="ECE20" s="14"/>
      <c r="ECF20" s="14"/>
      <c r="ECG20" s="1"/>
      <c r="ECI20" s="5"/>
      <c r="ECM20" s="14"/>
      <c r="ECN20" s="14"/>
      <c r="ECO20" s="1"/>
      <c r="ECQ20" s="5"/>
      <c r="ECU20" s="14"/>
      <c r="ECV20" s="14"/>
      <c r="ECW20" s="1"/>
      <c r="ECY20" s="5"/>
      <c r="EDC20" s="14"/>
      <c r="EDD20" s="14"/>
      <c r="EDE20" s="1"/>
      <c r="EDG20" s="5"/>
      <c r="EDK20" s="14"/>
      <c r="EDL20" s="14"/>
      <c r="EDM20" s="1"/>
      <c r="EDO20" s="5"/>
      <c r="EDS20" s="14"/>
      <c r="EDT20" s="14"/>
      <c r="EDU20" s="1"/>
      <c r="EDW20" s="5"/>
      <c r="EEA20" s="14"/>
      <c r="EEB20" s="14"/>
      <c r="EEC20" s="1"/>
      <c r="EEE20" s="5"/>
      <c r="EEI20" s="14"/>
      <c r="EEJ20" s="14"/>
      <c r="EEK20" s="1"/>
      <c r="EEM20" s="5"/>
      <c r="EEQ20" s="14"/>
      <c r="EER20" s="14"/>
      <c r="EES20" s="1"/>
      <c r="EEU20" s="5"/>
      <c r="EEY20" s="14"/>
      <c r="EEZ20" s="14"/>
      <c r="EFA20" s="1"/>
      <c r="EFC20" s="5"/>
      <c r="EFG20" s="14"/>
      <c r="EFH20" s="14"/>
      <c r="EFI20" s="1"/>
      <c r="EFK20" s="5"/>
      <c r="EFO20" s="14"/>
      <c r="EFP20" s="14"/>
      <c r="EFQ20" s="1"/>
      <c r="EFS20" s="5"/>
      <c r="EFW20" s="14"/>
      <c r="EFX20" s="14"/>
      <c r="EFY20" s="1"/>
      <c r="EGA20" s="5"/>
      <c r="EGE20" s="14"/>
      <c r="EGF20" s="14"/>
      <c r="EGG20" s="1"/>
      <c r="EGI20" s="5"/>
      <c r="EGM20" s="14"/>
      <c r="EGN20" s="14"/>
      <c r="EGO20" s="1"/>
      <c r="EGQ20" s="5"/>
      <c r="EGU20" s="14"/>
      <c r="EGV20" s="14"/>
      <c r="EGW20" s="1"/>
      <c r="EGY20" s="5"/>
      <c r="EHC20" s="14"/>
      <c r="EHD20" s="14"/>
      <c r="EHE20" s="1"/>
      <c r="EHG20" s="5"/>
      <c r="EHK20" s="14"/>
      <c r="EHL20" s="14"/>
      <c r="EHM20" s="1"/>
      <c r="EHO20" s="5"/>
      <c r="EHS20" s="14"/>
      <c r="EHT20" s="14"/>
      <c r="EHU20" s="1"/>
      <c r="EHW20" s="5"/>
      <c r="EIA20" s="14"/>
      <c r="EIB20" s="14"/>
      <c r="EIC20" s="1"/>
      <c r="EIE20" s="5"/>
      <c r="EII20" s="14"/>
      <c r="EIJ20" s="14"/>
      <c r="EIK20" s="1"/>
      <c r="EIM20" s="5"/>
      <c r="EIQ20" s="14"/>
      <c r="EIR20" s="14"/>
      <c r="EIS20" s="1"/>
      <c r="EIU20" s="5"/>
      <c r="EIY20" s="14"/>
      <c r="EIZ20" s="14"/>
      <c r="EJA20" s="1"/>
      <c r="EJC20" s="5"/>
      <c r="EJG20" s="14"/>
      <c r="EJH20" s="14"/>
      <c r="EJI20" s="1"/>
      <c r="EJK20" s="5"/>
      <c r="EJO20" s="14"/>
      <c r="EJP20" s="14"/>
      <c r="EJQ20" s="1"/>
      <c r="EJS20" s="5"/>
      <c r="EJW20" s="14"/>
      <c r="EJX20" s="14"/>
      <c r="EJY20" s="1"/>
      <c r="EKA20" s="5"/>
      <c r="EKE20" s="14"/>
      <c r="EKF20" s="14"/>
      <c r="EKG20" s="1"/>
      <c r="EKI20" s="5"/>
      <c r="EKM20" s="14"/>
      <c r="EKN20" s="14"/>
      <c r="EKO20" s="1"/>
      <c r="EKQ20" s="5"/>
      <c r="EKU20" s="14"/>
      <c r="EKV20" s="14"/>
      <c r="EKW20" s="1"/>
      <c r="EKY20" s="5"/>
      <c r="ELC20" s="14"/>
      <c r="ELD20" s="14"/>
      <c r="ELE20" s="1"/>
      <c r="ELG20" s="5"/>
      <c r="ELK20" s="14"/>
      <c r="ELL20" s="14"/>
      <c r="ELM20" s="1"/>
      <c r="ELO20" s="5"/>
      <c r="ELS20" s="14"/>
      <c r="ELT20" s="14"/>
      <c r="ELU20" s="1"/>
      <c r="ELW20" s="5"/>
      <c r="EMA20" s="14"/>
      <c r="EMB20" s="14"/>
      <c r="EMC20" s="1"/>
      <c r="EME20" s="5"/>
      <c r="EMI20" s="14"/>
      <c r="EMJ20" s="14"/>
      <c r="EMK20" s="1"/>
      <c r="EMM20" s="5"/>
      <c r="EMQ20" s="14"/>
      <c r="EMR20" s="14"/>
      <c r="EMS20" s="1"/>
      <c r="EMU20" s="5"/>
      <c r="EMY20" s="14"/>
      <c r="EMZ20" s="14"/>
      <c r="ENA20" s="1"/>
      <c r="ENC20" s="5"/>
      <c r="ENG20" s="14"/>
      <c r="ENH20" s="14"/>
      <c r="ENI20" s="1"/>
      <c r="ENK20" s="5"/>
      <c r="ENO20" s="14"/>
      <c r="ENP20" s="14"/>
      <c r="ENQ20" s="1"/>
      <c r="ENS20" s="5"/>
      <c r="ENW20" s="14"/>
      <c r="ENX20" s="14"/>
      <c r="ENY20" s="1"/>
      <c r="EOA20" s="5"/>
      <c r="EOE20" s="14"/>
      <c r="EOF20" s="14"/>
      <c r="EOG20" s="1"/>
      <c r="EOI20" s="5"/>
      <c r="EOM20" s="14"/>
      <c r="EON20" s="14"/>
      <c r="EOO20" s="1"/>
      <c r="EOQ20" s="5"/>
      <c r="EOU20" s="14"/>
      <c r="EOV20" s="14"/>
      <c r="EOW20" s="1"/>
      <c r="EOY20" s="5"/>
      <c r="EPC20" s="14"/>
      <c r="EPD20" s="14"/>
      <c r="EPE20" s="1"/>
      <c r="EPG20" s="5"/>
      <c r="EPK20" s="14"/>
      <c r="EPL20" s="14"/>
      <c r="EPM20" s="1"/>
      <c r="EPO20" s="5"/>
      <c r="EPS20" s="14"/>
      <c r="EPT20" s="14"/>
      <c r="EPU20" s="1"/>
      <c r="EPW20" s="5"/>
      <c r="EQA20" s="14"/>
      <c r="EQB20" s="14"/>
      <c r="EQC20" s="1"/>
      <c r="EQE20" s="5"/>
      <c r="EQI20" s="14"/>
      <c r="EQJ20" s="14"/>
      <c r="EQK20" s="1"/>
      <c r="EQM20" s="5"/>
      <c r="EQQ20" s="14"/>
      <c r="EQR20" s="14"/>
      <c r="EQS20" s="1"/>
      <c r="EQU20" s="5"/>
      <c r="EQY20" s="14"/>
      <c r="EQZ20" s="14"/>
      <c r="ERA20" s="1"/>
      <c r="ERC20" s="5"/>
      <c r="ERG20" s="14"/>
      <c r="ERH20" s="14"/>
      <c r="ERI20" s="1"/>
      <c r="ERK20" s="5"/>
      <c r="ERO20" s="14"/>
      <c r="ERP20" s="14"/>
      <c r="ERQ20" s="1"/>
      <c r="ERS20" s="5"/>
      <c r="ERW20" s="14"/>
      <c r="ERX20" s="14"/>
      <c r="ERY20" s="1"/>
      <c r="ESA20" s="5"/>
      <c r="ESE20" s="14"/>
      <c r="ESF20" s="14"/>
      <c r="ESG20" s="1"/>
      <c r="ESI20" s="5"/>
      <c r="ESM20" s="14"/>
      <c r="ESN20" s="14"/>
      <c r="ESO20" s="1"/>
      <c r="ESQ20" s="5"/>
      <c r="ESU20" s="14"/>
      <c r="ESV20" s="14"/>
      <c r="ESW20" s="1"/>
      <c r="ESY20" s="5"/>
      <c r="ETC20" s="14"/>
      <c r="ETD20" s="14"/>
      <c r="ETE20" s="1"/>
      <c r="ETG20" s="5"/>
      <c r="ETK20" s="14"/>
      <c r="ETL20" s="14"/>
      <c r="ETM20" s="1"/>
      <c r="ETO20" s="5"/>
      <c r="ETS20" s="14"/>
      <c r="ETT20" s="14"/>
      <c r="ETU20" s="1"/>
      <c r="ETW20" s="5"/>
      <c r="EUA20" s="14"/>
      <c r="EUB20" s="14"/>
      <c r="EUC20" s="1"/>
      <c r="EUE20" s="5"/>
      <c r="EUI20" s="14"/>
      <c r="EUJ20" s="14"/>
      <c r="EUK20" s="1"/>
      <c r="EUM20" s="5"/>
      <c r="EUQ20" s="14"/>
      <c r="EUR20" s="14"/>
      <c r="EUS20" s="1"/>
      <c r="EUU20" s="5"/>
      <c r="EUY20" s="14"/>
      <c r="EUZ20" s="14"/>
      <c r="EVA20" s="1"/>
      <c r="EVC20" s="5"/>
      <c r="EVG20" s="14"/>
      <c r="EVH20" s="14"/>
      <c r="EVI20" s="1"/>
      <c r="EVK20" s="5"/>
      <c r="EVO20" s="14"/>
      <c r="EVP20" s="14"/>
      <c r="EVQ20" s="1"/>
      <c r="EVS20" s="5"/>
      <c r="EVW20" s="14"/>
      <c r="EVX20" s="14"/>
      <c r="EVY20" s="1"/>
      <c r="EWA20" s="5"/>
      <c r="EWE20" s="14"/>
      <c r="EWF20" s="14"/>
      <c r="EWG20" s="1"/>
      <c r="EWI20" s="5"/>
      <c r="EWM20" s="14"/>
      <c r="EWN20" s="14"/>
      <c r="EWO20" s="1"/>
      <c r="EWQ20" s="5"/>
      <c r="EWU20" s="14"/>
      <c r="EWV20" s="14"/>
      <c r="EWW20" s="1"/>
      <c r="EWY20" s="5"/>
      <c r="EXC20" s="14"/>
      <c r="EXD20" s="14"/>
      <c r="EXE20" s="1"/>
      <c r="EXG20" s="5"/>
      <c r="EXK20" s="14"/>
      <c r="EXL20" s="14"/>
      <c r="EXM20" s="1"/>
      <c r="EXO20" s="5"/>
      <c r="EXS20" s="14"/>
      <c r="EXT20" s="14"/>
      <c r="EXU20" s="1"/>
      <c r="EXW20" s="5"/>
      <c r="EYA20" s="14"/>
      <c r="EYB20" s="14"/>
      <c r="EYC20" s="1"/>
      <c r="EYE20" s="5"/>
      <c r="EYI20" s="14"/>
      <c r="EYJ20" s="14"/>
      <c r="EYK20" s="1"/>
      <c r="EYM20" s="5"/>
      <c r="EYQ20" s="14"/>
      <c r="EYR20" s="14"/>
      <c r="EYS20" s="1"/>
      <c r="EYU20" s="5"/>
      <c r="EYY20" s="14"/>
      <c r="EYZ20" s="14"/>
      <c r="EZA20" s="1"/>
      <c r="EZC20" s="5"/>
      <c r="EZG20" s="14"/>
      <c r="EZH20" s="14"/>
      <c r="EZI20" s="1"/>
      <c r="EZK20" s="5"/>
      <c r="EZO20" s="14"/>
      <c r="EZP20" s="14"/>
      <c r="EZQ20" s="1"/>
      <c r="EZS20" s="5"/>
      <c r="EZW20" s="14"/>
      <c r="EZX20" s="14"/>
      <c r="EZY20" s="1"/>
      <c r="FAA20" s="5"/>
      <c r="FAE20" s="14"/>
      <c r="FAF20" s="14"/>
      <c r="FAG20" s="1"/>
      <c r="FAI20" s="5"/>
      <c r="FAM20" s="14"/>
      <c r="FAN20" s="14"/>
      <c r="FAO20" s="1"/>
      <c r="FAQ20" s="5"/>
      <c r="FAU20" s="14"/>
      <c r="FAV20" s="14"/>
      <c r="FAW20" s="1"/>
      <c r="FAY20" s="5"/>
      <c r="FBC20" s="14"/>
      <c r="FBD20" s="14"/>
      <c r="FBE20" s="1"/>
      <c r="FBG20" s="5"/>
      <c r="FBK20" s="14"/>
      <c r="FBL20" s="14"/>
      <c r="FBM20" s="1"/>
      <c r="FBO20" s="5"/>
      <c r="FBS20" s="14"/>
      <c r="FBT20" s="14"/>
      <c r="FBU20" s="1"/>
      <c r="FBW20" s="5"/>
      <c r="FCA20" s="14"/>
      <c r="FCB20" s="14"/>
      <c r="FCC20" s="1"/>
      <c r="FCE20" s="5"/>
      <c r="FCI20" s="14"/>
      <c r="FCJ20" s="14"/>
      <c r="FCK20" s="1"/>
      <c r="FCM20" s="5"/>
      <c r="FCQ20" s="14"/>
      <c r="FCR20" s="14"/>
      <c r="FCS20" s="1"/>
      <c r="FCU20" s="5"/>
      <c r="FCY20" s="14"/>
      <c r="FCZ20" s="14"/>
      <c r="FDA20" s="1"/>
      <c r="FDC20" s="5"/>
      <c r="FDG20" s="14"/>
      <c r="FDH20" s="14"/>
      <c r="FDI20" s="1"/>
      <c r="FDK20" s="5"/>
      <c r="FDO20" s="14"/>
      <c r="FDP20" s="14"/>
      <c r="FDQ20" s="1"/>
      <c r="FDS20" s="5"/>
      <c r="FDW20" s="14"/>
      <c r="FDX20" s="14"/>
      <c r="FDY20" s="1"/>
      <c r="FEA20" s="5"/>
      <c r="FEE20" s="14"/>
      <c r="FEF20" s="14"/>
      <c r="FEG20" s="1"/>
      <c r="FEI20" s="5"/>
      <c r="FEM20" s="14"/>
      <c r="FEN20" s="14"/>
      <c r="FEO20" s="1"/>
      <c r="FEQ20" s="5"/>
      <c r="FEU20" s="14"/>
      <c r="FEV20" s="14"/>
      <c r="FEW20" s="1"/>
      <c r="FEY20" s="5"/>
      <c r="FFC20" s="14"/>
      <c r="FFD20" s="14"/>
      <c r="FFE20" s="1"/>
      <c r="FFG20" s="5"/>
      <c r="FFK20" s="14"/>
      <c r="FFL20" s="14"/>
      <c r="FFM20" s="1"/>
      <c r="FFO20" s="5"/>
      <c r="FFS20" s="14"/>
      <c r="FFT20" s="14"/>
      <c r="FFU20" s="1"/>
      <c r="FFW20" s="5"/>
      <c r="FGA20" s="14"/>
      <c r="FGB20" s="14"/>
      <c r="FGC20" s="1"/>
      <c r="FGE20" s="5"/>
      <c r="FGI20" s="14"/>
      <c r="FGJ20" s="14"/>
      <c r="FGK20" s="1"/>
      <c r="FGM20" s="5"/>
      <c r="FGQ20" s="14"/>
      <c r="FGR20" s="14"/>
      <c r="FGS20" s="1"/>
      <c r="FGU20" s="5"/>
      <c r="FGY20" s="14"/>
      <c r="FGZ20" s="14"/>
      <c r="FHA20" s="1"/>
      <c r="FHC20" s="5"/>
      <c r="FHG20" s="14"/>
      <c r="FHH20" s="14"/>
      <c r="FHI20" s="1"/>
      <c r="FHK20" s="5"/>
      <c r="FHO20" s="14"/>
      <c r="FHP20" s="14"/>
      <c r="FHQ20" s="1"/>
      <c r="FHS20" s="5"/>
      <c r="FHW20" s="14"/>
      <c r="FHX20" s="14"/>
      <c r="FHY20" s="1"/>
      <c r="FIA20" s="5"/>
      <c r="FIE20" s="14"/>
      <c r="FIF20" s="14"/>
      <c r="FIG20" s="1"/>
      <c r="FII20" s="5"/>
      <c r="FIM20" s="14"/>
      <c r="FIN20" s="14"/>
      <c r="FIO20" s="1"/>
      <c r="FIQ20" s="5"/>
      <c r="FIU20" s="14"/>
      <c r="FIV20" s="14"/>
      <c r="FIW20" s="1"/>
      <c r="FIY20" s="5"/>
      <c r="FJC20" s="14"/>
      <c r="FJD20" s="14"/>
      <c r="FJE20" s="1"/>
      <c r="FJG20" s="5"/>
      <c r="FJK20" s="14"/>
      <c r="FJL20" s="14"/>
      <c r="FJM20" s="1"/>
      <c r="FJO20" s="5"/>
      <c r="FJS20" s="14"/>
      <c r="FJT20" s="14"/>
      <c r="FJU20" s="1"/>
      <c r="FJW20" s="5"/>
      <c r="FKA20" s="14"/>
      <c r="FKB20" s="14"/>
      <c r="FKC20" s="1"/>
      <c r="FKE20" s="5"/>
      <c r="FKI20" s="14"/>
      <c r="FKJ20" s="14"/>
      <c r="FKK20" s="1"/>
      <c r="FKM20" s="5"/>
      <c r="FKQ20" s="14"/>
      <c r="FKR20" s="14"/>
      <c r="FKS20" s="1"/>
      <c r="FKU20" s="5"/>
      <c r="FKY20" s="14"/>
      <c r="FKZ20" s="14"/>
      <c r="FLA20" s="1"/>
      <c r="FLC20" s="5"/>
      <c r="FLG20" s="14"/>
      <c r="FLH20" s="14"/>
      <c r="FLI20" s="1"/>
      <c r="FLK20" s="5"/>
      <c r="FLO20" s="14"/>
      <c r="FLP20" s="14"/>
      <c r="FLQ20" s="1"/>
      <c r="FLS20" s="5"/>
      <c r="FLW20" s="14"/>
      <c r="FLX20" s="14"/>
      <c r="FLY20" s="1"/>
      <c r="FMA20" s="5"/>
      <c r="FME20" s="14"/>
      <c r="FMF20" s="14"/>
      <c r="FMG20" s="1"/>
      <c r="FMI20" s="5"/>
      <c r="FMM20" s="14"/>
      <c r="FMN20" s="14"/>
      <c r="FMO20" s="1"/>
      <c r="FMQ20" s="5"/>
      <c r="FMU20" s="14"/>
      <c r="FMV20" s="14"/>
      <c r="FMW20" s="1"/>
      <c r="FMY20" s="5"/>
      <c r="FNC20" s="14"/>
      <c r="FND20" s="14"/>
      <c r="FNE20" s="1"/>
      <c r="FNG20" s="5"/>
      <c r="FNK20" s="14"/>
      <c r="FNL20" s="14"/>
      <c r="FNM20" s="1"/>
      <c r="FNO20" s="5"/>
      <c r="FNS20" s="14"/>
      <c r="FNT20" s="14"/>
      <c r="FNU20" s="1"/>
      <c r="FNW20" s="5"/>
      <c r="FOA20" s="14"/>
      <c r="FOB20" s="14"/>
      <c r="FOC20" s="1"/>
      <c r="FOE20" s="5"/>
      <c r="FOI20" s="14"/>
      <c r="FOJ20" s="14"/>
      <c r="FOK20" s="1"/>
      <c r="FOM20" s="5"/>
      <c r="FOQ20" s="14"/>
      <c r="FOR20" s="14"/>
      <c r="FOS20" s="1"/>
      <c r="FOU20" s="5"/>
      <c r="FOY20" s="14"/>
      <c r="FOZ20" s="14"/>
      <c r="FPA20" s="1"/>
      <c r="FPC20" s="5"/>
      <c r="FPG20" s="14"/>
      <c r="FPH20" s="14"/>
      <c r="FPI20" s="1"/>
      <c r="FPK20" s="5"/>
      <c r="FPO20" s="14"/>
      <c r="FPP20" s="14"/>
      <c r="FPQ20" s="1"/>
      <c r="FPS20" s="5"/>
      <c r="FPW20" s="14"/>
      <c r="FPX20" s="14"/>
      <c r="FPY20" s="1"/>
      <c r="FQA20" s="5"/>
      <c r="FQE20" s="14"/>
      <c r="FQF20" s="14"/>
      <c r="FQG20" s="1"/>
      <c r="FQI20" s="5"/>
      <c r="FQM20" s="14"/>
      <c r="FQN20" s="14"/>
      <c r="FQO20" s="1"/>
      <c r="FQQ20" s="5"/>
      <c r="FQU20" s="14"/>
      <c r="FQV20" s="14"/>
      <c r="FQW20" s="1"/>
      <c r="FQY20" s="5"/>
      <c r="FRC20" s="14"/>
      <c r="FRD20" s="14"/>
      <c r="FRE20" s="1"/>
      <c r="FRG20" s="5"/>
      <c r="FRK20" s="14"/>
      <c r="FRL20" s="14"/>
      <c r="FRM20" s="1"/>
      <c r="FRO20" s="5"/>
      <c r="FRS20" s="14"/>
      <c r="FRT20" s="14"/>
      <c r="FRU20" s="1"/>
      <c r="FRW20" s="5"/>
      <c r="FSA20" s="14"/>
      <c r="FSB20" s="14"/>
      <c r="FSC20" s="1"/>
      <c r="FSE20" s="5"/>
      <c r="FSI20" s="14"/>
      <c r="FSJ20" s="14"/>
      <c r="FSK20" s="1"/>
      <c r="FSM20" s="5"/>
      <c r="FSQ20" s="14"/>
      <c r="FSR20" s="14"/>
      <c r="FSS20" s="1"/>
      <c r="FSU20" s="5"/>
      <c r="FSY20" s="14"/>
      <c r="FSZ20" s="14"/>
      <c r="FTA20" s="1"/>
      <c r="FTC20" s="5"/>
      <c r="FTG20" s="14"/>
      <c r="FTH20" s="14"/>
      <c r="FTI20" s="1"/>
      <c r="FTK20" s="5"/>
      <c r="FTO20" s="14"/>
      <c r="FTP20" s="14"/>
      <c r="FTQ20" s="1"/>
      <c r="FTS20" s="5"/>
      <c r="FTW20" s="14"/>
      <c r="FTX20" s="14"/>
      <c r="FTY20" s="1"/>
      <c r="FUA20" s="5"/>
      <c r="FUE20" s="14"/>
      <c r="FUF20" s="14"/>
      <c r="FUG20" s="1"/>
      <c r="FUI20" s="5"/>
      <c r="FUM20" s="14"/>
      <c r="FUN20" s="14"/>
      <c r="FUO20" s="1"/>
      <c r="FUQ20" s="5"/>
      <c r="FUU20" s="14"/>
      <c r="FUV20" s="14"/>
      <c r="FUW20" s="1"/>
      <c r="FUY20" s="5"/>
      <c r="FVC20" s="14"/>
      <c r="FVD20" s="14"/>
      <c r="FVE20" s="1"/>
      <c r="FVG20" s="5"/>
      <c r="FVK20" s="14"/>
      <c r="FVL20" s="14"/>
      <c r="FVM20" s="1"/>
      <c r="FVO20" s="5"/>
      <c r="FVS20" s="14"/>
      <c r="FVT20" s="14"/>
      <c r="FVU20" s="1"/>
      <c r="FVW20" s="5"/>
      <c r="FWA20" s="14"/>
      <c r="FWB20" s="14"/>
      <c r="FWC20" s="1"/>
      <c r="FWE20" s="5"/>
      <c r="FWI20" s="14"/>
      <c r="FWJ20" s="14"/>
      <c r="FWK20" s="1"/>
      <c r="FWM20" s="5"/>
      <c r="FWQ20" s="14"/>
      <c r="FWR20" s="14"/>
      <c r="FWS20" s="1"/>
      <c r="FWU20" s="5"/>
      <c r="FWY20" s="14"/>
      <c r="FWZ20" s="14"/>
      <c r="FXA20" s="1"/>
      <c r="FXC20" s="5"/>
      <c r="FXG20" s="14"/>
      <c r="FXH20" s="14"/>
      <c r="FXI20" s="1"/>
      <c r="FXK20" s="5"/>
      <c r="FXO20" s="14"/>
      <c r="FXP20" s="14"/>
      <c r="FXQ20" s="1"/>
      <c r="FXS20" s="5"/>
      <c r="FXW20" s="14"/>
      <c r="FXX20" s="14"/>
      <c r="FXY20" s="1"/>
      <c r="FYA20" s="5"/>
      <c r="FYE20" s="14"/>
      <c r="FYF20" s="14"/>
      <c r="FYG20" s="1"/>
      <c r="FYI20" s="5"/>
      <c r="FYM20" s="14"/>
      <c r="FYN20" s="14"/>
      <c r="FYO20" s="1"/>
      <c r="FYQ20" s="5"/>
      <c r="FYU20" s="14"/>
      <c r="FYV20" s="14"/>
      <c r="FYW20" s="1"/>
      <c r="FYY20" s="5"/>
      <c r="FZC20" s="14"/>
      <c r="FZD20" s="14"/>
      <c r="FZE20" s="1"/>
      <c r="FZG20" s="5"/>
      <c r="FZK20" s="14"/>
      <c r="FZL20" s="14"/>
      <c r="FZM20" s="1"/>
      <c r="FZO20" s="5"/>
      <c r="FZS20" s="14"/>
      <c r="FZT20" s="14"/>
      <c r="FZU20" s="1"/>
      <c r="FZW20" s="5"/>
      <c r="GAA20" s="14"/>
      <c r="GAB20" s="14"/>
      <c r="GAC20" s="1"/>
      <c r="GAE20" s="5"/>
      <c r="GAI20" s="14"/>
      <c r="GAJ20" s="14"/>
      <c r="GAK20" s="1"/>
      <c r="GAM20" s="5"/>
      <c r="GAQ20" s="14"/>
      <c r="GAR20" s="14"/>
      <c r="GAS20" s="1"/>
      <c r="GAU20" s="5"/>
      <c r="GAY20" s="14"/>
      <c r="GAZ20" s="14"/>
      <c r="GBA20" s="1"/>
      <c r="GBC20" s="5"/>
      <c r="GBG20" s="14"/>
      <c r="GBH20" s="14"/>
      <c r="GBI20" s="1"/>
      <c r="GBK20" s="5"/>
      <c r="GBO20" s="14"/>
      <c r="GBP20" s="14"/>
      <c r="GBQ20" s="1"/>
      <c r="GBS20" s="5"/>
      <c r="GBW20" s="14"/>
      <c r="GBX20" s="14"/>
      <c r="GBY20" s="1"/>
      <c r="GCA20" s="5"/>
      <c r="GCE20" s="14"/>
      <c r="GCF20" s="14"/>
      <c r="GCG20" s="1"/>
      <c r="GCI20" s="5"/>
      <c r="GCM20" s="14"/>
      <c r="GCN20" s="14"/>
      <c r="GCO20" s="1"/>
      <c r="GCQ20" s="5"/>
      <c r="GCU20" s="14"/>
      <c r="GCV20" s="14"/>
      <c r="GCW20" s="1"/>
      <c r="GCY20" s="5"/>
      <c r="GDC20" s="14"/>
      <c r="GDD20" s="14"/>
      <c r="GDE20" s="1"/>
      <c r="GDG20" s="5"/>
      <c r="GDK20" s="14"/>
      <c r="GDL20" s="14"/>
      <c r="GDM20" s="1"/>
      <c r="GDO20" s="5"/>
      <c r="GDS20" s="14"/>
      <c r="GDT20" s="14"/>
      <c r="GDU20" s="1"/>
      <c r="GDW20" s="5"/>
      <c r="GEA20" s="14"/>
      <c r="GEB20" s="14"/>
      <c r="GEC20" s="1"/>
      <c r="GEE20" s="5"/>
      <c r="GEI20" s="14"/>
      <c r="GEJ20" s="14"/>
      <c r="GEK20" s="1"/>
      <c r="GEM20" s="5"/>
      <c r="GEQ20" s="14"/>
      <c r="GER20" s="14"/>
      <c r="GES20" s="1"/>
      <c r="GEU20" s="5"/>
      <c r="GEY20" s="14"/>
      <c r="GEZ20" s="14"/>
      <c r="GFA20" s="1"/>
      <c r="GFC20" s="5"/>
      <c r="GFG20" s="14"/>
      <c r="GFH20" s="14"/>
      <c r="GFI20" s="1"/>
      <c r="GFK20" s="5"/>
      <c r="GFO20" s="14"/>
      <c r="GFP20" s="14"/>
      <c r="GFQ20" s="1"/>
      <c r="GFS20" s="5"/>
      <c r="GFW20" s="14"/>
      <c r="GFX20" s="14"/>
      <c r="GFY20" s="1"/>
      <c r="GGA20" s="5"/>
      <c r="GGE20" s="14"/>
      <c r="GGF20" s="14"/>
      <c r="GGG20" s="1"/>
      <c r="GGI20" s="5"/>
      <c r="GGM20" s="14"/>
      <c r="GGN20" s="14"/>
      <c r="GGO20" s="1"/>
      <c r="GGQ20" s="5"/>
      <c r="GGU20" s="14"/>
      <c r="GGV20" s="14"/>
      <c r="GGW20" s="1"/>
      <c r="GGY20" s="5"/>
      <c r="GHC20" s="14"/>
      <c r="GHD20" s="14"/>
      <c r="GHE20" s="1"/>
      <c r="GHG20" s="5"/>
      <c r="GHK20" s="14"/>
      <c r="GHL20" s="14"/>
      <c r="GHM20" s="1"/>
      <c r="GHO20" s="5"/>
      <c r="GHS20" s="14"/>
      <c r="GHT20" s="14"/>
      <c r="GHU20" s="1"/>
      <c r="GHW20" s="5"/>
      <c r="GIA20" s="14"/>
      <c r="GIB20" s="14"/>
      <c r="GIC20" s="1"/>
      <c r="GIE20" s="5"/>
      <c r="GII20" s="14"/>
      <c r="GIJ20" s="14"/>
      <c r="GIK20" s="1"/>
      <c r="GIM20" s="5"/>
      <c r="GIQ20" s="14"/>
      <c r="GIR20" s="14"/>
      <c r="GIS20" s="1"/>
      <c r="GIU20" s="5"/>
      <c r="GIY20" s="14"/>
      <c r="GIZ20" s="14"/>
      <c r="GJA20" s="1"/>
      <c r="GJC20" s="5"/>
      <c r="GJG20" s="14"/>
      <c r="GJH20" s="14"/>
      <c r="GJI20" s="1"/>
      <c r="GJK20" s="5"/>
      <c r="GJO20" s="14"/>
      <c r="GJP20" s="14"/>
      <c r="GJQ20" s="1"/>
      <c r="GJS20" s="5"/>
      <c r="GJW20" s="14"/>
      <c r="GJX20" s="14"/>
      <c r="GJY20" s="1"/>
      <c r="GKA20" s="5"/>
      <c r="GKE20" s="14"/>
      <c r="GKF20" s="14"/>
      <c r="GKG20" s="1"/>
      <c r="GKI20" s="5"/>
      <c r="GKM20" s="14"/>
      <c r="GKN20" s="14"/>
      <c r="GKO20" s="1"/>
      <c r="GKQ20" s="5"/>
      <c r="GKU20" s="14"/>
      <c r="GKV20" s="14"/>
      <c r="GKW20" s="1"/>
      <c r="GKY20" s="5"/>
      <c r="GLC20" s="14"/>
      <c r="GLD20" s="14"/>
      <c r="GLE20" s="1"/>
      <c r="GLG20" s="5"/>
      <c r="GLK20" s="14"/>
      <c r="GLL20" s="14"/>
      <c r="GLM20" s="1"/>
      <c r="GLO20" s="5"/>
      <c r="GLS20" s="14"/>
      <c r="GLT20" s="14"/>
      <c r="GLU20" s="1"/>
      <c r="GLW20" s="5"/>
      <c r="GMA20" s="14"/>
      <c r="GMB20" s="14"/>
      <c r="GMC20" s="1"/>
      <c r="GME20" s="5"/>
      <c r="GMI20" s="14"/>
      <c r="GMJ20" s="14"/>
      <c r="GMK20" s="1"/>
      <c r="GMM20" s="5"/>
      <c r="GMQ20" s="14"/>
      <c r="GMR20" s="14"/>
      <c r="GMS20" s="1"/>
      <c r="GMU20" s="5"/>
      <c r="GMY20" s="14"/>
      <c r="GMZ20" s="14"/>
      <c r="GNA20" s="1"/>
      <c r="GNC20" s="5"/>
      <c r="GNG20" s="14"/>
      <c r="GNH20" s="14"/>
      <c r="GNI20" s="1"/>
      <c r="GNK20" s="5"/>
      <c r="GNO20" s="14"/>
      <c r="GNP20" s="14"/>
      <c r="GNQ20" s="1"/>
      <c r="GNS20" s="5"/>
      <c r="GNW20" s="14"/>
      <c r="GNX20" s="14"/>
      <c r="GNY20" s="1"/>
      <c r="GOA20" s="5"/>
      <c r="GOE20" s="14"/>
      <c r="GOF20" s="14"/>
      <c r="GOG20" s="1"/>
      <c r="GOI20" s="5"/>
      <c r="GOM20" s="14"/>
      <c r="GON20" s="14"/>
      <c r="GOO20" s="1"/>
      <c r="GOQ20" s="5"/>
      <c r="GOU20" s="14"/>
      <c r="GOV20" s="14"/>
      <c r="GOW20" s="1"/>
      <c r="GOY20" s="5"/>
      <c r="GPC20" s="14"/>
      <c r="GPD20" s="14"/>
      <c r="GPE20" s="1"/>
      <c r="GPG20" s="5"/>
      <c r="GPK20" s="14"/>
      <c r="GPL20" s="14"/>
      <c r="GPM20" s="1"/>
      <c r="GPO20" s="5"/>
      <c r="GPS20" s="14"/>
      <c r="GPT20" s="14"/>
      <c r="GPU20" s="1"/>
      <c r="GPW20" s="5"/>
      <c r="GQA20" s="14"/>
      <c r="GQB20" s="14"/>
      <c r="GQC20" s="1"/>
      <c r="GQE20" s="5"/>
      <c r="GQI20" s="14"/>
      <c r="GQJ20" s="14"/>
      <c r="GQK20" s="1"/>
      <c r="GQM20" s="5"/>
      <c r="GQQ20" s="14"/>
      <c r="GQR20" s="14"/>
      <c r="GQS20" s="1"/>
      <c r="GQU20" s="5"/>
      <c r="GQY20" s="14"/>
      <c r="GQZ20" s="14"/>
      <c r="GRA20" s="1"/>
      <c r="GRC20" s="5"/>
      <c r="GRG20" s="14"/>
      <c r="GRH20" s="14"/>
      <c r="GRI20" s="1"/>
      <c r="GRK20" s="5"/>
      <c r="GRO20" s="14"/>
      <c r="GRP20" s="14"/>
      <c r="GRQ20" s="1"/>
      <c r="GRS20" s="5"/>
      <c r="GRW20" s="14"/>
      <c r="GRX20" s="14"/>
      <c r="GRY20" s="1"/>
      <c r="GSA20" s="5"/>
      <c r="GSE20" s="14"/>
      <c r="GSF20" s="14"/>
      <c r="GSG20" s="1"/>
      <c r="GSI20" s="5"/>
      <c r="GSM20" s="14"/>
      <c r="GSN20" s="14"/>
      <c r="GSO20" s="1"/>
      <c r="GSQ20" s="5"/>
      <c r="GSU20" s="14"/>
      <c r="GSV20" s="14"/>
      <c r="GSW20" s="1"/>
      <c r="GSY20" s="5"/>
      <c r="GTC20" s="14"/>
      <c r="GTD20" s="14"/>
      <c r="GTE20" s="1"/>
      <c r="GTG20" s="5"/>
      <c r="GTK20" s="14"/>
      <c r="GTL20" s="14"/>
      <c r="GTM20" s="1"/>
      <c r="GTO20" s="5"/>
      <c r="GTS20" s="14"/>
      <c r="GTT20" s="14"/>
      <c r="GTU20" s="1"/>
      <c r="GTW20" s="5"/>
      <c r="GUA20" s="14"/>
      <c r="GUB20" s="14"/>
      <c r="GUC20" s="1"/>
      <c r="GUE20" s="5"/>
      <c r="GUI20" s="14"/>
      <c r="GUJ20" s="14"/>
      <c r="GUK20" s="1"/>
      <c r="GUM20" s="5"/>
      <c r="GUQ20" s="14"/>
      <c r="GUR20" s="14"/>
      <c r="GUS20" s="1"/>
      <c r="GUU20" s="5"/>
      <c r="GUY20" s="14"/>
      <c r="GUZ20" s="14"/>
      <c r="GVA20" s="1"/>
      <c r="GVC20" s="5"/>
      <c r="GVG20" s="14"/>
      <c r="GVH20" s="14"/>
      <c r="GVI20" s="1"/>
      <c r="GVK20" s="5"/>
      <c r="GVO20" s="14"/>
      <c r="GVP20" s="14"/>
      <c r="GVQ20" s="1"/>
      <c r="GVS20" s="5"/>
      <c r="GVW20" s="14"/>
      <c r="GVX20" s="14"/>
      <c r="GVY20" s="1"/>
      <c r="GWA20" s="5"/>
      <c r="GWE20" s="14"/>
      <c r="GWF20" s="14"/>
      <c r="GWG20" s="1"/>
      <c r="GWI20" s="5"/>
      <c r="GWM20" s="14"/>
      <c r="GWN20" s="14"/>
      <c r="GWO20" s="1"/>
      <c r="GWQ20" s="5"/>
      <c r="GWU20" s="14"/>
      <c r="GWV20" s="14"/>
      <c r="GWW20" s="1"/>
      <c r="GWY20" s="5"/>
      <c r="GXC20" s="14"/>
      <c r="GXD20" s="14"/>
      <c r="GXE20" s="1"/>
      <c r="GXG20" s="5"/>
      <c r="GXK20" s="14"/>
      <c r="GXL20" s="14"/>
      <c r="GXM20" s="1"/>
      <c r="GXO20" s="5"/>
      <c r="GXS20" s="14"/>
      <c r="GXT20" s="14"/>
      <c r="GXU20" s="1"/>
      <c r="GXW20" s="5"/>
      <c r="GYA20" s="14"/>
      <c r="GYB20" s="14"/>
      <c r="GYC20" s="1"/>
      <c r="GYE20" s="5"/>
      <c r="GYI20" s="14"/>
      <c r="GYJ20" s="14"/>
      <c r="GYK20" s="1"/>
      <c r="GYM20" s="5"/>
      <c r="GYQ20" s="14"/>
      <c r="GYR20" s="14"/>
      <c r="GYS20" s="1"/>
      <c r="GYU20" s="5"/>
      <c r="GYY20" s="14"/>
      <c r="GYZ20" s="14"/>
      <c r="GZA20" s="1"/>
      <c r="GZC20" s="5"/>
      <c r="GZG20" s="14"/>
      <c r="GZH20" s="14"/>
      <c r="GZI20" s="1"/>
      <c r="GZK20" s="5"/>
      <c r="GZO20" s="14"/>
      <c r="GZP20" s="14"/>
      <c r="GZQ20" s="1"/>
      <c r="GZS20" s="5"/>
      <c r="GZW20" s="14"/>
      <c r="GZX20" s="14"/>
      <c r="GZY20" s="1"/>
      <c r="HAA20" s="5"/>
      <c r="HAE20" s="14"/>
      <c r="HAF20" s="14"/>
      <c r="HAG20" s="1"/>
      <c r="HAI20" s="5"/>
      <c r="HAM20" s="14"/>
      <c r="HAN20" s="14"/>
      <c r="HAO20" s="1"/>
      <c r="HAQ20" s="5"/>
      <c r="HAU20" s="14"/>
      <c r="HAV20" s="14"/>
      <c r="HAW20" s="1"/>
      <c r="HAY20" s="5"/>
      <c r="HBC20" s="14"/>
      <c r="HBD20" s="14"/>
      <c r="HBE20" s="1"/>
      <c r="HBG20" s="5"/>
      <c r="HBK20" s="14"/>
      <c r="HBL20" s="14"/>
      <c r="HBM20" s="1"/>
      <c r="HBO20" s="5"/>
      <c r="HBS20" s="14"/>
      <c r="HBT20" s="14"/>
      <c r="HBU20" s="1"/>
      <c r="HBW20" s="5"/>
      <c r="HCA20" s="14"/>
      <c r="HCB20" s="14"/>
      <c r="HCC20" s="1"/>
      <c r="HCE20" s="5"/>
      <c r="HCI20" s="14"/>
      <c r="HCJ20" s="14"/>
      <c r="HCK20" s="1"/>
      <c r="HCM20" s="5"/>
      <c r="HCQ20" s="14"/>
      <c r="HCR20" s="14"/>
      <c r="HCS20" s="1"/>
      <c r="HCU20" s="5"/>
      <c r="HCY20" s="14"/>
      <c r="HCZ20" s="14"/>
      <c r="HDA20" s="1"/>
      <c r="HDC20" s="5"/>
      <c r="HDG20" s="14"/>
      <c r="HDH20" s="14"/>
      <c r="HDI20" s="1"/>
      <c r="HDK20" s="5"/>
      <c r="HDO20" s="14"/>
      <c r="HDP20" s="14"/>
      <c r="HDQ20" s="1"/>
      <c r="HDS20" s="5"/>
      <c r="HDW20" s="14"/>
      <c r="HDX20" s="14"/>
      <c r="HDY20" s="1"/>
      <c r="HEA20" s="5"/>
      <c r="HEE20" s="14"/>
      <c r="HEF20" s="14"/>
      <c r="HEG20" s="1"/>
      <c r="HEI20" s="5"/>
      <c r="HEM20" s="14"/>
      <c r="HEN20" s="14"/>
      <c r="HEO20" s="1"/>
      <c r="HEQ20" s="5"/>
      <c r="HEU20" s="14"/>
      <c r="HEV20" s="14"/>
      <c r="HEW20" s="1"/>
      <c r="HEY20" s="5"/>
      <c r="HFC20" s="14"/>
      <c r="HFD20" s="14"/>
      <c r="HFE20" s="1"/>
      <c r="HFG20" s="5"/>
      <c r="HFK20" s="14"/>
      <c r="HFL20" s="14"/>
      <c r="HFM20" s="1"/>
      <c r="HFO20" s="5"/>
      <c r="HFS20" s="14"/>
      <c r="HFT20" s="14"/>
      <c r="HFU20" s="1"/>
      <c r="HFW20" s="5"/>
      <c r="HGA20" s="14"/>
      <c r="HGB20" s="14"/>
      <c r="HGC20" s="1"/>
      <c r="HGE20" s="5"/>
      <c r="HGI20" s="14"/>
      <c r="HGJ20" s="14"/>
      <c r="HGK20" s="1"/>
      <c r="HGM20" s="5"/>
      <c r="HGQ20" s="14"/>
      <c r="HGR20" s="14"/>
      <c r="HGS20" s="1"/>
      <c r="HGU20" s="5"/>
      <c r="HGY20" s="14"/>
      <c r="HGZ20" s="14"/>
      <c r="HHA20" s="1"/>
      <c r="HHC20" s="5"/>
      <c r="HHG20" s="14"/>
      <c r="HHH20" s="14"/>
      <c r="HHI20" s="1"/>
      <c r="HHK20" s="5"/>
      <c r="HHO20" s="14"/>
      <c r="HHP20" s="14"/>
      <c r="HHQ20" s="1"/>
      <c r="HHS20" s="5"/>
      <c r="HHW20" s="14"/>
      <c r="HHX20" s="14"/>
      <c r="HHY20" s="1"/>
      <c r="HIA20" s="5"/>
      <c r="HIE20" s="14"/>
      <c r="HIF20" s="14"/>
      <c r="HIG20" s="1"/>
      <c r="HII20" s="5"/>
      <c r="HIM20" s="14"/>
      <c r="HIN20" s="14"/>
      <c r="HIO20" s="1"/>
      <c r="HIQ20" s="5"/>
      <c r="HIU20" s="14"/>
      <c r="HIV20" s="14"/>
      <c r="HIW20" s="1"/>
      <c r="HIY20" s="5"/>
      <c r="HJC20" s="14"/>
      <c r="HJD20" s="14"/>
      <c r="HJE20" s="1"/>
      <c r="HJG20" s="5"/>
      <c r="HJK20" s="14"/>
      <c r="HJL20" s="14"/>
      <c r="HJM20" s="1"/>
      <c r="HJO20" s="5"/>
      <c r="HJS20" s="14"/>
      <c r="HJT20" s="14"/>
      <c r="HJU20" s="1"/>
      <c r="HJW20" s="5"/>
      <c r="HKA20" s="14"/>
      <c r="HKB20" s="14"/>
      <c r="HKC20" s="1"/>
      <c r="HKE20" s="5"/>
      <c r="HKI20" s="14"/>
      <c r="HKJ20" s="14"/>
      <c r="HKK20" s="1"/>
      <c r="HKM20" s="5"/>
      <c r="HKQ20" s="14"/>
      <c r="HKR20" s="14"/>
      <c r="HKS20" s="1"/>
      <c r="HKU20" s="5"/>
      <c r="HKY20" s="14"/>
      <c r="HKZ20" s="14"/>
      <c r="HLA20" s="1"/>
      <c r="HLC20" s="5"/>
      <c r="HLG20" s="14"/>
      <c r="HLH20" s="14"/>
      <c r="HLI20" s="1"/>
      <c r="HLK20" s="5"/>
      <c r="HLO20" s="14"/>
      <c r="HLP20" s="14"/>
      <c r="HLQ20" s="1"/>
      <c r="HLS20" s="5"/>
      <c r="HLW20" s="14"/>
      <c r="HLX20" s="14"/>
      <c r="HLY20" s="1"/>
      <c r="HMA20" s="5"/>
      <c r="HME20" s="14"/>
      <c r="HMF20" s="14"/>
      <c r="HMG20" s="1"/>
      <c r="HMI20" s="5"/>
      <c r="HMM20" s="14"/>
      <c r="HMN20" s="14"/>
      <c r="HMO20" s="1"/>
      <c r="HMQ20" s="5"/>
      <c r="HMU20" s="14"/>
      <c r="HMV20" s="14"/>
      <c r="HMW20" s="1"/>
      <c r="HMY20" s="5"/>
      <c r="HNC20" s="14"/>
      <c r="HND20" s="14"/>
      <c r="HNE20" s="1"/>
      <c r="HNG20" s="5"/>
      <c r="HNK20" s="14"/>
      <c r="HNL20" s="14"/>
      <c r="HNM20" s="1"/>
      <c r="HNO20" s="5"/>
      <c r="HNS20" s="14"/>
      <c r="HNT20" s="14"/>
      <c r="HNU20" s="1"/>
      <c r="HNW20" s="5"/>
      <c r="HOA20" s="14"/>
      <c r="HOB20" s="14"/>
      <c r="HOC20" s="1"/>
      <c r="HOE20" s="5"/>
      <c r="HOI20" s="14"/>
      <c r="HOJ20" s="14"/>
      <c r="HOK20" s="1"/>
      <c r="HOM20" s="5"/>
      <c r="HOQ20" s="14"/>
      <c r="HOR20" s="14"/>
      <c r="HOS20" s="1"/>
      <c r="HOU20" s="5"/>
      <c r="HOY20" s="14"/>
      <c r="HOZ20" s="14"/>
      <c r="HPA20" s="1"/>
      <c r="HPC20" s="5"/>
      <c r="HPG20" s="14"/>
      <c r="HPH20" s="14"/>
      <c r="HPI20" s="1"/>
      <c r="HPK20" s="5"/>
      <c r="HPO20" s="14"/>
      <c r="HPP20" s="14"/>
      <c r="HPQ20" s="1"/>
      <c r="HPS20" s="5"/>
      <c r="HPW20" s="14"/>
      <c r="HPX20" s="14"/>
      <c r="HPY20" s="1"/>
      <c r="HQA20" s="5"/>
      <c r="HQE20" s="14"/>
      <c r="HQF20" s="14"/>
      <c r="HQG20" s="1"/>
      <c r="HQI20" s="5"/>
      <c r="HQM20" s="14"/>
      <c r="HQN20" s="14"/>
      <c r="HQO20" s="1"/>
      <c r="HQQ20" s="5"/>
      <c r="HQU20" s="14"/>
      <c r="HQV20" s="14"/>
      <c r="HQW20" s="1"/>
      <c r="HQY20" s="5"/>
      <c r="HRC20" s="14"/>
      <c r="HRD20" s="14"/>
      <c r="HRE20" s="1"/>
      <c r="HRG20" s="5"/>
      <c r="HRK20" s="14"/>
      <c r="HRL20" s="14"/>
      <c r="HRM20" s="1"/>
      <c r="HRO20" s="5"/>
      <c r="HRS20" s="14"/>
      <c r="HRT20" s="14"/>
      <c r="HRU20" s="1"/>
      <c r="HRW20" s="5"/>
      <c r="HSA20" s="14"/>
      <c r="HSB20" s="14"/>
      <c r="HSC20" s="1"/>
      <c r="HSE20" s="5"/>
      <c r="HSI20" s="14"/>
      <c r="HSJ20" s="14"/>
      <c r="HSK20" s="1"/>
      <c r="HSM20" s="5"/>
      <c r="HSQ20" s="14"/>
      <c r="HSR20" s="14"/>
      <c r="HSS20" s="1"/>
      <c r="HSU20" s="5"/>
      <c r="HSY20" s="14"/>
      <c r="HSZ20" s="14"/>
      <c r="HTA20" s="1"/>
      <c r="HTC20" s="5"/>
      <c r="HTG20" s="14"/>
      <c r="HTH20" s="14"/>
      <c r="HTI20" s="1"/>
      <c r="HTK20" s="5"/>
      <c r="HTO20" s="14"/>
      <c r="HTP20" s="14"/>
      <c r="HTQ20" s="1"/>
      <c r="HTS20" s="5"/>
      <c r="HTW20" s="14"/>
      <c r="HTX20" s="14"/>
      <c r="HTY20" s="1"/>
      <c r="HUA20" s="5"/>
      <c r="HUE20" s="14"/>
      <c r="HUF20" s="14"/>
      <c r="HUG20" s="1"/>
      <c r="HUI20" s="5"/>
      <c r="HUM20" s="14"/>
      <c r="HUN20" s="14"/>
      <c r="HUO20" s="1"/>
      <c r="HUQ20" s="5"/>
      <c r="HUU20" s="14"/>
      <c r="HUV20" s="14"/>
      <c r="HUW20" s="1"/>
      <c r="HUY20" s="5"/>
      <c r="HVC20" s="14"/>
      <c r="HVD20" s="14"/>
      <c r="HVE20" s="1"/>
      <c r="HVG20" s="5"/>
      <c r="HVK20" s="14"/>
      <c r="HVL20" s="14"/>
      <c r="HVM20" s="1"/>
      <c r="HVO20" s="5"/>
      <c r="HVS20" s="14"/>
      <c r="HVT20" s="14"/>
      <c r="HVU20" s="1"/>
      <c r="HVW20" s="5"/>
      <c r="HWA20" s="14"/>
      <c r="HWB20" s="14"/>
      <c r="HWC20" s="1"/>
      <c r="HWE20" s="5"/>
      <c r="HWI20" s="14"/>
      <c r="HWJ20" s="14"/>
      <c r="HWK20" s="1"/>
      <c r="HWM20" s="5"/>
      <c r="HWQ20" s="14"/>
      <c r="HWR20" s="14"/>
      <c r="HWS20" s="1"/>
      <c r="HWU20" s="5"/>
      <c r="HWY20" s="14"/>
      <c r="HWZ20" s="14"/>
      <c r="HXA20" s="1"/>
      <c r="HXC20" s="5"/>
      <c r="HXG20" s="14"/>
      <c r="HXH20" s="14"/>
      <c r="HXI20" s="1"/>
      <c r="HXK20" s="5"/>
      <c r="HXO20" s="14"/>
      <c r="HXP20" s="14"/>
      <c r="HXQ20" s="1"/>
      <c r="HXS20" s="5"/>
      <c r="HXW20" s="14"/>
      <c r="HXX20" s="14"/>
      <c r="HXY20" s="1"/>
      <c r="HYA20" s="5"/>
      <c r="HYE20" s="14"/>
      <c r="HYF20" s="14"/>
      <c r="HYG20" s="1"/>
      <c r="HYI20" s="5"/>
      <c r="HYM20" s="14"/>
      <c r="HYN20" s="14"/>
      <c r="HYO20" s="1"/>
      <c r="HYQ20" s="5"/>
      <c r="HYU20" s="14"/>
      <c r="HYV20" s="14"/>
      <c r="HYW20" s="1"/>
      <c r="HYY20" s="5"/>
      <c r="HZC20" s="14"/>
      <c r="HZD20" s="14"/>
      <c r="HZE20" s="1"/>
      <c r="HZG20" s="5"/>
      <c r="HZK20" s="14"/>
      <c r="HZL20" s="14"/>
      <c r="HZM20" s="1"/>
      <c r="HZO20" s="5"/>
      <c r="HZS20" s="14"/>
      <c r="HZT20" s="14"/>
      <c r="HZU20" s="1"/>
      <c r="HZW20" s="5"/>
      <c r="IAA20" s="14"/>
      <c r="IAB20" s="14"/>
      <c r="IAC20" s="1"/>
      <c r="IAE20" s="5"/>
      <c r="IAI20" s="14"/>
      <c r="IAJ20" s="14"/>
      <c r="IAK20" s="1"/>
      <c r="IAM20" s="5"/>
      <c r="IAQ20" s="14"/>
      <c r="IAR20" s="14"/>
      <c r="IAS20" s="1"/>
      <c r="IAU20" s="5"/>
      <c r="IAY20" s="14"/>
      <c r="IAZ20" s="14"/>
      <c r="IBA20" s="1"/>
      <c r="IBC20" s="5"/>
      <c r="IBG20" s="14"/>
      <c r="IBH20" s="14"/>
      <c r="IBI20" s="1"/>
      <c r="IBK20" s="5"/>
      <c r="IBO20" s="14"/>
      <c r="IBP20" s="14"/>
      <c r="IBQ20" s="1"/>
      <c r="IBS20" s="5"/>
      <c r="IBW20" s="14"/>
      <c r="IBX20" s="14"/>
      <c r="IBY20" s="1"/>
      <c r="ICA20" s="5"/>
      <c r="ICE20" s="14"/>
      <c r="ICF20" s="14"/>
      <c r="ICG20" s="1"/>
      <c r="ICI20" s="5"/>
      <c r="ICM20" s="14"/>
      <c r="ICN20" s="14"/>
      <c r="ICO20" s="1"/>
      <c r="ICQ20" s="5"/>
      <c r="ICU20" s="14"/>
      <c r="ICV20" s="14"/>
      <c r="ICW20" s="1"/>
      <c r="ICY20" s="5"/>
      <c r="IDC20" s="14"/>
      <c r="IDD20" s="14"/>
      <c r="IDE20" s="1"/>
      <c r="IDG20" s="5"/>
      <c r="IDK20" s="14"/>
      <c r="IDL20" s="14"/>
      <c r="IDM20" s="1"/>
      <c r="IDO20" s="5"/>
      <c r="IDS20" s="14"/>
      <c r="IDT20" s="14"/>
      <c r="IDU20" s="1"/>
      <c r="IDW20" s="5"/>
      <c r="IEA20" s="14"/>
      <c r="IEB20" s="14"/>
      <c r="IEC20" s="1"/>
      <c r="IEE20" s="5"/>
      <c r="IEI20" s="14"/>
      <c r="IEJ20" s="14"/>
      <c r="IEK20" s="1"/>
      <c r="IEM20" s="5"/>
      <c r="IEQ20" s="14"/>
      <c r="IER20" s="14"/>
      <c r="IES20" s="1"/>
      <c r="IEU20" s="5"/>
      <c r="IEY20" s="14"/>
      <c r="IEZ20" s="14"/>
      <c r="IFA20" s="1"/>
      <c r="IFC20" s="5"/>
      <c r="IFG20" s="14"/>
      <c r="IFH20" s="14"/>
      <c r="IFI20" s="1"/>
      <c r="IFK20" s="5"/>
      <c r="IFO20" s="14"/>
      <c r="IFP20" s="14"/>
      <c r="IFQ20" s="1"/>
      <c r="IFS20" s="5"/>
      <c r="IFW20" s="14"/>
      <c r="IFX20" s="14"/>
      <c r="IFY20" s="1"/>
      <c r="IGA20" s="5"/>
      <c r="IGE20" s="14"/>
      <c r="IGF20" s="14"/>
      <c r="IGG20" s="1"/>
      <c r="IGI20" s="5"/>
      <c r="IGM20" s="14"/>
      <c r="IGN20" s="14"/>
      <c r="IGO20" s="1"/>
      <c r="IGQ20" s="5"/>
      <c r="IGU20" s="14"/>
      <c r="IGV20" s="14"/>
      <c r="IGW20" s="1"/>
      <c r="IGY20" s="5"/>
      <c r="IHC20" s="14"/>
      <c r="IHD20" s="14"/>
      <c r="IHE20" s="1"/>
      <c r="IHG20" s="5"/>
      <c r="IHK20" s="14"/>
      <c r="IHL20" s="14"/>
      <c r="IHM20" s="1"/>
      <c r="IHO20" s="5"/>
      <c r="IHS20" s="14"/>
      <c r="IHT20" s="14"/>
      <c r="IHU20" s="1"/>
      <c r="IHW20" s="5"/>
      <c r="IIA20" s="14"/>
      <c r="IIB20" s="14"/>
      <c r="IIC20" s="1"/>
      <c r="IIE20" s="5"/>
      <c r="III20" s="14"/>
      <c r="IIJ20" s="14"/>
      <c r="IIK20" s="1"/>
      <c r="IIM20" s="5"/>
      <c r="IIQ20" s="14"/>
      <c r="IIR20" s="14"/>
      <c r="IIS20" s="1"/>
      <c r="IIU20" s="5"/>
      <c r="IIY20" s="14"/>
      <c r="IIZ20" s="14"/>
      <c r="IJA20" s="1"/>
      <c r="IJC20" s="5"/>
      <c r="IJG20" s="14"/>
      <c r="IJH20" s="14"/>
      <c r="IJI20" s="1"/>
      <c r="IJK20" s="5"/>
      <c r="IJO20" s="14"/>
      <c r="IJP20" s="14"/>
      <c r="IJQ20" s="1"/>
      <c r="IJS20" s="5"/>
      <c r="IJW20" s="14"/>
      <c r="IJX20" s="14"/>
      <c r="IJY20" s="1"/>
      <c r="IKA20" s="5"/>
      <c r="IKE20" s="14"/>
      <c r="IKF20" s="14"/>
      <c r="IKG20" s="1"/>
      <c r="IKI20" s="5"/>
      <c r="IKM20" s="14"/>
      <c r="IKN20" s="14"/>
      <c r="IKO20" s="1"/>
      <c r="IKQ20" s="5"/>
      <c r="IKU20" s="14"/>
      <c r="IKV20" s="14"/>
      <c r="IKW20" s="1"/>
      <c r="IKY20" s="5"/>
      <c r="ILC20" s="14"/>
      <c r="ILD20" s="14"/>
      <c r="ILE20" s="1"/>
      <c r="ILG20" s="5"/>
      <c r="ILK20" s="14"/>
      <c r="ILL20" s="14"/>
      <c r="ILM20" s="1"/>
      <c r="ILO20" s="5"/>
      <c r="ILS20" s="14"/>
      <c r="ILT20" s="14"/>
      <c r="ILU20" s="1"/>
      <c r="ILW20" s="5"/>
      <c r="IMA20" s="14"/>
      <c r="IMB20" s="14"/>
      <c r="IMC20" s="1"/>
      <c r="IME20" s="5"/>
      <c r="IMI20" s="14"/>
      <c r="IMJ20" s="14"/>
      <c r="IMK20" s="1"/>
      <c r="IMM20" s="5"/>
      <c r="IMQ20" s="14"/>
      <c r="IMR20" s="14"/>
      <c r="IMS20" s="1"/>
      <c r="IMU20" s="5"/>
      <c r="IMY20" s="14"/>
      <c r="IMZ20" s="14"/>
      <c r="INA20" s="1"/>
      <c r="INC20" s="5"/>
      <c r="ING20" s="14"/>
      <c r="INH20" s="14"/>
      <c r="INI20" s="1"/>
      <c r="INK20" s="5"/>
      <c r="INO20" s="14"/>
      <c r="INP20" s="14"/>
      <c r="INQ20" s="1"/>
      <c r="INS20" s="5"/>
      <c r="INW20" s="14"/>
      <c r="INX20" s="14"/>
      <c r="INY20" s="1"/>
      <c r="IOA20" s="5"/>
      <c r="IOE20" s="14"/>
      <c r="IOF20" s="14"/>
      <c r="IOG20" s="1"/>
      <c r="IOI20" s="5"/>
      <c r="IOM20" s="14"/>
      <c r="ION20" s="14"/>
      <c r="IOO20" s="1"/>
      <c r="IOQ20" s="5"/>
      <c r="IOU20" s="14"/>
      <c r="IOV20" s="14"/>
      <c r="IOW20" s="1"/>
      <c r="IOY20" s="5"/>
      <c r="IPC20" s="14"/>
      <c r="IPD20" s="14"/>
      <c r="IPE20" s="1"/>
      <c r="IPG20" s="5"/>
      <c r="IPK20" s="14"/>
      <c r="IPL20" s="14"/>
      <c r="IPM20" s="1"/>
      <c r="IPO20" s="5"/>
      <c r="IPS20" s="14"/>
      <c r="IPT20" s="14"/>
      <c r="IPU20" s="1"/>
      <c r="IPW20" s="5"/>
      <c r="IQA20" s="14"/>
      <c r="IQB20" s="14"/>
      <c r="IQC20" s="1"/>
      <c r="IQE20" s="5"/>
      <c r="IQI20" s="14"/>
      <c r="IQJ20" s="14"/>
      <c r="IQK20" s="1"/>
      <c r="IQM20" s="5"/>
      <c r="IQQ20" s="14"/>
      <c r="IQR20" s="14"/>
      <c r="IQS20" s="1"/>
      <c r="IQU20" s="5"/>
      <c r="IQY20" s="14"/>
      <c r="IQZ20" s="14"/>
      <c r="IRA20" s="1"/>
      <c r="IRC20" s="5"/>
      <c r="IRG20" s="14"/>
      <c r="IRH20" s="14"/>
      <c r="IRI20" s="1"/>
      <c r="IRK20" s="5"/>
      <c r="IRO20" s="14"/>
      <c r="IRP20" s="14"/>
      <c r="IRQ20" s="1"/>
      <c r="IRS20" s="5"/>
      <c r="IRW20" s="14"/>
      <c r="IRX20" s="14"/>
      <c r="IRY20" s="1"/>
      <c r="ISA20" s="5"/>
      <c r="ISE20" s="14"/>
      <c r="ISF20" s="14"/>
      <c r="ISG20" s="1"/>
      <c r="ISI20" s="5"/>
      <c r="ISM20" s="14"/>
      <c r="ISN20" s="14"/>
      <c r="ISO20" s="1"/>
      <c r="ISQ20" s="5"/>
      <c r="ISU20" s="14"/>
      <c r="ISV20" s="14"/>
      <c r="ISW20" s="1"/>
      <c r="ISY20" s="5"/>
      <c r="ITC20" s="14"/>
      <c r="ITD20" s="14"/>
      <c r="ITE20" s="1"/>
      <c r="ITG20" s="5"/>
      <c r="ITK20" s="14"/>
      <c r="ITL20" s="14"/>
      <c r="ITM20" s="1"/>
      <c r="ITO20" s="5"/>
      <c r="ITS20" s="14"/>
      <c r="ITT20" s="14"/>
      <c r="ITU20" s="1"/>
      <c r="ITW20" s="5"/>
      <c r="IUA20" s="14"/>
      <c r="IUB20" s="14"/>
      <c r="IUC20" s="1"/>
      <c r="IUE20" s="5"/>
      <c r="IUI20" s="14"/>
      <c r="IUJ20" s="14"/>
      <c r="IUK20" s="1"/>
      <c r="IUM20" s="5"/>
      <c r="IUQ20" s="14"/>
      <c r="IUR20" s="14"/>
      <c r="IUS20" s="1"/>
      <c r="IUU20" s="5"/>
      <c r="IUY20" s="14"/>
      <c r="IUZ20" s="14"/>
      <c r="IVA20" s="1"/>
      <c r="IVC20" s="5"/>
      <c r="IVG20" s="14"/>
      <c r="IVH20" s="14"/>
      <c r="IVI20" s="1"/>
      <c r="IVK20" s="5"/>
      <c r="IVO20" s="14"/>
      <c r="IVP20" s="14"/>
      <c r="IVQ20" s="1"/>
      <c r="IVS20" s="5"/>
      <c r="IVW20" s="14"/>
      <c r="IVX20" s="14"/>
      <c r="IVY20" s="1"/>
      <c r="IWA20" s="5"/>
      <c r="IWE20" s="14"/>
      <c r="IWF20" s="14"/>
      <c r="IWG20" s="1"/>
      <c r="IWI20" s="5"/>
      <c r="IWM20" s="14"/>
      <c r="IWN20" s="14"/>
      <c r="IWO20" s="1"/>
      <c r="IWQ20" s="5"/>
      <c r="IWU20" s="14"/>
      <c r="IWV20" s="14"/>
      <c r="IWW20" s="1"/>
      <c r="IWY20" s="5"/>
      <c r="IXC20" s="14"/>
      <c r="IXD20" s="14"/>
      <c r="IXE20" s="1"/>
      <c r="IXG20" s="5"/>
      <c r="IXK20" s="14"/>
      <c r="IXL20" s="14"/>
      <c r="IXM20" s="1"/>
      <c r="IXO20" s="5"/>
      <c r="IXS20" s="14"/>
      <c r="IXT20" s="14"/>
      <c r="IXU20" s="1"/>
      <c r="IXW20" s="5"/>
      <c r="IYA20" s="14"/>
      <c r="IYB20" s="14"/>
      <c r="IYC20" s="1"/>
      <c r="IYE20" s="5"/>
      <c r="IYI20" s="14"/>
      <c r="IYJ20" s="14"/>
      <c r="IYK20" s="1"/>
      <c r="IYM20" s="5"/>
      <c r="IYQ20" s="14"/>
      <c r="IYR20" s="14"/>
      <c r="IYS20" s="1"/>
      <c r="IYU20" s="5"/>
      <c r="IYY20" s="14"/>
      <c r="IYZ20" s="14"/>
      <c r="IZA20" s="1"/>
      <c r="IZC20" s="5"/>
      <c r="IZG20" s="14"/>
      <c r="IZH20" s="14"/>
      <c r="IZI20" s="1"/>
      <c r="IZK20" s="5"/>
      <c r="IZO20" s="14"/>
      <c r="IZP20" s="14"/>
      <c r="IZQ20" s="1"/>
      <c r="IZS20" s="5"/>
      <c r="IZW20" s="14"/>
      <c r="IZX20" s="14"/>
      <c r="IZY20" s="1"/>
      <c r="JAA20" s="5"/>
      <c r="JAE20" s="14"/>
      <c r="JAF20" s="14"/>
      <c r="JAG20" s="1"/>
      <c r="JAI20" s="5"/>
      <c r="JAM20" s="14"/>
      <c r="JAN20" s="14"/>
      <c r="JAO20" s="1"/>
      <c r="JAQ20" s="5"/>
      <c r="JAU20" s="14"/>
      <c r="JAV20" s="14"/>
      <c r="JAW20" s="1"/>
      <c r="JAY20" s="5"/>
      <c r="JBC20" s="14"/>
      <c r="JBD20" s="14"/>
      <c r="JBE20" s="1"/>
      <c r="JBG20" s="5"/>
      <c r="JBK20" s="14"/>
      <c r="JBL20" s="14"/>
      <c r="JBM20" s="1"/>
      <c r="JBO20" s="5"/>
      <c r="JBS20" s="14"/>
      <c r="JBT20" s="14"/>
      <c r="JBU20" s="1"/>
      <c r="JBW20" s="5"/>
      <c r="JCA20" s="14"/>
      <c r="JCB20" s="14"/>
      <c r="JCC20" s="1"/>
      <c r="JCE20" s="5"/>
      <c r="JCI20" s="14"/>
      <c r="JCJ20" s="14"/>
      <c r="JCK20" s="1"/>
      <c r="JCM20" s="5"/>
      <c r="JCQ20" s="14"/>
      <c r="JCR20" s="14"/>
      <c r="JCS20" s="1"/>
      <c r="JCU20" s="5"/>
      <c r="JCY20" s="14"/>
      <c r="JCZ20" s="14"/>
      <c r="JDA20" s="1"/>
      <c r="JDC20" s="5"/>
      <c r="JDG20" s="14"/>
      <c r="JDH20" s="14"/>
      <c r="JDI20" s="1"/>
      <c r="JDK20" s="5"/>
      <c r="JDO20" s="14"/>
      <c r="JDP20" s="14"/>
      <c r="JDQ20" s="1"/>
      <c r="JDS20" s="5"/>
      <c r="JDW20" s="14"/>
      <c r="JDX20" s="14"/>
      <c r="JDY20" s="1"/>
      <c r="JEA20" s="5"/>
      <c r="JEE20" s="14"/>
      <c r="JEF20" s="14"/>
      <c r="JEG20" s="1"/>
      <c r="JEI20" s="5"/>
      <c r="JEM20" s="14"/>
      <c r="JEN20" s="14"/>
      <c r="JEO20" s="1"/>
      <c r="JEQ20" s="5"/>
      <c r="JEU20" s="14"/>
      <c r="JEV20" s="14"/>
      <c r="JEW20" s="1"/>
      <c r="JEY20" s="5"/>
      <c r="JFC20" s="14"/>
      <c r="JFD20" s="14"/>
      <c r="JFE20" s="1"/>
      <c r="JFG20" s="5"/>
      <c r="JFK20" s="14"/>
      <c r="JFL20" s="14"/>
      <c r="JFM20" s="1"/>
      <c r="JFO20" s="5"/>
      <c r="JFS20" s="14"/>
      <c r="JFT20" s="14"/>
      <c r="JFU20" s="1"/>
      <c r="JFW20" s="5"/>
      <c r="JGA20" s="14"/>
      <c r="JGB20" s="14"/>
      <c r="JGC20" s="1"/>
      <c r="JGE20" s="5"/>
      <c r="JGI20" s="14"/>
      <c r="JGJ20" s="14"/>
      <c r="JGK20" s="1"/>
      <c r="JGM20" s="5"/>
      <c r="JGQ20" s="14"/>
      <c r="JGR20" s="14"/>
      <c r="JGS20" s="1"/>
      <c r="JGU20" s="5"/>
      <c r="JGY20" s="14"/>
      <c r="JGZ20" s="14"/>
      <c r="JHA20" s="1"/>
      <c r="JHC20" s="5"/>
      <c r="JHG20" s="14"/>
      <c r="JHH20" s="14"/>
      <c r="JHI20" s="1"/>
      <c r="JHK20" s="5"/>
      <c r="JHO20" s="14"/>
      <c r="JHP20" s="14"/>
      <c r="JHQ20" s="1"/>
      <c r="JHS20" s="5"/>
      <c r="JHW20" s="14"/>
      <c r="JHX20" s="14"/>
      <c r="JHY20" s="1"/>
      <c r="JIA20" s="5"/>
      <c r="JIE20" s="14"/>
      <c r="JIF20" s="14"/>
      <c r="JIG20" s="1"/>
      <c r="JII20" s="5"/>
      <c r="JIM20" s="14"/>
      <c r="JIN20" s="14"/>
      <c r="JIO20" s="1"/>
      <c r="JIQ20" s="5"/>
      <c r="JIU20" s="14"/>
      <c r="JIV20" s="14"/>
      <c r="JIW20" s="1"/>
      <c r="JIY20" s="5"/>
      <c r="JJC20" s="14"/>
      <c r="JJD20" s="14"/>
      <c r="JJE20" s="1"/>
      <c r="JJG20" s="5"/>
      <c r="JJK20" s="14"/>
      <c r="JJL20" s="14"/>
      <c r="JJM20" s="1"/>
      <c r="JJO20" s="5"/>
      <c r="JJS20" s="14"/>
      <c r="JJT20" s="14"/>
      <c r="JJU20" s="1"/>
      <c r="JJW20" s="5"/>
      <c r="JKA20" s="14"/>
      <c r="JKB20" s="14"/>
      <c r="JKC20" s="1"/>
      <c r="JKE20" s="5"/>
      <c r="JKI20" s="14"/>
      <c r="JKJ20" s="14"/>
      <c r="JKK20" s="1"/>
      <c r="JKM20" s="5"/>
      <c r="JKQ20" s="14"/>
      <c r="JKR20" s="14"/>
      <c r="JKS20" s="1"/>
      <c r="JKU20" s="5"/>
      <c r="JKY20" s="14"/>
      <c r="JKZ20" s="14"/>
      <c r="JLA20" s="1"/>
      <c r="JLC20" s="5"/>
      <c r="JLG20" s="14"/>
      <c r="JLH20" s="14"/>
      <c r="JLI20" s="1"/>
      <c r="JLK20" s="5"/>
      <c r="JLO20" s="14"/>
      <c r="JLP20" s="14"/>
      <c r="JLQ20" s="1"/>
      <c r="JLS20" s="5"/>
      <c r="JLW20" s="14"/>
      <c r="JLX20" s="14"/>
      <c r="JLY20" s="1"/>
      <c r="JMA20" s="5"/>
      <c r="JME20" s="14"/>
      <c r="JMF20" s="14"/>
      <c r="JMG20" s="1"/>
      <c r="JMI20" s="5"/>
      <c r="JMM20" s="14"/>
      <c r="JMN20" s="14"/>
      <c r="JMO20" s="1"/>
      <c r="JMQ20" s="5"/>
      <c r="JMU20" s="14"/>
      <c r="JMV20" s="14"/>
      <c r="JMW20" s="1"/>
      <c r="JMY20" s="5"/>
      <c r="JNC20" s="14"/>
      <c r="JND20" s="14"/>
      <c r="JNE20" s="1"/>
      <c r="JNG20" s="5"/>
      <c r="JNK20" s="14"/>
      <c r="JNL20" s="14"/>
      <c r="JNM20" s="1"/>
      <c r="JNO20" s="5"/>
      <c r="JNS20" s="14"/>
      <c r="JNT20" s="14"/>
      <c r="JNU20" s="1"/>
      <c r="JNW20" s="5"/>
      <c r="JOA20" s="14"/>
      <c r="JOB20" s="14"/>
      <c r="JOC20" s="1"/>
      <c r="JOE20" s="5"/>
      <c r="JOI20" s="14"/>
      <c r="JOJ20" s="14"/>
      <c r="JOK20" s="1"/>
      <c r="JOM20" s="5"/>
      <c r="JOQ20" s="14"/>
      <c r="JOR20" s="14"/>
      <c r="JOS20" s="1"/>
      <c r="JOU20" s="5"/>
      <c r="JOY20" s="14"/>
      <c r="JOZ20" s="14"/>
      <c r="JPA20" s="1"/>
      <c r="JPC20" s="5"/>
      <c r="JPG20" s="14"/>
      <c r="JPH20" s="14"/>
      <c r="JPI20" s="1"/>
      <c r="JPK20" s="5"/>
      <c r="JPO20" s="14"/>
      <c r="JPP20" s="14"/>
      <c r="JPQ20" s="1"/>
      <c r="JPS20" s="5"/>
      <c r="JPW20" s="14"/>
      <c r="JPX20" s="14"/>
      <c r="JPY20" s="1"/>
      <c r="JQA20" s="5"/>
      <c r="JQE20" s="14"/>
      <c r="JQF20" s="14"/>
      <c r="JQG20" s="1"/>
      <c r="JQI20" s="5"/>
      <c r="JQM20" s="14"/>
      <c r="JQN20" s="14"/>
      <c r="JQO20" s="1"/>
      <c r="JQQ20" s="5"/>
      <c r="JQU20" s="14"/>
      <c r="JQV20" s="14"/>
      <c r="JQW20" s="1"/>
      <c r="JQY20" s="5"/>
      <c r="JRC20" s="14"/>
      <c r="JRD20" s="14"/>
      <c r="JRE20" s="1"/>
      <c r="JRG20" s="5"/>
      <c r="JRK20" s="14"/>
      <c r="JRL20" s="14"/>
      <c r="JRM20" s="1"/>
      <c r="JRO20" s="5"/>
      <c r="JRS20" s="14"/>
      <c r="JRT20" s="14"/>
      <c r="JRU20" s="1"/>
      <c r="JRW20" s="5"/>
      <c r="JSA20" s="14"/>
      <c r="JSB20" s="14"/>
      <c r="JSC20" s="1"/>
      <c r="JSE20" s="5"/>
      <c r="JSI20" s="14"/>
      <c r="JSJ20" s="14"/>
      <c r="JSK20" s="1"/>
      <c r="JSM20" s="5"/>
      <c r="JSQ20" s="14"/>
      <c r="JSR20" s="14"/>
      <c r="JSS20" s="1"/>
      <c r="JSU20" s="5"/>
      <c r="JSY20" s="14"/>
      <c r="JSZ20" s="14"/>
      <c r="JTA20" s="1"/>
      <c r="JTC20" s="5"/>
      <c r="JTG20" s="14"/>
      <c r="JTH20" s="14"/>
      <c r="JTI20" s="1"/>
      <c r="JTK20" s="5"/>
      <c r="JTO20" s="14"/>
      <c r="JTP20" s="14"/>
      <c r="JTQ20" s="1"/>
      <c r="JTS20" s="5"/>
      <c r="JTW20" s="14"/>
      <c r="JTX20" s="14"/>
      <c r="JTY20" s="1"/>
      <c r="JUA20" s="5"/>
      <c r="JUE20" s="14"/>
      <c r="JUF20" s="14"/>
      <c r="JUG20" s="1"/>
      <c r="JUI20" s="5"/>
      <c r="JUM20" s="14"/>
      <c r="JUN20" s="14"/>
      <c r="JUO20" s="1"/>
      <c r="JUQ20" s="5"/>
      <c r="JUU20" s="14"/>
      <c r="JUV20" s="14"/>
      <c r="JUW20" s="1"/>
      <c r="JUY20" s="5"/>
      <c r="JVC20" s="14"/>
      <c r="JVD20" s="14"/>
      <c r="JVE20" s="1"/>
      <c r="JVG20" s="5"/>
      <c r="JVK20" s="14"/>
      <c r="JVL20" s="14"/>
      <c r="JVM20" s="1"/>
      <c r="JVO20" s="5"/>
      <c r="JVS20" s="14"/>
      <c r="JVT20" s="14"/>
      <c r="JVU20" s="1"/>
      <c r="JVW20" s="5"/>
      <c r="JWA20" s="14"/>
      <c r="JWB20" s="14"/>
      <c r="JWC20" s="1"/>
      <c r="JWE20" s="5"/>
      <c r="JWI20" s="14"/>
      <c r="JWJ20" s="14"/>
      <c r="JWK20" s="1"/>
      <c r="JWM20" s="5"/>
      <c r="JWQ20" s="14"/>
      <c r="JWR20" s="14"/>
      <c r="JWS20" s="1"/>
      <c r="JWU20" s="5"/>
      <c r="JWY20" s="14"/>
      <c r="JWZ20" s="14"/>
      <c r="JXA20" s="1"/>
      <c r="JXC20" s="5"/>
      <c r="JXG20" s="14"/>
      <c r="JXH20" s="14"/>
      <c r="JXI20" s="1"/>
      <c r="JXK20" s="5"/>
      <c r="JXO20" s="14"/>
      <c r="JXP20" s="14"/>
      <c r="JXQ20" s="1"/>
      <c r="JXS20" s="5"/>
      <c r="JXW20" s="14"/>
      <c r="JXX20" s="14"/>
      <c r="JXY20" s="1"/>
      <c r="JYA20" s="5"/>
      <c r="JYE20" s="14"/>
      <c r="JYF20" s="14"/>
      <c r="JYG20" s="1"/>
      <c r="JYI20" s="5"/>
      <c r="JYM20" s="14"/>
      <c r="JYN20" s="14"/>
      <c r="JYO20" s="1"/>
      <c r="JYQ20" s="5"/>
      <c r="JYU20" s="14"/>
      <c r="JYV20" s="14"/>
      <c r="JYW20" s="1"/>
      <c r="JYY20" s="5"/>
      <c r="JZC20" s="14"/>
      <c r="JZD20" s="14"/>
      <c r="JZE20" s="1"/>
      <c r="JZG20" s="5"/>
      <c r="JZK20" s="14"/>
      <c r="JZL20" s="14"/>
      <c r="JZM20" s="1"/>
      <c r="JZO20" s="5"/>
      <c r="JZS20" s="14"/>
      <c r="JZT20" s="14"/>
      <c r="JZU20" s="1"/>
      <c r="JZW20" s="5"/>
      <c r="KAA20" s="14"/>
      <c r="KAB20" s="14"/>
      <c r="KAC20" s="1"/>
      <c r="KAE20" s="5"/>
      <c r="KAI20" s="14"/>
      <c r="KAJ20" s="14"/>
      <c r="KAK20" s="1"/>
      <c r="KAM20" s="5"/>
      <c r="KAQ20" s="14"/>
      <c r="KAR20" s="14"/>
      <c r="KAS20" s="1"/>
      <c r="KAU20" s="5"/>
      <c r="KAY20" s="14"/>
      <c r="KAZ20" s="14"/>
      <c r="KBA20" s="1"/>
      <c r="KBC20" s="5"/>
      <c r="KBG20" s="14"/>
      <c r="KBH20" s="14"/>
      <c r="KBI20" s="1"/>
      <c r="KBK20" s="5"/>
      <c r="KBO20" s="14"/>
      <c r="KBP20" s="14"/>
      <c r="KBQ20" s="1"/>
      <c r="KBS20" s="5"/>
      <c r="KBW20" s="14"/>
      <c r="KBX20" s="14"/>
      <c r="KBY20" s="1"/>
      <c r="KCA20" s="5"/>
      <c r="KCE20" s="14"/>
      <c r="KCF20" s="14"/>
      <c r="KCG20" s="1"/>
      <c r="KCI20" s="5"/>
      <c r="KCM20" s="14"/>
      <c r="KCN20" s="14"/>
      <c r="KCO20" s="1"/>
      <c r="KCQ20" s="5"/>
      <c r="KCU20" s="14"/>
      <c r="KCV20" s="14"/>
      <c r="KCW20" s="1"/>
      <c r="KCY20" s="5"/>
      <c r="KDC20" s="14"/>
      <c r="KDD20" s="14"/>
      <c r="KDE20" s="1"/>
      <c r="KDG20" s="5"/>
      <c r="KDK20" s="14"/>
      <c r="KDL20" s="14"/>
      <c r="KDM20" s="1"/>
      <c r="KDO20" s="5"/>
      <c r="KDS20" s="14"/>
      <c r="KDT20" s="14"/>
      <c r="KDU20" s="1"/>
      <c r="KDW20" s="5"/>
      <c r="KEA20" s="14"/>
      <c r="KEB20" s="14"/>
      <c r="KEC20" s="1"/>
      <c r="KEE20" s="5"/>
      <c r="KEI20" s="14"/>
      <c r="KEJ20" s="14"/>
      <c r="KEK20" s="1"/>
      <c r="KEM20" s="5"/>
      <c r="KEQ20" s="14"/>
      <c r="KER20" s="14"/>
      <c r="KES20" s="1"/>
      <c r="KEU20" s="5"/>
      <c r="KEY20" s="14"/>
      <c r="KEZ20" s="14"/>
      <c r="KFA20" s="1"/>
      <c r="KFC20" s="5"/>
      <c r="KFG20" s="14"/>
      <c r="KFH20" s="14"/>
      <c r="KFI20" s="1"/>
      <c r="KFK20" s="5"/>
      <c r="KFO20" s="14"/>
      <c r="KFP20" s="14"/>
      <c r="KFQ20" s="1"/>
      <c r="KFS20" s="5"/>
      <c r="KFW20" s="14"/>
      <c r="KFX20" s="14"/>
      <c r="KFY20" s="1"/>
      <c r="KGA20" s="5"/>
      <c r="KGE20" s="14"/>
      <c r="KGF20" s="14"/>
      <c r="KGG20" s="1"/>
      <c r="KGI20" s="5"/>
      <c r="KGM20" s="14"/>
      <c r="KGN20" s="14"/>
      <c r="KGO20" s="1"/>
      <c r="KGQ20" s="5"/>
      <c r="KGU20" s="14"/>
      <c r="KGV20" s="14"/>
      <c r="KGW20" s="1"/>
      <c r="KGY20" s="5"/>
      <c r="KHC20" s="14"/>
      <c r="KHD20" s="14"/>
      <c r="KHE20" s="1"/>
      <c r="KHG20" s="5"/>
      <c r="KHK20" s="14"/>
      <c r="KHL20" s="14"/>
      <c r="KHM20" s="1"/>
      <c r="KHO20" s="5"/>
      <c r="KHS20" s="14"/>
      <c r="KHT20" s="14"/>
      <c r="KHU20" s="1"/>
      <c r="KHW20" s="5"/>
      <c r="KIA20" s="14"/>
      <c r="KIB20" s="14"/>
      <c r="KIC20" s="1"/>
      <c r="KIE20" s="5"/>
      <c r="KII20" s="14"/>
      <c r="KIJ20" s="14"/>
      <c r="KIK20" s="1"/>
      <c r="KIM20" s="5"/>
      <c r="KIQ20" s="14"/>
      <c r="KIR20" s="14"/>
      <c r="KIS20" s="1"/>
      <c r="KIU20" s="5"/>
      <c r="KIY20" s="14"/>
      <c r="KIZ20" s="14"/>
      <c r="KJA20" s="1"/>
      <c r="KJC20" s="5"/>
      <c r="KJG20" s="14"/>
      <c r="KJH20" s="14"/>
      <c r="KJI20" s="1"/>
      <c r="KJK20" s="5"/>
      <c r="KJO20" s="14"/>
      <c r="KJP20" s="14"/>
      <c r="KJQ20" s="1"/>
      <c r="KJS20" s="5"/>
      <c r="KJW20" s="14"/>
      <c r="KJX20" s="14"/>
      <c r="KJY20" s="1"/>
      <c r="KKA20" s="5"/>
      <c r="KKE20" s="14"/>
      <c r="KKF20" s="14"/>
      <c r="KKG20" s="1"/>
      <c r="KKI20" s="5"/>
      <c r="KKM20" s="14"/>
      <c r="KKN20" s="14"/>
      <c r="KKO20" s="1"/>
      <c r="KKQ20" s="5"/>
      <c r="KKU20" s="14"/>
      <c r="KKV20" s="14"/>
      <c r="KKW20" s="1"/>
      <c r="KKY20" s="5"/>
      <c r="KLC20" s="14"/>
      <c r="KLD20" s="14"/>
      <c r="KLE20" s="1"/>
      <c r="KLG20" s="5"/>
      <c r="KLK20" s="14"/>
      <c r="KLL20" s="14"/>
      <c r="KLM20" s="1"/>
      <c r="KLO20" s="5"/>
      <c r="KLS20" s="14"/>
      <c r="KLT20" s="14"/>
      <c r="KLU20" s="1"/>
      <c r="KLW20" s="5"/>
      <c r="KMA20" s="14"/>
      <c r="KMB20" s="14"/>
      <c r="KMC20" s="1"/>
      <c r="KME20" s="5"/>
      <c r="KMI20" s="14"/>
      <c r="KMJ20" s="14"/>
      <c r="KMK20" s="1"/>
      <c r="KMM20" s="5"/>
      <c r="KMQ20" s="14"/>
      <c r="KMR20" s="14"/>
      <c r="KMS20" s="1"/>
      <c r="KMU20" s="5"/>
      <c r="KMY20" s="14"/>
      <c r="KMZ20" s="14"/>
      <c r="KNA20" s="1"/>
      <c r="KNC20" s="5"/>
      <c r="KNG20" s="14"/>
      <c r="KNH20" s="14"/>
      <c r="KNI20" s="1"/>
      <c r="KNK20" s="5"/>
      <c r="KNO20" s="14"/>
      <c r="KNP20" s="14"/>
      <c r="KNQ20" s="1"/>
      <c r="KNS20" s="5"/>
      <c r="KNW20" s="14"/>
      <c r="KNX20" s="14"/>
      <c r="KNY20" s="1"/>
      <c r="KOA20" s="5"/>
      <c r="KOE20" s="14"/>
      <c r="KOF20" s="14"/>
      <c r="KOG20" s="1"/>
      <c r="KOI20" s="5"/>
      <c r="KOM20" s="14"/>
      <c r="KON20" s="14"/>
      <c r="KOO20" s="1"/>
      <c r="KOQ20" s="5"/>
      <c r="KOU20" s="14"/>
      <c r="KOV20" s="14"/>
      <c r="KOW20" s="1"/>
      <c r="KOY20" s="5"/>
      <c r="KPC20" s="14"/>
      <c r="KPD20" s="14"/>
      <c r="KPE20" s="1"/>
      <c r="KPG20" s="5"/>
      <c r="KPK20" s="14"/>
      <c r="KPL20" s="14"/>
      <c r="KPM20" s="1"/>
      <c r="KPO20" s="5"/>
      <c r="KPS20" s="14"/>
      <c r="KPT20" s="14"/>
      <c r="KPU20" s="1"/>
      <c r="KPW20" s="5"/>
      <c r="KQA20" s="14"/>
      <c r="KQB20" s="14"/>
      <c r="KQC20" s="1"/>
      <c r="KQE20" s="5"/>
      <c r="KQI20" s="14"/>
      <c r="KQJ20" s="14"/>
      <c r="KQK20" s="1"/>
      <c r="KQM20" s="5"/>
      <c r="KQQ20" s="14"/>
      <c r="KQR20" s="14"/>
      <c r="KQS20" s="1"/>
      <c r="KQU20" s="5"/>
      <c r="KQY20" s="14"/>
      <c r="KQZ20" s="14"/>
      <c r="KRA20" s="1"/>
      <c r="KRC20" s="5"/>
      <c r="KRG20" s="14"/>
      <c r="KRH20" s="14"/>
      <c r="KRI20" s="1"/>
      <c r="KRK20" s="5"/>
      <c r="KRO20" s="14"/>
      <c r="KRP20" s="14"/>
      <c r="KRQ20" s="1"/>
      <c r="KRS20" s="5"/>
      <c r="KRW20" s="14"/>
      <c r="KRX20" s="14"/>
      <c r="KRY20" s="1"/>
      <c r="KSA20" s="5"/>
      <c r="KSE20" s="14"/>
      <c r="KSF20" s="14"/>
      <c r="KSG20" s="1"/>
      <c r="KSI20" s="5"/>
      <c r="KSM20" s="14"/>
      <c r="KSN20" s="14"/>
      <c r="KSO20" s="1"/>
      <c r="KSQ20" s="5"/>
      <c r="KSU20" s="14"/>
      <c r="KSV20" s="14"/>
      <c r="KSW20" s="1"/>
      <c r="KSY20" s="5"/>
      <c r="KTC20" s="14"/>
      <c r="KTD20" s="14"/>
      <c r="KTE20" s="1"/>
      <c r="KTG20" s="5"/>
      <c r="KTK20" s="14"/>
      <c r="KTL20" s="14"/>
      <c r="KTM20" s="1"/>
      <c r="KTO20" s="5"/>
      <c r="KTS20" s="14"/>
      <c r="KTT20" s="14"/>
      <c r="KTU20" s="1"/>
      <c r="KTW20" s="5"/>
      <c r="KUA20" s="14"/>
      <c r="KUB20" s="14"/>
      <c r="KUC20" s="1"/>
      <c r="KUE20" s="5"/>
      <c r="KUI20" s="14"/>
      <c r="KUJ20" s="14"/>
      <c r="KUK20" s="1"/>
      <c r="KUM20" s="5"/>
      <c r="KUQ20" s="14"/>
      <c r="KUR20" s="14"/>
      <c r="KUS20" s="1"/>
      <c r="KUU20" s="5"/>
      <c r="KUY20" s="14"/>
      <c r="KUZ20" s="14"/>
      <c r="KVA20" s="1"/>
      <c r="KVC20" s="5"/>
      <c r="KVG20" s="14"/>
      <c r="KVH20" s="14"/>
      <c r="KVI20" s="1"/>
      <c r="KVK20" s="5"/>
      <c r="KVO20" s="14"/>
      <c r="KVP20" s="14"/>
      <c r="KVQ20" s="1"/>
      <c r="KVS20" s="5"/>
      <c r="KVW20" s="14"/>
      <c r="KVX20" s="14"/>
      <c r="KVY20" s="1"/>
      <c r="KWA20" s="5"/>
      <c r="KWE20" s="14"/>
      <c r="KWF20" s="14"/>
      <c r="KWG20" s="1"/>
      <c r="KWI20" s="5"/>
      <c r="KWM20" s="14"/>
      <c r="KWN20" s="14"/>
      <c r="KWO20" s="1"/>
      <c r="KWQ20" s="5"/>
      <c r="KWU20" s="14"/>
      <c r="KWV20" s="14"/>
      <c r="KWW20" s="1"/>
      <c r="KWY20" s="5"/>
      <c r="KXC20" s="14"/>
      <c r="KXD20" s="14"/>
      <c r="KXE20" s="1"/>
      <c r="KXG20" s="5"/>
      <c r="KXK20" s="14"/>
      <c r="KXL20" s="14"/>
      <c r="KXM20" s="1"/>
      <c r="KXO20" s="5"/>
      <c r="KXS20" s="14"/>
      <c r="KXT20" s="14"/>
      <c r="KXU20" s="1"/>
      <c r="KXW20" s="5"/>
      <c r="KYA20" s="14"/>
      <c r="KYB20" s="14"/>
      <c r="KYC20" s="1"/>
      <c r="KYE20" s="5"/>
      <c r="KYI20" s="14"/>
      <c r="KYJ20" s="14"/>
      <c r="KYK20" s="1"/>
      <c r="KYM20" s="5"/>
      <c r="KYQ20" s="14"/>
      <c r="KYR20" s="14"/>
      <c r="KYS20" s="1"/>
      <c r="KYU20" s="5"/>
      <c r="KYY20" s="14"/>
      <c r="KYZ20" s="14"/>
      <c r="KZA20" s="1"/>
      <c r="KZC20" s="5"/>
      <c r="KZG20" s="14"/>
      <c r="KZH20" s="14"/>
      <c r="KZI20" s="1"/>
      <c r="KZK20" s="5"/>
      <c r="KZO20" s="14"/>
      <c r="KZP20" s="14"/>
      <c r="KZQ20" s="1"/>
      <c r="KZS20" s="5"/>
      <c r="KZW20" s="14"/>
      <c r="KZX20" s="14"/>
      <c r="KZY20" s="1"/>
      <c r="LAA20" s="5"/>
      <c r="LAE20" s="14"/>
      <c r="LAF20" s="14"/>
      <c r="LAG20" s="1"/>
      <c r="LAI20" s="5"/>
      <c r="LAM20" s="14"/>
      <c r="LAN20" s="14"/>
      <c r="LAO20" s="1"/>
      <c r="LAQ20" s="5"/>
      <c r="LAU20" s="14"/>
      <c r="LAV20" s="14"/>
      <c r="LAW20" s="1"/>
      <c r="LAY20" s="5"/>
      <c r="LBC20" s="14"/>
      <c r="LBD20" s="14"/>
      <c r="LBE20" s="1"/>
      <c r="LBG20" s="5"/>
      <c r="LBK20" s="14"/>
      <c r="LBL20" s="14"/>
      <c r="LBM20" s="1"/>
      <c r="LBO20" s="5"/>
      <c r="LBS20" s="14"/>
      <c r="LBT20" s="14"/>
      <c r="LBU20" s="1"/>
      <c r="LBW20" s="5"/>
      <c r="LCA20" s="14"/>
      <c r="LCB20" s="14"/>
      <c r="LCC20" s="1"/>
      <c r="LCE20" s="5"/>
      <c r="LCI20" s="14"/>
      <c r="LCJ20" s="14"/>
      <c r="LCK20" s="1"/>
      <c r="LCM20" s="5"/>
      <c r="LCQ20" s="14"/>
      <c r="LCR20" s="14"/>
      <c r="LCS20" s="1"/>
      <c r="LCU20" s="5"/>
      <c r="LCY20" s="14"/>
      <c r="LCZ20" s="14"/>
      <c r="LDA20" s="1"/>
      <c r="LDC20" s="5"/>
      <c r="LDG20" s="14"/>
      <c r="LDH20" s="14"/>
      <c r="LDI20" s="1"/>
      <c r="LDK20" s="5"/>
      <c r="LDO20" s="14"/>
      <c r="LDP20" s="14"/>
      <c r="LDQ20" s="1"/>
      <c r="LDS20" s="5"/>
      <c r="LDW20" s="14"/>
      <c r="LDX20" s="14"/>
      <c r="LDY20" s="1"/>
      <c r="LEA20" s="5"/>
      <c r="LEE20" s="14"/>
      <c r="LEF20" s="14"/>
      <c r="LEG20" s="1"/>
      <c r="LEI20" s="5"/>
      <c r="LEM20" s="14"/>
      <c r="LEN20" s="14"/>
      <c r="LEO20" s="1"/>
      <c r="LEQ20" s="5"/>
      <c r="LEU20" s="14"/>
      <c r="LEV20" s="14"/>
      <c r="LEW20" s="1"/>
      <c r="LEY20" s="5"/>
      <c r="LFC20" s="14"/>
      <c r="LFD20" s="14"/>
      <c r="LFE20" s="1"/>
      <c r="LFG20" s="5"/>
      <c r="LFK20" s="14"/>
      <c r="LFL20" s="14"/>
      <c r="LFM20" s="1"/>
      <c r="LFO20" s="5"/>
      <c r="LFS20" s="14"/>
      <c r="LFT20" s="14"/>
      <c r="LFU20" s="1"/>
      <c r="LFW20" s="5"/>
      <c r="LGA20" s="14"/>
      <c r="LGB20" s="14"/>
      <c r="LGC20" s="1"/>
      <c r="LGE20" s="5"/>
      <c r="LGI20" s="14"/>
      <c r="LGJ20" s="14"/>
      <c r="LGK20" s="1"/>
      <c r="LGM20" s="5"/>
      <c r="LGQ20" s="14"/>
      <c r="LGR20" s="14"/>
      <c r="LGS20" s="1"/>
      <c r="LGU20" s="5"/>
      <c r="LGY20" s="14"/>
      <c r="LGZ20" s="14"/>
      <c r="LHA20" s="1"/>
      <c r="LHC20" s="5"/>
      <c r="LHG20" s="14"/>
      <c r="LHH20" s="14"/>
      <c r="LHI20" s="1"/>
      <c r="LHK20" s="5"/>
      <c r="LHO20" s="14"/>
      <c r="LHP20" s="14"/>
      <c r="LHQ20" s="1"/>
      <c r="LHS20" s="5"/>
      <c r="LHW20" s="14"/>
      <c r="LHX20" s="14"/>
      <c r="LHY20" s="1"/>
      <c r="LIA20" s="5"/>
      <c r="LIE20" s="14"/>
      <c r="LIF20" s="14"/>
      <c r="LIG20" s="1"/>
      <c r="LII20" s="5"/>
      <c r="LIM20" s="14"/>
      <c r="LIN20" s="14"/>
      <c r="LIO20" s="1"/>
      <c r="LIQ20" s="5"/>
      <c r="LIU20" s="14"/>
      <c r="LIV20" s="14"/>
      <c r="LIW20" s="1"/>
      <c r="LIY20" s="5"/>
      <c r="LJC20" s="14"/>
      <c r="LJD20" s="14"/>
      <c r="LJE20" s="1"/>
      <c r="LJG20" s="5"/>
      <c r="LJK20" s="14"/>
      <c r="LJL20" s="14"/>
      <c r="LJM20" s="1"/>
      <c r="LJO20" s="5"/>
      <c r="LJS20" s="14"/>
      <c r="LJT20" s="14"/>
      <c r="LJU20" s="1"/>
      <c r="LJW20" s="5"/>
      <c r="LKA20" s="14"/>
      <c r="LKB20" s="14"/>
      <c r="LKC20" s="1"/>
      <c r="LKE20" s="5"/>
      <c r="LKI20" s="14"/>
      <c r="LKJ20" s="14"/>
      <c r="LKK20" s="1"/>
      <c r="LKM20" s="5"/>
      <c r="LKQ20" s="14"/>
      <c r="LKR20" s="14"/>
      <c r="LKS20" s="1"/>
      <c r="LKU20" s="5"/>
      <c r="LKY20" s="14"/>
      <c r="LKZ20" s="14"/>
      <c r="LLA20" s="1"/>
      <c r="LLC20" s="5"/>
      <c r="LLG20" s="14"/>
      <c r="LLH20" s="14"/>
      <c r="LLI20" s="1"/>
      <c r="LLK20" s="5"/>
      <c r="LLO20" s="14"/>
      <c r="LLP20" s="14"/>
      <c r="LLQ20" s="1"/>
      <c r="LLS20" s="5"/>
      <c r="LLW20" s="14"/>
      <c r="LLX20" s="14"/>
      <c r="LLY20" s="1"/>
      <c r="LMA20" s="5"/>
      <c r="LME20" s="14"/>
      <c r="LMF20" s="14"/>
      <c r="LMG20" s="1"/>
      <c r="LMI20" s="5"/>
      <c r="LMM20" s="14"/>
      <c r="LMN20" s="14"/>
      <c r="LMO20" s="1"/>
      <c r="LMQ20" s="5"/>
      <c r="LMU20" s="14"/>
      <c r="LMV20" s="14"/>
      <c r="LMW20" s="1"/>
      <c r="LMY20" s="5"/>
      <c r="LNC20" s="14"/>
      <c r="LND20" s="14"/>
      <c r="LNE20" s="1"/>
      <c r="LNG20" s="5"/>
      <c r="LNK20" s="14"/>
      <c r="LNL20" s="14"/>
      <c r="LNM20" s="1"/>
      <c r="LNO20" s="5"/>
      <c r="LNS20" s="14"/>
      <c r="LNT20" s="14"/>
      <c r="LNU20" s="1"/>
      <c r="LNW20" s="5"/>
      <c r="LOA20" s="14"/>
      <c r="LOB20" s="14"/>
      <c r="LOC20" s="1"/>
      <c r="LOE20" s="5"/>
      <c r="LOI20" s="14"/>
      <c r="LOJ20" s="14"/>
      <c r="LOK20" s="1"/>
      <c r="LOM20" s="5"/>
      <c r="LOQ20" s="14"/>
      <c r="LOR20" s="14"/>
      <c r="LOS20" s="1"/>
      <c r="LOU20" s="5"/>
      <c r="LOY20" s="14"/>
      <c r="LOZ20" s="14"/>
      <c r="LPA20" s="1"/>
      <c r="LPC20" s="5"/>
      <c r="LPG20" s="14"/>
      <c r="LPH20" s="14"/>
      <c r="LPI20" s="1"/>
      <c r="LPK20" s="5"/>
      <c r="LPO20" s="14"/>
      <c r="LPP20" s="14"/>
      <c r="LPQ20" s="1"/>
      <c r="LPS20" s="5"/>
      <c r="LPW20" s="14"/>
      <c r="LPX20" s="14"/>
      <c r="LPY20" s="1"/>
      <c r="LQA20" s="5"/>
      <c r="LQE20" s="14"/>
      <c r="LQF20" s="14"/>
      <c r="LQG20" s="1"/>
      <c r="LQI20" s="5"/>
      <c r="LQM20" s="14"/>
      <c r="LQN20" s="14"/>
      <c r="LQO20" s="1"/>
      <c r="LQQ20" s="5"/>
      <c r="LQU20" s="14"/>
      <c r="LQV20" s="14"/>
      <c r="LQW20" s="1"/>
      <c r="LQY20" s="5"/>
      <c r="LRC20" s="14"/>
      <c r="LRD20" s="14"/>
      <c r="LRE20" s="1"/>
      <c r="LRG20" s="5"/>
      <c r="LRK20" s="14"/>
      <c r="LRL20" s="14"/>
      <c r="LRM20" s="1"/>
      <c r="LRO20" s="5"/>
      <c r="LRS20" s="14"/>
      <c r="LRT20" s="14"/>
      <c r="LRU20" s="1"/>
      <c r="LRW20" s="5"/>
      <c r="LSA20" s="14"/>
      <c r="LSB20" s="14"/>
      <c r="LSC20" s="1"/>
      <c r="LSE20" s="5"/>
      <c r="LSI20" s="14"/>
      <c r="LSJ20" s="14"/>
      <c r="LSK20" s="1"/>
      <c r="LSM20" s="5"/>
      <c r="LSQ20" s="14"/>
      <c r="LSR20" s="14"/>
      <c r="LSS20" s="1"/>
      <c r="LSU20" s="5"/>
      <c r="LSY20" s="14"/>
      <c r="LSZ20" s="14"/>
      <c r="LTA20" s="1"/>
      <c r="LTC20" s="5"/>
      <c r="LTG20" s="14"/>
      <c r="LTH20" s="14"/>
      <c r="LTI20" s="1"/>
      <c r="LTK20" s="5"/>
      <c r="LTO20" s="14"/>
      <c r="LTP20" s="14"/>
      <c r="LTQ20" s="1"/>
      <c r="LTS20" s="5"/>
      <c r="LTW20" s="14"/>
      <c r="LTX20" s="14"/>
      <c r="LTY20" s="1"/>
      <c r="LUA20" s="5"/>
      <c r="LUE20" s="14"/>
      <c r="LUF20" s="14"/>
      <c r="LUG20" s="1"/>
      <c r="LUI20" s="5"/>
      <c r="LUM20" s="14"/>
      <c r="LUN20" s="14"/>
      <c r="LUO20" s="1"/>
      <c r="LUQ20" s="5"/>
      <c r="LUU20" s="14"/>
      <c r="LUV20" s="14"/>
      <c r="LUW20" s="1"/>
      <c r="LUY20" s="5"/>
      <c r="LVC20" s="14"/>
      <c r="LVD20" s="14"/>
      <c r="LVE20" s="1"/>
      <c r="LVG20" s="5"/>
      <c r="LVK20" s="14"/>
      <c r="LVL20" s="14"/>
      <c r="LVM20" s="1"/>
      <c r="LVO20" s="5"/>
      <c r="LVS20" s="14"/>
      <c r="LVT20" s="14"/>
      <c r="LVU20" s="1"/>
      <c r="LVW20" s="5"/>
      <c r="LWA20" s="14"/>
      <c r="LWB20" s="14"/>
      <c r="LWC20" s="1"/>
      <c r="LWE20" s="5"/>
      <c r="LWI20" s="14"/>
      <c r="LWJ20" s="14"/>
      <c r="LWK20" s="1"/>
      <c r="LWM20" s="5"/>
      <c r="LWQ20" s="14"/>
      <c r="LWR20" s="14"/>
      <c r="LWS20" s="1"/>
      <c r="LWU20" s="5"/>
      <c r="LWY20" s="14"/>
      <c r="LWZ20" s="14"/>
      <c r="LXA20" s="1"/>
      <c r="LXC20" s="5"/>
      <c r="LXG20" s="14"/>
      <c r="LXH20" s="14"/>
      <c r="LXI20" s="1"/>
      <c r="LXK20" s="5"/>
      <c r="LXO20" s="14"/>
      <c r="LXP20" s="14"/>
      <c r="LXQ20" s="1"/>
      <c r="LXS20" s="5"/>
      <c r="LXW20" s="14"/>
      <c r="LXX20" s="14"/>
      <c r="LXY20" s="1"/>
      <c r="LYA20" s="5"/>
      <c r="LYE20" s="14"/>
      <c r="LYF20" s="14"/>
      <c r="LYG20" s="1"/>
      <c r="LYI20" s="5"/>
      <c r="LYM20" s="14"/>
      <c r="LYN20" s="14"/>
      <c r="LYO20" s="1"/>
      <c r="LYQ20" s="5"/>
      <c r="LYU20" s="14"/>
      <c r="LYV20" s="14"/>
      <c r="LYW20" s="1"/>
      <c r="LYY20" s="5"/>
      <c r="LZC20" s="14"/>
      <c r="LZD20" s="14"/>
      <c r="LZE20" s="1"/>
      <c r="LZG20" s="5"/>
      <c r="LZK20" s="14"/>
      <c r="LZL20" s="14"/>
      <c r="LZM20" s="1"/>
      <c r="LZO20" s="5"/>
      <c r="LZS20" s="14"/>
      <c r="LZT20" s="14"/>
      <c r="LZU20" s="1"/>
      <c r="LZW20" s="5"/>
      <c r="MAA20" s="14"/>
      <c r="MAB20" s="14"/>
      <c r="MAC20" s="1"/>
      <c r="MAE20" s="5"/>
      <c r="MAI20" s="14"/>
      <c r="MAJ20" s="14"/>
      <c r="MAK20" s="1"/>
      <c r="MAM20" s="5"/>
      <c r="MAQ20" s="14"/>
      <c r="MAR20" s="14"/>
      <c r="MAS20" s="1"/>
      <c r="MAU20" s="5"/>
      <c r="MAY20" s="14"/>
      <c r="MAZ20" s="14"/>
      <c r="MBA20" s="1"/>
      <c r="MBC20" s="5"/>
      <c r="MBG20" s="14"/>
      <c r="MBH20" s="14"/>
      <c r="MBI20" s="1"/>
      <c r="MBK20" s="5"/>
      <c r="MBO20" s="14"/>
      <c r="MBP20" s="14"/>
      <c r="MBQ20" s="1"/>
      <c r="MBS20" s="5"/>
      <c r="MBW20" s="14"/>
      <c r="MBX20" s="14"/>
      <c r="MBY20" s="1"/>
      <c r="MCA20" s="5"/>
      <c r="MCE20" s="14"/>
      <c r="MCF20" s="14"/>
      <c r="MCG20" s="1"/>
      <c r="MCI20" s="5"/>
      <c r="MCM20" s="14"/>
      <c r="MCN20" s="14"/>
      <c r="MCO20" s="1"/>
      <c r="MCQ20" s="5"/>
      <c r="MCU20" s="14"/>
      <c r="MCV20" s="14"/>
      <c r="MCW20" s="1"/>
      <c r="MCY20" s="5"/>
      <c r="MDC20" s="14"/>
      <c r="MDD20" s="14"/>
      <c r="MDE20" s="1"/>
      <c r="MDG20" s="5"/>
      <c r="MDK20" s="14"/>
      <c r="MDL20" s="14"/>
      <c r="MDM20" s="1"/>
      <c r="MDO20" s="5"/>
      <c r="MDS20" s="14"/>
      <c r="MDT20" s="14"/>
      <c r="MDU20" s="1"/>
      <c r="MDW20" s="5"/>
      <c r="MEA20" s="14"/>
      <c r="MEB20" s="14"/>
      <c r="MEC20" s="1"/>
      <c r="MEE20" s="5"/>
      <c r="MEI20" s="14"/>
      <c r="MEJ20" s="14"/>
      <c r="MEK20" s="1"/>
      <c r="MEM20" s="5"/>
      <c r="MEQ20" s="14"/>
      <c r="MER20" s="14"/>
      <c r="MES20" s="1"/>
      <c r="MEU20" s="5"/>
      <c r="MEY20" s="14"/>
      <c r="MEZ20" s="14"/>
      <c r="MFA20" s="1"/>
      <c r="MFC20" s="5"/>
      <c r="MFG20" s="14"/>
      <c r="MFH20" s="14"/>
      <c r="MFI20" s="1"/>
      <c r="MFK20" s="5"/>
      <c r="MFO20" s="14"/>
      <c r="MFP20" s="14"/>
      <c r="MFQ20" s="1"/>
      <c r="MFS20" s="5"/>
      <c r="MFW20" s="14"/>
      <c r="MFX20" s="14"/>
      <c r="MFY20" s="1"/>
      <c r="MGA20" s="5"/>
      <c r="MGE20" s="14"/>
      <c r="MGF20" s="14"/>
      <c r="MGG20" s="1"/>
      <c r="MGI20" s="5"/>
      <c r="MGM20" s="14"/>
      <c r="MGN20" s="14"/>
      <c r="MGO20" s="1"/>
      <c r="MGQ20" s="5"/>
      <c r="MGU20" s="14"/>
      <c r="MGV20" s="14"/>
      <c r="MGW20" s="1"/>
      <c r="MGY20" s="5"/>
      <c r="MHC20" s="14"/>
      <c r="MHD20" s="14"/>
      <c r="MHE20" s="1"/>
      <c r="MHG20" s="5"/>
      <c r="MHK20" s="14"/>
      <c r="MHL20" s="14"/>
      <c r="MHM20" s="1"/>
      <c r="MHO20" s="5"/>
      <c r="MHS20" s="14"/>
      <c r="MHT20" s="14"/>
      <c r="MHU20" s="1"/>
      <c r="MHW20" s="5"/>
      <c r="MIA20" s="14"/>
      <c r="MIB20" s="14"/>
      <c r="MIC20" s="1"/>
      <c r="MIE20" s="5"/>
      <c r="MII20" s="14"/>
      <c r="MIJ20" s="14"/>
      <c r="MIK20" s="1"/>
      <c r="MIM20" s="5"/>
      <c r="MIQ20" s="14"/>
      <c r="MIR20" s="14"/>
      <c r="MIS20" s="1"/>
      <c r="MIU20" s="5"/>
      <c r="MIY20" s="14"/>
      <c r="MIZ20" s="14"/>
      <c r="MJA20" s="1"/>
      <c r="MJC20" s="5"/>
      <c r="MJG20" s="14"/>
      <c r="MJH20" s="14"/>
      <c r="MJI20" s="1"/>
      <c r="MJK20" s="5"/>
      <c r="MJO20" s="14"/>
      <c r="MJP20" s="14"/>
      <c r="MJQ20" s="1"/>
      <c r="MJS20" s="5"/>
      <c r="MJW20" s="14"/>
      <c r="MJX20" s="14"/>
      <c r="MJY20" s="1"/>
      <c r="MKA20" s="5"/>
      <c r="MKE20" s="14"/>
      <c r="MKF20" s="14"/>
      <c r="MKG20" s="1"/>
      <c r="MKI20" s="5"/>
      <c r="MKM20" s="14"/>
      <c r="MKN20" s="14"/>
      <c r="MKO20" s="1"/>
      <c r="MKQ20" s="5"/>
      <c r="MKU20" s="14"/>
      <c r="MKV20" s="14"/>
      <c r="MKW20" s="1"/>
      <c r="MKY20" s="5"/>
      <c r="MLC20" s="14"/>
      <c r="MLD20" s="14"/>
      <c r="MLE20" s="1"/>
      <c r="MLG20" s="5"/>
      <c r="MLK20" s="14"/>
      <c r="MLL20" s="14"/>
      <c r="MLM20" s="1"/>
      <c r="MLO20" s="5"/>
      <c r="MLS20" s="14"/>
      <c r="MLT20" s="14"/>
      <c r="MLU20" s="1"/>
      <c r="MLW20" s="5"/>
      <c r="MMA20" s="14"/>
      <c r="MMB20" s="14"/>
      <c r="MMC20" s="1"/>
      <c r="MME20" s="5"/>
      <c r="MMI20" s="14"/>
      <c r="MMJ20" s="14"/>
      <c r="MMK20" s="1"/>
      <c r="MMM20" s="5"/>
      <c r="MMQ20" s="14"/>
      <c r="MMR20" s="14"/>
      <c r="MMS20" s="1"/>
      <c r="MMU20" s="5"/>
      <c r="MMY20" s="14"/>
      <c r="MMZ20" s="14"/>
      <c r="MNA20" s="1"/>
      <c r="MNC20" s="5"/>
      <c r="MNG20" s="14"/>
      <c r="MNH20" s="14"/>
      <c r="MNI20" s="1"/>
      <c r="MNK20" s="5"/>
      <c r="MNO20" s="14"/>
      <c r="MNP20" s="14"/>
      <c r="MNQ20" s="1"/>
      <c r="MNS20" s="5"/>
      <c r="MNW20" s="14"/>
      <c r="MNX20" s="14"/>
      <c r="MNY20" s="1"/>
      <c r="MOA20" s="5"/>
      <c r="MOE20" s="14"/>
      <c r="MOF20" s="14"/>
      <c r="MOG20" s="1"/>
      <c r="MOI20" s="5"/>
      <c r="MOM20" s="14"/>
      <c r="MON20" s="14"/>
      <c r="MOO20" s="1"/>
      <c r="MOQ20" s="5"/>
      <c r="MOU20" s="14"/>
      <c r="MOV20" s="14"/>
      <c r="MOW20" s="1"/>
      <c r="MOY20" s="5"/>
      <c r="MPC20" s="14"/>
      <c r="MPD20" s="14"/>
      <c r="MPE20" s="1"/>
      <c r="MPG20" s="5"/>
      <c r="MPK20" s="14"/>
      <c r="MPL20" s="14"/>
      <c r="MPM20" s="1"/>
      <c r="MPO20" s="5"/>
      <c r="MPS20" s="14"/>
      <c r="MPT20" s="14"/>
      <c r="MPU20" s="1"/>
      <c r="MPW20" s="5"/>
      <c r="MQA20" s="14"/>
      <c r="MQB20" s="14"/>
      <c r="MQC20" s="1"/>
      <c r="MQE20" s="5"/>
      <c r="MQI20" s="14"/>
      <c r="MQJ20" s="14"/>
      <c r="MQK20" s="1"/>
      <c r="MQM20" s="5"/>
      <c r="MQQ20" s="14"/>
      <c r="MQR20" s="14"/>
      <c r="MQS20" s="1"/>
      <c r="MQU20" s="5"/>
      <c r="MQY20" s="14"/>
      <c r="MQZ20" s="14"/>
      <c r="MRA20" s="1"/>
      <c r="MRC20" s="5"/>
      <c r="MRG20" s="14"/>
      <c r="MRH20" s="14"/>
      <c r="MRI20" s="1"/>
      <c r="MRK20" s="5"/>
      <c r="MRO20" s="14"/>
      <c r="MRP20" s="14"/>
      <c r="MRQ20" s="1"/>
      <c r="MRS20" s="5"/>
      <c r="MRW20" s="14"/>
      <c r="MRX20" s="14"/>
      <c r="MRY20" s="1"/>
      <c r="MSA20" s="5"/>
      <c r="MSE20" s="14"/>
      <c r="MSF20" s="14"/>
      <c r="MSG20" s="1"/>
      <c r="MSI20" s="5"/>
      <c r="MSM20" s="14"/>
      <c r="MSN20" s="14"/>
      <c r="MSO20" s="1"/>
      <c r="MSQ20" s="5"/>
      <c r="MSU20" s="14"/>
      <c r="MSV20" s="14"/>
      <c r="MSW20" s="1"/>
      <c r="MSY20" s="5"/>
      <c r="MTC20" s="14"/>
      <c r="MTD20" s="14"/>
      <c r="MTE20" s="1"/>
      <c r="MTG20" s="5"/>
      <c r="MTK20" s="14"/>
      <c r="MTL20" s="14"/>
      <c r="MTM20" s="1"/>
      <c r="MTO20" s="5"/>
      <c r="MTS20" s="14"/>
      <c r="MTT20" s="14"/>
      <c r="MTU20" s="1"/>
      <c r="MTW20" s="5"/>
      <c r="MUA20" s="14"/>
      <c r="MUB20" s="14"/>
      <c r="MUC20" s="1"/>
      <c r="MUE20" s="5"/>
      <c r="MUI20" s="14"/>
      <c r="MUJ20" s="14"/>
      <c r="MUK20" s="1"/>
      <c r="MUM20" s="5"/>
      <c r="MUQ20" s="14"/>
      <c r="MUR20" s="14"/>
      <c r="MUS20" s="1"/>
      <c r="MUU20" s="5"/>
      <c r="MUY20" s="14"/>
      <c r="MUZ20" s="14"/>
      <c r="MVA20" s="1"/>
      <c r="MVC20" s="5"/>
      <c r="MVG20" s="14"/>
      <c r="MVH20" s="14"/>
      <c r="MVI20" s="1"/>
      <c r="MVK20" s="5"/>
      <c r="MVO20" s="14"/>
      <c r="MVP20" s="14"/>
      <c r="MVQ20" s="1"/>
      <c r="MVS20" s="5"/>
      <c r="MVW20" s="14"/>
      <c r="MVX20" s="14"/>
      <c r="MVY20" s="1"/>
      <c r="MWA20" s="5"/>
      <c r="MWE20" s="14"/>
      <c r="MWF20" s="14"/>
      <c r="MWG20" s="1"/>
      <c r="MWI20" s="5"/>
      <c r="MWM20" s="14"/>
      <c r="MWN20" s="14"/>
      <c r="MWO20" s="1"/>
      <c r="MWQ20" s="5"/>
      <c r="MWU20" s="14"/>
      <c r="MWV20" s="14"/>
      <c r="MWW20" s="1"/>
      <c r="MWY20" s="5"/>
      <c r="MXC20" s="14"/>
      <c r="MXD20" s="14"/>
      <c r="MXE20" s="1"/>
      <c r="MXG20" s="5"/>
      <c r="MXK20" s="14"/>
      <c r="MXL20" s="14"/>
      <c r="MXM20" s="1"/>
      <c r="MXO20" s="5"/>
      <c r="MXS20" s="14"/>
      <c r="MXT20" s="14"/>
      <c r="MXU20" s="1"/>
      <c r="MXW20" s="5"/>
      <c r="MYA20" s="14"/>
      <c r="MYB20" s="14"/>
      <c r="MYC20" s="1"/>
      <c r="MYE20" s="5"/>
      <c r="MYI20" s="14"/>
      <c r="MYJ20" s="14"/>
      <c r="MYK20" s="1"/>
      <c r="MYM20" s="5"/>
      <c r="MYQ20" s="14"/>
      <c r="MYR20" s="14"/>
      <c r="MYS20" s="1"/>
      <c r="MYU20" s="5"/>
      <c r="MYY20" s="14"/>
      <c r="MYZ20" s="14"/>
      <c r="MZA20" s="1"/>
      <c r="MZC20" s="5"/>
      <c r="MZG20" s="14"/>
      <c r="MZH20" s="14"/>
      <c r="MZI20" s="1"/>
      <c r="MZK20" s="5"/>
      <c r="MZO20" s="14"/>
      <c r="MZP20" s="14"/>
      <c r="MZQ20" s="1"/>
      <c r="MZS20" s="5"/>
      <c r="MZW20" s="14"/>
      <c r="MZX20" s="14"/>
      <c r="MZY20" s="1"/>
      <c r="NAA20" s="5"/>
      <c r="NAE20" s="14"/>
      <c r="NAF20" s="14"/>
      <c r="NAG20" s="1"/>
      <c r="NAI20" s="5"/>
      <c r="NAM20" s="14"/>
      <c r="NAN20" s="14"/>
      <c r="NAO20" s="1"/>
      <c r="NAQ20" s="5"/>
      <c r="NAU20" s="14"/>
      <c r="NAV20" s="14"/>
      <c r="NAW20" s="1"/>
      <c r="NAY20" s="5"/>
      <c r="NBC20" s="14"/>
      <c r="NBD20" s="14"/>
      <c r="NBE20" s="1"/>
      <c r="NBG20" s="5"/>
      <c r="NBK20" s="14"/>
      <c r="NBL20" s="14"/>
      <c r="NBM20" s="1"/>
      <c r="NBO20" s="5"/>
      <c r="NBS20" s="14"/>
      <c r="NBT20" s="14"/>
      <c r="NBU20" s="1"/>
      <c r="NBW20" s="5"/>
      <c r="NCA20" s="14"/>
      <c r="NCB20" s="14"/>
      <c r="NCC20" s="1"/>
      <c r="NCE20" s="5"/>
      <c r="NCI20" s="14"/>
      <c r="NCJ20" s="14"/>
      <c r="NCK20" s="1"/>
      <c r="NCM20" s="5"/>
      <c r="NCQ20" s="14"/>
      <c r="NCR20" s="14"/>
      <c r="NCS20" s="1"/>
      <c r="NCU20" s="5"/>
      <c r="NCY20" s="14"/>
      <c r="NCZ20" s="14"/>
      <c r="NDA20" s="1"/>
      <c r="NDC20" s="5"/>
      <c r="NDG20" s="14"/>
      <c r="NDH20" s="14"/>
      <c r="NDI20" s="1"/>
      <c r="NDK20" s="5"/>
      <c r="NDO20" s="14"/>
      <c r="NDP20" s="14"/>
      <c r="NDQ20" s="1"/>
      <c r="NDS20" s="5"/>
      <c r="NDW20" s="14"/>
      <c r="NDX20" s="14"/>
      <c r="NDY20" s="1"/>
      <c r="NEA20" s="5"/>
      <c r="NEE20" s="14"/>
      <c r="NEF20" s="14"/>
      <c r="NEG20" s="1"/>
      <c r="NEI20" s="5"/>
      <c r="NEM20" s="14"/>
      <c r="NEN20" s="14"/>
      <c r="NEO20" s="1"/>
      <c r="NEQ20" s="5"/>
      <c r="NEU20" s="14"/>
      <c r="NEV20" s="14"/>
      <c r="NEW20" s="1"/>
      <c r="NEY20" s="5"/>
      <c r="NFC20" s="14"/>
      <c r="NFD20" s="14"/>
      <c r="NFE20" s="1"/>
      <c r="NFG20" s="5"/>
      <c r="NFK20" s="14"/>
      <c r="NFL20" s="14"/>
      <c r="NFM20" s="1"/>
      <c r="NFO20" s="5"/>
      <c r="NFS20" s="14"/>
      <c r="NFT20" s="14"/>
      <c r="NFU20" s="1"/>
      <c r="NFW20" s="5"/>
      <c r="NGA20" s="14"/>
      <c r="NGB20" s="14"/>
      <c r="NGC20" s="1"/>
      <c r="NGE20" s="5"/>
      <c r="NGI20" s="14"/>
      <c r="NGJ20" s="14"/>
      <c r="NGK20" s="1"/>
      <c r="NGM20" s="5"/>
      <c r="NGQ20" s="14"/>
      <c r="NGR20" s="14"/>
      <c r="NGS20" s="1"/>
      <c r="NGU20" s="5"/>
      <c r="NGY20" s="14"/>
      <c r="NGZ20" s="14"/>
      <c r="NHA20" s="1"/>
      <c r="NHC20" s="5"/>
      <c r="NHG20" s="14"/>
      <c r="NHH20" s="14"/>
      <c r="NHI20" s="1"/>
      <c r="NHK20" s="5"/>
      <c r="NHO20" s="14"/>
      <c r="NHP20" s="14"/>
      <c r="NHQ20" s="1"/>
      <c r="NHS20" s="5"/>
      <c r="NHW20" s="14"/>
      <c r="NHX20" s="14"/>
      <c r="NHY20" s="1"/>
      <c r="NIA20" s="5"/>
      <c r="NIE20" s="14"/>
      <c r="NIF20" s="14"/>
      <c r="NIG20" s="1"/>
      <c r="NII20" s="5"/>
      <c r="NIM20" s="14"/>
      <c r="NIN20" s="14"/>
      <c r="NIO20" s="1"/>
      <c r="NIQ20" s="5"/>
      <c r="NIU20" s="14"/>
      <c r="NIV20" s="14"/>
      <c r="NIW20" s="1"/>
      <c r="NIY20" s="5"/>
      <c r="NJC20" s="14"/>
      <c r="NJD20" s="14"/>
      <c r="NJE20" s="1"/>
      <c r="NJG20" s="5"/>
      <c r="NJK20" s="14"/>
      <c r="NJL20" s="14"/>
      <c r="NJM20" s="1"/>
      <c r="NJO20" s="5"/>
      <c r="NJS20" s="14"/>
      <c r="NJT20" s="14"/>
      <c r="NJU20" s="1"/>
      <c r="NJW20" s="5"/>
      <c r="NKA20" s="14"/>
      <c r="NKB20" s="14"/>
      <c r="NKC20" s="1"/>
      <c r="NKE20" s="5"/>
      <c r="NKI20" s="14"/>
      <c r="NKJ20" s="14"/>
      <c r="NKK20" s="1"/>
      <c r="NKM20" s="5"/>
      <c r="NKQ20" s="14"/>
      <c r="NKR20" s="14"/>
      <c r="NKS20" s="1"/>
      <c r="NKU20" s="5"/>
      <c r="NKY20" s="14"/>
      <c r="NKZ20" s="14"/>
      <c r="NLA20" s="1"/>
      <c r="NLC20" s="5"/>
      <c r="NLG20" s="14"/>
      <c r="NLH20" s="14"/>
      <c r="NLI20" s="1"/>
      <c r="NLK20" s="5"/>
      <c r="NLO20" s="14"/>
      <c r="NLP20" s="14"/>
      <c r="NLQ20" s="1"/>
      <c r="NLS20" s="5"/>
      <c r="NLW20" s="14"/>
      <c r="NLX20" s="14"/>
      <c r="NLY20" s="1"/>
      <c r="NMA20" s="5"/>
      <c r="NME20" s="14"/>
      <c r="NMF20" s="14"/>
      <c r="NMG20" s="1"/>
      <c r="NMI20" s="5"/>
      <c r="NMM20" s="14"/>
      <c r="NMN20" s="14"/>
      <c r="NMO20" s="1"/>
      <c r="NMQ20" s="5"/>
      <c r="NMU20" s="14"/>
      <c r="NMV20" s="14"/>
      <c r="NMW20" s="1"/>
      <c r="NMY20" s="5"/>
      <c r="NNC20" s="14"/>
      <c r="NND20" s="14"/>
      <c r="NNE20" s="1"/>
      <c r="NNG20" s="5"/>
      <c r="NNK20" s="14"/>
      <c r="NNL20" s="14"/>
      <c r="NNM20" s="1"/>
      <c r="NNO20" s="5"/>
      <c r="NNS20" s="14"/>
      <c r="NNT20" s="14"/>
      <c r="NNU20" s="1"/>
      <c r="NNW20" s="5"/>
      <c r="NOA20" s="14"/>
      <c r="NOB20" s="14"/>
      <c r="NOC20" s="1"/>
      <c r="NOE20" s="5"/>
      <c r="NOI20" s="14"/>
      <c r="NOJ20" s="14"/>
      <c r="NOK20" s="1"/>
      <c r="NOM20" s="5"/>
      <c r="NOQ20" s="14"/>
      <c r="NOR20" s="14"/>
      <c r="NOS20" s="1"/>
      <c r="NOU20" s="5"/>
      <c r="NOY20" s="14"/>
      <c r="NOZ20" s="14"/>
      <c r="NPA20" s="1"/>
      <c r="NPC20" s="5"/>
      <c r="NPG20" s="14"/>
      <c r="NPH20" s="14"/>
      <c r="NPI20" s="1"/>
      <c r="NPK20" s="5"/>
      <c r="NPO20" s="14"/>
      <c r="NPP20" s="14"/>
      <c r="NPQ20" s="1"/>
      <c r="NPS20" s="5"/>
      <c r="NPW20" s="14"/>
      <c r="NPX20" s="14"/>
      <c r="NPY20" s="1"/>
      <c r="NQA20" s="5"/>
      <c r="NQE20" s="14"/>
      <c r="NQF20" s="14"/>
      <c r="NQG20" s="1"/>
      <c r="NQI20" s="5"/>
      <c r="NQM20" s="14"/>
      <c r="NQN20" s="14"/>
      <c r="NQO20" s="1"/>
      <c r="NQQ20" s="5"/>
      <c r="NQU20" s="14"/>
      <c r="NQV20" s="14"/>
      <c r="NQW20" s="1"/>
      <c r="NQY20" s="5"/>
      <c r="NRC20" s="14"/>
      <c r="NRD20" s="14"/>
      <c r="NRE20" s="1"/>
      <c r="NRG20" s="5"/>
      <c r="NRK20" s="14"/>
      <c r="NRL20" s="14"/>
      <c r="NRM20" s="1"/>
      <c r="NRO20" s="5"/>
      <c r="NRS20" s="14"/>
      <c r="NRT20" s="14"/>
      <c r="NRU20" s="1"/>
      <c r="NRW20" s="5"/>
      <c r="NSA20" s="14"/>
      <c r="NSB20" s="14"/>
      <c r="NSC20" s="1"/>
      <c r="NSE20" s="5"/>
      <c r="NSI20" s="14"/>
      <c r="NSJ20" s="14"/>
      <c r="NSK20" s="1"/>
      <c r="NSM20" s="5"/>
      <c r="NSQ20" s="14"/>
      <c r="NSR20" s="14"/>
      <c r="NSS20" s="1"/>
      <c r="NSU20" s="5"/>
      <c r="NSY20" s="14"/>
      <c r="NSZ20" s="14"/>
      <c r="NTA20" s="1"/>
      <c r="NTC20" s="5"/>
      <c r="NTG20" s="14"/>
      <c r="NTH20" s="14"/>
      <c r="NTI20" s="1"/>
      <c r="NTK20" s="5"/>
      <c r="NTO20" s="14"/>
      <c r="NTP20" s="14"/>
      <c r="NTQ20" s="1"/>
      <c r="NTS20" s="5"/>
      <c r="NTW20" s="14"/>
      <c r="NTX20" s="14"/>
      <c r="NTY20" s="1"/>
      <c r="NUA20" s="5"/>
      <c r="NUE20" s="14"/>
      <c r="NUF20" s="14"/>
      <c r="NUG20" s="1"/>
      <c r="NUI20" s="5"/>
      <c r="NUM20" s="14"/>
      <c r="NUN20" s="14"/>
      <c r="NUO20" s="1"/>
      <c r="NUQ20" s="5"/>
      <c r="NUU20" s="14"/>
      <c r="NUV20" s="14"/>
      <c r="NUW20" s="1"/>
      <c r="NUY20" s="5"/>
      <c r="NVC20" s="14"/>
      <c r="NVD20" s="14"/>
      <c r="NVE20" s="1"/>
      <c r="NVG20" s="5"/>
      <c r="NVK20" s="14"/>
      <c r="NVL20" s="14"/>
      <c r="NVM20" s="1"/>
      <c r="NVO20" s="5"/>
      <c r="NVS20" s="14"/>
      <c r="NVT20" s="14"/>
      <c r="NVU20" s="1"/>
      <c r="NVW20" s="5"/>
      <c r="NWA20" s="14"/>
      <c r="NWB20" s="14"/>
      <c r="NWC20" s="1"/>
      <c r="NWE20" s="5"/>
      <c r="NWI20" s="14"/>
      <c r="NWJ20" s="14"/>
      <c r="NWK20" s="1"/>
      <c r="NWM20" s="5"/>
      <c r="NWQ20" s="14"/>
      <c r="NWR20" s="14"/>
      <c r="NWS20" s="1"/>
      <c r="NWU20" s="5"/>
      <c r="NWY20" s="14"/>
      <c r="NWZ20" s="14"/>
      <c r="NXA20" s="1"/>
      <c r="NXC20" s="5"/>
      <c r="NXG20" s="14"/>
      <c r="NXH20" s="14"/>
      <c r="NXI20" s="1"/>
      <c r="NXK20" s="5"/>
      <c r="NXO20" s="14"/>
      <c r="NXP20" s="14"/>
      <c r="NXQ20" s="1"/>
      <c r="NXS20" s="5"/>
      <c r="NXW20" s="14"/>
      <c r="NXX20" s="14"/>
      <c r="NXY20" s="1"/>
      <c r="NYA20" s="5"/>
      <c r="NYE20" s="14"/>
      <c r="NYF20" s="14"/>
      <c r="NYG20" s="1"/>
      <c r="NYI20" s="5"/>
      <c r="NYM20" s="14"/>
      <c r="NYN20" s="14"/>
      <c r="NYO20" s="1"/>
      <c r="NYQ20" s="5"/>
      <c r="NYU20" s="14"/>
      <c r="NYV20" s="14"/>
      <c r="NYW20" s="1"/>
      <c r="NYY20" s="5"/>
      <c r="NZC20" s="14"/>
      <c r="NZD20" s="14"/>
      <c r="NZE20" s="1"/>
      <c r="NZG20" s="5"/>
      <c r="NZK20" s="14"/>
      <c r="NZL20" s="14"/>
      <c r="NZM20" s="1"/>
      <c r="NZO20" s="5"/>
      <c r="NZS20" s="14"/>
      <c r="NZT20" s="14"/>
      <c r="NZU20" s="1"/>
      <c r="NZW20" s="5"/>
      <c r="OAA20" s="14"/>
      <c r="OAB20" s="14"/>
      <c r="OAC20" s="1"/>
      <c r="OAE20" s="5"/>
      <c r="OAI20" s="14"/>
      <c r="OAJ20" s="14"/>
      <c r="OAK20" s="1"/>
      <c r="OAM20" s="5"/>
      <c r="OAQ20" s="14"/>
      <c r="OAR20" s="14"/>
      <c r="OAS20" s="1"/>
      <c r="OAU20" s="5"/>
      <c r="OAY20" s="14"/>
      <c r="OAZ20" s="14"/>
      <c r="OBA20" s="1"/>
      <c r="OBC20" s="5"/>
      <c r="OBG20" s="14"/>
      <c r="OBH20" s="14"/>
      <c r="OBI20" s="1"/>
      <c r="OBK20" s="5"/>
      <c r="OBO20" s="14"/>
      <c r="OBP20" s="14"/>
      <c r="OBQ20" s="1"/>
      <c r="OBS20" s="5"/>
      <c r="OBW20" s="14"/>
      <c r="OBX20" s="14"/>
      <c r="OBY20" s="1"/>
      <c r="OCA20" s="5"/>
      <c r="OCE20" s="14"/>
      <c r="OCF20" s="14"/>
      <c r="OCG20" s="1"/>
      <c r="OCI20" s="5"/>
      <c r="OCM20" s="14"/>
      <c r="OCN20" s="14"/>
      <c r="OCO20" s="1"/>
      <c r="OCQ20" s="5"/>
      <c r="OCU20" s="14"/>
      <c r="OCV20" s="14"/>
      <c r="OCW20" s="1"/>
      <c r="OCY20" s="5"/>
      <c r="ODC20" s="14"/>
      <c r="ODD20" s="14"/>
      <c r="ODE20" s="1"/>
      <c r="ODG20" s="5"/>
      <c r="ODK20" s="14"/>
      <c r="ODL20" s="14"/>
      <c r="ODM20" s="1"/>
      <c r="ODO20" s="5"/>
      <c r="ODS20" s="14"/>
      <c r="ODT20" s="14"/>
      <c r="ODU20" s="1"/>
      <c r="ODW20" s="5"/>
      <c r="OEA20" s="14"/>
      <c r="OEB20" s="14"/>
      <c r="OEC20" s="1"/>
      <c r="OEE20" s="5"/>
      <c r="OEI20" s="14"/>
      <c r="OEJ20" s="14"/>
      <c r="OEK20" s="1"/>
      <c r="OEM20" s="5"/>
      <c r="OEQ20" s="14"/>
      <c r="OER20" s="14"/>
      <c r="OES20" s="1"/>
      <c r="OEU20" s="5"/>
      <c r="OEY20" s="14"/>
      <c r="OEZ20" s="14"/>
      <c r="OFA20" s="1"/>
      <c r="OFC20" s="5"/>
      <c r="OFG20" s="14"/>
      <c r="OFH20" s="14"/>
      <c r="OFI20" s="1"/>
      <c r="OFK20" s="5"/>
      <c r="OFO20" s="14"/>
      <c r="OFP20" s="14"/>
      <c r="OFQ20" s="1"/>
      <c r="OFS20" s="5"/>
      <c r="OFW20" s="14"/>
      <c r="OFX20" s="14"/>
      <c r="OFY20" s="1"/>
      <c r="OGA20" s="5"/>
      <c r="OGE20" s="14"/>
      <c r="OGF20" s="14"/>
      <c r="OGG20" s="1"/>
      <c r="OGI20" s="5"/>
      <c r="OGM20" s="14"/>
      <c r="OGN20" s="14"/>
      <c r="OGO20" s="1"/>
      <c r="OGQ20" s="5"/>
      <c r="OGU20" s="14"/>
      <c r="OGV20" s="14"/>
      <c r="OGW20" s="1"/>
      <c r="OGY20" s="5"/>
      <c r="OHC20" s="14"/>
      <c r="OHD20" s="14"/>
      <c r="OHE20" s="1"/>
      <c r="OHG20" s="5"/>
      <c r="OHK20" s="14"/>
      <c r="OHL20" s="14"/>
      <c r="OHM20" s="1"/>
      <c r="OHO20" s="5"/>
      <c r="OHS20" s="14"/>
      <c r="OHT20" s="14"/>
      <c r="OHU20" s="1"/>
      <c r="OHW20" s="5"/>
      <c r="OIA20" s="14"/>
      <c r="OIB20" s="14"/>
      <c r="OIC20" s="1"/>
      <c r="OIE20" s="5"/>
      <c r="OII20" s="14"/>
      <c r="OIJ20" s="14"/>
      <c r="OIK20" s="1"/>
      <c r="OIM20" s="5"/>
      <c r="OIQ20" s="14"/>
      <c r="OIR20" s="14"/>
      <c r="OIS20" s="1"/>
      <c r="OIU20" s="5"/>
      <c r="OIY20" s="14"/>
      <c r="OIZ20" s="14"/>
      <c r="OJA20" s="1"/>
      <c r="OJC20" s="5"/>
      <c r="OJG20" s="14"/>
      <c r="OJH20" s="14"/>
      <c r="OJI20" s="1"/>
      <c r="OJK20" s="5"/>
      <c r="OJO20" s="14"/>
      <c r="OJP20" s="14"/>
      <c r="OJQ20" s="1"/>
      <c r="OJS20" s="5"/>
      <c r="OJW20" s="14"/>
      <c r="OJX20" s="14"/>
      <c r="OJY20" s="1"/>
      <c r="OKA20" s="5"/>
      <c r="OKE20" s="14"/>
      <c r="OKF20" s="14"/>
      <c r="OKG20" s="1"/>
      <c r="OKI20" s="5"/>
      <c r="OKM20" s="14"/>
      <c r="OKN20" s="14"/>
      <c r="OKO20" s="1"/>
      <c r="OKQ20" s="5"/>
      <c r="OKU20" s="14"/>
      <c r="OKV20" s="14"/>
      <c r="OKW20" s="1"/>
      <c r="OKY20" s="5"/>
      <c r="OLC20" s="14"/>
      <c r="OLD20" s="14"/>
      <c r="OLE20" s="1"/>
      <c r="OLG20" s="5"/>
      <c r="OLK20" s="14"/>
      <c r="OLL20" s="14"/>
      <c r="OLM20" s="1"/>
      <c r="OLO20" s="5"/>
      <c r="OLS20" s="14"/>
      <c r="OLT20" s="14"/>
      <c r="OLU20" s="1"/>
      <c r="OLW20" s="5"/>
      <c r="OMA20" s="14"/>
      <c r="OMB20" s="14"/>
      <c r="OMC20" s="1"/>
      <c r="OME20" s="5"/>
      <c r="OMI20" s="14"/>
      <c r="OMJ20" s="14"/>
      <c r="OMK20" s="1"/>
      <c r="OMM20" s="5"/>
      <c r="OMQ20" s="14"/>
      <c r="OMR20" s="14"/>
      <c r="OMS20" s="1"/>
      <c r="OMU20" s="5"/>
      <c r="OMY20" s="14"/>
      <c r="OMZ20" s="14"/>
      <c r="ONA20" s="1"/>
      <c r="ONC20" s="5"/>
      <c r="ONG20" s="14"/>
      <c r="ONH20" s="14"/>
      <c r="ONI20" s="1"/>
      <c r="ONK20" s="5"/>
      <c r="ONO20" s="14"/>
      <c r="ONP20" s="14"/>
      <c r="ONQ20" s="1"/>
      <c r="ONS20" s="5"/>
      <c r="ONW20" s="14"/>
      <c r="ONX20" s="14"/>
      <c r="ONY20" s="1"/>
      <c r="OOA20" s="5"/>
      <c r="OOE20" s="14"/>
      <c r="OOF20" s="14"/>
      <c r="OOG20" s="1"/>
      <c r="OOI20" s="5"/>
      <c r="OOM20" s="14"/>
      <c r="OON20" s="14"/>
      <c r="OOO20" s="1"/>
      <c r="OOQ20" s="5"/>
      <c r="OOU20" s="14"/>
      <c r="OOV20" s="14"/>
      <c r="OOW20" s="1"/>
      <c r="OOY20" s="5"/>
      <c r="OPC20" s="14"/>
      <c r="OPD20" s="14"/>
      <c r="OPE20" s="1"/>
      <c r="OPG20" s="5"/>
      <c r="OPK20" s="14"/>
      <c r="OPL20" s="14"/>
      <c r="OPM20" s="1"/>
      <c r="OPO20" s="5"/>
      <c r="OPS20" s="14"/>
      <c r="OPT20" s="14"/>
      <c r="OPU20" s="1"/>
      <c r="OPW20" s="5"/>
      <c r="OQA20" s="14"/>
      <c r="OQB20" s="14"/>
      <c r="OQC20" s="1"/>
      <c r="OQE20" s="5"/>
      <c r="OQI20" s="14"/>
      <c r="OQJ20" s="14"/>
      <c r="OQK20" s="1"/>
      <c r="OQM20" s="5"/>
      <c r="OQQ20" s="14"/>
      <c r="OQR20" s="14"/>
      <c r="OQS20" s="1"/>
      <c r="OQU20" s="5"/>
      <c r="OQY20" s="14"/>
      <c r="OQZ20" s="14"/>
      <c r="ORA20" s="1"/>
      <c r="ORC20" s="5"/>
      <c r="ORG20" s="14"/>
      <c r="ORH20" s="14"/>
      <c r="ORI20" s="1"/>
      <c r="ORK20" s="5"/>
      <c r="ORO20" s="14"/>
      <c r="ORP20" s="14"/>
      <c r="ORQ20" s="1"/>
      <c r="ORS20" s="5"/>
      <c r="ORW20" s="14"/>
      <c r="ORX20" s="14"/>
      <c r="ORY20" s="1"/>
      <c r="OSA20" s="5"/>
      <c r="OSE20" s="14"/>
      <c r="OSF20" s="14"/>
      <c r="OSG20" s="1"/>
      <c r="OSI20" s="5"/>
      <c r="OSM20" s="14"/>
      <c r="OSN20" s="14"/>
      <c r="OSO20" s="1"/>
      <c r="OSQ20" s="5"/>
      <c r="OSU20" s="14"/>
      <c r="OSV20" s="14"/>
      <c r="OSW20" s="1"/>
      <c r="OSY20" s="5"/>
      <c r="OTC20" s="14"/>
      <c r="OTD20" s="14"/>
      <c r="OTE20" s="1"/>
      <c r="OTG20" s="5"/>
      <c r="OTK20" s="14"/>
      <c r="OTL20" s="14"/>
      <c r="OTM20" s="1"/>
      <c r="OTO20" s="5"/>
      <c r="OTS20" s="14"/>
      <c r="OTT20" s="14"/>
      <c r="OTU20" s="1"/>
      <c r="OTW20" s="5"/>
      <c r="OUA20" s="14"/>
      <c r="OUB20" s="14"/>
      <c r="OUC20" s="1"/>
      <c r="OUE20" s="5"/>
      <c r="OUI20" s="14"/>
      <c r="OUJ20" s="14"/>
      <c r="OUK20" s="1"/>
      <c r="OUM20" s="5"/>
      <c r="OUQ20" s="14"/>
      <c r="OUR20" s="14"/>
      <c r="OUS20" s="1"/>
      <c r="OUU20" s="5"/>
      <c r="OUY20" s="14"/>
      <c r="OUZ20" s="14"/>
      <c r="OVA20" s="1"/>
      <c r="OVC20" s="5"/>
      <c r="OVG20" s="14"/>
      <c r="OVH20" s="14"/>
      <c r="OVI20" s="1"/>
      <c r="OVK20" s="5"/>
      <c r="OVO20" s="14"/>
      <c r="OVP20" s="14"/>
      <c r="OVQ20" s="1"/>
      <c r="OVS20" s="5"/>
      <c r="OVW20" s="14"/>
      <c r="OVX20" s="14"/>
      <c r="OVY20" s="1"/>
      <c r="OWA20" s="5"/>
      <c r="OWE20" s="14"/>
      <c r="OWF20" s="14"/>
      <c r="OWG20" s="1"/>
      <c r="OWI20" s="5"/>
      <c r="OWM20" s="14"/>
      <c r="OWN20" s="14"/>
      <c r="OWO20" s="1"/>
      <c r="OWQ20" s="5"/>
      <c r="OWU20" s="14"/>
      <c r="OWV20" s="14"/>
      <c r="OWW20" s="1"/>
      <c r="OWY20" s="5"/>
      <c r="OXC20" s="14"/>
      <c r="OXD20" s="14"/>
      <c r="OXE20" s="1"/>
      <c r="OXG20" s="5"/>
      <c r="OXK20" s="14"/>
      <c r="OXL20" s="14"/>
      <c r="OXM20" s="1"/>
      <c r="OXO20" s="5"/>
      <c r="OXS20" s="14"/>
      <c r="OXT20" s="14"/>
      <c r="OXU20" s="1"/>
      <c r="OXW20" s="5"/>
      <c r="OYA20" s="14"/>
      <c r="OYB20" s="14"/>
      <c r="OYC20" s="1"/>
      <c r="OYE20" s="5"/>
      <c r="OYI20" s="14"/>
      <c r="OYJ20" s="14"/>
      <c r="OYK20" s="1"/>
      <c r="OYM20" s="5"/>
      <c r="OYQ20" s="14"/>
      <c r="OYR20" s="14"/>
      <c r="OYS20" s="1"/>
      <c r="OYU20" s="5"/>
      <c r="OYY20" s="14"/>
      <c r="OYZ20" s="14"/>
      <c r="OZA20" s="1"/>
      <c r="OZC20" s="5"/>
      <c r="OZG20" s="14"/>
      <c r="OZH20" s="14"/>
      <c r="OZI20" s="1"/>
      <c r="OZK20" s="5"/>
      <c r="OZO20" s="14"/>
      <c r="OZP20" s="14"/>
      <c r="OZQ20" s="1"/>
      <c r="OZS20" s="5"/>
      <c r="OZW20" s="14"/>
      <c r="OZX20" s="14"/>
      <c r="OZY20" s="1"/>
      <c r="PAA20" s="5"/>
      <c r="PAE20" s="14"/>
      <c r="PAF20" s="14"/>
      <c r="PAG20" s="1"/>
      <c r="PAI20" s="5"/>
      <c r="PAM20" s="14"/>
      <c r="PAN20" s="14"/>
      <c r="PAO20" s="1"/>
      <c r="PAQ20" s="5"/>
      <c r="PAU20" s="14"/>
      <c r="PAV20" s="14"/>
      <c r="PAW20" s="1"/>
      <c r="PAY20" s="5"/>
      <c r="PBC20" s="14"/>
      <c r="PBD20" s="14"/>
      <c r="PBE20" s="1"/>
      <c r="PBG20" s="5"/>
      <c r="PBK20" s="14"/>
      <c r="PBL20" s="14"/>
      <c r="PBM20" s="1"/>
      <c r="PBO20" s="5"/>
      <c r="PBS20" s="14"/>
      <c r="PBT20" s="14"/>
      <c r="PBU20" s="1"/>
      <c r="PBW20" s="5"/>
      <c r="PCA20" s="14"/>
      <c r="PCB20" s="14"/>
      <c r="PCC20" s="1"/>
      <c r="PCE20" s="5"/>
      <c r="PCI20" s="14"/>
      <c r="PCJ20" s="14"/>
      <c r="PCK20" s="1"/>
      <c r="PCM20" s="5"/>
      <c r="PCQ20" s="14"/>
      <c r="PCR20" s="14"/>
      <c r="PCS20" s="1"/>
      <c r="PCU20" s="5"/>
      <c r="PCY20" s="14"/>
      <c r="PCZ20" s="14"/>
      <c r="PDA20" s="1"/>
      <c r="PDC20" s="5"/>
      <c r="PDG20" s="14"/>
      <c r="PDH20" s="14"/>
      <c r="PDI20" s="1"/>
      <c r="PDK20" s="5"/>
      <c r="PDO20" s="14"/>
      <c r="PDP20" s="14"/>
      <c r="PDQ20" s="1"/>
      <c r="PDS20" s="5"/>
      <c r="PDW20" s="14"/>
      <c r="PDX20" s="14"/>
      <c r="PDY20" s="1"/>
      <c r="PEA20" s="5"/>
      <c r="PEE20" s="14"/>
      <c r="PEF20" s="14"/>
      <c r="PEG20" s="1"/>
      <c r="PEI20" s="5"/>
      <c r="PEM20" s="14"/>
      <c r="PEN20" s="14"/>
      <c r="PEO20" s="1"/>
      <c r="PEQ20" s="5"/>
      <c r="PEU20" s="14"/>
      <c r="PEV20" s="14"/>
      <c r="PEW20" s="1"/>
      <c r="PEY20" s="5"/>
      <c r="PFC20" s="14"/>
      <c r="PFD20" s="14"/>
      <c r="PFE20" s="1"/>
      <c r="PFG20" s="5"/>
      <c r="PFK20" s="14"/>
      <c r="PFL20" s="14"/>
      <c r="PFM20" s="1"/>
      <c r="PFO20" s="5"/>
      <c r="PFS20" s="14"/>
      <c r="PFT20" s="14"/>
      <c r="PFU20" s="1"/>
      <c r="PFW20" s="5"/>
      <c r="PGA20" s="14"/>
      <c r="PGB20" s="14"/>
      <c r="PGC20" s="1"/>
      <c r="PGE20" s="5"/>
      <c r="PGI20" s="14"/>
      <c r="PGJ20" s="14"/>
      <c r="PGK20" s="1"/>
      <c r="PGM20" s="5"/>
      <c r="PGQ20" s="14"/>
      <c r="PGR20" s="14"/>
      <c r="PGS20" s="1"/>
      <c r="PGU20" s="5"/>
      <c r="PGY20" s="14"/>
      <c r="PGZ20" s="14"/>
      <c r="PHA20" s="1"/>
      <c r="PHC20" s="5"/>
      <c r="PHG20" s="14"/>
      <c r="PHH20" s="14"/>
      <c r="PHI20" s="1"/>
      <c r="PHK20" s="5"/>
      <c r="PHO20" s="14"/>
      <c r="PHP20" s="14"/>
      <c r="PHQ20" s="1"/>
      <c r="PHS20" s="5"/>
      <c r="PHW20" s="14"/>
      <c r="PHX20" s="14"/>
      <c r="PHY20" s="1"/>
      <c r="PIA20" s="5"/>
      <c r="PIE20" s="14"/>
      <c r="PIF20" s="14"/>
      <c r="PIG20" s="1"/>
      <c r="PII20" s="5"/>
      <c r="PIM20" s="14"/>
      <c r="PIN20" s="14"/>
      <c r="PIO20" s="1"/>
      <c r="PIQ20" s="5"/>
      <c r="PIU20" s="14"/>
      <c r="PIV20" s="14"/>
      <c r="PIW20" s="1"/>
      <c r="PIY20" s="5"/>
      <c r="PJC20" s="14"/>
      <c r="PJD20" s="14"/>
      <c r="PJE20" s="1"/>
      <c r="PJG20" s="5"/>
      <c r="PJK20" s="14"/>
      <c r="PJL20" s="14"/>
      <c r="PJM20" s="1"/>
      <c r="PJO20" s="5"/>
      <c r="PJS20" s="14"/>
      <c r="PJT20" s="14"/>
      <c r="PJU20" s="1"/>
      <c r="PJW20" s="5"/>
      <c r="PKA20" s="14"/>
      <c r="PKB20" s="14"/>
      <c r="PKC20" s="1"/>
      <c r="PKE20" s="5"/>
      <c r="PKI20" s="14"/>
      <c r="PKJ20" s="14"/>
      <c r="PKK20" s="1"/>
      <c r="PKM20" s="5"/>
      <c r="PKQ20" s="14"/>
      <c r="PKR20" s="14"/>
      <c r="PKS20" s="1"/>
      <c r="PKU20" s="5"/>
      <c r="PKY20" s="14"/>
      <c r="PKZ20" s="14"/>
      <c r="PLA20" s="1"/>
      <c r="PLC20" s="5"/>
      <c r="PLG20" s="14"/>
      <c r="PLH20" s="14"/>
      <c r="PLI20" s="1"/>
      <c r="PLK20" s="5"/>
      <c r="PLO20" s="14"/>
      <c r="PLP20" s="14"/>
      <c r="PLQ20" s="1"/>
      <c r="PLS20" s="5"/>
      <c r="PLW20" s="14"/>
      <c r="PLX20" s="14"/>
      <c r="PLY20" s="1"/>
      <c r="PMA20" s="5"/>
      <c r="PME20" s="14"/>
      <c r="PMF20" s="14"/>
      <c r="PMG20" s="1"/>
      <c r="PMI20" s="5"/>
      <c r="PMM20" s="14"/>
      <c r="PMN20" s="14"/>
      <c r="PMO20" s="1"/>
      <c r="PMQ20" s="5"/>
      <c r="PMU20" s="14"/>
      <c r="PMV20" s="14"/>
      <c r="PMW20" s="1"/>
      <c r="PMY20" s="5"/>
      <c r="PNC20" s="14"/>
      <c r="PND20" s="14"/>
      <c r="PNE20" s="1"/>
      <c r="PNG20" s="5"/>
      <c r="PNK20" s="14"/>
      <c r="PNL20" s="14"/>
      <c r="PNM20" s="1"/>
      <c r="PNO20" s="5"/>
      <c r="PNS20" s="14"/>
      <c r="PNT20" s="14"/>
      <c r="PNU20" s="1"/>
      <c r="PNW20" s="5"/>
      <c r="POA20" s="14"/>
      <c r="POB20" s="14"/>
      <c r="POC20" s="1"/>
      <c r="POE20" s="5"/>
      <c r="POI20" s="14"/>
      <c r="POJ20" s="14"/>
      <c r="POK20" s="1"/>
      <c r="POM20" s="5"/>
      <c r="POQ20" s="14"/>
      <c r="POR20" s="14"/>
      <c r="POS20" s="1"/>
      <c r="POU20" s="5"/>
      <c r="POY20" s="14"/>
      <c r="POZ20" s="14"/>
      <c r="PPA20" s="1"/>
      <c r="PPC20" s="5"/>
      <c r="PPG20" s="14"/>
      <c r="PPH20" s="14"/>
      <c r="PPI20" s="1"/>
      <c r="PPK20" s="5"/>
      <c r="PPO20" s="14"/>
      <c r="PPP20" s="14"/>
      <c r="PPQ20" s="1"/>
      <c r="PPS20" s="5"/>
      <c r="PPW20" s="14"/>
      <c r="PPX20" s="14"/>
      <c r="PPY20" s="1"/>
      <c r="PQA20" s="5"/>
      <c r="PQE20" s="14"/>
      <c r="PQF20" s="14"/>
      <c r="PQG20" s="1"/>
      <c r="PQI20" s="5"/>
      <c r="PQM20" s="14"/>
      <c r="PQN20" s="14"/>
      <c r="PQO20" s="1"/>
      <c r="PQQ20" s="5"/>
      <c r="PQU20" s="14"/>
      <c r="PQV20" s="14"/>
      <c r="PQW20" s="1"/>
      <c r="PQY20" s="5"/>
      <c r="PRC20" s="14"/>
      <c r="PRD20" s="14"/>
      <c r="PRE20" s="1"/>
      <c r="PRG20" s="5"/>
      <c r="PRK20" s="14"/>
      <c r="PRL20" s="14"/>
      <c r="PRM20" s="1"/>
      <c r="PRO20" s="5"/>
      <c r="PRS20" s="14"/>
      <c r="PRT20" s="14"/>
      <c r="PRU20" s="1"/>
      <c r="PRW20" s="5"/>
      <c r="PSA20" s="14"/>
      <c r="PSB20" s="14"/>
      <c r="PSC20" s="1"/>
      <c r="PSE20" s="5"/>
      <c r="PSI20" s="14"/>
      <c r="PSJ20" s="14"/>
      <c r="PSK20" s="1"/>
      <c r="PSM20" s="5"/>
      <c r="PSQ20" s="14"/>
      <c r="PSR20" s="14"/>
      <c r="PSS20" s="1"/>
      <c r="PSU20" s="5"/>
      <c r="PSY20" s="14"/>
      <c r="PSZ20" s="14"/>
      <c r="PTA20" s="1"/>
      <c r="PTC20" s="5"/>
      <c r="PTG20" s="14"/>
      <c r="PTH20" s="14"/>
      <c r="PTI20" s="1"/>
      <c r="PTK20" s="5"/>
      <c r="PTO20" s="14"/>
      <c r="PTP20" s="14"/>
      <c r="PTQ20" s="1"/>
      <c r="PTS20" s="5"/>
      <c r="PTW20" s="14"/>
      <c r="PTX20" s="14"/>
      <c r="PTY20" s="1"/>
      <c r="PUA20" s="5"/>
      <c r="PUE20" s="14"/>
      <c r="PUF20" s="14"/>
      <c r="PUG20" s="1"/>
      <c r="PUI20" s="5"/>
      <c r="PUM20" s="14"/>
      <c r="PUN20" s="14"/>
      <c r="PUO20" s="1"/>
      <c r="PUQ20" s="5"/>
      <c r="PUU20" s="14"/>
      <c r="PUV20" s="14"/>
      <c r="PUW20" s="1"/>
      <c r="PUY20" s="5"/>
      <c r="PVC20" s="14"/>
      <c r="PVD20" s="14"/>
      <c r="PVE20" s="1"/>
      <c r="PVG20" s="5"/>
      <c r="PVK20" s="14"/>
      <c r="PVL20" s="14"/>
      <c r="PVM20" s="1"/>
      <c r="PVO20" s="5"/>
      <c r="PVS20" s="14"/>
      <c r="PVT20" s="14"/>
      <c r="PVU20" s="1"/>
      <c r="PVW20" s="5"/>
      <c r="PWA20" s="14"/>
      <c r="PWB20" s="14"/>
      <c r="PWC20" s="1"/>
      <c r="PWE20" s="5"/>
      <c r="PWI20" s="14"/>
      <c r="PWJ20" s="14"/>
      <c r="PWK20" s="1"/>
      <c r="PWM20" s="5"/>
      <c r="PWQ20" s="14"/>
      <c r="PWR20" s="14"/>
      <c r="PWS20" s="1"/>
      <c r="PWU20" s="5"/>
      <c r="PWY20" s="14"/>
      <c r="PWZ20" s="14"/>
      <c r="PXA20" s="1"/>
      <c r="PXC20" s="5"/>
      <c r="PXG20" s="14"/>
      <c r="PXH20" s="14"/>
      <c r="PXI20" s="1"/>
      <c r="PXK20" s="5"/>
      <c r="PXO20" s="14"/>
      <c r="PXP20" s="14"/>
      <c r="PXQ20" s="1"/>
      <c r="PXS20" s="5"/>
      <c r="PXW20" s="14"/>
      <c r="PXX20" s="14"/>
      <c r="PXY20" s="1"/>
      <c r="PYA20" s="5"/>
      <c r="PYE20" s="14"/>
      <c r="PYF20" s="14"/>
      <c r="PYG20" s="1"/>
      <c r="PYI20" s="5"/>
      <c r="PYM20" s="14"/>
      <c r="PYN20" s="14"/>
      <c r="PYO20" s="1"/>
      <c r="PYQ20" s="5"/>
      <c r="PYU20" s="14"/>
      <c r="PYV20" s="14"/>
      <c r="PYW20" s="1"/>
      <c r="PYY20" s="5"/>
      <c r="PZC20" s="14"/>
      <c r="PZD20" s="14"/>
      <c r="PZE20" s="1"/>
      <c r="PZG20" s="5"/>
      <c r="PZK20" s="14"/>
      <c r="PZL20" s="14"/>
      <c r="PZM20" s="1"/>
      <c r="PZO20" s="5"/>
      <c r="PZS20" s="14"/>
      <c r="PZT20" s="14"/>
      <c r="PZU20" s="1"/>
      <c r="PZW20" s="5"/>
      <c r="QAA20" s="14"/>
      <c r="QAB20" s="14"/>
      <c r="QAC20" s="1"/>
      <c r="QAE20" s="5"/>
      <c r="QAI20" s="14"/>
      <c r="QAJ20" s="14"/>
      <c r="QAK20" s="1"/>
      <c r="QAM20" s="5"/>
      <c r="QAQ20" s="14"/>
      <c r="QAR20" s="14"/>
      <c r="QAS20" s="1"/>
      <c r="QAU20" s="5"/>
      <c r="QAY20" s="14"/>
      <c r="QAZ20" s="14"/>
      <c r="QBA20" s="1"/>
      <c r="QBC20" s="5"/>
      <c r="QBG20" s="14"/>
      <c r="QBH20" s="14"/>
      <c r="QBI20" s="1"/>
      <c r="QBK20" s="5"/>
      <c r="QBO20" s="14"/>
      <c r="QBP20" s="14"/>
      <c r="QBQ20" s="1"/>
      <c r="QBS20" s="5"/>
      <c r="QBW20" s="14"/>
      <c r="QBX20" s="14"/>
      <c r="QBY20" s="1"/>
      <c r="QCA20" s="5"/>
      <c r="QCE20" s="14"/>
      <c r="QCF20" s="14"/>
      <c r="QCG20" s="1"/>
      <c r="QCI20" s="5"/>
      <c r="QCM20" s="14"/>
      <c r="QCN20" s="14"/>
      <c r="QCO20" s="1"/>
      <c r="QCQ20" s="5"/>
      <c r="QCU20" s="14"/>
      <c r="QCV20" s="14"/>
      <c r="QCW20" s="1"/>
      <c r="QCY20" s="5"/>
      <c r="QDC20" s="14"/>
      <c r="QDD20" s="14"/>
      <c r="QDE20" s="1"/>
      <c r="QDG20" s="5"/>
      <c r="QDK20" s="14"/>
      <c r="QDL20" s="14"/>
      <c r="QDM20" s="1"/>
      <c r="QDO20" s="5"/>
      <c r="QDS20" s="14"/>
      <c r="QDT20" s="14"/>
      <c r="QDU20" s="1"/>
      <c r="QDW20" s="5"/>
      <c r="QEA20" s="14"/>
      <c r="QEB20" s="14"/>
      <c r="QEC20" s="1"/>
      <c r="QEE20" s="5"/>
      <c r="QEI20" s="14"/>
      <c r="QEJ20" s="14"/>
      <c r="QEK20" s="1"/>
      <c r="QEM20" s="5"/>
      <c r="QEQ20" s="14"/>
      <c r="QER20" s="14"/>
      <c r="QES20" s="1"/>
      <c r="QEU20" s="5"/>
      <c r="QEY20" s="14"/>
      <c r="QEZ20" s="14"/>
      <c r="QFA20" s="1"/>
      <c r="QFC20" s="5"/>
      <c r="QFG20" s="14"/>
      <c r="QFH20" s="14"/>
      <c r="QFI20" s="1"/>
      <c r="QFK20" s="5"/>
      <c r="QFO20" s="14"/>
      <c r="QFP20" s="14"/>
      <c r="QFQ20" s="1"/>
      <c r="QFS20" s="5"/>
      <c r="QFW20" s="14"/>
      <c r="QFX20" s="14"/>
      <c r="QFY20" s="1"/>
      <c r="QGA20" s="5"/>
      <c r="QGE20" s="14"/>
      <c r="QGF20" s="14"/>
      <c r="QGG20" s="1"/>
      <c r="QGI20" s="5"/>
      <c r="QGM20" s="14"/>
      <c r="QGN20" s="14"/>
      <c r="QGO20" s="1"/>
      <c r="QGQ20" s="5"/>
      <c r="QGU20" s="14"/>
      <c r="QGV20" s="14"/>
      <c r="QGW20" s="1"/>
      <c r="QGY20" s="5"/>
      <c r="QHC20" s="14"/>
      <c r="QHD20" s="14"/>
      <c r="QHE20" s="1"/>
      <c r="QHG20" s="5"/>
      <c r="QHK20" s="14"/>
      <c r="QHL20" s="14"/>
      <c r="QHM20" s="1"/>
      <c r="QHO20" s="5"/>
      <c r="QHS20" s="14"/>
      <c r="QHT20" s="14"/>
      <c r="QHU20" s="1"/>
      <c r="QHW20" s="5"/>
      <c r="QIA20" s="14"/>
      <c r="QIB20" s="14"/>
      <c r="QIC20" s="1"/>
      <c r="QIE20" s="5"/>
      <c r="QII20" s="14"/>
      <c r="QIJ20" s="14"/>
      <c r="QIK20" s="1"/>
      <c r="QIM20" s="5"/>
      <c r="QIQ20" s="14"/>
      <c r="QIR20" s="14"/>
      <c r="QIS20" s="1"/>
      <c r="QIU20" s="5"/>
      <c r="QIY20" s="14"/>
      <c r="QIZ20" s="14"/>
      <c r="QJA20" s="1"/>
      <c r="QJC20" s="5"/>
      <c r="QJG20" s="14"/>
      <c r="QJH20" s="14"/>
      <c r="QJI20" s="1"/>
      <c r="QJK20" s="5"/>
      <c r="QJO20" s="14"/>
      <c r="QJP20" s="14"/>
      <c r="QJQ20" s="1"/>
      <c r="QJS20" s="5"/>
      <c r="QJW20" s="14"/>
      <c r="QJX20" s="14"/>
      <c r="QJY20" s="1"/>
      <c r="QKA20" s="5"/>
      <c r="QKE20" s="14"/>
      <c r="QKF20" s="14"/>
      <c r="QKG20" s="1"/>
      <c r="QKI20" s="5"/>
      <c r="QKM20" s="14"/>
      <c r="QKN20" s="14"/>
      <c r="QKO20" s="1"/>
      <c r="QKQ20" s="5"/>
      <c r="QKU20" s="14"/>
      <c r="QKV20" s="14"/>
      <c r="QKW20" s="1"/>
      <c r="QKY20" s="5"/>
      <c r="QLC20" s="14"/>
      <c r="QLD20" s="14"/>
      <c r="QLE20" s="1"/>
      <c r="QLG20" s="5"/>
      <c r="QLK20" s="14"/>
      <c r="QLL20" s="14"/>
      <c r="QLM20" s="1"/>
      <c r="QLO20" s="5"/>
      <c r="QLS20" s="14"/>
      <c r="QLT20" s="14"/>
      <c r="QLU20" s="1"/>
      <c r="QLW20" s="5"/>
      <c r="QMA20" s="14"/>
      <c r="QMB20" s="14"/>
      <c r="QMC20" s="1"/>
      <c r="QME20" s="5"/>
      <c r="QMI20" s="14"/>
      <c r="QMJ20" s="14"/>
      <c r="QMK20" s="1"/>
      <c r="QMM20" s="5"/>
      <c r="QMQ20" s="14"/>
      <c r="QMR20" s="14"/>
      <c r="QMS20" s="1"/>
      <c r="QMU20" s="5"/>
      <c r="QMY20" s="14"/>
      <c r="QMZ20" s="14"/>
      <c r="QNA20" s="1"/>
      <c r="QNC20" s="5"/>
      <c r="QNG20" s="14"/>
      <c r="QNH20" s="14"/>
      <c r="QNI20" s="1"/>
      <c r="QNK20" s="5"/>
      <c r="QNO20" s="14"/>
      <c r="QNP20" s="14"/>
      <c r="QNQ20" s="1"/>
      <c r="QNS20" s="5"/>
      <c r="QNW20" s="14"/>
      <c r="QNX20" s="14"/>
      <c r="QNY20" s="1"/>
      <c r="QOA20" s="5"/>
      <c r="QOE20" s="14"/>
      <c r="QOF20" s="14"/>
      <c r="QOG20" s="1"/>
      <c r="QOI20" s="5"/>
      <c r="QOM20" s="14"/>
      <c r="QON20" s="14"/>
      <c r="QOO20" s="1"/>
      <c r="QOQ20" s="5"/>
      <c r="QOU20" s="14"/>
      <c r="QOV20" s="14"/>
      <c r="QOW20" s="1"/>
      <c r="QOY20" s="5"/>
      <c r="QPC20" s="14"/>
      <c r="QPD20" s="14"/>
      <c r="QPE20" s="1"/>
      <c r="QPG20" s="5"/>
      <c r="QPK20" s="14"/>
      <c r="QPL20" s="14"/>
      <c r="QPM20" s="1"/>
      <c r="QPO20" s="5"/>
      <c r="QPS20" s="14"/>
      <c r="QPT20" s="14"/>
      <c r="QPU20" s="1"/>
      <c r="QPW20" s="5"/>
      <c r="QQA20" s="14"/>
      <c r="QQB20" s="14"/>
      <c r="QQC20" s="1"/>
      <c r="QQE20" s="5"/>
      <c r="QQI20" s="14"/>
      <c r="QQJ20" s="14"/>
      <c r="QQK20" s="1"/>
      <c r="QQM20" s="5"/>
      <c r="QQQ20" s="14"/>
      <c r="QQR20" s="14"/>
      <c r="QQS20" s="1"/>
      <c r="QQU20" s="5"/>
      <c r="QQY20" s="14"/>
      <c r="QQZ20" s="14"/>
      <c r="QRA20" s="1"/>
      <c r="QRC20" s="5"/>
      <c r="QRG20" s="14"/>
      <c r="QRH20" s="14"/>
      <c r="QRI20" s="1"/>
      <c r="QRK20" s="5"/>
      <c r="QRO20" s="14"/>
      <c r="QRP20" s="14"/>
      <c r="QRQ20" s="1"/>
      <c r="QRS20" s="5"/>
      <c r="QRW20" s="14"/>
      <c r="QRX20" s="14"/>
      <c r="QRY20" s="1"/>
      <c r="QSA20" s="5"/>
      <c r="QSE20" s="14"/>
      <c r="QSF20" s="14"/>
      <c r="QSG20" s="1"/>
      <c r="QSI20" s="5"/>
      <c r="QSM20" s="14"/>
      <c r="QSN20" s="14"/>
      <c r="QSO20" s="1"/>
      <c r="QSQ20" s="5"/>
      <c r="QSU20" s="14"/>
      <c r="QSV20" s="14"/>
      <c r="QSW20" s="1"/>
      <c r="QSY20" s="5"/>
      <c r="QTC20" s="14"/>
      <c r="QTD20" s="14"/>
      <c r="QTE20" s="1"/>
      <c r="QTG20" s="5"/>
      <c r="QTK20" s="14"/>
      <c r="QTL20" s="14"/>
      <c r="QTM20" s="1"/>
      <c r="QTO20" s="5"/>
      <c r="QTS20" s="14"/>
      <c r="QTT20" s="14"/>
      <c r="QTU20" s="1"/>
      <c r="QTW20" s="5"/>
      <c r="QUA20" s="14"/>
      <c r="QUB20" s="14"/>
      <c r="QUC20" s="1"/>
      <c r="QUE20" s="5"/>
      <c r="QUI20" s="14"/>
      <c r="QUJ20" s="14"/>
      <c r="QUK20" s="1"/>
      <c r="QUM20" s="5"/>
      <c r="QUQ20" s="14"/>
      <c r="QUR20" s="14"/>
      <c r="QUS20" s="1"/>
      <c r="QUU20" s="5"/>
      <c r="QUY20" s="14"/>
      <c r="QUZ20" s="14"/>
      <c r="QVA20" s="1"/>
      <c r="QVC20" s="5"/>
      <c r="QVG20" s="14"/>
      <c r="QVH20" s="14"/>
      <c r="QVI20" s="1"/>
      <c r="QVK20" s="5"/>
      <c r="QVO20" s="14"/>
      <c r="QVP20" s="14"/>
      <c r="QVQ20" s="1"/>
      <c r="QVS20" s="5"/>
      <c r="QVW20" s="14"/>
      <c r="QVX20" s="14"/>
      <c r="QVY20" s="1"/>
      <c r="QWA20" s="5"/>
      <c r="QWE20" s="14"/>
      <c r="QWF20" s="14"/>
      <c r="QWG20" s="1"/>
      <c r="QWI20" s="5"/>
      <c r="QWM20" s="14"/>
      <c r="QWN20" s="14"/>
      <c r="QWO20" s="1"/>
      <c r="QWQ20" s="5"/>
      <c r="QWU20" s="14"/>
      <c r="QWV20" s="14"/>
      <c r="QWW20" s="1"/>
      <c r="QWY20" s="5"/>
      <c r="QXC20" s="14"/>
      <c r="QXD20" s="14"/>
      <c r="QXE20" s="1"/>
      <c r="QXG20" s="5"/>
      <c r="QXK20" s="14"/>
      <c r="QXL20" s="14"/>
      <c r="QXM20" s="1"/>
      <c r="QXO20" s="5"/>
      <c r="QXS20" s="14"/>
      <c r="QXT20" s="14"/>
      <c r="QXU20" s="1"/>
      <c r="QXW20" s="5"/>
      <c r="QYA20" s="14"/>
      <c r="QYB20" s="14"/>
      <c r="QYC20" s="1"/>
      <c r="QYE20" s="5"/>
      <c r="QYI20" s="14"/>
      <c r="QYJ20" s="14"/>
      <c r="QYK20" s="1"/>
      <c r="QYM20" s="5"/>
      <c r="QYQ20" s="14"/>
      <c r="QYR20" s="14"/>
      <c r="QYS20" s="1"/>
      <c r="QYU20" s="5"/>
      <c r="QYY20" s="14"/>
      <c r="QYZ20" s="14"/>
      <c r="QZA20" s="1"/>
      <c r="QZC20" s="5"/>
      <c r="QZG20" s="14"/>
      <c r="QZH20" s="14"/>
      <c r="QZI20" s="1"/>
      <c r="QZK20" s="5"/>
      <c r="QZO20" s="14"/>
      <c r="QZP20" s="14"/>
      <c r="QZQ20" s="1"/>
      <c r="QZS20" s="5"/>
      <c r="QZW20" s="14"/>
      <c r="QZX20" s="14"/>
      <c r="QZY20" s="1"/>
      <c r="RAA20" s="5"/>
      <c r="RAE20" s="14"/>
      <c r="RAF20" s="14"/>
      <c r="RAG20" s="1"/>
      <c r="RAI20" s="5"/>
      <c r="RAM20" s="14"/>
      <c r="RAN20" s="14"/>
      <c r="RAO20" s="1"/>
      <c r="RAQ20" s="5"/>
      <c r="RAU20" s="14"/>
      <c r="RAV20" s="14"/>
      <c r="RAW20" s="1"/>
      <c r="RAY20" s="5"/>
      <c r="RBC20" s="14"/>
      <c r="RBD20" s="14"/>
      <c r="RBE20" s="1"/>
      <c r="RBG20" s="5"/>
      <c r="RBK20" s="14"/>
      <c r="RBL20" s="14"/>
      <c r="RBM20" s="1"/>
      <c r="RBO20" s="5"/>
      <c r="RBS20" s="14"/>
      <c r="RBT20" s="14"/>
      <c r="RBU20" s="1"/>
      <c r="RBW20" s="5"/>
      <c r="RCA20" s="14"/>
      <c r="RCB20" s="14"/>
      <c r="RCC20" s="1"/>
      <c r="RCE20" s="5"/>
      <c r="RCI20" s="14"/>
      <c r="RCJ20" s="14"/>
      <c r="RCK20" s="1"/>
      <c r="RCM20" s="5"/>
      <c r="RCQ20" s="14"/>
      <c r="RCR20" s="14"/>
      <c r="RCS20" s="1"/>
      <c r="RCU20" s="5"/>
      <c r="RCY20" s="14"/>
      <c r="RCZ20" s="14"/>
      <c r="RDA20" s="1"/>
      <c r="RDC20" s="5"/>
      <c r="RDG20" s="14"/>
      <c r="RDH20" s="14"/>
      <c r="RDI20" s="1"/>
      <c r="RDK20" s="5"/>
      <c r="RDO20" s="14"/>
      <c r="RDP20" s="14"/>
      <c r="RDQ20" s="1"/>
      <c r="RDS20" s="5"/>
      <c r="RDW20" s="14"/>
      <c r="RDX20" s="14"/>
      <c r="RDY20" s="1"/>
      <c r="REA20" s="5"/>
      <c r="REE20" s="14"/>
      <c r="REF20" s="14"/>
      <c r="REG20" s="1"/>
      <c r="REI20" s="5"/>
      <c r="REM20" s="14"/>
      <c r="REN20" s="14"/>
      <c r="REO20" s="1"/>
      <c r="REQ20" s="5"/>
      <c r="REU20" s="14"/>
      <c r="REV20" s="14"/>
      <c r="REW20" s="1"/>
      <c r="REY20" s="5"/>
      <c r="RFC20" s="14"/>
      <c r="RFD20" s="14"/>
      <c r="RFE20" s="1"/>
      <c r="RFG20" s="5"/>
      <c r="RFK20" s="14"/>
      <c r="RFL20" s="14"/>
      <c r="RFM20" s="1"/>
      <c r="RFO20" s="5"/>
      <c r="RFS20" s="14"/>
      <c r="RFT20" s="14"/>
      <c r="RFU20" s="1"/>
      <c r="RFW20" s="5"/>
      <c r="RGA20" s="14"/>
      <c r="RGB20" s="14"/>
      <c r="RGC20" s="1"/>
      <c r="RGE20" s="5"/>
      <c r="RGI20" s="14"/>
      <c r="RGJ20" s="14"/>
      <c r="RGK20" s="1"/>
      <c r="RGM20" s="5"/>
      <c r="RGQ20" s="14"/>
      <c r="RGR20" s="14"/>
      <c r="RGS20" s="1"/>
      <c r="RGU20" s="5"/>
      <c r="RGY20" s="14"/>
      <c r="RGZ20" s="14"/>
      <c r="RHA20" s="1"/>
      <c r="RHC20" s="5"/>
      <c r="RHG20" s="14"/>
      <c r="RHH20" s="14"/>
      <c r="RHI20" s="1"/>
      <c r="RHK20" s="5"/>
      <c r="RHO20" s="14"/>
      <c r="RHP20" s="14"/>
      <c r="RHQ20" s="1"/>
      <c r="RHS20" s="5"/>
      <c r="RHW20" s="14"/>
      <c r="RHX20" s="14"/>
      <c r="RHY20" s="1"/>
      <c r="RIA20" s="5"/>
      <c r="RIE20" s="14"/>
      <c r="RIF20" s="14"/>
      <c r="RIG20" s="1"/>
      <c r="RII20" s="5"/>
      <c r="RIM20" s="14"/>
      <c r="RIN20" s="14"/>
      <c r="RIO20" s="1"/>
      <c r="RIQ20" s="5"/>
      <c r="RIU20" s="14"/>
      <c r="RIV20" s="14"/>
      <c r="RIW20" s="1"/>
      <c r="RIY20" s="5"/>
      <c r="RJC20" s="14"/>
      <c r="RJD20" s="14"/>
      <c r="RJE20" s="1"/>
      <c r="RJG20" s="5"/>
      <c r="RJK20" s="14"/>
      <c r="RJL20" s="14"/>
      <c r="RJM20" s="1"/>
      <c r="RJO20" s="5"/>
      <c r="RJS20" s="14"/>
      <c r="RJT20" s="14"/>
      <c r="RJU20" s="1"/>
      <c r="RJW20" s="5"/>
      <c r="RKA20" s="14"/>
      <c r="RKB20" s="14"/>
      <c r="RKC20" s="1"/>
      <c r="RKE20" s="5"/>
      <c r="RKI20" s="14"/>
      <c r="RKJ20" s="14"/>
      <c r="RKK20" s="1"/>
      <c r="RKM20" s="5"/>
      <c r="RKQ20" s="14"/>
      <c r="RKR20" s="14"/>
      <c r="RKS20" s="1"/>
      <c r="RKU20" s="5"/>
      <c r="RKY20" s="14"/>
      <c r="RKZ20" s="14"/>
      <c r="RLA20" s="1"/>
      <c r="RLC20" s="5"/>
      <c r="RLG20" s="14"/>
      <c r="RLH20" s="14"/>
      <c r="RLI20" s="1"/>
      <c r="RLK20" s="5"/>
      <c r="RLO20" s="14"/>
      <c r="RLP20" s="14"/>
      <c r="RLQ20" s="1"/>
      <c r="RLS20" s="5"/>
      <c r="RLW20" s="14"/>
      <c r="RLX20" s="14"/>
      <c r="RLY20" s="1"/>
      <c r="RMA20" s="5"/>
      <c r="RME20" s="14"/>
      <c r="RMF20" s="14"/>
      <c r="RMG20" s="1"/>
      <c r="RMI20" s="5"/>
      <c r="RMM20" s="14"/>
      <c r="RMN20" s="14"/>
      <c r="RMO20" s="1"/>
      <c r="RMQ20" s="5"/>
      <c r="RMU20" s="14"/>
      <c r="RMV20" s="14"/>
      <c r="RMW20" s="1"/>
      <c r="RMY20" s="5"/>
      <c r="RNC20" s="14"/>
      <c r="RND20" s="14"/>
      <c r="RNE20" s="1"/>
      <c r="RNG20" s="5"/>
      <c r="RNK20" s="14"/>
      <c r="RNL20" s="14"/>
      <c r="RNM20" s="1"/>
      <c r="RNO20" s="5"/>
      <c r="RNS20" s="14"/>
      <c r="RNT20" s="14"/>
      <c r="RNU20" s="1"/>
      <c r="RNW20" s="5"/>
      <c r="ROA20" s="14"/>
      <c r="ROB20" s="14"/>
      <c r="ROC20" s="1"/>
      <c r="ROE20" s="5"/>
      <c r="ROI20" s="14"/>
      <c r="ROJ20" s="14"/>
      <c r="ROK20" s="1"/>
      <c r="ROM20" s="5"/>
      <c r="ROQ20" s="14"/>
      <c r="ROR20" s="14"/>
      <c r="ROS20" s="1"/>
      <c r="ROU20" s="5"/>
      <c r="ROY20" s="14"/>
      <c r="ROZ20" s="14"/>
      <c r="RPA20" s="1"/>
      <c r="RPC20" s="5"/>
      <c r="RPG20" s="14"/>
      <c r="RPH20" s="14"/>
      <c r="RPI20" s="1"/>
      <c r="RPK20" s="5"/>
      <c r="RPO20" s="14"/>
      <c r="RPP20" s="14"/>
      <c r="RPQ20" s="1"/>
      <c r="RPS20" s="5"/>
      <c r="RPW20" s="14"/>
      <c r="RPX20" s="14"/>
      <c r="RPY20" s="1"/>
      <c r="RQA20" s="5"/>
      <c r="RQE20" s="14"/>
      <c r="RQF20" s="14"/>
      <c r="RQG20" s="1"/>
      <c r="RQI20" s="5"/>
      <c r="RQM20" s="14"/>
      <c r="RQN20" s="14"/>
      <c r="RQO20" s="1"/>
      <c r="RQQ20" s="5"/>
      <c r="RQU20" s="14"/>
      <c r="RQV20" s="14"/>
      <c r="RQW20" s="1"/>
      <c r="RQY20" s="5"/>
      <c r="RRC20" s="14"/>
      <c r="RRD20" s="14"/>
      <c r="RRE20" s="1"/>
      <c r="RRG20" s="5"/>
      <c r="RRK20" s="14"/>
      <c r="RRL20" s="14"/>
      <c r="RRM20" s="1"/>
      <c r="RRO20" s="5"/>
      <c r="RRS20" s="14"/>
      <c r="RRT20" s="14"/>
      <c r="RRU20" s="1"/>
      <c r="RRW20" s="5"/>
      <c r="RSA20" s="14"/>
      <c r="RSB20" s="14"/>
      <c r="RSC20" s="1"/>
      <c r="RSE20" s="5"/>
      <c r="RSI20" s="14"/>
      <c r="RSJ20" s="14"/>
      <c r="RSK20" s="1"/>
      <c r="RSM20" s="5"/>
      <c r="RSQ20" s="14"/>
      <c r="RSR20" s="14"/>
      <c r="RSS20" s="1"/>
      <c r="RSU20" s="5"/>
      <c r="RSY20" s="14"/>
      <c r="RSZ20" s="14"/>
      <c r="RTA20" s="1"/>
      <c r="RTC20" s="5"/>
      <c r="RTG20" s="14"/>
      <c r="RTH20" s="14"/>
      <c r="RTI20" s="1"/>
      <c r="RTK20" s="5"/>
      <c r="RTO20" s="14"/>
      <c r="RTP20" s="14"/>
      <c r="RTQ20" s="1"/>
      <c r="RTS20" s="5"/>
      <c r="RTW20" s="14"/>
      <c r="RTX20" s="14"/>
      <c r="RTY20" s="1"/>
      <c r="RUA20" s="5"/>
      <c r="RUE20" s="14"/>
      <c r="RUF20" s="14"/>
      <c r="RUG20" s="1"/>
      <c r="RUI20" s="5"/>
      <c r="RUM20" s="14"/>
      <c r="RUN20" s="14"/>
      <c r="RUO20" s="1"/>
      <c r="RUQ20" s="5"/>
      <c r="RUU20" s="14"/>
      <c r="RUV20" s="14"/>
      <c r="RUW20" s="1"/>
      <c r="RUY20" s="5"/>
      <c r="RVC20" s="14"/>
      <c r="RVD20" s="14"/>
      <c r="RVE20" s="1"/>
      <c r="RVG20" s="5"/>
      <c r="RVK20" s="14"/>
      <c r="RVL20" s="14"/>
      <c r="RVM20" s="1"/>
      <c r="RVO20" s="5"/>
      <c r="RVS20" s="14"/>
      <c r="RVT20" s="14"/>
      <c r="RVU20" s="1"/>
      <c r="RVW20" s="5"/>
      <c r="RWA20" s="14"/>
      <c r="RWB20" s="14"/>
      <c r="RWC20" s="1"/>
      <c r="RWE20" s="5"/>
      <c r="RWI20" s="14"/>
      <c r="RWJ20" s="14"/>
      <c r="RWK20" s="1"/>
      <c r="RWM20" s="5"/>
      <c r="RWQ20" s="14"/>
      <c r="RWR20" s="14"/>
      <c r="RWS20" s="1"/>
      <c r="RWU20" s="5"/>
      <c r="RWY20" s="14"/>
      <c r="RWZ20" s="14"/>
      <c r="RXA20" s="1"/>
      <c r="RXC20" s="5"/>
      <c r="RXG20" s="14"/>
      <c r="RXH20" s="14"/>
      <c r="RXI20" s="1"/>
      <c r="RXK20" s="5"/>
      <c r="RXO20" s="14"/>
      <c r="RXP20" s="14"/>
      <c r="RXQ20" s="1"/>
      <c r="RXS20" s="5"/>
      <c r="RXW20" s="14"/>
      <c r="RXX20" s="14"/>
      <c r="RXY20" s="1"/>
      <c r="RYA20" s="5"/>
      <c r="RYE20" s="14"/>
      <c r="RYF20" s="14"/>
      <c r="RYG20" s="1"/>
      <c r="RYI20" s="5"/>
      <c r="RYM20" s="14"/>
      <c r="RYN20" s="14"/>
      <c r="RYO20" s="1"/>
      <c r="RYQ20" s="5"/>
      <c r="RYU20" s="14"/>
      <c r="RYV20" s="14"/>
      <c r="RYW20" s="1"/>
      <c r="RYY20" s="5"/>
      <c r="RZC20" s="14"/>
      <c r="RZD20" s="14"/>
      <c r="RZE20" s="1"/>
      <c r="RZG20" s="5"/>
      <c r="RZK20" s="14"/>
      <c r="RZL20" s="14"/>
      <c r="RZM20" s="1"/>
      <c r="RZO20" s="5"/>
      <c r="RZS20" s="14"/>
      <c r="RZT20" s="14"/>
      <c r="RZU20" s="1"/>
      <c r="RZW20" s="5"/>
      <c r="SAA20" s="14"/>
      <c r="SAB20" s="14"/>
      <c r="SAC20" s="1"/>
      <c r="SAE20" s="5"/>
      <c r="SAI20" s="14"/>
      <c r="SAJ20" s="14"/>
      <c r="SAK20" s="1"/>
      <c r="SAM20" s="5"/>
      <c r="SAQ20" s="14"/>
      <c r="SAR20" s="14"/>
      <c r="SAS20" s="1"/>
      <c r="SAU20" s="5"/>
      <c r="SAY20" s="14"/>
      <c r="SAZ20" s="14"/>
      <c r="SBA20" s="1"/>
      <c r="SBC20" s="5"/>
      <c r="SBG20" s="14"/>
      <c r="SBH20" s="14"/>
      <c r="SBI20" s="1"/>
      <c r="SBK20" s="5"/>
      <c r="SBO20" s="14"/>
      <c r="SBP20" s="14"/>
      <c r="SBQ20" s="1"/>
      <c r="SBS20" s="5"/>
      <c r="SBW20" s="14"/>
      <c r="SBX20" s="14"/>
      <c r="SBY20" s="1"/>
      <c r="SCA20" s="5"/>
      <c r="SCE20" s="14"/>
      <c r="SCF20" s="14"/>
      <c r="SCG20" s="1"/>
      <c r="SCI20" s="5"/>
      <c r="SCM20" s="14"/>
      <c r="SCN20" s="14"/>
      <c r="SCO20" s="1"/>
      <c r="SCQ20" s="5"/>
      <c r="SCU20" s="14"/>
      <c r="SCV20" s="14"/>
      <c r="SCW20" s="1"/>
      <c r="SCY20" s="5"/>
      <c r="SDC20" s="14"/>
      <c r="SDD20" s="14"/>
      <c r="SDE20" s="1"/>
      <c r="SDG20" s="5"/>
      <c r="SDK20" s="14"/>
      <c r="SDL20" s="14"/>
      <c r="SDM20" s="1"/>
      <c r="SDO20" s="5"/>
      <c r="SDS20" s="14"/>
      <c r="SDT20" s="14"/>
      <c r="SDU20" s="1"/>
      <c r="SDW20" s="5"/>
      <c r="SEA20" s="14"/>
      <c r="SEB20" s="14"/>
      <c r="SEC20" s="1"/>
      <c r="SEE20" s="5"/>
      <c r="SEI20" s="14"/>
      <c r="SEJ20" s="14"/>
      <c r="SEK20" s="1"/>
      <c r="SEM20" s="5"/>
      <c r="SEQ20" s="14"/>
      <c r="SER20" s="14"/>
      <c r="SES20" s="1"/>
      <c r="SEU20" s="5"/>
      <c r="SEY20" s="14"/>
      <c r="SEZ20" s="14"/>
      <c r="SFA20" s="1"/>
      <c r="SFC20" s="5"/>
      <c r="SFG20" s="14"/>
      <c r="SFH20" s="14"/>
      <c r="SFI20" s="1"/>
      <c r="SFK20" s="5"/>
      <c r="SFO20" s="14"/>
      <c r="SFP20" s="14"/>
      <c r="SFQ20" s="1"/>
      <c r="SFS20" s="5"/>
      <c r="SFW20" s="14"/>
      <c r="SFX20" s="14"/>
      <c r="SFY20" s="1"/>
      <c r="SGA20" s="5"/>
      <c r="SGE20" s="14"/>
      <c r="SGF20" s="14"/>
      <c r="SGG20" s="1"/>
      <c r="SGI20" s="5"/>
      <c r="SGM20" s="14"/>
      <c r="SGN20" s="14"/>
      <c r="SGO20" s="1"/>
      <c r="SGQ20" s="5"/>
      <c r="SGU20" s="14"/>
      <c r="SGV20" s="14"/>
      <c r="SGW20" s="1"/>
      <c r="SGY20" s="5"/>
      <c r="SHC20" s="14"/>
      <c r="SHD20" s="14"/>
      <c r="SHE20" s="1"/>
      <c r="SHG20" s="5"/>
      <c r="SHK20" s="14"/>
      <c r="SHL20" s="14"/>
      <c r="SHM20" s="1"/>
      <c r="SHO20" s="5"/>
      <c r="SHS20" s="14"/>
      <c r="SHT20" s="14"/>
      <c r="SHU20" s="1"/>
      <c r="SHW20" s="5"/>
      <c r="SIA20" s="14"/>
      <c r="SIB20" s="14"/>
      <c r="SIC20" s="1"/>
      <c r="SIE20" s="5"/>
      <c r="SII20" s="14"/>
      <c r="SIJ20" s="14"/>
      <c r="SIK20" s="1"/>
      <c r="SIM20" s="5"/>
      <c r="SIQ20" s="14"/>
      <c r="SIR20" s="14"/>
      <c r="SIS20" s="1"/>
      <c r="SIU20" s="5"/>
      <c r="SIY20" s="14"/>
      <c r="SIZ20" s="14"/>
      <c r="SJA20" s="1"/>
      <c r="SJC20" s="5"/>
      <c r="SJG20" s="14"/>
      <c r="SJH20" s="14"/>
      <c r="SJI20" s="1"/>
      <c r="SJK20" s="5"/>
      <c r="SJO20" s="14"/>
      <c r="SJP20" s="14"/>
      <c r="SJQ20" s="1"/>
      <c r="SJS20" s="5"/>
      <c r="SJW20" s="14"/>
      <c r="SJX20" s="14"/>
      <c r="SJY20" s="1"/>
      <c r="SKA20" s="5"/>
      <c r="SKE20" s="14"/>
      <c r="SKF20" s="14"/>
      <c r="SKG20" s="1"/>
      <c r="SKI20" s="5"/>
      <c r="SKM20" s="14"/>
      <c r="SKN20" s="14"/>
      <c r="SKO20" s="1"/>
      <c r="SKQ20" s="5"/>
      <c r="SKU20" s="14"/>
      <c r="SKV20" s="14"/>
      <c r="SKW20" s="1"/>
      <c r="SKY20" s="5"/>
      <c r="SLC20" s="14"/>
      <c r="SLD20" s="14"/>
      <c r="SLE20" s="1"/>
      <c r="SLG20" s="5"/>
      <c r="SLK20" s="14"/>
      <c r="SLL20" s="14"/>
      <c r="SLM20" s="1"/>
      <c r="SLO20" s="5"/>
      <c r="SLS20" s="14"/>
      <c r="SLT20" s="14"/>
      <c r="SLU20" s="1"/>
      <c r="SLW20" s="5"/>
      <c r="SMA20" s="14"/>
      <c r="SMB20" s="14"/>
      <c r="SMC20" s="1"/>
      <c r="SME20" s="5"/>
      <c r="SMI20" s="14"/>
      <c r="SMJ20" s="14"/>
      <c r="SMK20" s="1"/>
      <c r="SMM20" s="5"/>
      <c r="SMQ20" s="14"/>
      <c r="SMR20" s="14"/>
      <c r="SMS20" s="1"/>
      <c r="SMU20" s="5"/>
      <c r="SMY20" s="14"/>
      <c r="SMZ20" s="14"/>
      <c r="SNA20" s="1"/>
      <c r="SNC20" s="5"/>
      <c r="SNG20" s="14"/>
      <c r="SNH20" s="14"/>
      <c r="SNI20" s="1"/>
      <c r="SNK20" s="5"/>
      <c r="SNO20" s="14"/>
      <c r="SNP20" s="14"/>
      <c r="SNQ20" s="1"/>
      <c r="SNS20" s="5"/>
      <c r="SNW20" s="14"/>
      <c r="SNX20" s="14"/>
      <c r="SNY20" s="1"/>
      <c r="SOA20" s="5"/>
      <c r="SOE20" s="14"/>
      <c r="SOF20" s="14"/>
      <c r="SOG20" s="1"/>
      <c r="SOI20" s="5"/>
      <c r="SOM20" s="14"/>
      <c r="SON20" s="14"/>
      <c r="SOO20" s="1"/>
      <c r="SOQ20" s="5"/>
      <c r="SOU20" s="14"/>
      <c r="SOV20" s="14"/>
      <c r="SOW20" s="1"/>
      <c r="SOY20" s="5"/>
      <c r="SPC20" s="14"/>
      <c r="SPD20" s="14"/>
      <c r="SPE20" s="1"/>
      <c r="SPG20" s="5"/>
      <c r="SPK20" s="14"/>
      <c r="SPL20" s="14"/>
      <c r="SPM20" s="1"/>
      <c r="SPO20" s="5"/>
      <c r="SPS20" s="14"/>
      <c r="SPT20" s="14"/>
      <c r="SPU20" s="1"/>
      <c r="SPW20" s="5"/>
      <c r="SQA20" s="14"/>
      <c r="SQB20" s="14"/>
      <c r="SQC20" s="1"/>
      <c r="SQE20" s="5"/>
      <c r="SQI20" s="14"/>
      <c r="SQJ20" s="14"/>
      <c r="SQK20" s="1"/>
      <c r="SQM20" s="5"/>
      <c r="SQQ20" s="14"/>
      <c r="SQR20" s="14"/>
      <c r="SQS20" s="1"/>
      <c r="SQU20" s="5"/>
      <c r="SQY20" s="14"/>
      <c r="SQZ20" s="14"/>
      <c r="SRA20" s="1"/>
      <c r="SRC20" s="5"/>
      <c r="SRG20" s="14"/>
      <c r="SRH20" s="14"/>
      <c r="SRI20" s="1"/>
      <c r="SRK20" s="5"/>
      <c r="SRO20" s="14"/>
      <c r="SRP20" s="14"/>
      <c r="SRQ20" s="1"/>
      <c r="SRS20" s="5"/>
      <c r="SRW20" s="14"/>
      <c r="SRX20" s="14"/>
      <c r="SRY20" s="1"/>
      <c r="SSA20" s="5"/>
      <c r="SSE20" s="14"/>
      <c r="SSF20" s="14"/>
      <c r="SSG20" s="1"/>
      <c r="SSI20" s="5"/>
      <c r="SSM20" s="14"/>
      <c r="SSN20" s="14"/>
      <c r="SSO20" s="1"/>
      <c r="SSQ20" s="5"/>
      <c r="SSU20" s="14"/>
      <c r="SSV20" s="14"/>
      <c r="SSW20" s="1"/>
      <c r="SSY20" s="5"/>
      <c r="STC20" s="14"/>
      <c r="STD20" s="14"/>
      <c r="STE20" s="1"/>
      <c r="STG20" s="5"/>
      <c r="STK20" s="14"/>
      <c r="STL20" s="14"/>
      <c r="STM20" s="1"/>
      <c r="STO20" s="5"/>
      <c r="STS20" s="14"/>
      <c r="STT20" s="14"/>
      <c r="STU20" s="1"/>
      <c r="STW20" s="5"/>
      <c r="SUA20" s="14"/>
      <c r="SUB20" s="14"/>
      <c r="SUC20" s="1"/>
      <c r="SUE20" s="5"/>
      <c r="SUI20" s="14"/>
      <c r="SUJ20" s="14"/>
      <c r="SUK20" s="1"/>
      <c r="SUM20" s="5"/>
      <c r="SUQ20" s="14"/>
      <c r="SUR20" s="14"/>
      <c r="SUS20" s="1"/>
      <c r="SUU20" s="5"/>
      <c r="SUY20" s="14"/>
      <c r="SUZ20" s="14"/>
      <c r="SVA20" s="1"/>
      <c r="SVC20" s="5"/>
      <c r="SVG20" s="14"/>
      <c r="SVH20" s="14"/>
      <c r="SVI20" s="1"/>
      <c r="SVK20" s="5"/>
      <c r="SVO20" s="14"/>
      <c r="SVP20" s="14"/>
      <c r="SVQ20" s="1"/>
      <c r="SVS20" s="5"/>
      <c r="SVW20" s="14"/>
      <c r="SVX20" s="14"/>
      <c r="SVY20" s="1"/>
      <c r="SWA20" s="5"/>
      <c r="SWE20" s="14"/>
      <c r="SWF20" s="14"/>
      <c r="SWG20" s="1"/>
      <c r="SWI20" s="5"/>
      <c r="SWM20" s="14"/>
      <c r="SWN20" s="14"/>
      <c r="SWO20" s="1"/>
      <c r="SWQ20" s="5"/>
      <c r="SWU20" s="14"/>
      <c r="SWV20" s="14"/>
      <c r="SWW20" s="1"/>
      <c r="SWY20" s="5"/>
      <c r="SXC20" s="14"/>
      <c r="SXD20" s="14"/>
      <c r="SXE20" s="1"/>
      <c r="SXG20" s="5"/>
      <c r="SXK20" s="14"/>
      <c r="SXL20" s="14"/>
      <c r="SXM20" s="1"/>
      <c r="SXO20" s="5"/>
      <c r="SXS20" s="14"/>
      <c r="SXT20" s="14"/>
      <c r="SXU20" s="1"/>
      <c r="SXW20" s="5"/>
      <c r="SYA20" s="14"/>
      <c r="SYB20" s="14"/>
      <c r="SYC20" s="1"/>
      <c r="SYE20" s="5"/>
      <c r="SYI20" s="14"/>
      <c r="SYJ20" s="14"/>
      <c r="SYK20" s="1"/>
      <c r="SYM20" s="5"/>
      <c r="SYQ20" s="14"/>
      <c r="SYR20" s="14"/>
      <c r="SYS20" s="1"/>
      <c r="SYU20" s="5"/>
      <c r="SYY20" s="14"/>
      <c r="SYZ20" s="14"/>
      <c r="SZA20" s="1"/>
      <c r="SZC20" s="5"/>
      <c r="SZG20" s="14"/>
      <c r="SZH20" s="14"/>
      <c r="SZI20" s="1"/>
      <c r="SZK20" s="5"/>
      <c r="SZO20" s="14"/>
      <c r="SZP20" s="14"/>
      <c r="SZQ20" s="1"/>
      <c r="SZS20" s="5"/>
      <c r="SZW20" s="14"/>
      <c r="SZX20" s="14"/>
      <c r="SZY20" s="1"/>
      <c r="TAA20" s="5"/>
      <c r="TAE20" s="14"/>
      <c r="TAF20" s="14"/>
      <c r="TAG20" s="1"/>
      <c r="TAI20" s="5"/>
      <c r="TAM20" s="14"/>
      <c r="TAN20" s="14"/>
      <c r="TAO20" s="1"/>
      <c r="TAQ20" s="5"/>
      <c r="TAU20" s="14"/>
      <c r="TAV20" s="14"/>
      <c r="TAW20" s="1"/>
      <c r="TAY20" s="5"/>
      <c r="TBC20" s="14"/>
      <c r="TBD20" s="14"/>
      <c r="TBE20" s="1"/>
      <c r="TBG20" s="5"/>
      <c r="TBK20" s="14"/>
      <c r="TBL20" s="14"/>
      <c r="TBM20" s="1"/>
      <c r="TBO20" s="5"/>
      <c r="TBS20" s="14"/>
      <c r="TBT20" s="14"/>
      <c r="TBU20" s="1"/>
      <c r="TBW20" s="5"/>
      <c r="TCA20" s="14"/>
      <c r="TCB20" s="14"/>
      <c r="TCC20" s="1"/>
      <c r="TCE20" s="5"/>
      <c r="TCI20" s="14"/>
      <c r="TCJ20" s="14"/>
      <c r="TCK20" s="1"/>
      <c r="TCM20" s="5"/>
      <c r="TCQ20" s="14"/>
      <c r="TCR20" s="14"/>
      <c r="TCS20" s="1"/>
      <c r="TCU20" s="5"/>
      <c r="TCY20" s="14"/>
      <c r="TCZ20" s="14"/>
      <c r="TDA20" s="1"/>
      <c r="TDC20" s="5"/>
      <c r="TDG20" s="14"/>
      <c r="TDH20" s="14"/>
      <c r="TDI20" s="1"/>
      <c r="TDK20" s="5"/>
      <c r="TDO20" s="14"/>
      <c r="TDP20" s="14"/>
      <c r="TDQ20" s="1"/>
      <c r="TDS20" s="5"/>
      <c r="TDW20" s="14"/>
      <c r="TDX20" s="14"/>
      <c r="TDY20" s="1"/>
      <c r="TEA20" s="5"/>
      <c r="TEE20" s="14"/>
      <c r="TEF20" s="14"/>
      <c r="TEG20" s="1"/>
      <c r="TEI20" s="5"/>
      <c r="TEM20" s="14"/>
      <c r="TEN20" s="14"/>
      <c r="TEO20" s="1"/>
      <c r="TEQ20" s="5"/>
      <c r="TEU20" s="14"/>
      <c r="TEV20" s="14"/>
      <c r="TEW20" s="1"/>
      <c r="TEY20" s="5"/>
      <c r="TFC20" s="14"/>
      <c r="TFD20" s="14"/>
      <c r="TFE20" s="1"/>
      <c r="TFG20" s="5"/>
      <c r="TFK20" s="14"/>
      <c r="TFL20" s="14"/>
      <c r="TFM20" s="1"/>
      <c r="TFO20" s="5"/>
      <c r="TFS20" s="14"/>
      <c r="TFT20" s="14"/>
      <c r="TFU20" s="1"/>
      <c r="TFW20" s="5"/>
      <c r="TGA20" s="14"/>
      <c r="TGB20" s="14"/>
      <c r="TGC20" s="1"/>
      <c r="TGE20" s="5"/>
      <c r="TGI20" s="14"/>
      <c r="TGJ20" s="14"/>
      <c r="TGK20" s="1"/>
      <c r="TGM20" s="5"/>
      <c r="TGQ20" s="14"/>
      <c r="TGR20" s="14"/>
      <c r="TGS20" s="1"/>
      <c r="TGU20" s="5"/>
      <c r="TGY20" s="14"/>
      <c r="TGZ20" s="14"/>
      <c r="THA20" s="1"/>
      <c r="THC20" s="5"/>
      <c r="THG20" s="14"/>
      <c r="THH20" s="14"/>
      <c r="THI20" s="1"/>
      <c r="THK20" s="5"/>
      <c r="THO20" s="14"/>
      <c r="THP20" s="14"/>
      <c r="THQ20" s="1"/>
      <c r="THS20" s="5"/>
      <c r="THW20" s="14"/>
      <c r="THX20" s="14"/>
      <c r="THY20" s="1"/>
      <c r="TIA20" s="5"/>
      <c r="TIE20" s="14"/>
      <c r="TIF20" s="14"/>
      <c r="TIG20" s="1"/>
      <c r="TII20" s="5"/>
      <c r="TIM20" s="14"/>
      <c r="TIN20" s="14"/>
      <c r="TIO20" s="1"/>
      <c r="TIQ20" s="5"/>
      <c r="TIU20" s="14"/>
      <c r="TIV20" s="14"/>
      <c r="TIW20" s="1"/>
      <c r="TIY20" s="5"/>
      <c r="TJC20" s="14"/>
      <c r="TJD20" s="14"/>
      <c r="TJE20" s="1"/>
      <c r="TJG20" s="5"/>
      <c r="TJK20" s="14"/>
      <c r="TJL20" s="14"/>
      <c r="TJM20" s="1"/>
      <c r="TJO20" s="5"/>
      <c r="TJS20" s="14"/>
      <c r="TJT20" s="14"/>
      <c r="TJU20" s="1"/>
      <c r="TJW20" s="5"/>
      <c r="TKA20" s="14"/>
      <c r="TKB20" s="14"/>
      <c r="TKC20" s="1"/>
      <c r="TKE20" s="5"/>
      <c r="TKI20" s="14"/>
      <c r="TKJ20" s="14"/>
      <c r="TKK20" s="1"/>
      <c r="TKM20" s="5"/>
      <c r="TKQ20" s="14"/>
      <c r="TKR20" s="14"/>
      <c r="TKS20" s="1"/>
      <c r="TKU20" s="5"/>
      <c r="TKY20" s="14"/>
      <c r="TKZ20" s="14"/>
      <c r="TLA20" s="1"/>
      <c r="TLC20" s="5"/>
      <c r="TLG20" s="14"/>
      <c r="TLH20" s="14"/>
      <c r="TLI20" s="1"/>
      <c r="TLK20" s="5"/>
      <c r="TLO20" s="14"/>
      <c r="TLP20" s="14"/>
      <c r="TLQ20" s="1"/>
      <c r="TLS20" s="5"/>
      <c r="TLW20" s="14"/>
      <c r="TLX20" s="14"/>
      <c r="TLY20" s="1"/>
      <c r="TMA20" s="5"/>
      <c r="TME20" s="14"/>
      <c r="TMF20" s="14"/>
      <c r="TMG20" s="1"/>
      <c r="TMI20" s="5"/>
      <c r="TMM20" s="14"/>
      <c r="TMN20" s="14"/>
      <c r="TMO20" s="1"/>
      <c r="TMQ20" s="5"/>
      <c r="TMU20" s="14"/>
      <c r="TMV20" s="14"/>
      <c r="TMW20" s="1"/>
      <c r="TMY20" s="5"/>
      <c r="TNC20" s="14"/>
      <c r="TND20" s="14"/>
      <c r="TNE20" s="1"/>
      <c r="TNG20" s="5"/>
      <c r="TNK20" s="14"/>
      <c r="TNL20" s="14"/>
      <c r="TNM20" s="1"/>
      <c r="TNO20" s="5"/>
      <c r="TNS20" s="14"/>
      <c r="TNT20" s="14"/>
      <c r="TNU20" s="1"/>
      <c r="TNW20" s="5"/>
      <c r="TOA20" s="14"/>
      <c r="TOB20" s="14"/>
      <c r="TOC20" s="1"/>
      <c r="TOE20" s="5"/>
      <c r="TOI20" s="14"/>
      <c r="TOJ20" s="14"/>
      <c r="TOK20" s="1"/>
      <c r="TOM20" s="5"/>
      <c r="TOQ20" s="14"/>
      <c r="TOR20" s="14"/>
      <c r="TOS20" s="1"/>
      <c r="TOU20" s="5"/>
      <c r="TOY20" s="14"/>
      <c r="TOZ20" s="14"/>
      <c r="TPA20" s="1"/>
      <c r="TPC20" s="5"/>
      <c r="TPG20" s="14"/>
      <c r="TPH20" s="14"/>
      <c r="TPI20" s="1"/>
      <c r="TPK20" s="5"/>
      <c r="TPO20" s="14"/>
      <c r="TPP20" s="14"/>
      <c r="TPQ20" s="1"/>
      <c r="TPS20" s="5"/>
      <c r="TPW20" s="14"/>
      <c r="TPX20" s="14"/>
      <c r="TPY20" s="1"/>
      <c r="TQA20" s="5"/>
      <c r="TQE20" s="14"/>
      <c r="TQF20" s="14"/>
      <c r="TQG20" s="1"/>
      <c r="TQI20" s="5"/>
      <c r="TQM20" s="14"/>
      <c r="TQN20" s="14"/>
      <c r="TQO20" s="1"/>
      <c r="TQQ20" s="5"/>
      <c r="TQU20" s="14"/>
      <c r="TQV20" s="14"/>
      <c r="TQW20" s="1"/>
      <c r="TQY20" s="5"/>
      <c r="TRC20" s="14"/>
      <c r="TRD20" s="14"/>
      <c r="TRE20" s="1"/>
      <c r="TRG20" s="5"/>
      <c r="TRK20" s="14"/>
      <c r="TRL20" s="14"/>
      <c r="TRM20" s="1"/>
      <c r="TRO20" s="5"/>
      <c r="TRS20" s="14"/>
      <c r="TRT20" s="14"/>
      <c r="TRU20" s="1"/>
      <c r="TRW20" s="5"/>
      <c r="TSA20" s="14"/>
      <c r="TSB20" s="14"/>
      <c r="TSC20" s="1"/>
      <c r="TSE20" s="5"/>
      <c r="TSI20" s="14"/>
      <c r="TSJ20" s="14"/>
      <c r="TSK20" s="1"/>
      <c r="TSM20" s="5"/>
      <c r="TSQ20" s="14"/>
      <c r="TSR20" s="14"/>
      <c r="TSS20" s="1"/>
      <c r="TSU20" s="5"/>
      <c r="TSY20" s="14"/>
      <c r="TSZ20" s="14"/>
      <c r="TTA20" s="1"/>
      <c r="TTC20" s="5"/>
      <c r="TTG20" s="14"/>
      <c r="TTH20" s="14"/>
      <c r="TTI20" s="1"/>
      <c r="TTK20" s="5"/>
      <c r="TTO20" s="14"/>
      <c r="TTP20" s="14"/>
      <c r="TTQ20" s="1"/>
      <c r="TTS20" s="5"/>
      <c r="TTW20" s="14"/>
      <c r="TTX20" s="14"/>
      <c r="TTY20" s="1"/>
      <c r="TUA20" s="5"/>
      <c r="TUE20" s="14"/>
      <c r="TUF20" s="14"/>
      <c r="TUG20" s="1"/>
      <c r="TUI20" s="5"/>
      <c r="TUM20" s="14"/>
      <c r="TUN20" s="14"/>
      <c r="TUO20" s="1"/>
      <c r="TUQ20" s="5"/>
      <c r="TUU20" s="14"/>
      <c r="TUV20" s="14"/>
      <c r="TUW20" s="1"/>
      <c r="TUY20" s="5"/>
      <c r="TVC20" s="14"/>
      <c r="TVD20" s="14"/>
      <c r="TVE20" s="1"/>
      <c r="TVG20" s="5"/>
      <c r="TVK20" s="14"/>
      <c r="TVL20" s="14"/>
      <c r="TVM20" s="1"/>
      <c r="TVO20" s="5"/>
      <c r="TVS20" s="14"/>
      <c r="TVT20" s="14"/>
      <c r="TVU20" s="1"/>
      <c r="TVW20" s="5"/>
      <c r="TWA20" s="14"/>
      <c r="TWB20" s="14"/>
      <c r="TWC20" s="1"/>
      <c r="TWE20" s="5"/>
      <c r="TWI20" s="14"/>
      <c r="TWJ20" s="14"/>
      <c r="TWK20" s="1"/>
      <c r="TWM20" s="5"/>
      <c r="TWQ20" s="14"/>
      <c r="TWR20" s="14"/>
      <c r="TWS20" s="1"/>
      <c r="TWU20" s="5"/>
      <c r="TWY20" s="14"/>
      <c r="TWZ20" s="14"/>
      <c r="TXA20" s="1"/>
      <c r="TXC20" s="5"/>
      <c r="TXG20" s="14"/>
      <c r="TXH20" s="14"/>
      <c r="TXI20" s="1"/>
      <c r="TXK20" s="5"/>
      <c r="TXO20" s="14"/>
      <c r="TXP20" s="14"/>
      <c r="TXQ20" s="1"/>
      <c r="TXS20" s="5"/>
      <c r="TXW20" s="14"/>
      <c r="TXX20" s="14"/>
      <c r="TXY20" s="1"/>
      <c r="TYA20" s="5"/>
      <c r="TYE20" s="14"/>
      <c r="TYF20" s="14"/>
      <c r="TYG20" s="1"/>
      <c r="TYI20" s="5"/>
      <c r="TYM20" s="14"/>
      <c r="TYN20" s="14"/>
      <c r="TYO20" s="1"/>
      <c r="TYQ20" s="5"/>
      <c r="TYU20" s="14"/>
      <c r="TYV20" s="14"/>
      <c r="TYW20" s="1"/>
      <c r="TYY20" s="5"/>
      <c r="TZC20" s="14"/>
      <c r="TZD20" s="14"/>
      <c r="TZE20" s="1"/>
      <c r="TZG20" s="5"/>
      <c r="TZK20" s="14"/>
      <c r="TZL20" s="14"/>
      <c r="TZM20" s="1"/>
      <c r="TZO20" s="5"/>
      <c r="TZS20" s="14"/>
      <c r="TZT20" s="14"/>
      <c r="TZU20" s="1"/>
      <c r="TZW20" s="5"/>
      <c r="UAA20" s="14"/>
      <c r="UAB20" s="14"/>
      <c r="UAC20" s="1"/>
      <c r="UAE20" s="5"/>
      <c r="UAI20" s="14"/>
      <c r="UAJ20" s="14"/>
      <c r="UAK20" s="1"/>
      <c r="UAM20" s="5"/>
      <c r="UAQ20" s="14"/>
      <c r="UAR20" s="14"/>
      <c r="UAS20" s="1"/>
      <c r="UAU20" s="5"/>
      <c r="UAY20" s="14"/>
      <c r="UAZ20" s="14"/>
      <c r="UBA20" s="1"/>
      <c r="UBC20" s="5"/>
      <c r="UBG20" s="14"/>
      <c r="UBH20" s="14"/>
      <c r="UBI20" s="1"/>
      <c r="UBK20" s="5"/>
      <c r="UBO20" s="14"/>
      <c r="UBP20" s="14"/>
      <c r="UBQ20" s="1"/>
      <c r="UBS20" s="5"/>
      <c r="UBW20" s="14"/>
      <c r="UBX20" s="14"/>
      <c r="UBY20" s="1"/>
      <c r="UCA20" s="5"/>
      <c r="UCE20" s="14"/>
      <c r="UCF20" s="14"/>
      <c r="UCG20" s="1"/>
      <c r="UCI20" s="5"/>
      <c r="UCM20" s="14"/>
      <c r="UCN20" s="14"/>
      <c r="UCO20" s="1"/>
      <c r="UCQ20" s="5"/>
      <c r="UCU20" s="14"/>
      <c r="UCV20" s="14"/>
      <c r="UCW20" s="1"/>
      <c r="UCY20" s="5"/>
      <c r="UDC20" s="14"/>
      <c r="UDD20" s="14"/>
      <c r="UDE20" s="1"/>
      <c r="UDG20" s="5"/>
      <c r="UDK20" s="14"/>
      <c r="UDL20" s="14"/>
      <c r="UDM20" s="1"/>
      <c r="UDO20" s="5"/>
      <c r="UDS20" s="14"/>
      <c r="UDT20" s="14"/>
      <c r="UDU20" s="1"/>
      <c r="UDW20" s="5"/>
      <c r="UEA20" s="14"/>
      <c r="UEB20" s="14"/>
      <c r="UEC20" s="1"/>
      <c r="UEE20" s="5"/>
      <c r="UEI20" s="14"/>
      <c r="UEJ20" s="14"/>
      <c r="UEK20" s="1"/>
      <c r="UEM20" s="5"/>
      <c r="UEQ20" s="14"/>
      <c r="UER20" s="14"/>
      <c r="UES20" s="1"/>
      <c r="UEU20" s="5"/>
      <c r="UEY20" s="14"/>
      <c r="UEZ20" s="14"/>
      <c r="UFA20" s="1"/>
      <c r="UFC20" s="5"/>
      <c r="UFG20" s="14"/>
      <c r="UFH20" s="14"/>
      <c r="UFI20" s="1"/>
      <c r="UFK20" s="5"/>
      <c r="UFO20" s="14"/>
      <c r="UFP20" s="14"/>
      <c r="UFQ20" s="1"/>
      <c r="UFS20" s="5"/>
      <c r="UFW20" s="14"/>
      <c r="UFX20" s="14"/>
      <c r="UFY20" s="1"/>
      <c r="UGA20" s="5"/>
      <c r="UGE20" s="14"/>
      <c r="UGF20" s="14"/>
      <c r="UGG20" s="1"/>
      <c r="UGI20" s="5"/>
      <c r="UGM20" s="14"/>
      <c r="UGN20" s="14"/>
      <c r="UGO20" s="1"/>
      <c r="UGQ20" s="5"/>
      <c r="UGU20" s="14"/>
      <c r="UGV20" s="14"/>
      <c r="UGW20" s="1"/>
      <c r="UGY20" s="5"/>
      <c r="UHC20" s="14"/>
      <c r="UHD20" s="14"/>
      <c r="UHE20" s="1"/>
      <c r="UHG20" s="5"/>
      <c r="UHK20" s="14"/>
      <c r="UHL20" s="14"/>
      <c r="UHM20" s="1"/>
      <c r="UHO20" s="5"/>
      <c r="UHS20" s="14"/>
      <c r="UHT20" s="14"/>
      <c r="UHU20" s="1"/>
      <c r="UHW20" s="5"/>
      <c r="UIA20" s="14"/>
      <c r="UIB20" s="14"/>
      <c r="UIC20" s="1"/>
      <c r="UIE20" s="5"/>
      <c r="UII20" s="14"/>
      <c r="UIJ20" s="14"/>
      <c r="UIK20" s="1"/>
      <c r="UIM20" s="5"/>
      <c r="UIQ20" s="14"/>
      <c r="UIR20" s="14"/>
      <c r="UIS20" s="1"/>
      <c r="UIU20" s="5"/>
      <c r="UIY20" s="14"/>
      <c r="UIZ20" s="14"/>
      <c r="UJA20" s="1"/>
      <c r="UJC20" s="5"/>
      <c r="UJG20" s="14"/>
      <c r="UJH20" s="14"/>
      <c r="UJI20" s="1"/>
      <c r="UJK20" s="5"/>
      <c r="UJO20" s="14"/>
      <c r="UJP20" s="14"/>
      <c r="UJQ20" s="1"/>
      <c r="UJS20" s="5"/>
      <c r="UJW20" s="14"/>
      <c r="UJX20" s="14"/>
      <c r="UJY20" s="1"/>
      <c r="UKA20" s="5"/>
      <c r="UKE20" s="14"/>
      <c r="UKF20" s="14"/>
      <c r="UKG20" s="1"/>
      <c r="UKI20" s="5"/>
      <c r="UKM20" s="14"/>
      <c r="UKN20" s="14"/>
      <c r="UKO20" s="1"/>
      <c r="UKQ20" s="5"/>
      <c r="UKU20" s="14"/>
      <c r="UKV20" s="14"/>
      <c r="UKW20" s="1"/>
      <c r="UKY20" s="5"/>
      <c r="ULC20" s="14"/>
      <c r="ULD20" s="14"/>
      <c r="ULE20" s="1"/>
      <c r="ULG20" s="5"/>
      <c r="ULK20" s="14"/>
      <c r="ULL20" s="14"/>
      <c r="ULM20" s="1"/>
      <c r="ULO20" s="5"/>
      <c r="ULS20" s="14"/>
      <c r="ULT20" s="14"/>
      <c r="ULU20" s="1"/>
      <c r="ULW20" s="5"/>
      <c r="UMA20" s="14"/>
      <c r="UMB20" s="14"/>
      <c r="UMC20" s="1"/>
      <c r="UME20" s="5"/>
      <c r="UMI20" s="14"/>
      <c r="UMJ20" s="14"/>
      <c r="UMK20" s="1"/>
      <c r="UMM20" s="5"/>
      <c r="UMQ20" s="14"/>
      <c r="UMR20" s="14"/>
      <c r="UMS20" s="1"/>
      <c r="UMU20" s="5"/>
      <c r="UMY20" s="14"/>
      <c r="UMZ20" s="14"/>
      <c r="UNA20" s="1"/>
      <c r="UNC20" s="5"/>
      <c r="UNG20" s="14"/>
      <c r="UNH20" s="14"/>
      <c r="UNI20" s="1"/>
      <c r="UNK20" s="5"/>
      <c r="UNO20" s="14"/>
      <c r="UNP20" s="14"/>
      <c r="UNQ20" s="1"/>
      <c r="UNS20" s="5"/>
      <c r="UNW20" s="14"/>
      <c r="UNX20" s="14"/>
      <c r="UNY20" s="1"/>
      <c r="UOA20" s="5"/>
      <c r="UOE20" s="14"/>
      <c r="UOF20" s="14"/>
      <c r="UOG20" s="1"/>
      <c r="UOI20" s="5"/>
      <c r="UOM20" s="14"/>
      <c r="UON20" s="14"/>
      <c r="UOO20" s="1"/>
      <c r="UOQ20" s="5"/>
      <c r="UOU20" s="14"/>
      <c r="UOV20" s="14"/>
      <c r="UOW20" s="1"/>
      <c r="UOY20" s="5"/>
      <c r="UPC20" s="14"/>
      <c r="UPD20" s="14"/>
      <c r="UPE20" s="1"/>
      <c r="UPG20" s="5"/>
      <c r="UPK20" s="14"/>
      <c r="UPL20" s="14"/>
      <c r="UPM20" s="1"/>
      <c r="UPO20" s="5"/>
      <c r="UPS20" s="14"/>
      <c r="UPT20" s="14"/>
      <c r="UPU20" s="1"/>
      <c r="UPW20" s="5"/>
      <c r="UQA20" s="14"/>
      <c r="UQB20" s="14"/>
      <c r="UQC20" s="1"/>
      <c r="UQE20" s="5"/>
      <c r="UQI20" s="14"/>
      <c r="UQJ20" s="14"/>
      <c r="UQK20" s="1"/>
      <c r="UQM20" s="5"/>
      <c r="UQQ20" s="14"/>
      <c r="UQR20" s="14"/>
      <c r="UQS20" s="1"/>
      <c r="UQU20" s="5"/>
      <c r="UQY20" s="14"/>
      <c r="UQZ20" s="14"/>
      <c r="URA20" s="1"/>
      <c r="URC20" s="5"/>
      <c r="URG20" s="14"/>
      <c r="URH20" s="14"/>
      <c r="URI20" s="1"/>
      <c r="URK20" s="5"/>
      <c r="URO20" s="14"/>
      <c r="URP20" s="14"/>
      <c r="URQ20" s="1"/>
      <c r="URS20" s="5"/>
      <c r="URW20" s="14"/>
      <c r="URX20" s="14"/>
      <c r="URY20" s="1"/>
      <c r="USA20" s="5"/>
      <c r="USE20" s="14"/>
      <c r="USF20" s="14"/>
      <c r="USG20" s="1"/>
      <c r="USI20" s="5"/>
      <c r="USM20" s="14"/>
      <c r="USN20" s="14"/>
      <c r="USO20" s="1"/>
      <c r="USQ20" s="5"/>
      <c r="USU20" s="14"/>
      <c r="USV20" s="14"/>
      <c r="USW20" s="1"/>
      <c r="USY20" s="5"/>
      <c r="UTC20" s="14"/>
      <c r="UTD20" s="14"/>
      <c r="UTE20" s="1"/>
      <c r="UTG20" s="5"/>
      <c r="UTK20" s="14"/>
      <c r="UTL20" s="14"/>
      <c r="UTM20" s="1"/>
      <c r="UTO20" s="5"/>
      <c r="UTS20" s="14"/>
      <c r="UTT20" s="14"/>
      <c r="UTU20" s="1"/>
      <c r="UTW20" s="5"/>
      <c r="UUA20" s="14"/>
      <c r="UUB20" s="14"/>
      <c r="UUC20" s="1"/>
      <c r="UUE20" s="5"/>
      <c r="UUI20" s="14"/>
      <c r="UUJ20" s="14"/>
      <c r="UUK20" s="1"/>
      <c r="UUM20" s="5"/>
      <c r="UUQ20" s="14"/>
      <c r="UUR20" s="14"/>
      <c r="UUS20" s="1"/>
      <c r="UUU20" s="5"/>
      <c r="UUY20" s="14"/>
      <c r="UUZ20" s="14"/>
      <c r="UVA20" s="1"/>
      <c r="UVC20" s="5"/>
      <c r="UVG20" s="14"/>
      <c r="UVH20" s="14"/>
      <c r="UVI20" s="1"/>
      <c r="UVK20" s="5"/>
      <c r="UVO20" s="14"/>
      <c r="UVP20" s="14"/>
      <c r="UVQ20" s="1"/>
      <c r="UVS20" s="5"/>
      <c r="UVW20" s="14"/>
      <c r="UVX20" s="14"/>
      <c r="UVY20" s="1"/>
      <c r="UWA20" s="5"/>
      <c r="UWE20" s="14"/>
      <c r="UWF20" s="14"/>
      <c r="UWG20" s="1"/>
      <c r="UWI20" s="5"/>
      <c r="UWM20" s="14"/>
      <c r="UWN20" s="14"/>
      <c r="UWO20" s="1"/>
      <c r="UWQ20" s="5"/>
      <c r="UWU20" s="14"/>
      <c r="UWV20" s="14"/>
      <c r="UWW20" s="1"/>
      <c r="UWY20" s="5"/>
      <c r="UXC20" s="14"/>
      <c r="UXD20" s="14"/>
      <c r="UXE20" s="1"/>
      <c r="UXG20" s="5"/>
      <c r="UXK20" s="14"/>
      <c r="UXL20" s="14"/>
      <c r="UXM20" s="1"/>
      <c r="UXO20" s="5"/>
      <c r="UXS20" s="14"/>
      <c r="UXT20" s="14"/>
      <c r="UXU20" s="1"/>
      <c r="UXW20" s="5"/>
      <c r="UYA20" s="14"/>
      <c r="UYB20" s="14"/>
      <c r="UYC20" s="1"/>
      <c r="UYE20" s="5"/>
      <c r="UYI20" s="14"/>
      <c r="UYJ20" s="14"/>
      <c r="UYK20" s="1"/>
      <c r="UYM20" s="5"/>
      <c r="UYQ20" s="14"/>
      <c r="UYR20" s="14"/>
      <c r="UYS20" s="1"/>
      <c r="UYU20" s="5"/>
      <c r="UYY20" s="14"/>
      <c r="UYZ20" s="14"/>
      <c r="UZA20" s="1"/>
      <c r="UZC20" s="5"/>
      <c r="UZG20" s="14"/>
      <c r="UZH20" s="14"/>
      <c r="UZI20" s="1"/>
      <c r="UZK20" s="5"/>
      <c r="UZO20" s="14"/>
      <c r="UZP20" s="14"/>
      <c r="UZQ20" s="1"/>
      <c r="UZS20" s="5"/>
      <c r="UZW20" s="14"/>
      <c r="UZX20" s="14"/>
      <c r="UZY20" s="1"/>
      <c r="VAA20" s="5"/>
      <c r="VAE20" s="14"/>
      <c r="VAF20" s="14"/>
      <c r="VAG20" s="1"/>
      <c r="VAI20" s="5"/>
      <c r="VAM20" s="14"/>
      <c r="VAN20" s="14"/>
      <c r="VAO20" s="1"/>
      <c r="VAQ20" s="5"/>
      <c r="VAU20" s="14"/>
      <c r="VAV20" s="14"/>
      <c r="VAW20" s="1"/>
      <c r="VAY20" s="5"/>
      <c r="VBC20" s="14"/>
      <c r="VBD20" s="14"/>
      <c r="VBE20" s="1"/>
      <c r="VBG20" s="5"/>
      <c r="VBK20" s="14"/>
      <c r="VBL20" s="14"/>
      <c r="VBM20" s="1"/>
      <c r="VBO20" s="5"/>
      <c r="VBS20" s="14"/>
      <c r="VBT20" s="14"/>
      <c r="VBU20" s="1"/>
      <c r="VBW20" s="5"/>
      <c r="VCA20" s="14"/>
      <c r="VCB20" s="14"/>
      <c r="VCC20" s="1"/>
      <c r="VCE20" s="5"/>
      <c r="VCI20" s="14"/>
      <c r="VCJ20" s="14"/>
      <c r="VCK20" s="1"/>
      <c r="VCM20" s="5"/>
      <c r="VCQ20" s="14"/>
      <c r="VCR20" s="14"/>
      <c r="VCS20" s="1"/>
      <c r="VCU20" s="5"/>
      <c r="VCY20" s="14"/>
      <c r="VCZ20" s="14"/>
      <c r="VDA20" s="1"/>
      <c r="VDC20" s="5"/>
      <c r="VDG20" s="14"/>
      <c r="VDH20" s="14"/>
      <c r="VDI20" s="1"/>
      <c r="VDK20" s="5"/>
      <c r="VDO20" s="14"/>
      <c r="VDP20" s="14"/>
      <c r="VDQ20" s="1"/>
      <c r="VDS20" s="5"/>
      <c r="VDW20" s="14"/>
      <c r="VDX20" s="14"/>
      <c r="VDY20" s="1"/>
      <c r="VEA20" s="5"/>
      <c r="VEE20" s="14"/>
      <c r="VEF20" s="14"/>
      <c r="VEG20" s="1"/>
      <c r="VEI20" s="5"/>
      <c r="VEM20" s="14"/>
      <c r="VEN20" s="14"/>
      <c r="VEO20" s="1"/>
      <c r="VEQ20" s="5"/>
      <c r="VEU20" s="14"/>
      <c r="VEV20" s="14"/>
      <c r="VEW20" s="1"/>
      <c r="VEY20" s="5"/>
      <c r="VFC20" s="14"/>
      <c r="VFD20" s="14"/>
      <c r="VFE20" s="1"/>
      <c r="VFG20" s="5"/>
      <c r="VFK20" s="14"/>
      <c r="VFL20" s="14"/>
      <c r="VFM20" s="1"/>
      <c r="VFO20" s="5"/>
      <c r="VFS20" s="14"/>
      <c r="VFT20" s="14"/>
      <c r="VFU20" s="1"/>
      <c r="VFW20" s="5"/>
      <c r="VGA20" s="14"/>
      <c r="VGB20" s="14"/>
      <c r="VGC20" s="1"/>
      <c r="VGE20" s="5"/>
      <c r="VGI20" s="14"/>
      <c r="VGJ20" s="14"/>
      <c r="VGK20" s="1"/>
      <c r="VGM20" s="5"/>
      <c r="VGQ20" s="14"/>
      <c r="VGR20" s="14"/>
      <c r="VGS20" s="1"/>
      <c r="VGU20" s="5"/>
      <c r="VGY20" s="14"/>
      <c r="VGZ20" s="14"/>
      <c r="VHA20" s="1"/>
      <c r="VHC20" s="5"/>
      <c r="VHG20" s="14"/>
      <c r="VHH20" s="14"/>
      <c r="VHI20" s="1"/>
      <c r="VHK20" s="5"/>
      <c r="VHO20" s="14"/>
      <c r="VHP20" s="14"/>
      <c r="VHQ20" s="1"/>
      <c r="VHS20" s="5"/>
      <c r="VHW20" s="14"/>
      <c r="VHX20" s="14"/>
      <c r="VHY20" s="1"/>
      <c r="VIA20" s="5"/>
      <c r="VIE20" s="14"/>
      <c r="VIF20" s="14"/>
      <c r="VIG20" s="1"/>
      <c r="VII20" s="5"/>
      <c r="VIM20" s="14"/>
      <c r="VIN20" s="14"/>
      <c r="VIO20" s="1"/>
      <c r="VIQ20" s="5"/>
      <c r="VIU20" s="14"/>
      <c r="VIV20" s="14"/>
      <c r="VIW20" s="1"/>
      <c r="VIY20" s="5"/>
      <c r="VJC20" s="14"/>
      <c r="VJD20" s="14"/>
      <c r="VJE20" s="1"/>
      <c r="VJG20" s="5"/>
      <c r="VJK20" s="14"/>
      <c r="VJL20" s="14"/>
      <c r="VJM20" s="1"/>
      <c r="VJO20" s="5"/>
      <c r="VJS20" s="14"/>
      <c r="VJT20" s="14"/>
      <c r="VJU20" s="1"/>
      <c r="VJW20" s="5"/>
      <c r="VKA20" s="14"/>
      <c r="VKB20" s="14"/>
      <c r="VKC20" s="1"/>
      <c r="VKE20" s="5"/>
      <c r="VKI20" s="14"/>
      <c r="VKJ20" s="14"/>
      <c r="VKK20" s="1"/>
      <c r="VKM20" s="5"/>
      <c r="VKQ20" s="14"/>
      <c r="VKR20" s="14"/>
      <c r="VKS20" s="1"/>
      <c r="VKU20" s="5"/>
      <c r="VKY20" s="14"/>
      <c r="VKZ20" s="14"/>
      <c r="VLA20" s="1"/>
      <c r="VLC20" s="5"/>
      <c r="VLG20" s="14"/>
      <c r="VLH20" s="14"/>
      <c r="VLI20" s="1"/>
      <c r="VLK20" s="5"/>
      <c r="VLO20" s="14"/>
      <c r="VLP20" s="14"/>
      <c r="VLQ20" s="1"/>
      <c r="VLS20" s="5"/>
      <c r="VLW20" s="14"/>
      <c r="VLX20" s="14"/>
      <c r="VLY20" s="1"/>
      <c r="VMA20" s="5"/>
      <c r="VME20" s="14"/>
      <c r="VMF20" s="14"/>
      <c r="VMG20" s="1"/>
      <c r="VMI20" s="5"/>
      <c r="VMM20" s="14"/>
      <c r="VMN20" s="14"/>
      <c r="VMO20" s="1"/>
      <c r="VMQ20" s="5"/>
      <c r="VMU20" s="14"/>
      <c r="VMV20" s="14"/>
      <c r="VMW20" s="1"/>
      <c r="VMY20" s="5"/>
      <c r="VNC20" s="14"/>
      <c r="VND20" s="14"/>
      <c r="VNE20" s="1"/>
      <c r="VNG20" s="5"/>
      <c r="VNK20" s="14"/>
      <c r="VNL20" s="14"/>
      <c r="VNM20" s="1"/>
      <c r="VNO20" s="5"/>
      <c r="VNS20" s="14"/>
      <c r="VNT20" s="14"/>
      <c r="VNU20" s="1"/>
      <c r="VNW20" s="5"/>
      <c r="VOA20" s="14"/>
      <c r="VOB20" s="14"/>
      <c r="VOC20" s="1"/>
      <c r="VOE20" s="5"/>
      <c r="VOI20" s="14"/>
      <c r="VOJ20" s="14"/>
      <c r="VOK20" s="1"/>
      <c r="VOM20" s="5"/>
      <c r="VOQ20" s="14"/>
      <c r="VOR20" s="14"/>
      <c r="VOS20" s="1"/>
      <c r="VOU20" s="5"/>
      <c r="VOY20" s="14"/>
      <c r="VOZ20" s="14"/>
      <c r="VPA20" s="1"/>
      <c r="VPC20" s="5"/>
      <c r="VPG20" s="14"/>
      <c r="VPH20" s="14"/>
      <c r="VPI20" s="1"/>
      <c r="VPK20" s="5"/>
      <c r="VPO20" s="14"/>
      <c r="VPP20" s="14"/>
      <c r="VPQ20" s="1"/>
      <c r="VPS20" s="5"/>
      <c r="VPW20" s="14"/>
      <c r="VPX20" s="14"/>
      <c r="VPY20" s="1"/>
      <c r="VQA20" s="5"/>
      <c r="VQE20" s="14"/>
      <c r="VQF20" s="14"/>
      <c r="VQG20" s="1"/>
      <c r="VQI20" s="5"/>
      <c r="VQM20" s="14"/>
      <c r="VQN20" s="14"/>
      <c r="VQO20" s="1"/>
      <c r="VQQ20" s="5"/>
      <c r="VQU20" s="14"/>
      <c r="VQV20" s="14"/>
      <c r="VQW20" s="1"/>
      <c r="VQY20" s="5"/>
      <c r="VRC20" s="14"/>
      <c r="VRD20" s="14"/>
      <c r="VRE20" s="1"/>
      <c r="VRG20" s="5"/>
      <c r="VRK20" s="14"/>
      <c r="VRL20" s="14"/>
      <c r="VRM20" s="1"/>
      <c r="VRO20" s="5"/>
      <c r="VRS20" s="14"/>
      <c r="VRT20" s="14"/>
      <c r="VRU20" s="1"/>
      <c r="VRW20" s="5"/>
      <c r="VSA20" s="14"/>
      <c r="VSB20" s="14"/>
      <c r="VSC20" s="1"/>
      <c r="VSE20" s="5"/>
      <c r="VSI20" s="14"/>
      <c r="VSJ20" s="14"/>
      <c r="VSK20" s="1"/>
      <c r="VSM20" s="5"/>
      <c r="VSQ20" s="14"/>
      <c r="VSR20" s="14"/>
      <c r="VSS20" s="1"/>
      <c r="VSU20" s="5"/>
      <c r="VSY20" s="14"/>
      <c r="VSZ20" s="14"/>
      <c r="VTA20" s="1"/>
      <c r="VTC20" s="5"/>
      <c r="VTG20" s="14"/>
      <c r="VTH20" s="14"/>
      <c r="VTI20" s="1"/>
      <c r="VTK20" s="5"/>
      <c r="VTO20" s="14"/>
      <c r="VTP20" s="14"/>
      <c r="VTQ20" s="1"/>
      <c r="VTS20" s="5"/>
      <c r="VTW20" s="14"/>
      <c r="VTX20" s="14"/>
      <c r="VTY20" s="1"/>
      <c r="VUA20" s="5"/>
      <c r="VUE20" s="14"/>
      <c r="VUF20" s="14"/>
      <c r="VUG20" s="1"/>
      <c r="VUI20" s="5"/>
      <c r="VUM20" s="14"/>
      <c r="VUN20" s="14"/>
      <c r="VUO20" s="1"/>
      <c r="VUQ20" s="5"/>
      <c r="VUU20" s="14"/>
      <c r="VUV20" s="14"/>
      <c r="VUW20" s="1"/>
      <c r="VUY20" s="5"/>
      <c r="VVC20" s="14"/>
      <c r="VVD20" s="14"/>
      <c r="VVE20" s="1"/>
      <c r="VVG20" s="5"/>
      <c r="VVK20" s="14"/>
      <c r="VVL20" s="14"/>
      <c r="VVM20" s="1"/>
      <c r="VVO20" s="5"/>
      <c r="VVS20" s="14"/>
      <c r="VVT20" s="14"/>
      <c r="VVU20" s="1"/>
      <c r="VVW20" s="5"/>
      <c r="VWA20" s="14"/>
      <c r="VWB20" s="14"/>
      <c r="VWC20" s="1"/>
      <c r="VWE20" s="5"/>
      <c r="VWI20" s="14"/>
      <c r="VWJ20" s="14"/>
      <c r="VWK20" s="1"/>
      <c r="VWM20" s="5"/>
      <c r="VWQ20" s="14"/>
      <c r="VWR20" s="14"/>
      <c r="VWS20" s="1"/>
      <c r="VWU20" s="5"/>
      <c r="VWY20" s="14"/>
      <c r="VWZ20" s="14"/>
      <c r="VXA20" s="1"/>
      <c r="VXC20" s="5"/>
      <c r="VXG20" s="14"/>
      <c r="VXH20" s="14"/>
      <c r="VXI20" s="1"/>
      <c r="VXK20" s="5"/>
      <c r="VXO20" s="14"/>
      <c r="VXP20" s="14"/>
      <c r="VXQ20" s="1"/>
      <c r="VXS20" s="5"/>
      <c r="VXW20" s="14"/>
      <c r="VXX20" s="14"/>
      <c r="VXY20" s="1"/>
      <c r="VYA20" s="5"/>
      <c r="VYE20" s="14"/>
      <c r="VYF20" s="14"/>
      <c r="VYG20" s="1"/>
      <c r="VYI20" s="5"/>
      <c r="VYM20" s="14"/>
      <c r="VYN20" s="14"/>
      <c r="VYO20" s="1"/>
      <c r="VYQ20" s="5"/>
      <c r="VYU20" s="14"/>
      <c r="VYV20" s="14"/>
      <c r="VYW20" s="1"/>
      <c r="VYY20" s="5"/>
      <c r="VZC20" s="14"/>
      <c r="VZD20" s="14"/>
      <c r="VZE20" s="1"/>
      <c r="VZG20" s="5"/>
      <c r="VZK20" s="14"/>
      <c r="VZL20" s="14"/>
      <c r="VZM20" s="1"/>
      <c r="VZO20" s="5"/>
      <c r="VZS20" s="14"/>
      <c r="VZT20" s="14"/>
      <c r="VZU20" s="1"/>
      <c r="VZW20" s="5"/>
      <c r="WAA20" s="14"/>
      <c r="WAB20" s="14"/>
      <c r="WAC20" s="1"/>
      <c r="WAE20" s="5"/>
      <c r="WAI20" s="14"/>
      <c r="WAJ20" s="14"/>
      <c r="WAK20" s="1"/>
      <c r="WAM20" s="5"/>
      <c r="WAQ20" s="14"/>
      <c r="WAR20" s="14"/>
      <c r="WAS20" s="1"/>
      <c r="WAU20" s="5"/>
      <c r="WAY20" s="14"/>
      <c r="WAZ20" s="14"/>
      <c r="WBA20" s="1"/>
      <c r="WBC20" s="5"/>
      <c r="WBG20" s="14"/>
      <c r="WBH20" s="14"/>
      <c r="WBI20" s="1"/>
      <c r="WBK20" s="5"/>
      <c r="WBO20" s="14"/>
      <c r="WBP20" s="14"/>
      <c r="WBQ20" s="1"/>
      <c r="WBS20" s="5"/>
      <c r="WBW20" s="14"/>
      <c r="WBX20" s="14"/>
      <c r="WBY20" s="1"/>
      <c r="WCA20" s="5"/>
      <c r="WCE20" s="14"/>
      <c r="WCF20" s="14"/>
      <c r="WCG20" s="1"/>
      <c r="WCI20" s="5"/>
      <c r="WCM20" s="14"/>
      <c r="WCN20" s="14"/>
      <c r="WCO20" s="1"/>
      <c r="WCQ20" s="5"/>
      <c r="WCU20" s="14"/>
      <c r="WCV20" s="14"/>
      <c r="WCW20" s="1"/>
      <c r="WCY20" s="5"/>
      <c r="WDC20" s="14"/>
      <c r="WDD20" s="14"/>
      <c r="WDE20" s="1"/>
      <c r="WDG20" s="5"/>
      <c r="WDK20" s="14"/>
      <c r="WDL20" s="14"/>
      <c r="WDM20" s="1"/>
      <c r="WDO20" s="5"/>
      <c r="WDS20" s="14"/>
      <c r="WDT20" s="14"/>
      <c r="WDU20" s="1"/>
      <c r="WDW20" s="5"/>
      <c r="WEA20" s="14"/>
      <c r="WEB20" s="14"/>
      <c r="WEC20" s="1"/>
      <c r="WEE20" s="5"/>
      <c r="WEI20" s="14"/>
      <c r="WEJ20" s="14"/>
      <c r="WEK20" s="1"/>
      <c r="WEM20" s="5"/>
      <c r="WEQ20" s="14"/>
      <c r="WER20" s="14"/>
      <c r="WES20" s="1"/>
      <c r="WEU20" s="5"/>
      <c r="WEY20" s="14"/>
      <c r="WEZ20" s="14"/>
      <c r="WFA20" s="1"/>
      <c r="WFC20" s="5"/>
      <c r="WFG20" s="14"/>
      <c r="WFH20" s="14"/>
      <c r="WFI20" s="1"/>
      <c r="WFK20" s="5"/>
      <c r="WFO20" s="14"/>
      <c r="WFP20" s="14"/>
      <c r="WFQ20" s="1"/>
      <c r="WFS20" s="5"/>
      <c r="WFW20" s="14"/>
      <c r="WFX20" s="14"/>
      <c r="WFY20" s="1"/>
      <c r="WGA20" s="5"/>
      <c r="WGE20" s="14"/>
      <c r="WGF20" s="14"/>
      <c r="WGG20" s="1"/>
      <c r="WGI20" s="5"/>
      <c r="WGM20" s="14"/>
      <c r="WGN20" s="14"/>
      <c r="WGO20" s="1"/>
      <c r="WGQ20" s="5"/>
      <c r="WGU20" s="14"/>
      <c r="WGV20" s="14"/>
      <c r="WGW20" s="1"/>
      <c r="WGY20" s="5"/>
      <c r="WHC20" s="14"/>
      <c r="WHD20" s="14"/>
      <c r="WHE20" s="1"/>
      <c r="WHG20" s="5"/>
      <c r="WHK20" s="14"/>
      <c r="WHL20" s="14"/>
      <c r="WHM20" s="1"/>
      <c r="WHO20" s="5"/>
      <c r="WHS20" s="14"/>
      <c r="WHT20" s="14"/>
      <c r="WHU20" s="1"/>
      <c r="WHW20" s="5"/>
      <c r="WIA20" s="14"/>
      <c r="WIB20" s="14"/>
      <c r="WIC20" s="1"/>
      <c r="WIE20" s="5"/>
      <c r="WII20" s="14"/>
      <c r="WIJ20" s="14"/>
      <c r="WIK20" s="1"/>
      <c r="WIM20" s="5"/>
      <c r="WIQ20" s="14"/>
      <c r="WIR20" s="14"/>
      <c r="WIS20" s="1"/>
      <c r="WIU20" s="5"/>
      <c r="WIY20" s="14"/>
      <c r="WIZ20" s="14"/>
      <c r="WJA20" s="1"/>
      <c r="WJC20" s="5"/>
      <c r="WJG20" s="14"/>
      <c r="WJH20" s="14"/>
      <c r="WJI20" s="1"/>
      <c r="WJK20" s="5"/>
      <c r="WJO20" s="14"/>
      <c r="WJP20" s="14"/>
      <c r="WJQ20" s="1"/>
      <c r="WJS20" s="5"/>
      <c r="WJW20" s="14"/>
      <c r="WJX20" s="14"/>
      <c r="WJY20" s="1"/>
      <c r="WKA20" s="5"/>
      <c r="WKE20" s="14"/>
      <c r="WKF20" s="14"/>
      <c r="WKG20" s="1"/>
      <c r="WKI20" s="5"/>
      <c r="WKM20" s="14"/>
      <c r="WKN20" s="14"/>
      <c r="WKO20" s="1"/>
      <c r="WKQ20" s="5"/>
      <c r="WKU20" s="14"/>
      <c r="WKV20" s="14"/>
      <c r="WKW20" s="1"/>
      <c r="WKY20" s="5"/>
      <c r="WLC20" s="14"/>
      <c r="WLD20" s="14"/>
      <c r="WLE20" s="1"/>
      <c r="WLG20" s="5"/>
      <c r="WLK20" s="14"/>
      <c r="WLL20" s="14"/>
      <c r="WLM20" s="1"/>
      <c r="WLO20" s="5"/>
      <c r="WLS20" s="14"/>
      <c r="WLT20" s="14"/>
      <c r="WLU20" s="1"/>
      <c r="WLW20" s="5"/>
      <c r="WMA20" s="14"/>
      <c r="WMB20" s="14"/>
      <c r="WMC20" s="1"/>
      <c r="WME20" s="5"/>
      <c r="WMI20" s="14"/>
      <c r="WMJ20" s="14"/>
      <c r="WMK20" s="1"/>
      <c r="WMM20" s="5"/>
      <c r="WMQ20" s="14"/>
      <c r="WMR20" s="14"/>
      <c r="WMS20" s="1"/>
      <c r="WMU20" s="5"/>
      <c r="WMY20" s="14"/>
      <c r="WMZ20" s="14"/>
      <c r="WNA20" s="1"/>
      <c r="WNC20" s="5"/>
      <c r="WNG20" s="14"/>
      <c r="WNH20" s="14"/>
      <c r="WNI20" s="1"/>
      <c r="WNK20" s="5"/>
      <c r="WNO20" s="14"/>
      <c r="WNP20" s="14"/>
      <c r="WNQ20" s="1"/>
      <c r="WNS20" s="5"/>
      <c r="WNW20" s="14"/>
      <c r="WNX20" s="14"/>
      <c r="WNY20" s="1"/>
      <c r="WOA20" s="5"/>
      <c r="WOE20" s="14"/>
      <c r="WOF20" s="14"/>
      <c r="WOG20" s="1"/>
      <c r="WOI20" s="5"/>
      <c r="WOM20" s="14"/>
      <c r="WON20" s="14"/>
      <c r="WOO20" s="1"/>
      <c r="WOQ20" s="5"/>
      <c r="WOU20" s="14"/>
      <c r="WOV20" s="14"/>
      <c r="WOW20" s="1"/>
      <c r="WOY20" s="5"/>
      <c r="WPC20" s="14"/>
      <c r="WPD20" s="14"/>
      <c r="WPE20" s="1"/>
      <c r="WPG20" s="5"/>
      <c r="WPK20" s="14"/>
      <c r="WPL20" s="14"/>
      <c r="WPM20" s="1"/>
      <c r="WPO20" s="5"/>
      <c r="WPS20" s="14"/>
      <c r="WPT20" s="14"/>
      <c r="WPU20" s="1"/>
      <c r="WPW20" s="5"/>
      <c r="WQA20" s="14"/>
      <c r="WQB20" s="14"/>
      <c r="WQC20" s="1"/>
      <c r="WQE20" s="5"/>
      <c r="WQI20" s="14"/>
      <c r="WQJ20" s="14"/>
      <c r="WQK20" s="1"/>
      <c r="WQM20" s="5"/>
      <c r="WQQ20" s="14"/>
      <c r="WQR20" s="14"/>
      <c r="WQS20" s="1"/>
      <c r="WQU20" s="5"/>
      <c r="WQY20" s="14"/>
      <c r="WQZ20" s="14"/>
      <c r="WRA20" s="1"/>
      <c r="WRC20" s="5"/>
      <c r="WRG20" s="14"/>
      <c r="WRH20" s="14"/>
      <c r="WRI20" s="1"/>
      <c r="WRK20" s="5"/>
      <c r="WRO20" s="14"/>
      <c r="WRP20" s="14"/>
      <c r="WRQ20" s="1"/>
      <c r="WRS20" s="5"/>
      <c r="WRW20" s="14"/>
      <c r="WRX20" s="14"/>
      <c r="WRY20" s="1"/>
      <c r="WSA20" s="5"/>
      <c r="WSE20" s="14"/>
      <c r="WSF20" s="14"/>
      <c r="WSG20" s="1"/>
      <c r="WSI20" s="5"/>
      <c r="WSM20" s="14"/>
      <c r="WSN20" s="14"/>
      <c r="WSO20" s="1"/>
      <c r="WSQ20" s="5"/>
      <c r="WSU20" s="14"/>
      <c r="WSV20" s="14"/>
      <c r="WSW20" s="1"/>
      <c r="WSY20" s="5"/>
      <c r="WTC20" s="14"/>
      <c r="WTD20" s="14"/>
      <c r="WTE20" s="1"/>
      <c r="WTG20" s="5"/>
      <c r="WTK20" s="14"/>
      <c r="WTL20" s="14"/>
      <c r="WTM20" s="1"/>
      <c r="WTO20" s="5"/>
      <c r="WTS20" s="14"/>
      <c r="WTT20" s="14"/>
      <c r="WTU20" s="1"/>
      <c r="WTW20" s="5"/>
      <c r="WUA20" s="14"/>
      <c r="WUB20" s="14"/>
      <c r="WUC20" s="1"/>
      <c r="WUE20" s="5"/>
      <c r="WUI20" s="14"/>
      <c r="WUJ20" s="14"/>
      <c r="WUK20" s="1"/>
      <c r="WUM20" s="5"/>
      <c r="WUQ20" s="14"/>
      <c r="WUR20" s="14"/>
      <c r="WUS20" s="1"/>
      <c r="WUU20" s="5"/>
      <c r="WUY20" s="14"/>
      <c r="WUZ20" s="14"/>
      <c r="WVA20" s="1"/>
      <c r="WVC20" s="5"/>
      <c r="WVG20" s="14"/>
      <c r="WVH20" s="14"/>
      <c r="WVI20" s="1"/>
      <c r="WVK20" s="5"/>
      <c r="WVO20" s="14"/>
      <c r="WVP20" s="14"/>
      <c r="WVQ20" s="1"/>
      <c r="WVS20" s="5"/>
      <c r="WVW20" s="14"/>
      <c r="WVX20" s="14"/>
      <c r="WVY20" s="1"/>
      <c r="WWA20" s="5"/>
      <c r="WWE20" s="14"/>
      <c r="WWF20" s="14"/>
      <c r="WWG20" s="1"/>
      <c r="WWI20" s="5"/>
      <c r="WWM20" s="14"/>
      <c r="WWN20" s="14"/>
      <c r="WWO20" s="1"/>
      <c r="WWQ20" s="5"/>
      <c r="WWU20" s="14"/>
      <c r="WWV20" s="14"/>
      <c r="WWW20" s="1"/>
      <c r="WWY20" s="5"/>
      <c r="WXC20" s="14"/>
      <c r="WXD20" s="14"/>
      <c r="WXE20" s="1"/>
      <c r="WXG20" s="5"/>
      <c r="WXK20" s="14"/>
      <c r="WXL20" s="14"/>
      <c r="WXM20" s="1"/>
      <c r="WXO20" s="5"/>
      <c r="WXS20" s="14"/>
      <c r="WXT20" s="14"/>
      <c r="WXU20" s="1"/>
      <c r="WXW20" s="5"/>
      <c r="WYA20" s="14"/>
      <c r="WYB20" s="14"/>
      <c r="WYC20" s="1"/>
      <c r="WYE20" s="5"/>
      <c r="WYI20" s="14"/>
      <c r="WYJ20" s="14"/>
      <c r="WYK20" s="1"/>
      <c r="WYM20" s="5"/>
      <c r="WYQ20" s="14"/>
      <c r="WYR20" s="14"/>
      <c r="WYS20" s="1"/>
      <c r="WYU20" s="5"/>
      <c r="WYY20" s="14"/>
      <c r="WYZ20" s="14"/>
      <c r="WZA20" s="1"/>
      <c r="WZC20" s="5"/>
      <c r="WZG20" s="14"/>
      <c r="WZH20" s="14"/>
      <c r="WZI20" s="1"/>
      <c r="WZK20" s="5"/>
      <c r="WZO20" s="14"/>
      <c r="WZP20" s="14"/>
      <c r="WZQ20" s="1"/>
      <c r="WZS20" s="5"/>
      <c r="WZW20" s="14"/>
      <c r="WZX20" s="14"/>
      <c r="WZY20" s="1"/>
      <c r="XAA20" s="5"/>
      <c r="XAE20" s="14"/>
      <c r="XAF20" s="14"/>
      <c r="XAG20" s="1"/>
      <c r="XAI20" s="5"/>
      <c r="XAM20" s="14"/>
      <c r="XAN20" s="14"/>
      <c r="XAO20" s="1"/>
      <c r="XAQ20" s="5"/>
      <c r="XAU20" s="14"/>
      <c r="XAV20" s="14"/>
      <c r="XAW20" s="1"/>
      <c r="XAY20" s="5"/>
      <c r="XBC20" s="14"/>
      <c r="XBD20" s="14"/>
      <c r="XBE20" s="1"/>
      <c r="XBG20" s="5"/>
      <c r="XBK20" s="14"/>
      <c r="XBL20" s="14"/>
      <c r="XBM20" s="1"/>
      <c r="XBO20" s="5"/>
      <c r="XBS20" s="14"/>
      <c r="XBT20" s="14"/>
      <c r="XBU20" s="1"/>
      <c r="XBW20" s="5"/>
      <c r="XCA20" s="14"/>
      <c r="XCB20" s="14"/>
      <c r="XCC20" s="1"/>
      <c r="XCE20" s="5"/>
      <c r="XCI20" s="14"/>
      <c r="XCJ20" s="14"/>
      <c r="XCK20" s="1"/>
      <c r="XCM20" s="5"/>
      <c r="XCQ20" s="14"/>
      <c r="XCR20" s="14"/>
      <c r="XCS20" s="1"/>
      <c r="XCU20" s="5"/>
      <c r="XCY20" s="14"/>
      <c r="XCZ20" s="14"/>
      <c r="XDA20" s="1"/>
      <c r="XDC20" s="5"/>
      <c r="XDG20" s="14"/>
      <c r="XDH20" s="14"/>
      <c r="XDI20" s="1"/>
      <c r="XDK20" s="5"/>
      <c r="XDO20" s="14"/>
      <c r="XDP20" s="14"/>
      <c r="XDQ20" s="1"/>
      <c r="XDS20" s="5"/>
      <c r="XDW20" s="14"/>
      <c r="XDX20" s="14"/>
      <c r="XDY20" s="1"/>
      <c r="XEA20" s="5"/>
      <c r="XEE20" s="14"/>
      <c r="XEF20" s="14"/>
      <c r="XEG20" s="1"/>
      <c r="XEI20" s="5"/>
      <c r="XEM20" s="14"/>
      <c r="XEN20" s="14"/>
      <c r="XEO20" s="1"/>
      <c r="XEQ20" s="5"/>
      <c r="XEU20" s="14"/>
      <c r="XEV20" s="14"/>
      <c r="XEW20" s="1"/>
      <c r="XEY20" s="5"/>
    </row>
    <row r="21" spans="2:16379" ht="15.75" customHeight="1" x14ac:dyDescent="0.25">
      <c r="B21" s="40" t="s">
        <v>13084</v>
      </c>
      <c r="C21" s="41">
        <v>1</v>
      </c>
      <c r="D21" s="65"/>
      <c r="E21" s="65"/>
      <c r="N21" s="40">
        <v>4.2</v>
      </c>
      <c r="O21" s="41">
        <v>228</v>
      </c>
      <c r="T21" s="69"/>
      <c r="U21" s="69"/>
      <c r="V21" s="35">
        <f>COUNTIF(CLEANED_!H2:H1466, "&lt;1000")</f>
        <v>328</v>
      </c>
      <c r="Z21" s="19"/>
      <c r="AA21" s="8"/>
      <c r="AO21" s="1"/>
      <c r="AQ21" s="5"/>
      <c r="AU21" s="14"/>
      <c r="AV21" s="14"/>
      <c r="AW21" s="1"/>
      <c r="AY21" s="5"/>
      <c r="BC21" s="14"/>
      <c r="BD21" s="14"/>
      <c r="BE21" s="1"/>
      <c r="BG21" s="5"/>
      <c r="BK21" s="14"/>
      <c r="BL21" s="14"/>
      <c r="BM21" s="1"/>
      <c r="BO21" s="5"/>
      <c r="BS21" s="14"/>
      <c r="BT21" s="14"/>
      <c r="BU21" s="1"/>
      <c r="BW21" s="5"/>
      <c r="CA21" s="14"/>
      <c r="CB21" s="14"/>
      <c r="CC21" s="1"/>
      <c r="CE21" s="5"/>
      <c r="CI21" s="14"/>
      <c r="CJ21" s="14"/>
      <c r="CK21" s="1"/>
      <c r="CM21" s="5"/>
      <c r="CQ21" s="14"/>
      <c r="CR21" s="14"/>
      <c r="CS21" s="1"/>
      <c r="CU21" s="5"/>
      <c r="CY21" s="14"/>
      <c r="CZ21" s="14"/>
      <c r="DA21" s="1"/>
      <c r="DC21" s="5"/>
      <c r="DG21" s="14"/>
      <c r="DH21" s="14"/>
      <c r="DI21" s="1"/>
      <c r="DK21" s="5"/>
      <c r="DO21" s="14"/>
      <c r="DP21" s="14"/>
      <c r="DQ21" s="1"/>
      <c r="DS21" s="5"/>
      <c r="DW21" s="14"/>
      <c r="DX21" s="14"/>
      <c r="DY21" s="1"/>
      <c r="EA21" s="5"/>
      <c r="EE21" s="14"/>
      <c r="EF21" s="14"/>
      <c r="EG21" s="1"/>
      <c r="EI21" s="5"/>
      <c r="EM21" s="14"/>
      <c r="EN21" s="14"/>
      <c r="EO21" s="1"/>
      <c r="EQ21" s="5"/>
      <c r="EU21" s="14"/>
      <c r="EV21" s="14"/>
      <c r="EW21" s="1"/>
      <c r="EY21" s="5"/>
      <c r="FC21" s="14"/>
      <c r="FD21" s="14"/>
      <c r="FE21" s="1"/>
      <c r="FG21" s="5"/>
      <c r="FK21" s="14"/>
      <c r="FL21" s="14"/>
      <c r="FM21" s="1"/>
      <c r="FO21" s="5"/>
      <c r="FS21" s="14"/>
      <c r="FT21" s="14"/>
      <c r="FU21" s="1"/>
      <c r="FW21" s="5"/>
      <c r="GA21" s="14"/>
      <c r="GB21" s="14"/>
      <c r="GC21" s="1"/>
      <c r="GE21" s="5"/>
      <c r="GI21" s="14"/>
      <c r="GJ21" s="14"/>
      <c r="GK21" s="1"/>
      <c r="GM21" s="5"/>
      <c r="GQ21" s="14"/>
      <c r="GR21" s="14"/>
      <c r="GS21" s="1"/>
      <c r="GU21" s="5"/>
      <c r="GY21" s="14"/>
      <c r="GZ21" s="14"/>
      <c r="HA21" s="1"/>
      <c r="HC21" s="5"/>
      <c r="HG21" s="14"/>
      <c r="HH21" s="14"/>
      <c r="HI21" s="1"/>
      <c r="HK21" s="5"/>
      <c r="HO21" s="14"/>
      <c r="HP21" s="14"/>
      <c r="HQ21" s="1"/>
      <c r="HS21" s="5"/>
      <c r="HW21" s="14"/>
      <c r="HX21" s="14"/>
      <c r="HY21" s="1"/>
      <c r="IA21" s="5"/>
      <c r="IE21" s="14"/>
      <c r="IF21" s="14"/>
      <c r="IG21" s="1"/>
      <c r="II21" s="5"/>
      <c r="IM21" s="14"/>
      <c r="IN21" s="14"/>
      <c r="IO21" s="1"/>
      <c r="IQ21" s="5"/>
      <c r="IU21" s="14"/>
      <c r="IV21" s="14"/>
      <c r="IW21" s="1"/>
      <c r="IY21" s="5"/>
      <c r="JC21" s="14"/>
      <c r="JD21" s="14"/>
      <c r="JE21" s="1"/>
      <c r="JG21" s="5"/>
      <c r="JK21" s="14"/>
      <c r="JL21" s="14"/>
      <c r="JM21" s="1"/>
      <c r="JO21" s="5"/>
      <c r="JS21" s="14"/>
      <c r="JT21" s="14"/>
      <c r="JU21" s="1"/>
      <c r="JW21" s="5"/>
      <c r="KA21" s="14"/>
      <c r="KB21" s="14"/>
      <c r="KC21" s="1"/>
      <c r="KE21" s="5"/>
      <c r="KI21" s="14"/>
      <c r="KJ21" s="14"/>
      <c r="KK21" s="1"/>
      <c r="KM21" s="5"/>
      <c r="KQ21" s="14"/>
      <c r="KR21" s="14"/>
      <c r="KS21" s="1"/>
      <c r="KU21" s="5"/>
      <c r="KY21" s="14"/>
      <c r="KZ21" s="14"/>
      <c r="LA21" s="1"/>
      <c r="LC21" s="5"/>
      <c r="LG21" s="14"/>
      <c r="LH21" s="14"/>
      <c r="LI21" s="1"/>
      <c r="LK21" s="5"/>
      <c r="LO21" s="14"/>
      <c r="LP21" s="14"/>
      <c r="LQ21" s="1"/>
      <c r="LS21" s="5"/>
      <c r="LW21" s="14"/>
      <c r="LX21" s="14"/>
      <c r="LY21" s="1"/>
      <c r="MA21" s="5"/>
      <c r="ME21" s="14"/>
      <c r="MF21" s="14"/>
      <c r="MG21" s="1"/>
      <c r="MI21" s="5"/>
      <c r="MM21" s="14"/>
      <c r="MN21" s="14"/>
      <c r="MO21" s="1"/>
      <c r="MQ21" s="5"/>
      <c r="MU21" s="14"/>
      <c r="MV21" s="14"/>
      <c r="MW21" s="1"/>
      <c r="MY21" s="5"/>
      <c r="NC21" s="14"/>
      <c r="ND21" s="14"/>
      <c r="NE21" s="1"/>
      <c r="NG21" s="5"/>
      <c r="NK21" s="14"/>
      <c r="NL21" s="14"/>
      <c r="NM21" s="1"/>
      <c r="NO21" s="5"/>
      <c r="NS21" s="14"/>
      <c r="NT21" s="14"/>
      <c r="NU21" s="1"/>
      <c r="NW21" s="5"/>
      <c r="OA21" s="14"/>
      <c r="OB21" s="14"/>
      <c r="OC21" s="1"/>
      <c r="OE21" s="5"/>
      <c r="OI21" s="14"/>
      <c r="OJ21" s="14"/>
      <c r="OK21" s="1"/>
      <c r="OM21" s="5"/>
      <c r="OQ21" s="14"/>
      <c r="OR21" s="14"/>
      <c r="OS21" s="1"/>
      <c r="OU21" s="5"/>
      <c r="OY21" s="14"/>
      <c r="OZ21" s="14"/>
      <c r="PA21" s="1"/>
      <c r="PC21" s="5"/>
      <c r="PG21" s="14"/>
      <c r="PH21" s="14"/>
      <c r="PI21" s="1"/>
      <c r="PK21" s="5"/>
      <c r="PO21" s="14"/>
      <c r="PP21" s="14"/>
      <c r="PQ21" s="1"/>
      <c r="PS21" s="5"/>
      <c r="PW21" s="14"/>
      <c r="PX21" s="14"/>
      <c r="PY21" s="1"/>
      <c r="QA21" s="5"/>
      <c r="QE21" s="14"/>
      <c r="QF21" s="14"/>
      <c r="QG21" s="1"/>
      <c r="QI21" s="5"/>
      <c r="QM21" s="14"/>
      <c r="QN21" s="14"/>
      <c r="QO21" s="1"/>
      <c r="QQ21" s="5"/>
      <c r="QU21" s="14"/>
      <c r="QV21" s="14"/>
      <c r="QW21" s="1"/>
      <c r="QY21" s="5"/>
      <c r="RC21" s="14"/>
      <c r="RD21" s="14"/>
      <c r="RE21" s="1"/>
      <c r="RG21" s="5"/>
      <c r="RK21" s="14"/>
      <c r="RL21" s="14"/>
      <c r="RM21" s="1"/>
      <c r="RO21" s="5"/>
      <c r="RS21" s="14"/>
      <c r="RT21" s="14"/>
      <c r="RU21" s="1"/>
      <c r="RW21" s="5"/>
      <c r="SA21" s="14"/>
      <c r="SB21" s="14"/>
      <c r="SC21" s="1"/>
      <c r="SE21" s="5"/>
      <c r="SI21" s="14"/>
      <c r="SJ21" s="14"/>
      <c r="SK21" s="1"/>
      <c r="SM21" s="5"/>
      <c r="SQ21" s="14"/>
      <c r="SR21" s="14"/>
      <c r="SS21" s="1"/>
      <c r="SU21" s="5"/>
      <c r="SY21" s="14"/>
      <c r="SZ21" s="14"/>
      <c r="TA21" s="1"/>
      <c r="TC21" s="5"/>
      <c r="TG21" s="14"/>
      <c r="TH21" s="14"/>
      <c r="TI21" s="1"/>
      <c r="TK21" s="5"/>
      <c r="TO21" s="14"/>
      <c r="TP21" s="14"/>
      <c r="TQ21" s="1"/>
      <c r="TS21" s="5"/>
      <c r="TW21" s="14"/>
      <c r="TX21" s="14"/>
      <c r="TY21" s="1"/>
      <c r="UA21" s="5"/>
      <c r="UE21" s="14"/>
      <c r="UF21" s="14"/>
      <c r="UG21" s="1"/>
      <c r="UI21" s="5"/>
      <c r="UM21" s="14"/>
      <c r="UN21" s="14"/>
      <c r="UO21" s="1"/>
      <c r="UQ21" s="5"/>
      <c r="UU21" s="14"/>
      <c r="UV21" s="14"/>
      <c r="UW21" s="1"/>
      <c r="UY21" s="5"/>
      <c r="VC21" s="14"/>
      <c r="VD21" s="14"/>
      <c r="VE21" s="1"/>
      <c r="VG21" s="5"/>
      <c r="VK21" s="14"/>
      <c r="VL21" s="14"/>
      <c r="VM21" s="1"/>
      <c r="VO21" s="5"/>
      <c r="VS21" s="14"/>
      <c r="VT21" s="14"/>
      <c r="VU21" s="1"/>
      <c r="VW21" s="5"/>
      <c r="WA21" s="14"/>
      <c r="WB21" s="14"/>
      <c r="WC21" s="1"/>
      <c r="WE21" s="5"/>
      <c r="WI21" s="14"/>
      <c r="WJ21" s="14"/>
      <c r="WK21" s="1"/>
      <c r="WM21" s="5"/>
      <c r="WQ21" s="14"/>
      <c r="WR21" s="14"/>
      <c r="WS21" s="1"/>
      <c r="WU21" s="5"/>
      <c r="WY21" s="14"/>
      <c r="WZ21" s="14"/>
      <c r="XA21" s="1"/>
      <c r="XC21" s="5"/>
      <c r="XG21" s="14"/>
      <c r="XH21" s="14"/>
      <c r="XI21" s="1"/>
      <c r="XK21" s="5"/>
      <c r="XO21" s="14"/>
      <c r="XP21" s="14"/>
      <c r="XQ21" s="1"/>
      <c r="XS21" s="5"/>
      <c r="XW21" s="14"/>
      <c r="XX21" s="14"/>
      <c r="XY21" s="1"/>
      <c r="YA21" s="5"/>
      <c r="YE21" s="14"/>
      <c r="YF21" s="14"/>
      <c r="YG21" s="1"/>
      <c r="YI21" s="5"/>
      <c r="YM21" s="14"/>
      <c r="YN21" s="14"/>
      <c r="YO21" s="1"/>
      <c r="YQ21" s="5"/>
      <c r="YU21" s="14"/>
      <c r="YV21" s="14"/>
      <c r="YW21" s="1"/>
      <c r="YY21" s="5"/>
      <c r="ZC21" s="14"/>
      <c r="ZD21" s="14"/>
      <c r="ZE21" s="1"/>
      <c r="ZG21" s="5"/>
      <c r="ZK21" s="14"/>
      <c r="ZL21" s="14"/>
      <c r="ZM21" s="1"/>
      <c r="ZO21" s="5"/>
      <c r="ZS21" s="14"/>
      <c r="ZT21" s="14"/>
      <c r="ZU21" s="1"/>
      <c r="ZW21" s="5"/>
      <c r="AAA21" s="14"/>
      <c r="AAB21" s="14"/>
      <c r="AAC21" s="1"/>
      <c r="AAE21" s="5"/>
      <c r="AAI21" s="14"/>
      <c r="AAJ21" s="14"/>
      <c r="AAK21" s="1"/>
      <c r="AAM21" s="5"/>
      <c r="AAQ21" s="14"/>
      <c r="AAR21" s="14"/>
      <c r="AAS21" s="1"/>
      <c r="AAU21" s="5"/>
      <c r="AAY21" s="14"/>
      <c r="AAZ21" s="14"/>
      <c r="ABA21" s="1"/>
      <c r="ABC21" s="5"/>
      <c r="ABG21" s="14"/>
      <c r="ABH21" s="14"/>
      <c r="ABI21" s="1"/>
      <c r="ABK21" s="5"/>
      <c r="ABO21" s="14"/>
      <c r="ABP21" s="14"/>
      <c r="ABQ21" s="1"/>
      <c r="ABS21" s="5"/>
      <c r="ABW21" s="14"/>
      <c r="ABX21" s="14"/>
      <c r="ABY21" s="1"/>
      <c r="ACA21" s="5"/>
      <c r="ACE21" s="14"/>
      <c r="ACF21" s="14"/>
      <c r="ACG21" s="1"/>
      <c r="ACI21" s="5"/>
      <c r="ACM21" s="14"/>
      <c r="ACN21" s="14"/>
      <c r="ACO21" s="1"/>
      <c r="ACQ21" s="5"/>
      <c r="ACU21" s="14"/>
      <c r="ACV21" s="14"/>
      <c r="ACW21" s="1"/>
      <c r="ACY21" s="5"/>
      <c r="ADC21" s="14"/>
      <c r="ADD21" s="14"/>
      <c r="ADE21" s="1"/>
      <c r="ADG21" s="5"/>
      <c r="ADK21" s="14"/>
      <c r="ADL21" s="14"/>
      <c r="ADM21" s="1"/>
      <c r="ADO21" s="5"/>
      <c r="ADS21" s="14"/>
      <c r="ADT21" s="14"/>
      <c r="ADU21" s="1"/>
      <c r="ADW21" s="5"/>
      <c r="AEA21" s="14"/>
      <c r="AEB21" s="14"/>
      <c r="AEC21" s="1"/>
      <c r="AEE21" s="5"/>
      <c r="AEI21" s="14"/>
      <c r="AEJ21" s="14"/>
      <c r="AEK21" s="1"/>
      <c r="AEM21" s="5"/>
      <c r="AEQ21" s="14"/>
      <c r="AER21" s="14"/>
      <c r="AES21" s="1"/>
      <c r="AEU21" s="5"/>
      <c r="AEY21" s="14"/>
      <c r="AEZ21" s="14"/>
      <c r="AFA21" s="1"/>
      <c r="AFC21" s="5"/>
      <c r="AFG21" s="14"/>
      <c r="AFH21" s="14"/>
      <c r="AFI21" s="1"/>
      <c r="AFK21" s="5"/>
      <c r="AFO21" s="14"/>
      <c r="AFP21" s="14"/>
      <c r="AFQ21" s="1"/>
      <c r="AFS21" s="5"/>
      <c r="AFW21" s="14"/>
      <c r="AFX21" s="14"/>
      <c r="AFY21" s="1"/>
      <c r="AGA21" s="5"/>
      <c r="AGE21" s="14"/>
      <c r="AGF21" s="14"/>
      <c r="AGG21" s="1"/>
      <c r="AGI21" s="5"/>
      <c r="AGM21" s="14"/>
      <c r="AGN21" s="14"/>
      <c r="AGO21" s="1"/>
      <c r="AGQ21" s="5"/>
      <c r="AGU21" s="14"/>
      <c r="AGV21" s="14"/>
      <c r="AGW21" s="1"/>
      <c r="AGY21" s="5"/>
      <c r="AHC21" s="14"/>
      <c r="AHD21" s="14"/>
      <c r="AHE21" s="1"/>
      <c r="AHG21" s="5"/>
      <c r="AHK21" s="14"/>
      <c r="AHL21" s="14"/>
      <c r="AHM21" s="1"/>
      <c r="AHO21" s="5"/>
      <c r="AHS21" s="14"/>
      <c r="AHT21" s="14"/>
      <c r="AHU21" s="1"/>
      <c r="AHW21" s="5"/>
      <c r="AIA21" s="14"/>
      <c r="AIB21" s="14"/>
      <c r="AIC21" s="1"/>
      <c r="AIE21" s="5"/>
      <c r="AII21" s="14"/>
      <c r="AIJ21" s="14"/>
      <c r="AIK21" s="1"/>
      <c r="AIM21" s="5"/>
      <c r="AIQ21" s="14"/>
      <c r="AIR21" s="14"/>
      <c r="AIS21" s="1"/>
      <c r="AIU21" s="5"/>
      <c r="AIY21" s="14"/>
      <c r="AIZ21" s="14"/>
      <c r="AJA21" s="1"/>
      <c r="AJC21" s="5"/>
      <c r="AJG21" s="14"/>
      <c r="AJH21" s="14"/>
      <c r="AJI21" s="1"/>
      <c r="AJK21" s="5"/>
      <c r="AJO21" s="14"/>
      <c r="AJP21" s="14"/>
      <c r="AJQ21" s="1"/>
      <c r="AJS21" s="5"/>
      <c r="AJW21" s="14"/>
      <c r="AJX21" s="14"/>
      <c r="AJY21" s="1"/>
      <c r="AKA21" s="5"/>
      <c r="AKE21" s="14"/>
      <c r="AKF21" s="14"/>
      <c r="AKG21" s="1"/>
      <c r="AKI21" s="5"/>
      <c r="AKM21" s="14"/>
      <c r="AKN21" s="14"/>
      <c r="AKO21" s="1"/>
      <c r="AKQ21" s="5"/>
      <c r="AKU21" s="14"/>
      <c r="AKV21" s="14"/>
      <c r="AKW21" s="1"/>
      <c r="AKY21" s="5"/>
      <c r="ALC21" s="14"/>
      <c r="ALD21" s="14"/>
      <c r="ALE21" s="1"/>
      <c r="ALG21" s="5"/>
      <c r="ALK21" s="14"/>
      <c r="ALL21" s="14"/>
      <c r="ALM21" s="1"/>
      <c r="ALO21" s="5"/>
      <c r="ALS21" s="14"/>
      <c r="ALT21" s="14"/>
      <c r="ALU21" s="1"/>
      <c r="ALW21" s="5"/>
      <c r="AMA21" s="14"/>
      <c r="AMB21" s="14"/>
      <c r="AMC21" s="1"/>
      <c r="AME21" s="5"/>
      <c r="AMI21" s="14"/>
      <c r="AMJ21" s="14"/>
      <c r="AMK21" s="1"/>
      <c r="AMM21" s="5"/>
      <c r="AMQ21" s="14"/>
      <c r="AMR21" s="14"/>
      <c r="AMS21" s="1"/>
      <c r="AMU21" s="5"/>
      <c r="AMY21" s="14"/>
      <c r="AMZ21" s="14"/>
      <c r="ANA21" s="1"/>
      <c r="ANC21" s="5"/>
      <c r="ANG21" s="14"/>
      <c r="ANH21" s="14"/>
      <c r="ANI21" s="1"/>
      <c r="ANK21" s="5"/>
      <c r="ANO21" s="14"/>
      <c r="ANP21" s="14"/>
      <c r="ANQ21" s="1"/>
      <c r="ANS21" s="5"/>
      <c r="ANW21" s="14"/>
      <c r="ANX21" s="14"/>
      <c r="ANY21" s="1"/>
      <c r="AOA21" s="5"/>
      <c r="AOE21" s="14"/>
      <c r="AOF21" s="14"/>
      <c r="AOG21" s="1"/>
      <c r="AOI21" s="5"/>
      <c r="AOM21" s="14"/>
      <c r="AON21" s="14"/>
      <c r="AOO21" s="1"/>
      <c r="AOQ21" s="5"/>
      <c r="AOU21" s="14"/>
      <c r="AOV21" s="14"/>
      <c r="AOW21" s="1"/>
      <c r="AOY21" s="5"/>
      <c r="APC21" s="14"/>
      <c r="APD21" s="14"/>
      <c r="APE21" s="1"/>
      <c r="APG21" s="5"/>
      <c r="APK21" s="14"/>
      <c r="APL21" s="14"/>
      <c r="APM21" s="1"/>
      <c r="APO21" s="5"/>
      <c r="APS21" s="14"/>
      <c r="APT21" s="14"/>
      <c r="APU21" s="1"/>
      <c r="APW21" s="5"/>
      <c r="AQA21" s="14"/>
      <c r="AQB21" s="14"/>
      <c r="AQC21" s="1"/>
      <c r="AQE21" s="5"/>
      <c r="AQI21" s="14"/>
      <c r="AQJ21" s="14"/>
      <c r="AQK21" s="1"/>
      <c r="AQM21" s="5"/>
      <c r="AQQ21" s="14"/>
      <c r="AQR21" s="14"/>
      <c r="AQS21" s="1"/>
      <c r="AQU21" s="5"/>
      <c r="AQY21" s="14"/>
      <c r="AQZ21" s="14"/>
      <c r="ARA21" s="1"/>
      <c r="ARC21" s="5"/>
      <c r="ARG21" s="14"/>
      <c r="ARH21" s="14"/>
      <c r="ARI21" s="1"/>
      <c r="ARK21" s="5"/>
      <c r="ARO21" s="14"/>
      <c r="ARP21" s="14"/>
      <c r="ARQ21" s="1"/>
      <c r="ARS21" s="5"/>
      <c r="ARW21" s="14"/>
      <c r="ARX21" s="14"/>
      <c r="ARY21" s="1"/>
      <c r="ASA21" s="5"/>
      <c r="ASE21" s="14"/>
      <c r="ASF21" s="14"/>
      <c r="ASG21" s="1"/>
      <c r="ASI21" s="5"/>
      <c r="ASM21" s="14"/>
      <c r="ASN21" s="14"/>
      <c r="ASO21" s="1"/>
      <c r="ASQ21" s="5"/>
      <c r="ASU21" s="14"/>
      <c r="ASV21" s="14"/>
      <c r="ASW21" s="1"/>
      <c r="ASY21" s="5"/>
      <c r="ATC21" s="14"/>
      <c r="ATD21" s="14"/>
      <c r="ATE21" s="1"/>
      <c r="ATG21" s="5"/>
      <c r="ATK21" s="14"/>
      <c r="ATL21" s="14"/>
      <c r="ATM21" s="1"/>
      <c r="ATO21" s="5"/>
      <c r="ATS21" s="14"/>
      <c r="ATT21" s="14"/>
      <c r="ATU21" s="1"/>
      <c r="ATW21" s="5"/>
      <c r="AUA21" s="14"/>
      <c r="AUB21" s="14"/>
      <c r="AUC21" s="1"/>
      <c r="AUE21" s="5"/>
      <c r="AUI21" s="14"/>
      <c r="AUJ21" s="14"/>
      <c r="AUK21" s="1"/>
      <c r="AUM21" s="5"/>
      <c r="AUQ21" s="14"/>
      <c r="AUR21" s="14"/>
      <c r="AUS21" s="1"/>
      <c r="AUU21" s="5"/>
      <c r="AUY21" s="14"/>
      <c r="AUZ21" s="14"/>
      <c r="AVA21" s="1"/>
      <c r="AVC21" s="5"/>
      <c r="AVG21" s="14"/>
      <c r="AVH21" s="14"/>
      <c r="AVI21" s="1"/>
      <c r="AVK21" s="5"/>
      <c r="AVO21" s="14"/>
      <c r="AVP21" s="14"/>
      <c r="AVQ21" s="1"/>
      <c r="AVS21" s="5"/>
      <c r="AVW21" s="14"/>
      <c r="AVX21" s="14"/>
      <c r="AVY21" s="1"/>
      <c r="AWA21" s="5"/>
      <c r="AWE21" s="14"/>
      <c r="AWF21" s="14"/>
      <c r="AWG21" s="1"/>
      <c r="AWI21" s="5"/>
      <c r="AWM21" s="14"/>
      <c r="AWN21" s="14"/>
      <c r="AWO21" s="1"/>
      <c r="AWQ21" s="5"/>
      <c r="AWU21" s="14"/>
      <c r="AWV21" s="14"/>
      <c r="AWW21" s="1"/>
      <c r="AWY21" s="5"/>
      <c r="AXC21" s="14"/>
      <c r="AXD21" s="14"/>
      <c r="AXE21" s="1"/>
      <c r="AXG21" s="5"/>
      <c r="AXK21" s="14"/>
      <c r="AXL21" s="14"/>
      <c r="AXM21" s="1"/>
      <c r="AXO21" s="5"/>
      <c r="AXS21" s="14"/>
      <c r="AXT21" s="14"/>
      <c r="AXU21" s="1"/>
      <c r="AXW21" s="5"/>
      <c r="AYA21" s="14"/>
      <c r="AYB21" s="14"/>
      <c r="AYC21" s="1"/>
      <c r="AYE21" s="5"/>
      <c r="AYI21" s="14"/>
      <c r="AYJ21" s="14"/>
      <c r="AYK21" s="1"/>
      <c r="AYM21" s="5"/>
      <c r="AYQ21" s="14"/>
      <c r="AYR21" s="14"/>
      <c r="AYS21" s="1"/>
      <c r="AYU21" s="5"/>
      <c r="AYY21" s="14"/>
      <c r="AYZ21" s="14"/>
      <c r="AZA21" s="1"/>
      <c r="AZC21" s="5"/>
      <c r="AZG21" s="14"/>
      <c r="AZH21" s="14"/>
      <c r="AZI21" s="1"/>
      <c r="AZK21" s="5"/>
      <c r="AZO21" s="14"/>
      <c r="AZP21" s="14"/>
      <c r="AZQ21" s="1"/>
      <c r="AZS21" s="5"/>
      <c r="AZW21" s="14"/>
      <c r="AZX21" s="14"/>
      <c r="AZY21" s="1"/>
      <c r="BAA21" s="5"/>
      <c r="BAE21" s="14"/>
      <c r="BAF21" s="14"/>
      <c r="BAG21" s="1"/>
      <c r="BAI21" s="5"/>
      <c r="BAM21" s="14"/>
      <c r="BAN21" s="14"/>
      <c r="BAO21" s="1"/>
      <c r="BAQ21" s="5"/>
      <c r="BAU21" s="14"/>
      <c r="BAV21" s="14"/>
      <c r="BAW21" s="1"/>
      <c r="BAY21" s="5"/>
      <c r="BBC21" s="14"/>
      <c r="BBD21" s="14"/>
      <c r="BBE21" s="1"/>
      <c r="BBG21" s="5"/>
      <c r="BBK21" s="14"/>
      <c r="BBL21" s="14"/>
      <c r="BBM21" s="1"/>
      <c r="BBO21" s="5"/>
      <c r="BBS21" s="14"/>
      <c r="BBT21" s="14"/>
      <c r="BBU21" s="1"/>
      <c r="BBW21" s="5"/>
      <c r="BCA21" s="14"/>
      <c r="BCB21" s="14"/>
      <c r="BCC21" s="1"/>
      <c r="BCE21" s="5"/>
      <c r="BCI21" s="14"/>
      <c r="BCJ21" s="14"/>
      <c r="BCK21" s="1"/>
      <c r="BCM21" s="5"/>
      <c r="BCQ21" s="14"/>
      <c r="BCR21" s="14"/>
      <c r="BCS21" s="1"/>
      <c r="BCU21" s="5"/>
      <c r="BCY21" s="14"/>
      <c r="BCZ21" s="14"/>
      <c r="BDA21" s="1"/>
      <c r="BDC21" s="5"/>
      <c r="BDG21" s="14"/>
      <c r="BDH21" s="14"/>
      <c r="BDI21" s="1"/>
      <c r="BDK21" s="5"/>
      <c r="BDO21" s="14"/>
      <c r="BDP21" s="14"/>
      <c r="BDQ21" s="1"/>
      <c r="BDS21" s="5"/>
      <c r="BDW21" s="14"/>
      <c r="BDX21" s="14"/>
      <c r="BDY21" s="1"/>
      <c r="BEA21" s="5"/>
      <c r="BEE21" s="14"/>
      <c r="BEF21" s="14"/>
      <c r="BEG21" s="1"/>
      <c r="BEI21" s="5"/>
      <c r="BEM21" s="14"/>
      <c r="BEN21" s="14"/>
      <c r="BEO21" s="1"/>
      <c r="BEQ21" s="5"/>
      <c r="BEU21" s="14"/>
      <c r="BEV21" s="14"/>
      <c r="BEW21" s="1"/>
      <c r="BEY21" s="5"/>
      <c r="BFC21" s="14"/>
      <c r="BFD21" s="14"/>
      <c r="BFE21" s="1"/>
      <c r="BFG21" s="5"/>
      <c r="BFK21" s="14"/>
      <c r="BFL21" s="14"/>
      <c r="BFM21" s="1"/>
      <c r="BFO21" s="5"/>
      <c r="BFS21" s="14"/>
      <c r="BFT21" s="14"/>
      <c r="BFU21" s="1"/>
      <c r="BFW21" s="5"/>
      <c r="BGA21" s="14"/>
      <c r="BGB21" s="14"/>
      <c r="BGC21" s="1"/>
      <c r="BGE21" s="5"/>
      <c r="BGI21" s="14"/>
      <c r="BGJ21" s="14"/>
      <c r="BGK21" s="1"/>
      <c r="BGM21" s="5"/>
      <c r="BGQ21" s="14"/>
      <c r="BGR21" s="14"/>
      <c r="BGS21" s="1"/>
      <c r="BGU21" s="5"/>
      <c r="BGY21" s="14"/>
      <c r="BGZ21" s="14"/>
      <c r="BHA21" s="1"/>
      <c r="BHC21" s="5"/>
      <c r="BHG21" s="14"/>
      <c r="BHH21" s="14"/>
      <c r="BHI21" s="1"/>
      <c r="BHK21" s="5"/>
      <c r="BHO21" s="14"/>
      <c r="BHP21" s="14"/>
      <c r="BHQ21" s="1"/>
      <c r="BHS21" s="5"/>
      <c r="BHW21" s="14"/>
      <c r="BHX21" s="14"/>
      <c r="BHY21" s="1"/>
      <c r="BIA21" s="5"/>
      <c r="BIE21" s="14"/>
      <c r="BIF21" s="14"/>
      <c r="BIG21" s="1"/>
      <c r="BII21" s="5"/>
      <c r="BIM21" s="14"/>
      <c r="BIN21" s="14"/>
      <c r="BIO21" s="1"/>
      <c r="BIQ21" s="5"/>
      <c r="BIU21" s="14"/>
      <c r="BIV21" s="14"/>
      <c r="BIW21" s="1"/>
      <c r="BIY21" s="5"/>
      <c r="BJC21" s="14"/>
      <c r="BJD21" s="14"/>
      <c r="BJE21" s="1"/>
      <c r="BJG21" s="5"/>
      <c r="BJK21" s="14"/>
      <c r="BJL21" s="14"/>
      <c r="BJM21" s="1"/>
      <c r="BJO21" s="5"/>
      <c r="BJS21" s="14"/>
      <c r="BJT21" s="14"/>
      <c r="BJU21" s="1"/>
      <c r="BJW21" s="5"/>
      <c r="BKA21" s="14"/>
      <c r="BKB21" s="14"/>
      <c r="BKC21" s="1"/>
      <c r="BKE21" s="5"/>
      <c r="BKI21" s="14"/>
      <c r="BKJ21" s="14"/>
      <c r="BKK21" s="1"/>
      <c r="BKM21" s="5"/>
      <c r="BKQ21" s="14"/>
      <c r="BKR21" s="14"/>
      <c r="BKS21" s="1"/>
      <c r="BKU21" s="5"/>
      <c r="BKY21" s="14"/>
      <c r="BKZ21" s="14"/>
      <c r="BLA21" s="1"/>
      <c r="BLC21" s="5"/>
      <c r="BLG21" s="14"/>
      <c r="BLH21" s="14"/>
      <c r="BLI21" s="1"/>
      <c r="BLK21" s="5"/>
      <c r="BLO21" s="14"/>
      <c r="BLP21" s="14"/>
      <c r="BLQ21" s="1"/>
      <c r="BLS21" s="5"/>
      <c r="BLW21" s="14"/>
      <c r="BLX21" s="14"/>
      <c r="BLY21" s="1"/>
      <c r="BMA21" s="5"/>
      <c r="BME21" s="14"/>
      <c r="BMF21" s="14"/>
      <c r="BMG21" s="1"/>
      <c r="BMI21" s="5"/>
      <c r="BMM21" s="14"/>
      <c r="BMN21" s="14"/>
      <c r="BMO21" s="1"/>
      <c r="BMQ21" s="5"/>
      <c r="BMU21" s="14"/>
      <c r="BMV21" s="14"/>
      <c r="BMW21" s="1"/>
      <c r="BMY21" s="5"/>
      <c r="BNC21" s="14"/>
      <c r="BND21" s="14"/>
      <c r="BNE21" s="1"/>
      <c r="BNG21" s="5"/>
      <c r="BNK21" s="14"/>
      <c r="BNL21" s="14"/>
      <c r="BNM21" s="1"/>
      <c r="BNO21" s="5"/>
      <c r="BNS21" s="14"/>
      <c r="BNT21" s="14"/>
      <c r="BNU21" s="1"/>
      <c r="BNW21" s="5"/>
      <c r="BOA21" s="14"/>
      <c r="BOB21" s="14"/>
      <c r="BOC21" s="1"/>
      <c r="BOE21" s="5"/>
      <c r="BOI21" s="14"/>
      <c r="BOJ21" s="14"/>
      <c r="BOK21" s="1"/>
      <c r="BOM21" s="5"/>
      <c r="BOQ21" s="14"/>
      <c r="BOR21" s="14"/>
      <c r="BOS21" s="1"/>
      <c r="BOU21" s="5"/>
      <c r="BOY21" s="14"/>
      <c r="BOZ21" s="14"/>
      <c r="BPA21" s="1"/>
      <c r="BPC21" s="5"/>
      <c r="BPG21" s="14"/>
      <c r="BPH21" s="14"/>
      <c r="BPI21" s="1"/>
      <c r="BPK21" s="5"/>
      <c r="BPO21" s="14"/>
      <c r="BPP21" s="14"/>
      <c r="BPQ21" s="1"/>
      <c r="BPS21" s="5"/>
      <c r="BPW21" s="14"/>
      <c r="BPX21" s="14"/>
      <c r="BPY21" s="1"/>
      <c r="BQA21" s="5"/>
      <c r="BQE21" s="14"/>
      <c r="BQF21" s="14"/>
      <c r="BQG21" s="1"/>
      <c r="BQI21" s="5"/>
      <c r="BQM21" s="14"/>
      <c r="BQN21" s="14"/>
      <c r="BQO21" s="1"/>
      <c r="BQQ21" s="5"/>
      <c r="BQU21" s="14"/>
      <c r="BQV21" s="14"/>
      <c r="BQW21" s="1"/>
      <c r="BQY21" s="5"/>
      <c r="BRC21" s="14"/>
      <c r="BRD21" s="14"/>
      <c r="BRE21" s="1"/>
      <c r="BRG21" s="5"/>
      <c r="BRK21" s="14"/>
      <c r="BRL21" s="14"/>
      <c r="BRM21" s="1"/>
      <c r="BRO21" s="5"/>
      <c r="BRS21" s="14"/>
      <c r="BRT21" s="14"/>
      <c r="BRU21" s="1"/>
      <c r="BRW21" s="5"/>
      <c r="BSA21" s="14"/>
      <c r="BSB21" s="14"/>
      <c r="BSC21" s="1"/>
      <c r="BSE21" s="5"/>
      <c r="BSI21" s="14"/>
      <c r="BSJ21" s="14"/>
      <c r="BSK21" s="1"/>
      <c r="BSM21" s="5"/>
      <c r="BSQ21" s="14"/>
      <c r="BSR21" s="14"/>
      <c r="BSS21" s="1"/>
      <c r="BSU21" s="5"/>
      <c r="BSY21" s="14"/>
      <c r="BSZ21" s="14"/>
      <c r="BTA21" s="1"/>
      <c r="BTC21" s="5"/>
      <c r="BTG21" s="14"/>
      <c r="BTH21" s="14"/>
      <c r="BTI21" s="1"/>
      <c r="BTK21" s="5"/>
      <c r="BTO21" s="14"/>
      <c r="BTP21" s="14"/>
      <c r="BTQ21" s="1"/>
      <c r="BTS21" s="5"/>
      <c r="BTW21" s="14"/>
      <c r="BTX21" s="14"/>
      <c r="BTY21" s="1"/>
      <c r="BUA21" s="5"/>
      <c r="BUE21" s="14"/>
      <c r="BUF21" s="14"/>
      <c r="BUG21" s="1"/>
      <c r="BUI21" s="5"/>
      <c r="BUM21" s="14"/>
      <c r="BUN21" s="14"/>
      <c r="BUO21" s="1"/>
      <c r="BUQ21" s="5"/>
      <c r="BUU21" s="14"/>
      <c r="BUV21" s="14"/>
      <c r="BUW21" s="1"/>
      <c r="BUY21" s="5"/>
      <c r="BVC21" s="14"/>
      <c r="BVD21" s="14"/>
      <c r="BVE21" s="1"/>
      <c r="BVG21" s="5"/>
      <c r="BVK21" s="14"/>
      <c r="BVL21" s="14"/>
      <c r="BVM21" s="1"/>
      <c r="BVO21" s="5"/>
      <c r="BVS21" s="14"/>
      <c r="BVT21" s="14"/>
      <c r="BVU21" s="1"/>
      <c r="BVW21" s="5"/>
      <c r="BWA21" s="14"/>
      <c r="BWB21" s="14"/>
      <c r="BWC21" s="1"/>
      <c r="BWE21" s="5"/>
      <c r="BWI21" s="14"/>
      <c r="BWJ21" s="14"/>
      <c r="BWK21" s="1"/>
      <c r="BWM21" s="5"/>
      <c r="BWQ21" s="14"/>
      <c r="BWR21" s="14"/>
      <c r="BWS21" s="1"/>
      <c r="BWU21" s="5"/>
      <c r="BWY21" s="14"/>
      <c r="BWZ21" s="14"/>
      <c r="BXA21" s="1"/>
      <c r="BXC21" s="5"/>
      <c r="BXG21" s="14"/>
      <c r="BXH21" s="14"/>
      <c r="BXI21" s="1"/>
      <c r="BXK21" s="5"/>
      <c r="BXO21" s="14"/>
      <c r="BXP21" s="14"/>
      <c r="BXQ21" s="1"/>
      <c r="BXS21" s="5"/>
      <c r="BXW21" s="14"/>
      <c r="BXX21" s="14"/>
      <c r="BXY21" s="1"/>
      <c r="BYA21" s="5"/>
      <c r="BYE21" s="14"/>
      <c r="BYF21" s="14"/>
      <c r="BYG21" s="1"/>
      <c r="BYI21" s="5"/>
      <c r="BYM21" s="14"/>
      <c r="BYN21" s="14"/>
      <c r="BYO21" s="1"/>
      <c r="BYQ21" s="5"/>
      <c r="BYU21" s="14"/>
      <c r="BYV21" s="14"/>
      <c r="BYW21" s="1"/>
      <c r="BYY21" s="5"/>
      <c r="BZC21" s="14"/>
      <c r="BZD21" s="14"/>
      <c r="BZE21" s="1"/>
      <c r="BZG21" s="5"/>
      <c r="BZK21" s="14"/>
      <c r="BZL21" s="14"/>
      <c r="BZM21" s="1"/>
      <c r="BZO21" s="5"/>
      <c r="BZS21" s="14"/>
      <c r="BZT21" s="14"/>
      <c r="BZU21" s="1"/>
      <c r="BZW21" s="5"/>
      <c r="CAA21" s="14"/>
      <c r="CAB21" s="14"/>
      <c r="CAC21" s="1"/>
      <c r="CAE21" s="5"/>
      <c r="CAI21" s="14"/>
      <c r="CAJ21" s="14"/>
      <c r="CAK21" s="1"/>
      <c r="CAM21" s="5"/>
      <c r="CAQ21" s="14"/>
      <c r="CAR21" s="14"/>
      <c r="CAS21" s="1"/>
      <c r="CAU21" s="5"/>
      <c r="CAY21" s="14"/>
      <c r="CAZ21" s="14"/>
      <c r="CBA21" s="1"/>
      <c r="CBC21" s="5"/>
      <c r="CBG21" s="14"/>
      <c r="CBH21" s="14"/>
      <c r="CBI21" s="1"/>
      <c r="CBK21" s="5"/>
      <c r="CBO21" s="14"/>
      <c r="CBP21" s="14"/>
      <c r="CBQ21" s="1"/>
      <c r="CBS21" s="5"/>
      <c r="CBW21" s="14"/>
      <c r="CBX21" s="14"/>
      <c r="CBY21" s="1"/>
      <c r="CCA21" s="5"/>
      <c r="CCE21" s="14"/>
      <c r="CCF21" s="14"/>
      <c r="CCG21" s="1"/>
      <c r="CCI21" s="5"/>
      <c r="CCM21" s="14"/>
      <c r="CCN21" s="14"/>
      <c r="CCO21" s="1"/>
      <c r="CCQ21" s="5"/>
      <c r="CCU21" s="14"/>
      <c r="CCV21" s="14"/>
      <c r="CCW21" s="1"/>
      <c r="CCY21" s="5"/>
      <c r="CDC21" s="14"/>
      <c r="CDD21" s="14"/>
      <c r="CDE21" s="1"/>
      <c r="CDG21" s="5"/>
      <c r="CDK21" s="14"/>
      <c r="CDL21" s="14"/>
      <c r="CDM21" s="1"/>
      <c r="CDO21" s="5"/>
      <c r="CDS21" s="14"/>
      <c r="CDT21" s="14"/>
      <c r="CDU21" s="1"/>
      <c r="CDW21" s="5"/>
      <c r="CEA21" s="14"/>
      <c r="CEB21" s="14"/>
      <c r="CEC21" s="1"/>
      <c r="CEE21" s="5"/>
      <c r="CEI21" s="14"/>
      <c r="CEJ21" s="14"/>
      <c r="CEK21" s="1"/>
      <c r="CEM21" s="5"/>
      <c r="CEQ21" s="14"/>
      <c r="CER21" s="14"/>
      <c r="CES21" s="1"/>
      <c r="CEU21" s="5"/>
      <c r="CEY21" s="14"/>
      <c r="CEZ21" s="14"/>
      <c r="CFA21" s="1"/>
      <c r="CFC21" s="5"/>
      <c r="CFG21" s="14"/>
      <c r="CFH21" s="14"/>
      <c r="CFI21" s="1"/>
      <c r="CFK21" s="5"/>
      <c r="CFO21" s="14"/>
      <c r="CFP21" s="14"/>
      <c r="CFQ21" s="1"/>
      <c r="CFS21" s="5"/>
      <c r="CFW21" s="14"/>
      <c r="CFX21" s="14"/>
      <c r="CFY21" s="1"/>
      <c r="CGA21" s="5"/>
      <c r="CGE21" s="14"/>
      <c r="CGF21" s="14"/>
      <c r="CGG21" s="1"/>
      <c r="CGI21" s="5"/>
      <c r="CGM21" s="14"/>
      <c r="CGN21" s="14"/>
      <c r="CGO21" s="1"/>
      <c r="CGQ21" s="5"/>
      <c r="CGU21" s="14"/>
      <c r="CGV21" s="14"/>
      <c r="CGW21" s="1"/>
      <c r="CGY21" s="5"/>
      <c r="CHC21" s="14"/>
      <c r="CHD21" s="14"/>
      <c r="CHE21" s="1"/>
      <c r="CHG21" s="5"/>
      <c r="CHK21" s="14"/>
      <c r="CHL21" s="14"/>
      <c r="CHM21" s="1"/>
      <c r="CHO21" s="5"/>
      <c r="CHS21" s="14"/>
      <c r="CHT21" s="14"/>
      <c r="CHU21" s="1"/>
      <c r="CHW21" s="5"/>
      <c r="CIA21" s="14"/>
      <c r="CIB21" s="14"/>
      <c r="CIC21" s="1"/>
      <c r="CIE21" s="5"/>
      <c r="CII21" s="14"/>
      <c r="CIJ21" s="14"/>
      <c r="CIK21" s="1"/>
      <c r="CIM21" s="5"/>
      <c r="CIQ21" s="14"/>
      <c r="CIR21" s="14"/>
      <c r="CIS21" s="1"/>
      <c r="CIU21" s="5"/>
      <c r="CIY21" s="14"/>
      <c r="CIZ21" s="14"/>
      <c r="CJA21" s="1"/>
      <c r="CJC21" s="5"/>
      <c r="CJG21" s="14"/>
      <c r="CJH21" s="14"/>
      <c r="CJI21" s="1"/>
      <c r="CJK21" s="5"/>
      <c r="CJO21" s="14"/>
      <c r="CJP21" s="14"/>
      <c r="CJQ21" s="1"/>
      <c r="CJS21" s="5"/>
      <c r="CJW21" s="14"/>
      <c r="CJX21" s="14"/>
      <c r="CJY21" s="1"/>
      <c r="CKA21" s="5"/>
      <c r="CKE21" s="14"/>
      <c r="CKF21" s="14"/>
      <c r="CKG21" s="1"/>
      <c r="CKI21" s="5"/>
      <c r="CKM21" s="14"/>
      <c r="CKN21" s="14"/>
      <c r="CKO21" s="1"/>
      <c r="CKQ21" s="5"/>
      <c r="CKU21" s="14"/>
      <c r="CKV21" s="14"/>
      <c r="CKW21" s="1"/>
      <c r="CKY21" s="5"/>
      <c r="CLC21" s="14"/>
      <c r="CLD21" s="14"/>
      <c r="CLE21" s="1"/>
      <c r="CLG21" s="5"/>
      <c r="CLK21" s="14"/>
      <c r="CLL21" s="14"/>
      <c r="CLM21" s="1"/>
      <c r="CLO21" s="5"/>
      <c r="CLS21" s="14"/>
      <c r="CLT21" s="14"/>
      <c r="CLU21" s="1"/>
      <c r="CLW21" s="5"/>
      <c r="CMA21" s="14"/>
      <c r="CMB21" s="14"/>
      <c r="CMC21" s="1"/>
      <c r="CME21" s="5"/>
      <c r="CMI21" s="14"/>
      <c r="CMJ21" s="14"/>
      <c r="CMK21" s="1"/>
      <c r="CMM21" s="5"/>
      <c r="CMQ21" s="14"/>
      <c r="CMR21" s="14"/>
      <c r="CMS21" s="1"/>
      <c r="CMU21" s="5"/>
      <c r="CMY21" s="14"/>
      <c r="CMZ21" s="14"/>
      <c r="CNA21" s="1"/>
      <c r="CNC21" s="5"/>
      <c r="CNG21" s="14"/>
      <c r="CNH21" s="14"/>
      <c r="CNI21" s="1"/>
      <c r="CNK21" s="5"/>
      <c r="CNO21" s="14"/>
      <c r="CNP21" s="14"/>
      <c r="CNQ21" s="1"/>
      <c r="CNS21" s="5"/>
      <c r="CNW21" s="14"/>
      <c r="CNX21" s="14"/>
      <c r="CNY21" s="1"/>
      <c r="COA21" s="5"/>
      <c r="COE21" s="14"/>
      <c r="COF21" s="14"/>
      <c r="COG21" s="1"/>
      <c r="COI21" s="5"/>
      <c r="COM21" s="14"/>
      <c r="CON21" s="14"/>
      <c r="COO21" s="1"/>
      <c r="COQ21" s="5"/>
      <c r="COU21" s="14"/>
      <c r="COV21" s="14"/>
      <c r="COW21" s="1"/>
      <c r="COY21" s="5"/>
      <c r="CPC21" s="14"/>
      <c r="CPD21" s="14"/>
      <c r="CPE21" s="1"/>
      <c r="CPG21" s="5"/>
      <c r="CPK21" s="14"/>
      <c r="CPL21" s="14"/>
      <c r="CPM21" s="1"/>
      <c r="CPO21" s="5"/>
      <c r="CPS21" s="14"/>
      <c r="CPT21" s="14"/>
      <c r="CPU21" s="1"/>
      <c r="CPW21" s="5"/>
      <c r="CQA21" s="14"/>
      <c r="CQB21" s="14"/>
      <c r="CQC21" s="1"/>
      <c r="CQE21" s="5"/>
      <c r="CQI21" s="14"/>
      <c r="CQJ21" s="14"/>
      <c r="CQK21" s="1"/>
      <c r="CQM21" s="5"/>
      <c r="CQQ21" s="14"/>
      <c r="CQR21" s="14"/>
      <c r="CQS21" s="1"/>
      <c r="CQU21" s="5"/>
      <c r="CQY21" s="14"/>
      <c r="CQZ21" s="14"/>
      <c r="CRA21" s="1"/>
      <c r="CRC21" s="5"/>
      <c r="CRG21" s="14"/>
      <c r="CRH21" s="14"/>
      <c r="CRI21" s="1"/>
      <c r="CRK21" s="5"/>
      <c r="CRO21" s="14"/>
      <c r="CRP21" s="14"/>
      <c r="CRQ21" s="1"/>
      <c r="CRS21" s="5"/>
      <c r="CRW21" s="14"/>
      <c r="CRX21" s="14"/>
      <c r="CRY21" s="1"/>
      <c r="CSA21" s="5"/>
      <c r="CSE21" s="14"/>
      <c r="CSF21" s="14"/>
      <c r="CSG21" s="1"/>
      <c r="CSI21" s="5"/>
      <c r="CSM21" s="14"/>
      <c r="CSN21" s="14"/>
      <c r="CSO21" s="1"/>
      <c r="CSQ21" s="5"/>
      <c r="CSU21" s="14"/>
      <c r="CSV21" s="14"/>
      <c r="CSW21" s="1"/>
      <c r="CSY21" s="5"/>
      <c r="CTC21" s="14"/>
      <c r="CTD21" s="14"/>
      <c r="CTE21" s="1"/>
      <c r="CTG21" s="5"/>
      <c r="CTK21" s="14"/>
      <c r="CTL21" s="14"/>
      <c r="CTM21" s="1"/>
      <c r="CTO21" s="5"/>
      <c r="CTS21" s="14"/>
      <c r="CTT21" s="14"/>
      <c r="CTU21" s="1"/>
      <c r="CTW21" s="5"/>
      <c r="CUA21" s="14"/>
      <c r="CUB21" s="14"/>
      <c r="CUC21" s="1"/>
      <c r="CUE21" s="5"/>
      <c r="CUI21" s="14"/>
      <c r="CUJ21" s="14"/>
      <c r="CUK21" s="1"/>
      <c r="CUM21" s="5"/>
      <c r="CUQ21" s="14"/>
      <c r="CUR21" s="14"/>
      <c r="CUS21" s="1"/>
      <c r="CUU21" s="5"/>
      <c r="CUY21" s="14"/>
      <c r="CUZ21" s="14"/>
      <c r="CVA21" s="1"/>
      <c r="CVC21" s="5"/>
      <c r="CVG21" s="14"/>
      <c r="CVH21" s="14"/>
      <c r="CVI21" s="1"/>
      <c r="CVK21" s="5"/>
      <c r="CVO21" s="14"/>
      <c r="CVP21" s="14"/>
      <c r="CVQ21" s="1"/>
      <c r="CVS21" s="5"/>
      <c r="CVW21" s="14"/>
      <c r="CVX21" s="14"/>
      <c r="CVY21" s="1"/>
      <c r="CWA21" s="5"/>
      <c r="CWE21" s="14"/>
      <c r="CWF21" s="14"/>
      <c r="CWG21" s="1"/>
      <c r="CWI21" s="5"/>
      <c r="CWM21" s="14"/>
      <c r="CWN21" s="14"/>
      <c r="CWO21" s="1"/>
      <c r="CWQ21" s="5"/>
      <c r="CWU21" s="14"/>
      <c r="CWV21" s="14"/>
      <c r="CWW21" s="1"/>
      <c r="CWY21" s="5"/>
      <c r="CXC21" s="14"/>
      <c r="CXD21" s="14"/>
      <c r="CXE21" s="1"/>
      <c r="CXG21" s="5"/>
      <c r="CXK21" s="14"/>
      <c r="CXL21" s="14"/>
      <c r="CXM21" s="1"/>
      <c r="CXO21" s="5"/>
      <c r="CXS21" s="14"/>
      <c r="CXT21" s="14"/>
      <c r="CXU21" s="1"/>
      <c r="CXW21" s="5"/>
      <c r="CYA21" s="14"/>
      <c r="CYB21" s="14"/>
      <c r="CYC21" s="1"/>
      <c r="CYE21" s="5"/>
      <c r="CYI21" s="14"/>
      <c r="CYJ21" s="14"/>
      <c r="CYK21" s="1"/>
      <c r="CYM21" s="5"/>
      <c r="CYQ21" s="14"/>
      <c r="CYR21" s="14"/>
      <c r="CYS21" s="1"/>
      <c r="CYU21" s="5"/>
      <c r="CYY21" s="14"/>
      <c r="CYZ21" s="14"/>
      <c r="CZA21" s="1"/>
      <c r="CZC21" s="5"/>
      <c r="CZG21" s="14"/>
      <c r="CZH21" s="14"/>
      <c r="CZI21" s="1"/>
      <c r="CZK21" s="5"/>
      <c r="CZO21" s="14"/>
      <c r="CZP21" s="14"/>
      <c r="CZQ21" s="1"/>
      <c r="CZS21" s="5"/>
      <c r="CZW21" s="14"/>
      <c r="CZX21" s="14"/>
      <c r="CZY21" s="1"/>
      <c r="DAA21" s="5"/>
      <c r="DAE21" s="14"/>
      <c r="DAF21" s="14"/>
      <c r="DAG21" s="1"/>
      <c r="DAI21" s="5"/>
      <c r="DAM21" s="14"/>
      <c r="DAN21" s="14"/>
      <c r="DAO21" s="1"/>
      <c r="DAQ21" s="5"/>
      <c r="DAU21" s="14"/>
      <c r="DAV21" s="14"/>
      <c r="DAW21" s="1"/>
      <c r="DAY21" s="5"/>
      <c r="DBC21" s="14"/>
      <c r="DBD21" s="14"/>
      <c r="DBE21" s="1"/>
      <c r="DBG21" s="5"/>
      <c r="DBK21" s="14"/>
      <c r="DBL21" s="14"/>
      <c r="DBM21" s="1"/>
      <c r="DBO21" s="5"/>
      <c r="DBS21" s="14"/>
      <c r="DBT21" s="14"/>
      <c r="DBU21" s="1"/>
      <c r="DBW21" s="5"/>
      <c r="DCA21" s="14"/>
      <c r="DCB21" s="14"/>
      <c r="DCC21" s="1"/>
      <c r="DCE21" s="5"/>
      <c r="DCI21" s="14"/>
      <c r="DCJ21" s="14"/>
      <c r="DCK21" s="1"/>
      <c r="DCM21" s="5"/>
      <c r="DCQ21" s="14"/>
      <c r="DCR21" s="14"/>
      <c r="DCS21" s="1"/>
      <c r="DCU21" s="5"/>
      <c r="DCY21" s="14"/>
      <c r="DCZ21" s="14"/>
      <c r="DDA21" s="1"/>
      <c r="DDC21" s="5"/>
      <c r="DDG21" s="14"/>
      <c r="DDH21" s="14"/>
      <c r="DDI21" s="1"/>
      <c r="DDK21" s="5"/>
      <c r="DDO21" s="14"/>
      <c r="DDP21" s="14"/>
      <c r="DDQ21" s="1"/>
      <c r="DDS21" s="5"/>
      <c r="DDW21" s="14"/>
      <c r="DDX21" s="14"/>
      <c r="DDY21" s="1"/>
      <c r="DEA21" s="5"/>
      <c r="DEE21" s="14"/>
      <c r="DEF21" s="14"/>
      <c r="DEG21" s="1"/>
      <c r="DEI21" s="5"/>
      <c r="DEM21" s="14"/>
      <c r="DEN21" s="14"/>
      <c r="DEO21" s="1"/>
      <c r="DEQ21" s="5"/>
      <c r="DEU21" s="14"/>
      <c r="DEV21" s="14"/>
      <c r="DEW21" s="1"/>
      <c r="DEY21" s="5"/>
      <c r="DFC21" s="14"/>
      <c r="DFD21" s="14"/>
      <c r="DFE21" s="1"/>
      <c r="DFG21" s="5"/>
      <c r="DFK21" s="14"/>
      <c r="DFL21" s="14"/>
      <c r="DFM21" s="1"/>
      <c r="DFO21" s="5"/>
      <c r="DFS21" s="14"/>
      <c r="DFT21" s="14"/>
      <c r="DFU21" s="1"/>
      <c r="DFW21" s="5"/>
      <c r="DGA21" s="14"/>
      <c r="DGB21" s="14"/>
      <c r="DGC21" s="1"/>
      <c r="DGE21" s="5"/>
      <c r="DGI21" s="14"/>
      <c r="DGJ21" s="14"/>
      <c r="DGK21" s="1"/>
      <c r="DGM21" s="5"/>
      <c r="DGQ21" s="14"/>
      <c r="DGR21" s="14"/>
      <c r="DGS21" s="1"/>
      <c r="DGU21" s="5"/>
      <c r="DGY21" s="14"/>
      <c r="DGZ21" s="14"/>
      <c r="DHA21" s="1"/>
      <c r="DHC21" s="5"/>
      <c r="DHG21" s="14"/>
      <c r="DHH21" s="14"/>
      <c r="DHI21" s="1"/>
      <c r="DHK21" s="5"/>
      <c r="DHO21" s="14"/>
      <c r="DHP21" s="14"/>
      <c r="DHQ21" s="1"/>
      <c r="DHS21" s="5"/>
      <c r="DHW21" s="14"/>
      <c r="DHX21" s="14"/>
      <c r="DHY21" s="1"/>
      <c r="DIA21" s="5"/>
      <c r="DIE21" s="14"/>
      <c r="DIF21" s="14"/>
      <c r="DIG21" s="1"/>
      <c r="DII21" s="5"/>
      <c r="DIM21" s="14"/>
      <c r="DIN21" s="14"/>
      <c r="DIO21" s="1"/>
      <c r="DIQ21" s="5"/>
      <c r="DIU21" s="14"/>
      <c r="DIV21" s="14"/>
      <c r="DIW21" s="1"/>
      <c r="DIY21" s="5"/>
      <c r="DJC21" s="14"/>
      <c r="DJD21" s="14"/>
      <c r="DJE21" s="1"/>
      <c r="DJG21" s="5"/>
      <c r="DJK21" s="14"/>
      <c r="DJL21" s="14"/>
      <c r="DJM21" s="1"/>
      <c r="DJO21" s="5"/>
      <c r="DJS21" s="14"/>
      <c r="DJT21" s="14"/>
      <c r="DJU21" s="1"/>
      <c r="DJW21" s="5"/>
      <c r="DKA21" s="14"/>
      <c r="DKB21" s="14"/>
      <c r="DKC21" s="1"/>
      <c r="DKE21" s="5"/>
      <c r="DKI21" s="14"/>
      <c r="DKJ21" s="14"/>
      <c r="DKK21" s="1"/>
      <c r="DKM21" s="5"/>
      <c r="DKQ21" s="14"/>
      <c r="DKR21" s="14"/>
      <c r="DKS21" s="1"/>
      <c r="DKU21" s="5"/>
      <c r="DKY21" s="14"/>
      <c r="DKZ21" s="14"/>
      <c r="DLA21" s="1"/>
      <c r="DLC21" s="5"/>
      <c r="DLG21" s="14"/>
      <c r="DLH21" s="14"/>
      <c r="DLI21" s="1"/>
      <c r="DLK21" s="5"/>
      <c r="DLO21" s="14"/>
      <c r="DLP21" s="14"/>
      <c r="DLQ21" s="1"/>
      <c r="DLS21" s="5"/>
      <c r="DLW21" s="14"/>
      <c r="DLX21" s="14"/>
      <c r="DLY21" s="1"/>
      <c r="DMA21" s="5"/>
      <c r="DME21" s="14"/>
      <c r="DMF21" s="14"/>
      <c r="DMG21" s="1"/>
      <c r="DMI21" s="5"/>
      <c r="DMM21" s="14"/>
      <c r="DMN21" s="14"/>
      <c r="DMO21" s="1"/>
      <c r="DMQ21" s="5"/>
      <c r="DMU21" s="14"/>
      <c r="DMV21" s="14"/>
      <c r="DMW21" s="1"/>
      <c r="DMY21" s="5"/>
      <c r="DNC21" s="14"/>
      <c r="DND21" s="14"/>
      <c r="DNE21" s="1"/>
      <c r="DNG21" s="5"/>
      <c r="DNK21" s="14"/>
      <c r="DNL21" s="14"/>
      <c r="DNM21" s="1"/>
      <c r="DNO21" s="5"/>
      <c r="DNS21" s="14"/>
      <c r="DNT21" s="14"/>
      <c r="DNU21" s="1"/>
      <c r="DNW21" s="5"/>
      <c r="DOA21" s="14"/>
      <c r="DOB21" s="14"/>
      <c r="DOC21" s="1"/>
      <c r="DOE21" s="5"/>
      <c r="DOI21" s="14"/>
      <c r="DOJ21" s="14"/>
      <c r="DOK21" s="1"/>
      <c r="DOM21" s="5"/>
      <c r="DOQ21" s="14"/>
      <c r="DOR21" s="14"/>
      <c r="DOS21" s="1"/>
      <c r="DOU21" s="5"/>
      <c r="DOY21" s="14"/>
      <c r="DOZ21" s="14"/>
      <c r="DPA21" s="1"/>
      <c r="DPC21" s="5"/>
      <c r="DPG21" s="14"/>
      <c r="DPH21" s="14"/>
      <c r="DPI21" s="1"/>
      <c r="DPK21" s="5"/>
      <c r="DPO21" s="14"/>
      <c r="DPP21" s="14"/>
      <c r="DPQ21" s="1"/>
      <c r="DPS21" s="5"/>
      <c r="DPW21" s="14"/>
      <c r="DPX21" s="14"/>
      <c r="DPY21" s="1"/>
      <c r="DQA21" s="5"/>
      <c r="DQE21" s="14"/>
      <c r="DQF21" s="14"/>
      <c r="DQG21" s="1"/>
      <c r="DQI21" s="5"/>
      <c r="DQM21" s="14"/>
      <c r="DQN21" s="14"/>
      <c r="DQO21" s="1"/>
      <c r="DQQ21" s="5"/>
      <c r="DQU21" s="14"/>
      <c r="DQV21" s="14"/>
      <c r="DQW21" s="1"/>
      <c r="DQY21" s="5"/>
      <c r="DRC21" s="14"/>
      <c r="DRD21" s="14"/>
      <c r="DRE21" s="1"/>
      <c r="DRG21" s="5"/>
      <c r="DRK21" s="14"/>
      <c r="DRL21" s="14"/>
      <c r="DRM21" s="1"/>
      <c r="DRO21" s="5"/>
      <c r="DRS21" s="14"/>
      <c r="DRT21" s="14"/>
      <c r="DRU21" s="1"/>
      <c r="DRW21" s="5"/>
      <c r="DSA21" s="14"/>
      <c r="DSB21" s="14"/>
      <c r="DSC21" s="1"/>
      <c r="DSE21" s="5"/>
      <c r="DSI21" s="14"/>
      <c r="DSJ21" s="14"/>
      <c r="DSK21" s="1"/>
      <c r="DSM21" s="5"/>
      <c r="DSQ21" s="14"/>
      <c r="DSR21" s="14"/>
      <c r="DSS21" s="1"/>
      <c r="DSU21" s="5"/>
      <c r="DSY21" s="14"/>
      <c r="DSZ21" s="14"/>
      <c r="DTA21" s="1"/>
      <c r="DTC21" s="5"/>
      <c r="DTG21" s="14"/>
      <c r="DTH21" s="14"/>
      <c r="DTI21" s="1"/>
      <c r="DTK21" s="5"/>
      <c r="DTO21" s="14"/>
      <c r="DTP21" s="14"/>
      <c r="DTQ21" s="1"/>
      <c r="DTS21" s="5"/>
      <c r="DTW21" s="14"/>
      <c r="DTX21" s="14"/>
      <c r="DTY21" s="1"/>
      <c r="DUA21" s="5"/>
      <c r="DUE21" s="14"/>
      <c r="DUF21" s="14"/>
      <c r="DUG21" s="1"/>
      <c r="DUI21" s="5"/>
      <c r="DUM21" s="14"/>
      <c r="DUN21" s="14"/>
      <c r="DUO21" s="1"/>
      <c r="DUQ21" s="5"/>
      <c r="DUU21" s="14"/>
      <c r="DUV21" s="14"/>
      <c r="DUW21" s="1"/>
      <c r="DUY21" s="5"/>
      <c r="DVC21" s="14"/>
      <c r="DVD21" s="14"/>
      <c r="DVE21" s="1"/>
      <c r="DVG21" s="5"/>
      <c r="DVK21" s="14"/>
      <c r="DVL21" s="14"/>
      <c r="DVM21" s="1"/>
      <c r="DVO21" s="5"/>
      <c r="DVS21" s="14"/>
      <c r="DVT21" s="14"/>
      <c r="DVU21" s="1"/>
      <c r="DVW21" s="5"/>
      <c r="DWA21" s="14"/>
      <c r="DWB21" s="14"/>
      <c r="DWC21" s="1"/>
      <c r="DWE21" s="5"/>
      <c r="DWI21" s="14"/>
      <c r="DWJ21" s="14"/>
      <c r="DWK21" s="1"/>
      <c r="DWM21" s="5"/>
      <c r="DWQ21" s="14"/>
      <c r="DWR21" s="14"/>
      <c r="DWS21" s="1"/>
      <c r="DWU21" s="5"/>
      <c r="DWY21" s="14"/>
      <c r="DWZ21" s="14"/>
      <c r="DXA21" s="1"/>
      <c r="DXC21" s="5"/>
      <c r="DXG21" s="14"/>
      <c r="DXH21" s="14"/>
      <c r="DXI21" s="1"/>
      <c r="DXK21" s="5"/>
      <c r="DXO21" s="14"/>
      <c r="DXP21" s="14"/>
      <c r="DXQ21" s="1"/>
      <c r="DXS21" s="5"/>
      <c r="DXW21" s="14"/>
      <c r="DXX21" s="14"/>
      <c r="DXY21" s="1"/>
      <c r="DYA21" s="5"/>
      <c r="DYE21" s="14"/>
      <c r="DYF21" s="14"/>
      <c r="DYG21" s="1"/>
      <c r="DYI21" s="5"/>
      <c r="DYM21" s="14"/>
      <c r="DYN21" s="14"/>
      <c r="DYO21" s="1"/>
      <c r="DYQ21" s="5"/>
      <c r="DYU21" s="14"/>
      <c r="DYV21" s="14"/>
      <c r="DYW21" s="1"/>
      <c r="DYY21" s="5"/>
      <c r="DZC21" s="14"/>
      <c r="DZD21" s="14"/>
      <c r="DZE21" s="1"/>
      <c r="DZG21" s="5"/>
      <c r="DZK21" s="14"/>
      <c r="DZL21" s="14"/>
      <c r="DZM21" s="1"/>
      <c r="DZO21" s="5"/>
      <c r="DZS21" s="14"/>
      <c r="DZT21" s="14"/>
      <c r="DZU21" s="1"/>
      <c r="DZW21" s="5"/>
      <c r="EAA21" s="14"/>
      <c r="EAB21" s="14"/>
      <c r="EAC21" s="1"/>
      <c r="EAE21" s="5"/>
      <c r="EAI21" s="14"/>
      <c r="EAJ21" s="14"/>
      <c r="EAK21" s="1"/>
      <c r="EAM21" s="5"/>
      <c r="EAQ21" s="14"/>
      <c r="EAR21" s="14"/>
      <c r="EAS21" s="1"/>
      <c r="EAU21" s="5"/>
      <c r="EAY21" s="14"/>
      <c r="EAZ21" s="14"/>
      <c r="EBA21" s="1"/>
      <c r="EBC21" s="5"/>
      <c r="EBG21" s="14"/>
      <c r="EBH21" s="14"/>
      <c r="EBI21" s="1"/>
      <c r="EBK21" s="5"/>
      <c r="EBO21" s="14"/>
      <c r="EBP21" s="14"/>
      <c r="EBQ21" s="1"/>
      <c r="EBS21" s="5"/>
      <c r="EBW21" s="14"/>
      <c r="EBX21" s="14"/>
      <c r="EBY21" s="1"/>
      <c r="ECA21" s="5"/>
      <c r="ECE21" s="14"/>
      <c r="ECF21" s="14"/>
      <c r="ECG21" s="1"/>
      <c r="ECI21" s="5"/>
      <c r="ECM21" s="14"/>
      <c r="ECN21" s="14"/>
      <c r="ECO21" s="1"/>
      <c r="ECQ21" s="5"/>
      <c r="ECU21" s="14"/>
      <c r="ECV21" s="14"/>
      <c r="ECW21" s="1"/>
      <c r="ECY21" s="5"/>
      <c r="EDC21" s="14"/>
      <c r="EDD21" s="14"/>
      <c r="EDE21" s="1"/>
      <c r="EDG21" s="5"/>
      <c r="EDK21" s="14"/>
      <c r="EDL21" s="14"/>
      <c r="EDM21" s="1"/>
      <c r="EDO21" s="5"/>
      <c r="EDS21" s="14"/>
      <c r="EDT21" s="14"/>
      <c r="EDU21" s="1"/>
      <c r="EDW21" s="5"/>
      <c r="EEA21" s="14"/>
      <c r="EEB21" s="14"/>
      <c r="EEC21" s="1"/>
      <c r="EEE21" s="5"/>
      <c r="EEI21" s="14"/>
      <c r="EEJ21" s="14"/>
      <c r="EEK21" s="1"/>
      <c r="EEM21" s="5"/>
      <c r="EEQ21" s="14"/>
      <c r="EER21" s="14"/>
      <c r="EES21" s="1"/>
      <c r="EEU21" s="5"/>
      <c r="EEY21" s="14"/>
      <c r="EEZ21" s="14"/>
      <c r="EFA21" s="1"/>
      <c r="EFC21" s="5"/>
      <c r="EFG21" s="14"/>
      <c r="EFH21" s="14"/>
      <c r="EFI21" s="1"/>
      <c r="EFK21" s="5"/>
      <c r="EFO21" s="14"/>
      <c r="EFP21" s="14"/>
      <c r="EFQ21" s="1"/>
      <c r="EFS21" s="5"/>
      <c r="EFW21" s="14"/>
      <c r="EFX21" s="14"/>
      <c r="EFY21" s="1"/>
      <c r="EGA21" s="5"/>
      <c r="EGE21" s="14"/>
      <c r="EGF21" s="14"/>
      <c r="EGG21" s="1"/>
      <c r="EGI21" s="5"/>
      <c r="EGM21" s="14"/>
      <c r="EGN21" s="14"/>
      <c r="EGO21" s="1"/>
      <c r="EGQ21" s="5"/>
      <c r="EGU21" s="14"/>
      <c r="EGV21" s="14"/>
      <c r="EGW21" s="1"/>
      <c r="EGY21" s="5"/>
      <c r="EHC21" s="14"/>
      <c r="EHD21" s="14"/>
      <c r="EHE21" s="1"/>
      <c r="EHG21" s="5"/>
      <c r="EHK21" s="14"/>
      <c r="EHL21" s="14"/>
      <c r="EHM21" s="1"/>
      <c r="EHO21" s="5"/>
      <c r="EHS21" s="14"/>
      <c r="EHT21" s="14"/>
      <c r="EHU21" s="1"/>
      <c r="EHW21" s="5"/>
      <c r="EIA21" s="14"/>
      <c r="EIB21" s="14"/>
      <c r="EIC21" s="1"/>
      <c r="EIE21" s="5"/>
      <c r="EII21" s="14"/>
      <c r="EIJ21" s="14"/>
      <c r="EIK21" s="1"/>
      <c r="EIM21" s="5"/>
      <c r="EIQ21" s="14"/>
      <c r="EIR21" s="14"/>
      <c r="EIS21" s="1"/>
      <c r="EIU21" s="5"/>
      <c r="EIY21" s="14"/>
      <c r="EIZ21" s="14"/>
      <c r="EJA21" s="1"/>
      <c r="EJC21" s="5"/>
      <c r="EJG21" s="14"/>
      <c r="EJH21" s="14"/>
      <c r="EJI21" s="1"/>
      <c r="EJK21" s="5"/>
      <c r="EJO21" s="14"/>
      <c r="EJP21" s="14"/>
      <c r="EJQ21" s="1"/>
      <c r="EJS21" s="5"/>
      <c r="EJW21" s="14"/>
      <c r="EJX21" s="14"/>
      <c r="EJY21" s="1"/>
      <c r="EKA21" s="5"/>
      <c r="EKE21" s="14"/>
      <c r="EKF21" s="14"/>
      <c r="EKG21" s="1"/>
      <c r="EKI21" s="5"/>
      <c r="EKM21" s="14"/>
      <c r="EKN21" s="14"/>
      <c r="EKO21" s="1"/>
      <c r="EKQ21" s="5"/>
      <c r="EKU21" s="14"/>
      <c r="EKV21" s="14"/>
      <c r="EKW21" s="1"/>
      <c r="EKY21" s="5"/>
      <c r="ELC21" s="14"/>
      <c r="ELD21" s="14"/>
      <c r="ELE21" s="1"/>
      <c r="ELG21" s="5"/>
      <c r="ELK21" s="14"/>
      <c r="ELL21" s="14"/>
      <c r="ELM21" s="1"/>
      <c r="ELO21" s="5"/>
      <c r="ELS21" s="14"/>
      <c r="ELT21" s="14"/>
      <c r="ELU21" s="1"/>
      <c r="ELW21" s="5"/>
      <c r="EMA21" s="14"/>
      <c r="EMB21" s="14"/>
      <c r="EMC21" s="1"/>
      <c r="EME21" s="5"/>
      <c r="EMI21" s="14"/>
      <c r="EMJ21" s="14"/>
      <c r="EMK21" s="1"/>
      <c r="EMM21" s="5"/>
      <c r="EMQ21" s="14"/>
      <c r="EMR21" s="14"/>
      <c r="EMS21" s="1"/>
      <c r="EMU21" s="5"/>
      <c r="EMY21" s="14"/>
      <c r="EMZ21" s="14"/>
      <c r="ENA21" s="1"/>
      <c r="ENC21" s="5"/>
      <c r="ENG21" s="14"/>
      <c r="ENH21" s="14"/>
      <c r="ENI21" s="1"/>
      <c r="ENK21" s="5"/>
      <c r="ENO21" s="14"/>
      <c r="ENP21" s="14"/>
      <c r="ENQ21" s="1"/>
      <c r="ENS21" s="5"/>
      <c r="ENW21" s="14"/>
      <c r="ENX21" s="14"/>
      <c r="ENY21" s="1"/>
      <c r="EOA21" s="5"/>
      <c r="EOE21" s="14"/>
      <c r="EOF21" s="14"/>
      <c r="EOG21" s="1"/>
      <c r="EOI21" s="5"/>
      <c r="EOM21" s="14"/>
      <c r="EON21" s="14"/>
      <c r="EOO21" s="1"/>
      <c r="EOQ21" s="5"/>
      <c r="EOU21" s="14"/>
      <c r="EOV21" s="14"/>
      <c r="EOW21" s="1"/>
      <c r="EOY21" s="5"/>
      <c r="EPC21" s="14"/>
      <c r="EPD21" s="14"/>
      <c r="EPE21" s="1"/>
      <c r="EPG21" s="5"/>
      <c r="EPK21" s="14"/>
      <c r="EPL21" s="14"/>
      <c r="EPM21" s="1"/>
      <c r="EPO21" s="5"/>
      <c r="EPS21" s="14"/>
      <c r="EPT21" s="14"/>
      <c r="EPU21" s="1"/>
      <c r="EPW21" s="5"/>
      <c r="EQA21" s="14"/>
      <c r="EQB21" s="14"/>
      <c r="EQC21" s="1"/>
      <c r="EQE21" s="5"/>
      <c r="EQI21" s="14"/>
      <c r="EQJ21" s="14"/>
      <c r="EQK21" s="1"/>
      <c r="EQM21" s="5"/>
      <c r="EQQ21" s="14"/>
      <c r="EQR21" s="14"/>
      <c r="EQS21" s="1"/>
      <c r="EQU21" s="5"/>
      <c r="EQY21" s="14"/>
      <c r="EQZ21" s="14"/>
      <c r="ERA21" s="1"/>
      <c r="ERC21" s="5"/>
      <c r="ERG21" s="14"/>
      <c r="ERH21" s="14"/>
      <c r="ERI21" s="1"/>
      <c r="ERK21" s="5"/>
      <c r="ERO21" s="14"/>
      <c r="ERP21" s="14"/>
      <c r="ERQ21" s="1"/>
      <c r="ERS21" s="5"/>
      <c r="ERW21" s="14"/>
      <c r="ERX21" s="14"/>
      <c r="ERY21" s="1"/>
      <c r="ESA21" s="5"/>
      <c r="ESE21" s="14"/>
      <c r="ESF21" s="14"/>
      <c r="ESG21" s="1"/>
      <c r="ESI21" s="5"/>
      <c r="ESM21" s="14"/>
      <c r="ESN21" s="14"/>
      <c r="ESO21" s="1"/>
      <c r="ESQ21" s="5"/>
      <c r="ESU21" s="14"/>
      <c r="ESV21" s="14"/>
      <c r="ESW21" s="1"/>
      <c r="ESY21" s="5"/>
      <c r="ETC21" s="14"/>
      <c r="ETD21" s="14"/>
      <c r="ETE21" s="1"/>
      <c r="ETG21" s="5"/>
      <c r="ETK21" s="14"/>
      <c r="ETL21" s="14"/>
      <c r="ETM21" s="1"/>
      <c r="ETO21" s="5"/>
      <c r="ETS21" s="14"/>
      <c r="ETT21" s="14"/>
      <c r="ETU21" s="1"/>
      <c r="ETW21" s="5"/>
      <c r="EUA21" s="14"/>
      <c r="EUB21" s="14"/>
      <c r="EUC21" s="1"/>
      <c r="EUE21" s="5"/>
      <c r="EUI21" s="14"/>
      <c r="EUJ21" s="14"/>
      <c r="EUK21" s="1"/>
      <c r="EUM21" s="5"/>
      <c r="EUQ21" s="14"/>
      <c r="EUR21" s="14"/>
      <c r="EUS21" s="1"/>
      <c r="EUU21" s="5"/>
      <c r="EUY21" s="14"/>
      <c r="EUZ21" s="14"/>
      <c r="EVA21" s="1"/>
      <c r="EVC21" s="5"/>
      <c r="EVG21" s="14"/>
      <c r="EVH21" s="14"/>
      <c r="EVI21" s="1"/>
      <c r="EVK21" s="5"/>
      <c r="EVO21" s="14"/>
      <c r="EVP21" s="14"/>
      <c r="EVQ21" s="1"/>
      <c r="EVS21" s="5"/>
      <c r="EVW21" s="14"/>
      <c r="EVX21" s="14"/>
      <c r="EVY21" s="1"/>
      <c r="EWA21" s="5"/>
      <c r="EWE21" s="14"/>
      <c r="EWF21" s="14"/>
      <c r="EWG21" s="1"/>
      <c r="EWI21" s="5"/>
      <c r="EWM21" s="14"/>
      <c r="EWN21" s="14"/>
      <c r="EWO21" s="1"/>
      <c r="EWQ21" s="5"/>
      <c r="EWU21" s="14"/>
      <c r="EWV21" s="14"/>
      <c r="EWW21" s="1"/>
      <c r="EWY21" s="5"/>
      <c r="EXC21" s="14"/>
      <c r="EXD21" s="14"/>
      <c r="EXE21" s="1"/>
      <c r="EXG21" s="5"/>
      <c r="EXK21" s="14"/>
      <c r="EXL21" s="14"/>
      <c r="EXM21" s="1"/>
      <c r="EXO21" s="5"/>
      <c r="EXS21" s="14"/>
      <c r="EXT21" s="14"/>
      <c r="EXU21" s="1"/>
      <c r="EXW21" s="5"/>
      <c r="EYA21" s="14"/>
      <c r="EYB21" s="14"/>
      <c r="EYC21" s="1"/>
      <c r="EYE21" s="5"/>
      <c r="EYI21" s="14"/>
      <c r="EYJ21" s="14"/>
      <c r="EYK21" s="1"/>
      <c r="EYM21" s="5"/>
      <c r="EYQ21" s="14"/>
      <c r="EYR21" s="14"/>
      <c r="EYS21" s="1"/>
      <c r="EYU21" s="5"/>
      <c r="EYY21" s="14"/>
      <c r="EYZ21" s="14"/>
      <c r="EZA21" s="1"/>
      <c r="EZC21" s="5"/>
      <c r="EZG21" s="14"/>
      <c r="EZH21" s="14"/>
      <c r="EZI21" s="1"/>
      <c r="EZK21" s="5"/>
      <c r="EZO21" s="14"/>
      <c r="EZP21" s="14"/>
      <c r="EZQ21" s="1"/>
      <c r="EZS21" s="5"/>
      <c r="EZW21" s="14"/>
      <c r="EZX21" s="14"/>
      <c r="EZY21" s="1"/>
      <c r="FAA21" s="5"/>
      <c r="FAE21" s="14"/>
      <c r="FAF21" s="14"/>
      <c r="FAG21" s="1"/>
      <c r="FAI21" s="5"/>
      <c r="FAM21" s="14"/>
      <c r="FAN21" s="14"/>
      <c r="FAO21" s="1"/>
      <c r="FAQ21" s="5"/>
      <c r="FAU21" s="14"/>
      <c r="FAV21" s="14"/>
      <c r="FAW21" s="1"/>
      <c r="FAY21" s="5"/>
      <c r="FBC21" s="14"/>
      <c r="FBD21" s="14"/>
      <c r="FBE21" s="1"/>
      <c r="FBG21" s="5"/>
      <c r="FBK21" s="14"/>
      <c r="FBL21" s="14"/>
      <c r="FBM21" s="1"/>
      <c r="FBO21" s="5"/>
      <c r="FBS21" s="14"/>
      <c r="FBT21" s="14"/>
      <c r="FBU21" s="1"/>
      <c r="FBW21" s="5"/>
      <c r="FCA21" s="14"/>
      <c r="FCB21" s="14"/>
      <c r="FCC21" s="1"/>
      <c r="FCE21" s="5"/>
      <c r="FCI21" s="14"/>
      <c r="FCJ21" s="14"/>
      <c r="FCK21" s="1"/>
      <c r="FCM21" s="5"/>
      <c r="FCQ21" s="14"/>
      <c r="FCR21" s="14"/>
      <c r="FCS21" s="1"/>
      <c r="FCU21" s="5"/>
      <c r="FCY21" s="14"/>
      <c r="FCZ21" s="14"/>
      <c r="FDA21" s="1"/>
      <c r="FDC21" s="5"/>
      <c r="FDG21" s="14"/>
      <c r="FDH21" s="14"/>
      <c r="FDI21" s="1"/>
      <c r="FDK21" s="5"/>
      <c r="FDO21" s="14"/>
      <c r="FDP21" s="14"/>
      <c r="FDQ21" s="1"/>
      <c r="FDS21" s="5"/>
      <c r="FDW21" s="14"/>
      <c r="FDX21" s="14"/>
      <c r="FDY21" s="1"/>
      <c r="FEA21" s="5"/>
      <c r="FEE21" s="14"/>
      <c r="FEF21" s="14"/>
      <c r="FEG21" s="1"/>
      <c r="FEI21" s="5"/>
      <c r="FEM21" s="14"/>
      <c r="FEN21" s="14"/>
      <c r="FEO21" s="1"/>
      <c r="FEQ21" s="5"/>
      <c r="FEU21" s="14"/>
      <c r="FEV21" s="14"/>
      <c r="FEW21" s="1"/>
      <c r="FEY21" s="5"/>
      <c r="FFC21" s="14"/>
      <c r="FFD21" s="14"/>
      <c r="FFE21" s="1"/>
      <c r="FFG21" s="5"/>
      <c r="FFK21" s="14"/>
      <c r="FFL21" s="14"/>
      <c r="FFM21" s="1"/>
      <c r="FFO21" s="5"/>
      <c r="FFS21" s="14"/>
      <c r="FFT21" s="14"/>
      <c r="FFU21" s="1"/>
      <c r="FFW21" s="5"/>
      <c r="FGA21" s="14"/>
      <c r="FGB21" s="14"/>
      <c r="FGC21" s="1"/>
      <c r="FGE21" s="5"/>
      <c r="FGI21" s="14"/>
      <c r="FGJ21" s="14"/>
      <c r="FGK21" s="1"/>
      <c r="FGM21" s="5"/>
      <c r="FGQ21" s="14"/>
      <c r="FGR21" s="14"/>
      <c r="FGS21" s="1"/>
      <c r="FGU21" s="5"/>
      <c r="FGY21" s="14"/>
      <c r="FGZ21" s="14"/>
      <c r="FHA21" s="1"/>
      <c r="FHC21" s="5"/>
      <c r="FHG21" s="14"/>
      <c r="FHH21" s="14"/>
      <c r="FHI21" s="1"/>
      <c r="FHK21" s="5"/>
      <c r="FHO21" s="14"/>
      <c r="FHP21" s="14"/>
      <c r="FHQ21" s="1"/>
      <c r="FHS21" s="5"/>
      <c r="FHW21" s="14"/>
      <c r="FHX21" s="14"/>
      <c r="FHY21" s="1"/>
      <c r="FIA21" s="5"/>
      <c r="FIE21" s="14"/>
      <c r="FIF21" s="14"/>
      <c r="FIG21" s="1"/>
      <c r="FII21" s="5"/>
      <c r="FIM21" s="14"/>
      <c r="FIN21" s="14"/>
      <c r="FIO21" s="1"/>
      <c r="FIQ21" s="5"/>
      <c r="FIU21" s="14"/>
      <c r="FIV21" s="14"/>
      <c r="FIW21" s="1"/>
      <c r="FIY21" s="5"/>
      <c r="FJC21" s="14"/>
      <c r="FJD21" s="14"/>
      <c r="FJE21" s="1"/>
      <c r="FJG21" s="5"/>
      <c r="FJK21" s="14"/>
      <c r="FJL21" s="14"/>
      <c r="FJM21" s="1"/>
      <c r="FJO21" s="5"/>
      <c r="FJS21" s="14"/>
      <c r="FJT21" s="14"/>
      <c r="FJU21" s="1"/>
      <c r="FJW21" s="5"/>
      <c r="FKA21" s="14"/>
      <c r="FKB21" s="14"/>
      <c r="FKC21" s="1"/>
      <c r="FKE21" s="5"/>
      <c r="FKI21" s="14"/>
      <c r="FKJ21" s="14"/>
      <c r="FKK21" s="1"/>
      <c r="FKM21" s="5"/>
      <c r="FKQ21" s="14"/>
      <c r="FKR21" s="14"/>
      <c r="FKS21" s="1"/>
      <c r="FKU21" s="5"/>
      <c r="FKY21" s="14"/>
      <c r="FKZ21" s="14"/>
      <c r="FLA21" s="1"/>
      <c r="FLC21" s="5"/>
      <c r="FLG21" s="14"/>
      <c r="FLH21" s="14"/>
      <c r="FLI21" s="1"/>
      <c r="FLK21" s="5"/>
      <c r="FLO21" s="14"/>
      <c r="FLP21" s="14"/>
      <c r="FLQ21" s="1"/>
      <c r="FLS21" s="5"/>
      <c r="FLW21" s="14"/>
      <c r="FLX21" s="14"/>
      <c r="FLY21" s="1"/>
      <c r="FMA21" s="5"/>
      <c r="FME21" s="14"/>
      <c r="FMF21" s="14"/>
      <c r="FMG21" s="1"/>
      <c r="FMI21" s="5"/>
      <c r="FMM21" s="14"/>
      <c r="FMN21" s="14"/>
      <c r="FMO21" s="1"/>
      <c r="FMQ21" s="5"/>
      <c r="FMU21" s="14"/>
      <c r="FMV21" s="14"/>
      <c r="FMW21" s="1"/>
      <c r="FMY21" s="5"/>
      <c r="FNC21" s="14"/>
      <c r="FND21" s="14"/>
      <c r="FNE21" s="1"/>
      <c r="FNG21" s="5"/>
      <c r="FNK21" s="14"/>
      <c r="FNL21" s="14"/>
      <c r="FNM21" s="1"/>
      <c r="FNO21" s="5"/>
      <c r="FNS21" s="14"/>
      <c r="FNT21" s="14"/>
      <c r="FNU21" s="1"/>
      <c r="FNW21" s="5"/>
      <c r="FOA21" s="14"/>
      <c r="FOB21" s="14"/>
      <c r="FOC21" s="1"/>
      <c r="FOE21" s="5"/>
      <c r="FOI21" s="14"/>
      <c r="FOJ21" s="14"/>
      <c r="FOK21" s="1"/>
      <c r="FOM21" s="5"/>
      <c r="FOQ21" s="14"/>
      <c r="FOR21" s="14"/>
      <c r="FOS21" s="1"/>
      <c r="FOU21" s="5"/>
      <c r="FOY21" s="14"/>
      <c r="FOZ21" s="14"/>
      <c r="FPA21" s="1"/>
      <c r="FPC21" s="5"/>
      <c r="FPG21" s="14"/>
      <c r="FPH21" s="14"/>
      <c r="FPI21" s="1"/>
      <c r="FPK21" s="5"/>
      <c r="FPO21" s="14"/>
      <c r="FPP21" s="14"/>
      <c r="FPQ21" s="1"/>
      <c r="FPS21" s="5"/>
      <c r="FPW21" s="14"/>
      <c r="FPX21" s="14"/>
      <c r="FPY21" s="1"/>
      <c r="FQA21" s="5"/>
      <c r="FQE21" s="14"/>
      <c r="FQF21" s="14"/>
      <c r="FQG21" s="1"/>
      <c r="FQI21" s="5"/>
      <c r="FQM21" s="14"/>
      <c r="FQN21" s="14"/>
      <c r="FQO21" s="1"/>
      <c r="FQQ21" s="5"/>
      <c r="FQU21" s="14"/>
      <c r="FQV21" s="14"/>
      <c r="FQW21" s="1"/>
      <c r="FQY21" s="5"/>
      <c r="FRC21" s="14"/>
      <c r="FRD21" s="14"/>
      <c r="FRE21" s="1"/>
      <c r="FRG21" s="5"/>
      <c r="FRK21" s="14"/>
      <c r="FRL21" s="14"/>
      <c r="FRM21" s="1"/>
      <c r="FRO21" s="5"/>
      <c r="FRS21" s="14"/>
      <c r="FRT21" s="14"/>
      <c r="FRU21" s="1"/>
      <c r="FRW21" s="5"/>
      <c r="FSA21" s="14"/>
      <c r="FSB21" s="14"/>
      <c r="FSC21" s="1"/>
      <c r="FSE21" s="5"/>
      <c r="FSI21" s="14"/>
      <c r="FSJ21" s="14"/>
      <c r="FSK21" s="1"/>
      <c r="FSM21" s="5"/>
      <c r="FSQ21" s="14"/>
      <c r="FSR21" s="14"/>
      <c r="FSS21" s="1"/>
      <c r="FSU21" s="5"/>
      <c r="FSY21" s="14"/>
      <c r="FSZ21" s="14"/>
      <c r="FTA21" s="1"/>
      <c r="FTC21" s="5"/>
      <c r="FTG21" s="14"/>
      <c r="FTH21" s="14"/>
      <c r="FTI21" s="1"/>
      <c r="FTK21" s="5"/>
      <c r="FTO21" s="14"/>
      <c r="FTP21" s="14"/>
      <c r="FTQ21" s="1"/>
      <c r="FTS21" s="5"/>
      <c r="FTW21" s="14"/>
      <c r="FTX21" s="14"/>
      <c r="FTY21" s="1"/>
      <c r="FUA21" s="5"/>
      <c r="FUE21" s="14"/>
      <c r="FUF21" s="14"/>
      <c r="FUG21" s="1"/>
      <c r="FUI21" s="5"/>
      <c r="FUM21" s="14"/>
      <c r="FUN21" s="14"/>
      <c r="FUO21" s="1"/>
      <c r="FUQ21" s="5"/>
      <c r="FUU21" s="14"/>
      <c r="FUV21" s="14"/>
      <c r="FUW21" s="1"/>
      <c r="FUY21" s="5"/>
      <c r="FVC21" s="14"/>
      <c r="FVD21" s="14"/>
      <c r="FVE21" s="1"/>
      <c r="FVG21" s="5"/>
      <c r="FVK21" s="14"/>
      <c r="FVL21" s="14"/>
      <c r="FVM21" s="1"/>
      <c r="FVO21" s="5"/>
      <c r="FVS21" s="14"/>
      <c r="FVT21" s="14"/>
      <c r="FVU21" s="1"/>
      <c r="FVW21" s="5"/>
      <c r="FWA21" s="14"/>
      <c r="FWB21" s="14"/>
      <c r="FWC21" s="1"/>
      <c r="FWE21" s="5"/>
      <c r="FWI21" s="14"/>
      <c r="FWJ21" s="14"/>
      <c r="FWK21" s="1"/>
      <c r="FWM21" s="5"/>
      <c r="FWQ21" s="14"/>
      <c r="FWR21" s="14"/>
      <c r="FWS21" s="1"/>
      <c r="FWU21" s="5"/>
      <c r="FWY21" s="14"/>
      <c r="FWZ21" s="14"/>
      <c r="FXA21" s="1"/>
      <c r="FXC21" s="5"/>
      <c r="FXG21" s="14"/>
      <c r="FXH21" s="14"/>
      <c r="FXI21" s="1"/>
      <c r="FXK21" s="5"/>
      <c r="FXO21" s="14"/>
      <c r="FXP21" s="14"/>
      <c r="FXQ21" s="1"/>
      <c r="FXS21" s="5"/>
      <c r="FXW21" s="14"/>
      <c r="FXX21" s="14"/>
      <c r="FXY21" s="1"/>
      <c r="FYA21" s="5"/>
      <c r="FYE21" s="14"/>
      <c r="FYF21" s="14"/>
      <c r="FYG21" s="1"/>
      <c r="FYI21" s="5"/>
      <c r="FYM21" s="14"/>
      <c r="FYN21" s="14"/>
      <c r="FYO21" s="1"/>
      <c r="FYQ21" s="5"/>
      <c r="FYU21" s="14"/>
      <c r="FYV21" s="14"/>
      <c r="FYW21" s="1"/>
      <c r="FYY21" s="5"/>
      <c r="FZC21" s="14"/>
      <c r="FZD21" s="14"/>
      <c r="FZE21" s="1"/>
      <c r="FZG21" s="5"/>
      <c r="FZK21" s="14"/>
      <c r="FZL21" s="14"/>
      <c r="FZM21" s="1"/>
      <c r="FZO21" s="5"/>
      <c r="FZS21" s="14"/>
      <c r="FZT21" s="14"/>
      <c r="FZU21" s="1"/>
      <c r="FZW21" s="5"/>
      <c r="GAA21" s="14"/>
      <c r="GAB21" s="14"/>
      <c r="GAC21" s="1"/>
      <c r="GAE21" s="5"/>
      <c r="GAI21" s="14"/>
      <c r="GAJ21" s="14"/>
      <c r="GAK21" s="1"/>
      <c r="GAM21" s="5"/>
      <c r="GAQ21" s="14"/>
      <c r="GAR21" s="14"/>
      <c r="GAS21" s="1"/>
      <c r="GAU21" s="5"/>
      <c r="GAY21" s="14"/>
      <c r="GAZ21" s="14"/>
      <c r="GBA21" s="1"/>
      <c r="GBC21" s="5"/>
      <c r="GBG21" s="14"/>
      <c r="GBH21" s="14"/>
      <c r="GBI21" s="1"/>
      <c r="GBK21" s="5"/>
      <c r="GBO21" s="14"/>
      <c r="GBP21" s="14"/>
      <c r="GBQ21" s="1"/>
      <c r="GBS21" s="5"/>
      <c r="GBW21" s="14"/>
      <c r="GBX21" s="14"/>
      <c r="GBY21" s="1"/>
      <c r="GCA21" s="5"/>
      <c r="GCE21" s="14"/>
      <c r="GCF21" s="14"/>
      <c r="GCG21" s="1"/>
      <c r="GCI21" s="5"/>
      <c r="GCM21" s="14"/>
      <c r="GCN21" s="14"/>
      <c r="GCO21" s="1"/>
      <c r="GCQ21" s="5"/>
      <c r="GCU21" s="14"/>
      <c r="GCV21" s="14"/>
      <c r="GCW21" s="1"/>
      <c r="GCY21" s="5"/>
      <c r="GDC21" s="14"/>
      <c r="GDD21" s="14"/>
      <c r="GDE21" s="1"/>
      <c r="GDG21" s="5"/>
      <c r="GDK21" s="14"/>
      <c r="GDL21" s="14"/>
      <c r="GDM21" s="1"/>
      <c r="GDO21" s="5"/>
      <c r="GDS21" s="14"/>
      <c r="GDT21" s="14"/>
      <c r="GDU21" s="1"/>
      <c r="GDW21" s="5"/>
      <c r="GEA21" s="14"/>
      <c r="GEB21" s="14"/>
      <c r="GEC21" s="1"/>
      <c r="GEE21" s="5"/>
      <c r="GEI21" s="14"/>
      <c r="GEJ21" s="14"/>
      <c r="GEK21" s="1"/>
      <c r="GEM21" s="5"/>
      <c r="GEQ21" s="14"/>
      <c r="GER21" s="14"/>
      <c r="GES21" s="1"/>
      <c r="GEU21" s="5"/>
      <c r="GEY21" s="14"/>
      <c r="GEZ21" s="14"/>
      <c r="GFA21" s="1"/>
      <c r="GFC21" s="5"/>
      <c r="GFG21" s="14"/>
      <c r="GFH21" s="14"/>
      <c r="GFI21" s="1"/>
      <c r="GFK21" s="5"/>
      <c r="GFO21" s="14"/>
      <c r="GFP21" s="14"/>
      <c r="GFQ21" s="1"/>
      <c r="GFS21" s="5"/>
      <c r="GFW21" s="14"/>
      <c r="GFX21" s="14"/>
      <c r="GFY21" s="1"/>
      <c r="GGA21" s="5"/>
      <c r="GGE21" s="14"/>
      <c r="GGF21" s="14"/>
      <c r="GGG21" s="1"/>
      <c r="GGI21" s="5"/>
      <c r="GGM21" s="14"/>
      <c r="GGN21" s="14"/>
      <c r="GGO21" s="1"/>
      <c r="GGQ21" s="5"/>
      <c r="GGU21" s="14"/>
      <c r="GGV21" s="14"/>
      <c r="GGW21" s="1"/>
      <c r="GGY21" s="5"/>
      <c r="GHC21" s="14"/>
      <c r="GHD21" s="14"/>
      <c r="GHE21" s="1"/>
      <c r="GHG21" s="5"/>
      <c r="GHK21" s="14"/>
      <c r="GHL21" s="14"/>
      <c r="GHM21" s="1"/>
      <c r="GHO21" s="5"/>
      <c r="GHS21" s="14"/>
      <c r="GHT21" s="14"/>
      <c r="GHU21" s="1"/>
      <c r="GHW21" s="5"/>
      <c r="GIA21" s="14"/>
      <c r="GIB21" s="14"/>
      <c r="GIC21" s="1"/>
      <c r="GIE21" s="5"/>
      <c r="GII21" s="14"/>
      <c r="GIJ21" s="14"/>
      <c r="GIK21" s="1"/>
      <c r="GIM21" s="5"/>
      <c r="GIQ21" s="14"/>
      <c r="GIR21" s="14"/>
      <c r="GIS21" s="1"/>
      <c r="GIU21" s="5"/>
      <c r="GIY21" s="14"/>
      <c r="GIZ21" s="14"/>
      <c r="GJA21" s="1"/>
      <c r="GJC21" s="5"/>
      <c r="GJG21" s="14"/>
      <c r="GJH21" s="14"/>
      <c r="GJI21" s="1"/>
      <c r="GJK21" s="5"/>
      <c r="GJO21" s="14"/>
      <c r="GJP21" s="14"/>
      <c r="GJQ21" s="1"/>
      <c r="GJS21" s="5"/>
      <c r="GJW21" s="14"/>
      <c r="GJX21" s="14"/>
      <c r="GJY21" s="1"/>
      <c r="GKA21" s="5"/>
      <c r="GKE21" s="14"/>
      <c r="GKF21" s="14"/>
      <c r="GKG21" s="1"/>
      <c r="GKI21" s="5"/>
      <c r="GKM21" s="14"/>
      <c r="GKN21" s="14"/>
      <c r="GKO21" s="1"/>
      <c r="GKQ21" s="5"/>
      <c r="GKU21" s="14"/>
      <c r="GKV21" s="14"/>
      <c r="GKW21" s="1"/>
      <c r="GKY21" s="5"/>
      <c r="GLC21" s="14"/>
      <c r="GLD21" s="14"/>
      <c r="GLE21" s="1"/>
      <c r="GLG21" s="5"/>
      <c r="GLK21" s="14"/>
      <c r="GLL21" s="14"/>
      <c r="GLM21" s="1"/>
      <c r="GLO21" s="5"/>
      <c r="GLS21" s="14"/>
      <c r="GLT21" s="14"/>
      <c r="GLU21" s="1"/>
      <c r="GLW21" s="5"/>
      <c r="GMA21" s="14"/>
      <c r="GMB21" s="14"/>
      <c r="GMC21" s="1"/>
      <c r="GME21" s="5"/>
      <c r="GMI21" s="14"/>
      <c r="GMJ21" s="14"/>
      <c r="GMK21" s="1"/>
      <c r="GMM21" s="5"/>
      <c r="GMQ21" s="14"/>
      <c r="GMR21" s="14"/>
      <c r="GMS21" s="1"/>
      <c r="GMU21" s="5"/>
      <c r="GMY21" s="14"/>
      <c r="GMZ21" s="14"/>
      <c r="GNA21" s="1"/>
      <c r="GNC21" s="5"/>
      <c r="GNG21" s="14"/>
      <c r="GNH21" s="14"/>
      <c r="GNI21" s="1"/>
      <c r="GNK21" s="5"/>
      <c r="GNO21" s="14"/>
      <c r="GNP21" s="14"/>
      <c r="GNQ21" s="1"/>
      <c r="GNS21" s="5"/>
      <c r="GNW21" s="14"/>
      <c r="GNX21" s="14"/>
      <c r="GNY21" s="1"/>
      <c r="GOA21" s="5"/>
      <c r="GOE21" s="14"/>
      <c r="GOF21" s="14"/>
      <c r="GOG21" s="1"/>
      <c r="GOI21" s="5"/>
      <c r="GOM21" s="14"/>
      <c r="GON21" s="14"/>
      <c r="GOO21" s="1"/>
      <c r="GOQ21" s="5"/>
      <c r="GOU21" s="14"/>
      <c r="GOV21" s="14"/>
      <c r="GOW21" s="1"/>
      <c r="GOY21" s="5"/>
      <c r="GPC21" s="14"/>
      <c r="GPD21" s="14"/>
      <c r="GPE21" s="1"/>
      <c r="GPG21" s="5"/>
      <c r="GPK21" s="14"/>
      <c r="GPL21" s="14"/>
      <c r="GPM21" s="1"/>
      <c r="GPO21" s="5"/>
      <c r="GPS21" s="14"/>
      <c r="GPT21" s="14"/>
      <c r="GPU21" s="1"/>
      <c r="GPW21" s="5"/>
      <c r="GQA21" s="14"/>
      <c r="GQB21" s="14"/>
      <c r="GQC21" s="1"/>
      <c r="GQE21" s="5"/>
      <c r="GQI21" s="14"/>
      <c r="GQJ21" s="14"/>
      <c r="GQK21" s="1"/>
      <c r="GQM21" s="5"/>
      <c r="GQQ21" s="14"/>
      <c r="GQR21" s="14"/>
      <c r="GQS21" s="1"/>
      <c r="GQU21" s="5"/>
      <c r="GQY21" s="14"/>
      <c r="GQZ21" s="14"/>
      <c r="GRA21" s="1"/>
      <c r="GRC21" s="5"/>
      <c r="GRG21" s="14"/>
      <c r="GRH21" s="14"/>
      <c r="GRI21" s="1"/>
      <c r="GRK21" s="5"/>
      <c r="GRO21" s="14"/>
      <c r="GRP21" s="14"/>
      <c r="GRQ21" s="1"/>
      <c r="GRS21" s="5"/>
      <c r="GRW21" s="14"/>
      <c r="GRX21" s="14"/>
      <c r="GRY21" s="1"/>
      <c r="GSA21" s="5"/>
      <c r="GSE21" s="14"/>
      <c r="GSF21" s="14"/>
      <c r="GSG21" s="1"/>
      <c r="GSI21" s="5"/>
      <c r="GSM21" s="14"/>
      <c r="GSN21" s="14"/>
      <c r="GSO21" s="1"/>
      <c r="GSQ21" s="5"/>
      <c r="GSU21" s="14"/>
      <c r="GSV21" s="14"/>
      <c r="GSW21" s="1"/>
      <c r="GSY21" s="5"/>
      <c r="GTC21" s="14"/>
      <c r="GTD21" s="14"/>
      <c r="GTE21" s="1"/>
      <c r="GTG21" s="5"/>
      <c r="GTK21" s="14"/>
      <c r="GTL21" s="14"/>
      <c r="GTM21" s="1"/>
      <c r="GTO21" s="5"/>
      <c r="GTS21" s="14"/>
      <c r="GTT21" s="14"/>
      <c r="GTU21" s="1"/>
      <c r="GTW21" s="5"/>
      <c r="GUA21" s="14"/>
      <c r="GUB21" s="14"/>
      <c r="GUC21" s="1"/>
      <c r="GUE21" s="5"/>
      <c r="GUI21" s="14"/>
      <c r="GUJ21" s="14"/>
      <c r="GUK21" s="1"/>
      <c r="GUM21" s="5"/>
      <c r="GUQ21" s="14"/>
      <c r="GUR21" s="14"/>
      <c r="GUS21" s="1"/>
      <c r="GUU21" s="5"/>
      <c r="GUY21" s="14"/>
      <c r="GUZ21" s="14"/>
      <c r="GVA21" s="1"/>
      <c r="GVC21" s="5"/>
      <c r="GVG21" s="14"/>
      <c r="GVH21" s="14"/>
      <c r="GVI21" s="1"/>
      <c r="GVK21" s="5"/>
      <c r="GVO21" s="14"/>
      <c r="GVP21" s="14"/>
      <c r="GVQ21" s="1"/>
      <c r="GVS21" s="5"/>
      <c r="GVW21" s="14"/>
      <c r="GVX21" s="14"/>
      <c r="GVY21" s="1"/>
      <c r="GWA21" s="5"/>
      <c r="GWE21" s="14"/>
      <c r="GWF21" s="14"/>
      <c r="GWG21" s="1"/>
      <c r="GWI21" s="5"/>
      <c r="GWM21" s="14"/>
      <c r="GWN21" s="14"/>
      <c r="GWO21" s="1"/>
      <c r="GWQ21" s="5"/>
      <c r="GWU21" s="14"/>
      <c r="GWV21" s="14"/>
      <c r="GWW21" s="1"/>
      <c r="GWY21" s="5"/>
      <c r="GXC21" s="14"/>
      <c r="GXD21" s="14"/>
      <c r="GXE21" s="1"/>
      <c r="GXG21" s="5"/>
      <c r="GXK21" s="14"/>
      <c r="GXL21" s="14"/>
      <c r="GXM21" s="1"/>
      <c r="GXO21" s="5"/>
      <c r="GXS21" s="14"/>
      <c r="GXT21" s="14"/>
      <c r="GXU21" s="1"/>
      <c r="GXW21" s="5"/>
      <c r="GYA21" s="14"/>
      <c r="GYB21" s="14"/>
      <c r="GYC21" s="1"/>
      <c r="GYE21" s="5"/>
      <c r="GYI21" s="14"/>
      <c r="GYJ21" s="14"/>
      <c r="GYK21" s="1"/>
      <c r="GYM21" s="5"/>
      <c r="GYQ21" s="14"/>
      <c r="GYR21" s="14"/>
      <c r="GYS21" s="1"/>
      <c r="GYU21" s="5"/>
      <c r="GYY21" s="14"/>
      <c r="GYZ21" s="14"/>
      <c r="GZA21" s="1"/>
      <c r="GZC21" s="5"/>
      <c r="GZG21" s="14"/>
      <c r="GZH21" s="14"/>
      <c r="GZI21" s="1"/>
      <c r="GZK21" s="5"/>
      <c r="GZO21" s="14"/>
      <c r="GZP21" s="14"/>
      <c r="GZQ21" s="1"/>
      <c r="GZS21" s="5"/>
      <c r="GZW21" s="14"/>
      <c r="GZX21" s="14"/>
      <c r="GZY21" s="1"/>
      <c r="HAA21" s="5"/>
      <c r="HAE21" s="14"/>
      <c r="HAF21" s="14"/>
      <c r="HAG21" s="1"/>
      <c r="HAI21" s="5"/>
      <c r="HAM21" s="14"/>
      <c r="HAN21" s="14"/>
      <c r="HAO21" s="1"/>
      <c r="HAQ21" s="5"/>
      <c r="HAU21" s="14"/>
      <c r="HAV21" s="14"/>
      <c r="HAW21" s="1"/>
      <c r="HAY21" s="5"/>
      <c r="HBC21" s="14"/>
      <c r="HBD21" s="14"/>
      <c r="HBE21" s="1"/>
      <c r="HBG21" s="5"/>
      <c r="HBK21" s="14"/>
      <c r="HBL21" s="14"/>
      <c r="HBM21" s="1"/>
      <c r="HBO21" s="5"/>
      <c r="HBS21" s="14"/>
      <c r="HBT21" s="14"/>
      <c r="HBU21" s="1"/>
      <c r="HBW21" s="5"/>
      <c r="HCA21" s="14"/>
      <c r="HCB21" s="14"/>
      <c r="HCC21" s="1"/>
      <c r="HCE21" s="5"/>
      <c r="HCI21" s="14"/>
      <c r="HCJ21" s="14"/>
      <c r="HCK21" s="1"/>
      <c r="HCM21" s="5"/>
      <c r="HCQ21" s="14"/>
      <c r="HCR21" s="14"/>
      <c r="HCS21" s="1"/>
      <c r="HCU21" s="5"/>
      <c r="HCY21" s="14"/>
      <c r="HCZ21" s="14"/>
      <c r="HDA21" s="1"/>
      <c r="HDC21" s="5"/>
      <c r="HDG21" s="14"/>
      <c r="HDH21" s="14"/>
      <c r="HDI21" s="1"/>
      <c r="HDK21" s="5"/>
      <c r="HDO21" s="14"/>
      <c r="HDP21" s="14"/>
      <c r="HDQ21" s="1"/>
      <c r="HDS21" s="5"/>
      <c r="HDW21" s="14"/>
      <c r="HDX21" s="14"/>
      <c r="HDY21" s="1"/>
      <c r="HEA21" s="5"/>
      <c r="HEE21" s="14"/>
      <c r="HEF21" s="14"/>
      <c r="HEG21" s="1"/>
      <c r="HEI21" s="5"/>
      <c r="HEM21" s="14"/>
      <c r="HEN21" s="14"/>
      <c r="HEO21" s="1"/>
      <c r="HEQ21" s="5"/>
      <c r="HEU21" s="14"/>
      <c r="HEV21" s="14"/>
      <c r="HEW21" s="1"/>
      <c r="HEY21" s="5"/>
      <c r="HFC21" s="14"/>
      <c r="HFD21" s="14"/>
      <c r="HFE21" s="1"/>
      <c r="HFG21" s="5"/>
      <c r="HFK21" s="14"/>
      <c r="HFL21" s="14"/>
      <c r="HFM21" s="1"/>
      <c r="HFO21" s="5"/>
      <c r="HFS21" s="14"/>
      <c r="HFT21" s="14"/>
      <c r="HFU21" s="1"/>
      <c r="HFW21" s="5"/>
      <c r="HGA21" s="14"/>
      <c r="HGB21" s="14"/>
      <c r="HGC21" s="1"/>
      <c r="HGE21" s="5"/>
      <c r="HGI21" s="14"/>
      <c r="HGJ21" s="14"/>
      <c r="HGK21" s="1"/>
      <c r="HGM21" s="5"/>
      <c r="HGQ21" s="14"/>
      <c r="HGR21" s="14"/>
      <c r="HGS21" s="1"/>
      <c r="HGU21" s="5"/>
      <c r="HGY21" s="14"/>
      <c r="HGZ21" s="14"/>
      <c r="HHA21" s="1"/>
      <c r="HHC21" s="5"/>
      <c r="HHG21" s="14"/>
      <c r="HHH21" s="14"/>
      <c r="HHI21" s="1"/>
      <c r="HHK21" s="5"/>
      <c r="HHO21" s="14"/>
      <c r="HHP21" s="14"/>
      <c r="HHQ21" s="1"/>
      <c r="HHS21" s="5"/>
      <c r="HHW21" s="14"/>
      <c r="HHX21" s="14"/>
      <c r="HHY21" s="1"/>
      <c r="HIA21" s="5"/>
      <c r="HIE21" s="14"/>
      <c r="HIF21" s="14"/>
      <c r="HIG21" s="1"/>
      <c r="HII21" s="5"/>
      <c r="HIM21" s="14"/>
      <c r="HIN21" s="14"/>
      <c r="HIO21" s="1"/>
      <c r="HIQ21" s="5"/>
      <c r="HIU21" s="14"/>
      <c r="HIV21" s="14"/>
      <c r="HIW21" s="1"/>
      <c r="HIY21" s="5"/>
      <c r="HJC21" s="14"/>
      <c r="HJD21" s="14"/>
      <c r="HJE21" s="1"/>
      <c r="HJG21" s="5"/>
      <c r="HJK21" s="14"/>
      <c r="HJL21" s="14"/>
      <c r="HJM21" s="1"/>
      <c r="HJO21" s="5"/>
      <c r="HJS21" s="14"/>
      <c r="HJT21" s="14"/>
      <c r="HJU21" s="1"/>
      <c r="HJW21" s="5"/>
      <c r="HKA21" s="14"/>
      <c r="HKB21" s="14"/>
      <c r="HKC21" s="1"/>
      <c r="HKE21" s="5"/>
      <c r="HKI21" s="14"/>
      <c r="HKJ21" s="14"/>
      <c r="HKK21" s="1"/>
      <c r="HKM21" s="5"/>
      <c r="HKQ21" s="14"/>
      <c r="HKR21" s="14"/>
      <c r="HKS21" s="1"/>
      <c r="HKU21" s="5"/>
      <c r="HKY21" s="14"/>
      <c r="HKZ21" s="14"/>
      <c r="HLA21" s="1"/>
      <c r="HLC21" s="5"/>
      <c r="HLG21" s="14"/>
      <c r="HLH21" s="14"/>
      <c r="HLI21" s="1"/>
      <c r="HLK21" s="5"/>
      <c r="HLO21" s="14"/>
      <c r="HLP21" s="14"/>
      <c r="HLQ21" s="1"/>
      <c r="HLS21" s="5"/>
      <c r="HLW21" s="14"/>
      <c r="HLX21" s="14"/>
      <c r="HLY21" s="1"/>
      <c r="HMA21" s="5"/>
      <c r="HME21" s="14"/>
      <c r="HMF21" s="14"/>
      <c r="HMG21" s="1"/>
      <c r="HMI21" s="5"/>
      <c r="HMM21" s="14"/>
      <c r="HMN21" s="14"/>
      <c r="HMO21" s="1"/>
      <c r="HMQ21" s="5"/>
      <c r="HMU21" s="14"/>
      <c r="HMV21" s="14"/>
      <c r="HMW21" s="1"/>
      <c r="HMY21" s="5"/>
      <c r="HNC21" s="14"/>
      <c r="HND21" s="14"/>
      <c r="HNE21" s="1"/>
      <c r="HNG21" s="5"/>
      <c r="HNK21" s="14"/>
      <c r="HNL21" s="14"/>
      <c r="HNM21" s="1"/>
      <c r="HNO21" s="5"/>
      <c r="HNS21" s="14"/>
      <c r="HNT21" s="14"/>
      <c r="HNU21" s="1"/>
      <c r="HNW21" s="5"/>
      <c r="HOA21" s="14"/>
      <c r="HOB21" s="14"/>
      <c r="HOC21" s="1"/>
      <c r="HOE21" s="5"/>
      <c r="HOI21" s="14"/>
      <c r="HOJ21" s="14"/>
      <c r="HOK21" s="1"/>
      <c r="HOM21" s="5"/>
      <c r="HOQ21" s="14"/>
      <c r="HOR21" s="14"/>
      <c r="HOS21" s="1"/>
      <c r="HOU21" s="5"/>
      <c r="HOY21" s="14"/>
      <c r="HOZ21" s="14"/>
      <c r="HPA21" s="1"/>
      <c r="HPC21" s="5"/>
      <c r="HPG21" s="14"/>
      <c r="HPH21" s="14"/>
      <c r="HPI21" s="1"/>
      <c r="HPK21" s="5"/>
      <c r="HPO21" s="14"/>
      <c r="HPP21" s="14"/>
      <c r="HPQ21" s="1"/>
      <c r="HPS21" s="5"/>
      <c r="HPW21" s="14"/>
      <c r="HPX21" s="14"/>
      <c r="HPY21" s="1"/>
      <c r="HQA21" s="5"/>
      <c r="HQE21" s="14"/>
      <c r="HQF21" s="14"/>
      <c r="HQG21" s="1"/>
      <c r="HQI21" s="5"/>
      <c r="HQM21" s="14"/>
      <c r="HQN21" s="14"/>
      <c r="HQO21" s="1"/>
      <c r="HQQ21" s="5"/>
      <c r="HQU21" s="14"/>
      <c r="HQV21" s="14"/>
      <c r="HQW21" s="1"/>
      <c r="HQY21" s="5"/>
      <c r="HRC21" s="14"/>
      <c r="HRD21" s="14"/>
      <c r="HRE21" s="1"/>
      <c r="HRG21" s="5"/>
      <c r="HRK21" s="14"/>
      <c r="HRL21" s="14"/>
      <c r="HRM21" s="1"/>
      <c r="HRO21" s="5"/>
      <c r="HRS21" s="14"/>
      <c r="HRT21" s="14"/>
      <c r="HRU21" s="1"/>
      <c r="HRW21" s="5"/>
      <c r="HSA21" s="14"/>
      <c r="HSB21" s="14"/>
      <c r="HSC21" s="1"/>
      <c r="HSE21" s="5"/>
      <c r="HSI21" s="14"/>
      <c r="HSJ21" s="14"/>
      <c r="HSK21" s="1"/>
      <c r="HSM21" s="5"/>
      <c r="HSQ21" s="14"/>
      <c r="HSR21" s="14"/>
      <c r="HSS21" s="1"/>
      <c r="HSU21" s="5"/>
      <c r="HSY21" s="14"/>
      <c r="HSZ21" s="14"/>
      <c r="HTA21" s="1"/>
      <c r="HTC21" s="5"/>
      <c r="HTG21" s="14"/>
      <c r="HTH21" s="14"/>
      <c r="HTI21" s="1"/>
      <c r="HTK21" s="5"/>
      <c r="HTO21" s="14"/>
      <c r="HTP21" s="14"/>
      <c r="HTQ21" s="1"/>
      <c r="HTS21" s="5"/>
      <c r="HTW21" s="14"/>
      <c r="HTX21" s="14"/>
      <c r="HTY21" s="1"/>
      <c r="HUA21" s="5"/>
      <c r="HUE21" s="14"/>
      <c r="HUF21" s="14"/>
      <c r="HUG21" s="1"/>
      <c r="HUI21" s="5"/>
      <c r="HUM21" s="14"/>
      <c r="HUN21" s="14"/>
      <c r="HUO21" s="1"/>
      <c r="HUQ21" s="5"/>
      <c r="HUU21" s="14"/>
      <c r="HUV21" s="14"/>
      <c r="HUW21" s="1"/>
      <c r="HUY21" s="5"/>
      <c r="HVC21" s="14"/>
      <c r="HVD21" s="14"/>
      <c r="HVE21" s="1"/>
      <c r="HVG21" s="5"/>
      <c r="HVK21" s="14"/>
      <c r="HVL21" s="14"/>
      <c r="HVM21" s="1"/>
      <c r="HVO21" s="5"/>
      <c r="HVS21" s="14"/>
      <c r="HVT21" s="14"/>
      <c r="HVU21" s="1"/>
      <c r="HVW21" s="5"/>
      <c r="HWA21" s="14"/>
      <c r="HWB21" s="14"/>
      <c r="HWC21" s="1"/>
      <c r="HWE21" s="5"/>
      <c r="HWI21" s="14"/>
      <c r="HWJ21" s="14"/>
      <c r="HWK21" s="1"/>
      <c r="HWM21" s="5"/>
      <c r="HWQ21" s="14"/>
      <c r="HWR21" s="14"/>
      <c r="HWS21" s="1"/>
      <c r="HWU21" s="5"/>
      <c r="HWY21" s="14"/>
      <c r="HWZ21" s="14"/>
      <c r="HXA21" s="1"/>
      <c r="HXC21" s="5"/>
      <c r="HXG21" s="14"/>
      <c r="HXH21" s="14"/>
      <c r="HXI21" s="1"/>
      <c r="HXK21" s="5"/>
      <c r="HXO21" s="14"/>
      <c r="HXP21" s="14"/>
      <c r="HXQ21" s="1"/>
      <c r="HXS21" s="5"/>
      <c r="HXW21" s="14"/>
      <c r="HXX21" s="14"/>
      <c r="HXY21" s="1"/>
      <c r="HYA21" s="5"/>
      <c r="HYE21" s="14"/>
      <c r="HYF21" s="14"/>
      <c r="HYG21" s="1"/>
      <c r="HYI21" s="5"/>
      <c r="HYM21" s="14"/>
      <c r="HYN21" s="14"/>
      <c r="HYO21" s="1"/>
      <c r="HYQ21" s="5"/>
      <c r="HYU21" s="14"/>
      <c r="HYV21" s="14"/>
      <c r="HYW21" s="1"/>
      <c r="HYY21" s="5"/>
      <c r="HZC21" s="14"/>
      <c r="HZD21" s="14"/>
      <c r="HZE21" s="1"/>
      <c r="HZG21" s="5"/>
      <c r="HZK21" s="14"/>
      <c r="HZL21" s="14"/>
      <c r="HZM21" s="1"/>
      <c r="HZO21" s="5"/>
      <c r="HZS21" s="14"/>
      <c r="HZT21" s="14"/>
      <c r="HZU21" s="1"/>
      <c r="HZW21" s="5"/>
      <c r="IAA21" s="14"/>
      <c r="IAB21" s="14"/>
      <c r="IAC21" s="1"/>
      <c r="IAE21" s="5"/>
      <c r="IAI21" s="14"/>
      <c r="IAJ21" s="14"/>
      <c r="IAK21" s="1"/>
      <c r="IAM21" s="5"/>
      <c r="IAQ21" s="14"/>
      <c r="IAR21" s="14"/>
      <c r="IAS21" s="1"/>
      <c r="IAU21" s="5"/>
      <c r="IAY21" s="14"/>
      <c r="IAZ21" s="14"/>
      <c r="IBA21" s="1"/>
      <c r="IBC21" s="5"/>
      <c r="IBG21" s="14"/>
      <c r="IBH21" s="14"/>
      <c r="IBI21" s="1"/>
      <c r="IBK21" s="5"/>
      <c r="IBO21" s="14"/>
      <c r="IBP21" s="14"/>
      <c r="IBQ21" s="1"/>
      <c r="IBS21" s="5"/>
      <c r="IBW21" s="14"/>
      <c r="IBX21" s="14"/>
      <c r="IBY21" s="1"/>
      <c r="ICA21" s="5"/>
      <c r="ICE21" s="14"/>
      <c r="ICF21" s="14"/>
      <c r="ICG21" s="1"/>
      <c r="ICI21" s="5"/>
      <c r="ICM21" s="14"/>
      <c r="ICN21" s="14"/>
      <c r="ICO21" s="1"/>
      <c r="ICQ21" s="5"/>
      <c r="ICU21" s="14"/>
      <c r="ICV21" s="14"/>
      <c r="ICW21" s="1"/>
      <c r="ICY21" s="5"/>
      <c r="IDC21" s="14"/>
      <c r="IDD21" s="14"/>
      <c r="IDE21" s="1"/>
      <c r="IDG21" s="5"/>
      <c r="IDK21" s="14"/>
      <c r="IDL21" s="14"/>
      <c r="IDM21" s="1"/>
      <c r="IDO21" s="5"/>
      <c r="IDS21" s="14"/>
      <c r="IDT21" s="14"/>
      <c r="IDU21" s="1"/>
      <c r="IDW21" s="5"/>
      <c r="IEA21" s="14"/>
      <c r="IEB21" s="14"/>
      <c r="IEC21" s="1"/>
      <c r="IEE21" s="5"/>
      <c r="IEI21" s="14"/>
      <c r="IEJ21" s="14"/>
      <c r="IEK21" s="1"/>
      <c r="IEM21" s="5"/>
      <c r="IEQ21" s="14"/>
      <c r="IER21" s="14"/>
      <c r="IES21" s="1"/>
      <c r="IEU21" s="5"/>
      <c r="IEY21" s="14"/>
      <c r="IEZ21" s="14"/>
      <c r="IFA21" s="1"/>
      <c r="IFC21" s="5"/>
      <c r="IFG21" s="14"/>
      <c r="IFH21" s="14"/>
      <c r="IFI21" s="1"/>
      <c r="IFK21" s="5"/>
      <c r="IFO21" s="14"/>
      <c r="IFP21" s="14"/>
      <c r="IFQ21" s="1"/>
      <c r="IFS21" s="5"/>
      <c r="IFW21" s="14"/>
      <c r="IFX21" s="14"/>
      <c r="IFY21" s="1"/>
      <c r="IGA21" s="5"/>
      <c r="IGE21" s="14"/>
      <c r="IGF21" s="14"/>
      <c r="IGG21" s="1"/>
      <c r="IGI21" s="5"/>
      <c r="IGM21" s="14"/>
      <c r="IGN21" s="14"/>
      <c r="IGO21" s="1"/>
      <c r="IGQ21" s="5"/>
      <c r="IGU21" s="14"/>
      <c r="IGV21" s="14"/>
      <c r="IGW21" s="1"/>
      <c r="IGY21" s="5"/>
      <c r="IHC21" s="14"/>
      <c r="IHD21" s="14"/>
      <c r="IHE21" s="1"/>
      <c r="IHG21" s="5"/>
      <c r="IHK21" s="14"/>
      <c r="IHL21" s="14"/>
      <c r="IHM21" s="1"/>
      <c r="IHO21" s="5"/>
      <c r="IHS21" s="14"/>
      <c r="IHT21" s="14"/>
      <c r="IHU21" s="1"/>
      <c r="IHW21" s="5"/>
      <c r="IIA21" s="14"/>
      <c r="IIB21" s="14"/>
      <c r="IIC21" s="1"/>
      <c r="IIE21" s="5"/>
      <c r="III21" s="14"/>
      <c r="IIJ21" s="14"/>
      <c r="IIK21" s="1"/>
      <c r="IIM21" s="5"/>
      <c r="IIQ21" s="14"/>
      <c r="IIR21" s="14"/>
      <c r="IIS21" s="1"/>
      <c r="IIU21" s="5"/>
      <c r="IIY21" s="14"/>
      <c r="IIZ21" s="14"/>
      <c r="IJA21" s="1"/>
      <c r="IJC21" s="5"/>
      <c r="IJG21" s="14"/>
      <c r="IJH21" s="14"/>
      <c r="IJI21" s="1"/>
      <c r="IJK21" s="5"/>
      <c r="IJO21" s="14"/>
      <c r="IJP21" s="14"/>
      <c r="IJQ21" s="1"/>
      <c r="IJS21" s="5"/>
      <c r="IJW21" s="14"/>
      <c r="IJX21" s="14"/>
      <c r="IJY21" s="1"/>
      <c r="IKA21" s="5"/>
      <c r="IKE21" s="14"/>
      <c r="IKF21" s="14"/>
      <c r="IKG21" s="1"/>
      <c r="IKI21" s="5"/>
      <c r="IKM21" s="14"/>
      <c r="IKN21" s="14"/>
      <c r="IKO21" s="1"/>
      <c r="IKQ21" s="5"/>
      <c r="IKU21" s="14"/>
      <c r="IKV21" s="14"/>
      <c r="IKW21" s="1"/>
      <c r="IKY21" s="5"/>
      <c r="ILC21" s="14"/>
      <c r="ILD21" s="14"/>
      <c r="ILE21" s="1"/>
      <c r="ILG21" s="5"/>
      <c r="ILK21" s="14"/>
      <c r="ILL21" s="14"/>
      <c r="ILM21" s="1"/>
      <c r="ILO21" s="5"/>
      <c r="ILS21" s="14"/>
      <c r="ILT21" s="14"/>
      <c r="ILU21" s="1"/>
      <c r="ILW21" s="5"/>
      <c r="IMA21" s="14"/>
      <c r="IMB21" s="14"/>
      <c r="IMC21" s="1"/>
      <c r="IME21" s="5"/>
      <c r="IMI21" s="14"/>
      <c r="IMJ21" s="14"/>
      <c r="IMK21" s="1"/>
      <c r="IMM21" s="5"/>
      <c r="IMQ21" s="14"/>
      <c r="IMR21" s="14"/>
      <c r="IMS21" s="1"/>
      <c r="IMU21" s="5"/>
      <c r="IMY21" s="14"/>
      <c r="IMZ21" s="14"/>
      <c r="INA21" s="1"/>
      <c r="INC21" s="5"/>
      <c r="ING21" s="14"/>
      <c r="INH21" s="14"/>
      <c r="INI21" s="1"/>
      <c r="INK21" s="5"/>
      <c r="INO21" s="14"/>
      <c r="INP21" s="14"/>
      <c r="INQ21" s="1"/>
      <c r="INS21" s="5"/>
      <c r="INW21" s="14"/>
      <c r="INX21" s="14"/>
      <c r="INY21" s="1"/>
      <c r="IOA21" s="5"/>
      <c r="IOE21" s="14"/>
      <c r="IOF21" s="14"/>
      <c r="IOG21" s="1"/>
      <c r="IOI21" s="5"/>
      <c r="IOM21" s="14"/>
      <c r="ION21" s="14"/>
      <c r="IOO21" s="1"/>
      <c r="IOQ21" s="5"/>
      <c r="IOU21" s="14"/>
      <c r="IOV21" s="14"/>
      <c r="IOW21" s="1"/>
      <c r="IOY21" s="5"/>
      <c r="IPC21" s="14"/>
      <c r="IPD21" s="14"/>
      <c r="IPE21" s="1"/>
      <c r="IPG21" s="5"/>
      <c r="IPK21" s="14"/>
      <c r="IPL21" s="14"/>
      <c r="IPM21" s="1"/>
      <c r="IPO21" s="5"/>
      <c r="IPS21" s="14"/>
      <c r="IPT21" s="14"/>
      <c r="IPU21" s="1"/>
      <c r="IPW21" s="5"/>
      <c r="IQA21" s="14"/>
      <c r="IQB21" s="14"/>
      <c r="IQC21" s="1"/>
      <c r="IQE21" s="5"/>
      <c r="IQI21" s="14"/>
      <c r="IQJ21" s="14"/>
      <c r="IQK21" s="1"/>
      <c r="IQM21" s="5"/>
      <c r="IQQ21" s="14"/>
      <c r="IQR21" s="14"/>
      <c r="IQS21" s="1"/>
      <c r="IQU21" s="5"/>
      <c r="IQY21" s="14"/>
      <c r="IQZ21" s="14"/>
      <c r="IRA21" s="1"/>
      <c r="IRC21" s="5"/>
      <c r="IRG21" s="14"/>
      <c r="IRH21" s="14"/>
      <c r="IRI21" s="1"/>
      <c r="IRK21" s="5"/>
      <c r="IRO21" s="14"/>
      <c r="IRP21" s="14"/>
      <c r="IRQ21" s="1"/>
      <c r="IRS21" s="5"/>
      <c r="IRW21" s="14"/>
      <c r="IRX21" s="14"/>
      <c r="IRY21" s="1"/>
      <c r="ISA21" s="5"/>
      <c r="ISE21" s="14"/>
      <c r="ISF21" s="14"/>
      <c r="ISG21" s="1"/>
      <c r="ISI21" s="5"/>
      <c r="ISM21" s="14"/>
      <c r="ISN21" s="14"/>
      <c r="ISO21" s="1"/>
      <c r="ISQ21" s="5"/>
      <c r="ISU21" s="14"/>
      <c r="ISV21" s="14"/>
      <c r="ISW21" s="1"/>
      <c r="ISY21" s="5"/>
      <c r="ITC21" s="14"/>
      <c r="ITD21" s="14"/>
      <c r="ITE21" s="1"/>
      <c r="ITG21" s="5"/>
      <c r="ITK21" s="14"/>
      <c r="ITL21" s="14"/>
      <c r="ITM21" s="1"/>
      <c r="ITO21" s="5"/>
      <c r="ITS21" s="14"/>
      <c r="ITT21" s="14"/>
      <c r="ITU21" s="1"/>
      <c r="ITW21" s="5"/>
      <c r="IUA21" s="14"/>
      <c r="IUB21" s="14"/>
      <c r="IUC21" s="1"/>
      <c r="IUE21" s="5"/>
      <c r="IUI21" s="14"/>
      <c r="IUJ21" s="14"/>
      <c r="IUK21" s="1"/>
      <c r="IUM21" s="5"/>
      <c r="IUQ21" s="14"/>
      <c r="IUR21" s="14"/>
      <c r="IUS21" s="1"/>
      <c r="IUU21" s="5"/>
      <c r="IUY21" s="14"/>
      <c r="IUZ21" s="14"/>
      <c r="IVA21" s="1"/>
      <c r="IVC21" s="5"/>
      <c r="IVG21" s="14"/>
      <c r="IVH21" s="14"/>
      <c r="IVI21" s="1"/>
      <c r="IVK21" s="5"/>
      <c r="IVO21" s="14"/>
      <c r="IVP21" s="14"/>
      <c r="IVQ21" s="1"/>
      <c r="IVS21" s="5"/>
      <c r="IVW21" s="14"/>
      <c r="IVX21" s="14"/>
      <c r="IVY21" s="1"/>
      <c r="IWA21" s="5"/>
      <c r="IWE21" s="14"/>
      <c r="IWF21" s="14"/>
      <c r="IWG21" s="1"/>
      <c r="IWI21" s="5"/>
      <c r="IWM21" s="14"/>
      <c r="IWN21" s="14"/>
      <c r="IWO21" s="1"/>
      <c r="IWQ21" s="5"/>
      <c r="IWU21" s="14"/>
      <c r="IWV21" s="14"/>
      <c r="IWW21" s="1"/>
      <c r="IWY21" s="5"/>
      <c r="IXC21" s="14"/>
      <c r="IXD21" s="14"/>
      <c r="IXE21" s="1"/>
      <c r="IXG21" s="5"/>
      <c r="IXK21" s="14"/>
      <c r="IXL21" s="14"/>
      <c r="IXM21" s="1"/>
      <c r="IXO21" s="5"/>
      <c r="IXS21" s="14"/>
      <c r="IXT21" s="14"/>
      <c r="IXU21" s="1"/>
      <c r="IXW21" s="5"/>
      <c r="IYA21" s="14"/>
      <c r="IYB21" s="14"/>
      <c r="IYC21" s="1"/>
      <c r="IYE21" s="5"/>
      <c r="IYI21" s="14"/>
      <c r="IYJ21" s="14"/>
      <c r="IYK21" s="1"/>
      <c r="IYM21" s="5"/>
      <c r="IYQ21" s="14"/>
      <c r="IYR21" s="14"/>
      <c r="IYS21" s="1"/>
      <c r="IYU21" s="5"/>
      <c r="IYY21" s="14"/>
      <c r="IYZ21" s="14"/>
      <c r="IZA21" s="1"/>
      <c r="IZC21" s="5"/>
      <c r="IZG21" s="14"/>
      <c r="IZH21" s="14"/>
      <c r="IZI21" s="1"/>
      <c r="IZK21" s="5"/>
      <c r="IZO21" s="14"/>
      <c r="IZP21" s="14"/>
      <c r="IZQ21" s="1"/>
      <c r="IZS21" s="5"/>
      <c r="IZW21" s="14"/>
      <c r="IZX21" s="14"/>
      <c r="IZY21" s="1"/>
      <c r="JAA21" s="5"/>
      <c r="JAE21" s="14"/>
      <c r="JAF21" s="14"/>
      <c r="JAG21" s="1"/>
      <c r="JAI21" s="5"/>
      <c r="JAM21" s="14"/>
      <c r="JAN21" s="14"/>
      <c r="JAO21" s="1"/>
      <c r="JAQ21" s="5"/>
      <c r="JAU21" s="14"/>
      <c r="JAV21" s="14"/>
      <c r="JAW21" s="1"/>
      <c r="JAY21" s="5"/>
      <c r="JBC21" s="14"/>
      <c r="JBD21" s="14"/>
      <c r="JBE21" s="1"/>
      <c r="JBG21" s="5"/>
      <c r="JBK21" s="14"/>
      <c r="JBL21" s="14"/>
      <c r="JBM21" s="1"/>
      <c r="JBO21" s="5"/>
      <c r="JBS21" s="14"/>
      <c r="JBT21" s="14"/>
      <c r="JBU21" s="1"/>
      <c r="JBW21" s="5"/>
      <c r="JCA21" s="14"/>
      <c r="JCB21" s="14"/>
      <c r="JCC21" s="1"/>
      <c r="JCE21" s="5"/>
      <c r="JCI21" s="14"/>
      <c r="JCJ21" s="14"/>
      <c r="JCK21" s="1"/>
      <c r="JCM21" s="5"/>
      <c r="JCQ21" s="14"/>
      <c r="JCR21" s="14"/>
      <c r="JCS21" s="1"/>
      <c r="JCU21" s="5"/>
      <c r="JCY21" s="14"/>
      <c r="JCZ21" s="14"/>
      <c r="JDA21" s="1"/>
      <c r="JDC21" s="5"/>
      <c r="JDG21" s="14"/>
      <c r="JDH21" s="14"/>
      <c r="JDI21" s="1"/>
      <c r="JDK21" s="5"/>
      <c r="JDO21" s="14"/>
      <c r="JDP21" s="14"/>
      <c r="JDQ21" s="1"/>
      <c r="JDS21" s="5"/>
      <c r="JDW21" s="14"/>
      <c r="JDX21" s="14"/>
      <c r="JDY21" s="1"/>
      <c r="JEA21" s="5"/>
      <c r="JEE21" s="14"/>
      <c r="JEF21" s="14"/>
      <c r="JEG21" s="1"/>
      <c r="JEI21" s="5"/>
      <c r="JEM21" s="14"/>
      <c r="JEN21" s="14"/>
      <c r="JEO21" s="1"/>
      <c r="JEQ21" s="5"/>
      <c r="JEU21" s="14"/>
      <c r="JEV21" s="14"/>
      <c r="JEW21" s="1"/>
      <c r="JEY21" s="5"/>
      <c r="JFC21" s="14"/>
      <c r="JFD21" s="14"/>
      <c r="JFE21" s="1"/>
      <c r="JFG21" s="5"/>
      <c r="JFK21" s="14"/>
      <c r="JFL21" s="14"/>
      <c r="JFM21" s="1"/>
      <c r="JFO21" s="5"/>
      <c r="JFS21" s="14"/>
      <c r="JFT21" s="14"/>
      <c r="JFU21" s="1"/>
      <c r="JFW21" s="5"/>
      <c r="JGA21" s="14"/>
      <c r="JGB21" s="14"/>
      <c r="JGC21" s="1"/>
      <c r="JGE21" s="5"/>
      <c r="JGI21" s="14"/>
      <c r="JGJ21" s="14"/>
      <c r="JGK21" s="1"/>
      <c r="JGM21" s="5"/>
      <c r="JGQ21" s="14"/>
      <c r="JGR21" s="14"/>
      <c r="JGS21" s="1"/>
      <c r="JGU21" s="5"/>
      <c r="JGY21" s="14"/>
      <c r="JGZ21" s="14"/>
      <c r="JHA21" s="1"/>
      <c r="JHC21" s="5"/>
      <c r="JHG21" s="14"/>
      <c r="JHH21" s="14"/>
      <c r="JHI21" s="1"/>
      <c r="JHK21" s="5"/>
      <c r="JHO21" s="14"/>
      <c r="JHP21" s="14"/>
      <c r="JHQ21" s="1"/>
      <c r="JHS21" s="5"/>
      <c r="JHW21" s="14"/>
      <c r="JHX21" s="14"/>
      <c r="JHY21" s="1"/>
      <c r="JIA21" s="5"/>
      <c r="JIE21" s="14"/>
      <c r="JIF21" s="14"/>
      <c r="JIG21" s="1"/>
      <c r="JII21" s="5"/>
      <c r="JIM21" s="14"/>
      <c r="JIN21" s="14"/>
      <c r="JIO21" s="1"/>
      <c r="JIQ21" s="5"/>
      <c r="JIU21" s="14"/>
      <c r="JIV21" s="14"/>
      <c r="JIW21" s="1"/>
      <c r="JIY21" s="5"/>
      <c r="JJC21" s="14"/>
      <c r="JJD21" s="14"/>
      <c r="JJE21" s="1"/>
      <c r="JJG21" s="5"/>
      <c r="JJK21" s="14"/>
      <c r="JJL21" s="14"/>
      <c r="JJM21" s="1"/>
      <c r="JJO21" s="5"/>
      <c r="JJS21" s="14"/>
      <c r="JJT21" s="14"/>
      <c r="JJU21" s="1"/>
      <c r="JJW21" s="5"/>
      <c r="JKA21" s="14"/>
      <c r="JKB21" s="14"/>
      <c r="JKC21" s="1"/>
      <c r="JKE21" s="5"/>
      <c r="JKI21" s="14"/>
      <c r="JKJ21" s="14"/>
      <c r="JKK21" s="1"/>
      <c r="JKM21" s="5"/>
      <c r="JKQ21" s="14"/>
      <c r="JKR21" s="14"/>
      <c r="JKS21" s="1"/>
      <c r="JKU21" s="5"/>
      <c r="JKY21" s="14"/>
      <c r="JKZ21" s="14"/>
      <c r="JLA21" s="1"/>
      <c r="JLC21" s="5"/>
      <c r="JLG21" s="14"/>
      <c r="JLH21" s="14"/>
      <c r="JLI21" s="1"/>
      <c r="JLK21" s="5"/>
      <c r="JLO21" s="14"/>
      <c r="JLP21" s="14"/>
      <c r="JLQ21" s="1"/>
      <c r="JLS21" s="5"/>
      <c r="JLW21" s="14"/>
      <c r="JLX21" s="14"/>
      <c r="JLY21" s="1"/>
      <c r="JMA21" s="5"/>
      <c r="JME21" s="14"/>
      <c r="JMF21" s="14"/>
      <c r="JMG21" s="1"/>
      <c r="JMI21" s="5"/>
      <c r="JMM21" s="14"/>
      <c r="JMN21" s="14"/>
      <c r="JMO21" s="1"/>
      <c r="JMQ21" s="5"/>
      <c r="JMU21" s="14"/>
      <c r="JMV21" s="14"/>
      <c r="JMW21" s="1"/>
      <c r="JMY21" s="5"/>
      <c r="JNC21" s="14"/>
      <c r="JND21" s="14"/>
      <c r="JNE21" s="1"/>
      <c r="JNG21" s="5"/>
      <c r="JNK21" s="14"/>
      <c r="JNL21" s="14"/>
      <c r="JNM21" s="1"/>
      <c r="JNO21" s="5"/>
      <c r="JNS21" s="14"/>
      <c r="JNT21" s="14"/>
      <c r="JNU21" s="1"/>
      <c r="JNW21" s="5"/>
      <c r="JOA21" s="14"/>
      <c r="JOB21" s="14"/>
      <c r="JOC21" s="1"/>
      <c r="JOE21" s="5"/>
      <c r="JOI21" s="14"/>
      <c r="JOJ21" s="14"/>
      <c r="JOK21" s="1"/>
      <c r="JOM21" s="5"/>
      <c r="JOQ21" s="14"/>
      <c r="JOR21" s="14"/>
      <c r="JOS21" s="1"/>
      <c r="JOU21" s="5"/>
      <c r="JOY21" s="14"/>
      <c r="JOZ21" s="14"/>
      <c r="JPA21" s="1"/>
      <c r="JPC21" s="5"/>
      <c r="JPG21" s="14"/>
      <c r="JPH21" s="14"/>
      <c r="JPI21" s="1"/>
      <c r="JPK21" s="5"/>
      <c r="JPO21" s="14"/>
      <c r="JPP21" s="14"/>
      <c r="JPQ21" s="1"/>
      <c r="JPS21" s="5"/>
      <c r="JPW21" s="14"/>
      <c r="JPX21" s="14"/>
      <c r="JPY21" s="1"/>
      <c r="JQA21" s="5"/>
      <c r="JQE21" s="14"/>
      <c r="JQF21" s="14"/>
      <c r="JQG21" s="1"/>
      <c r="JQI21" s="5"/>
      <c r="JQM21" s="14"/>
      <c r="JQN21" s="14"/>
      <c r="JQO21" s="1"/>
      <c r="JQQ21" s="5"/>
      <c r="JQU21" s="14"/>
      <c r="JQV21" s="14"/>
      <c r="JQW21" s="1"/>
      <c r="JQY21" s="5"/>
      <c r="JRC21" s="14"/>
      <c r="JRD21" s="14"/>
      <c r="JRE21" s="1"/>
      <c r="JRG21" s="5"/>
      <c r="JRK21" s="14"/>
      <c r="JRL21" s="14"/>
      <c r="JRM21" s="1"/>
      <c r="JRO21" s="5"/>
      <c r="JRS21" s="14"/>
      <c r="JRT21" s="14"/>
      <c r="JRU21" s="1"/>
      <c r="JRW21" s="5"/>
      <c r="JSA21" s="14"/>
      <c r="JSB21" s="14"/>
      <c r="JSC21" s="1"/>
      <c r="JSE21" s="5"/>
      <c r="JSI21" s="14"/>
      <c r="JSJ21" s="14"/>
      <c r="JSK21" s="1"/>
      <c r="JSM21" s="5"/>
      <c r="JSQ21" s="14"/>
      <c r="JSR21" s="14"/>
      <c r="JSS21" s="1"/>
      <c r="JSU21" s="5"/>
      <c r="JSY21" s="14"/>
      <c r="JSZ21" s="14"/>
      <c r="JTA21" s="1"/>
      <c r="JTC21" s="5"/>
      <c r="JTG21" s="14"/>
      <c r="JTH21" s="14"/>
      <c r="JTI21" s="1"/>
      <c r="JTK21" s="5"/>
      <c r="JTO21" s="14"/>
      <c r="JTP21" s="14"/>
      <c r="JTQ21" s="1"/>
      <c r="JTS21" s="5"/>
      <c r="JTW21" s="14"/>
      <c r="JTX21" s="14"/>
      <c r="JTY21" s="1"/>
      <c r="JUA21" s="5"/>
      <c r="JUE21" s="14"/>
      <c r="JUF21" s="14"/>
      <c r="JUG21" s="1"/>
      <c r="JUI21" s="5"/>
      <c r="JUM21" s="14"/>
      <c r="JUN21" s="14"/>
      <c r="JUO21" s="1"/>
      <c r="JUQ21" s="5"/>
      <c r="JUU21" s="14"/>
      <c r="JUV21" s="14"/>
      <c r="JUW21" s="1"/>
      <c r="JUY21" s="5"/>
      <c r="JVC21" s="14"/>
      <c r="JVD21" s="14"/>
      <c r="JVE21" s="1"/>
      <c r="JVG21" s="5"/>
      <c r="JVK21" s="14"/>
      <c r="JVL21" s="14"/>
      <c r="JVM21" s="1"/>
      <c r="JVO21" s="5"/>
      <c r="JVS21" s="14"/>
      <c r="JVT21" s="14"/>
      <c r="JVU21" s="1"/>
      <c r="JVW21" s="5"/>
      <c r="JWA21" s="14"/>
      <c r="JWB21" s="14"/>
      <c r="JWC21" s="1"/>
      <c r="JWE21" s="5"/>
      <c r="JWI21" s="14"/>
      <c r="JWJ21" s="14"/>
      <c r="JWK21" s="1"/>
      <c r="JWM21" s="5"/>
      <c r="JWQ21" s="14"/>
      <c r="JWR21" s="14"/>
      <c r="JWS21" s="1"/>
      <c r="JWU21" s="5"/>
      <c r="JWY21" s="14"/>
      <c r="JWZ21" s="14"/>
      <c r="JXA21" s="1"/>
      <c r="JXC21" s="5"/>
      <c r="JXG21" s="14"/>
      <c r="JXH21" s="14"/>
      <c r="JXI21" s="1"/>
      <c r="JXK21" s="5"/>
      <c r="JXO21" s="14"/>
      <c r="JXP21" s="14"/>
      <c r="JXQ21" s="1"/>
      <c r="JXS21" s="5"/>
      <c r="JXW21" s="14"/>
      <c r="JXX21" s="14"/>
      <c r="JXY21" s="1"/>
      <c r="JYA21" s="5"/>
      <c r="JYE21" s="14"/>
      <c r="JYF21" s="14"/>
      <c r="JYG21" s="1"/>
      <c r="JYI21" s="5"/>
      <c r="JYM21" s="14"/>
      <c r="JYN21" s="14"/>
      <c r="JYO21" s="1"/>
      <c r="JYQ21" s="5"/>
      <c r="JYU21" s="14"/>
      <c r="JYV21" s="14"/>
      <c r="JYW21" s="1"/>
      <c r="JYY21" s="5"/>
      <c r="JZC21" s="14"/>
      <c r="JZD21" s="14"/>
      <c r="JZE21" s="1"/>
      <c r="JZG21" s="5"/>
      <c r="JZK21" s="14"/>
      <c r="JZL21" s="14"/>
      <c r="JZM21" s="1"/>
      <c r="JZO21" s="5"/>
      <c r="JZS21" s="14"/>
      <c r="JZT21" s="14"/>
      <c r="JZU21" s="1"/>
      <c r="JZW21" s="5"/>
      <c r="KAA21" s="14"/>
      <c r="KAB21" s="14"/>
      <c r="KAC21" s="1"/>
      <c r="KAE21" s="5"/>
      <c r="KAI21" s="14"/>
      <c r="KAJ21" s="14"/>
      <c r="KAK21" s="1"/>
      <c r="KAM21" s="5"/>
      <c r="KAQ21" s="14"/>
      <c r="KAR21" s="14"/>
      <c r="KAS21" s="1"/>
      <c r="KAU21" s="5"/>
      <c r="KAY21" s="14"/>
      <c r="KAZ21" s="14"/>
      <c r="KBA21" s="1"/>
      <c r="KBC21" s="5"/>
      <c r="KBG21" s="14"/>
      <c r="KBH21" s="14"/>
      <c r="KBI21" s="1"/>
      <c r="KBK21" s="5"/>
      <c r="KBO21" s="14"/>
      <c r="KBP21" s="14"/>
      <c r="KBQ21" s="1"/>
      <c r="KBS21" s="5"/>
      <c r="KBW21" s="14"/>
      <c r="KBX21" s="14"/>
      <c r="KBY21" s="1"/>
      <c r="KCA21" s="5"/>
      <c r="KCE21" s="14"/>
      <c r="KCF21" s="14"/>
      <c r="KCG21" s="1"/>
      <c r="KCI21" s="5"/>
      <c r="KCM21" s="14"/>
      <c r="KCN21" s="14"/>
      <c r="KCO21" s="1"/>
      <c r="KCQ21" s="5"/>
      <c r="KCU21" s="14"/>
      <c r="KCV21" s="14"/>
      <c r="KCW21" s="1"/>
      <c r="KCY21" s="5"/>
      <c r="KDC21" s="14"/>
      <c r="KDD21" s="14"/>
      <c r="KDE21" s="1"/>
      <c r="KDG21" s="5"/>
      <c r="KDK21" s="14"/>
      <c r="KDL21" s="14"/>
      <c r="KDM21" s="1"/>
      <c r="KDO21" s="5"/>
      <c r="KDS21" s="14"/>
      <c r="KDT21" s="14"/>
      <c r="KDU21" s="1"/>
      <c r="KDW21" s="5"/>
      <c r="KEA21" s="14"/>
      <c r="KEB21" s="14"/>
      <c r="KEC21" s="1"/>
      <c r="KEE21" s="5"/>
      <c r="KEI21" s="14"/>
      <c r="KEJ21" s="14"/>
      <c r="KEK21" s="1"/>
      <c r="KEM21" s="5"/>
      <c r="KEQ21" s="14"/>
      <c r="KER21" s="14"/>
      <c r="KES21" s="1"/>
      <c r="KEU21" s="5"/>
      <c r="KEY21" s="14"/>
      <c r="KEZ21" s="14"/>
      <c r="KFA21" s="1"/>
      <c r="KFC21" s="5"/>
      <c r="KFG21" s="14"/>
      <c r="KFH21" s="14"/>
      <c r="KFI21" s="1"/>
      <c r="KFK21" s="5"/>
      <c r="KFO21" s="14"/>
      <c r="KFP21" s="14"/>
      <c r="KFQ21" s="1"/>
      <c r="KFS21" s="5"/>
      <c r="KFW21" s="14"/>
      <c r="KFX21" s="14"/>
      <c r="KFY21" s="1"/>
      <c r="KGA21" s="5"/>
      <c r="KGE21" s="14"/>
      <c r="KGF21" s="14"/>
      <c r="KGG21" s="1"/>
      <c r="KGI21" s="5"/>
      <c r="KGM21" s="14"/>
      <c r="KGN21" s="14"/>
      <c r="KGO21" s="1"/>
      <c r="KGQ21" s="5"/>
      <c r="KGU21" s="14"/>
      <c r="KGV21" s="14"/>
      <c r="KGW21" s="1"/>
      <c r="KGY21" s="5"/>
      <c r="KHC21" s="14"/>
      <c r="KHD21" s="14"/>
      <c r="KHE21" s="1"/>
      <c r="KHG21" s="5"/>
      <c r="KHK21" s="14"/>
      <c r="KHL21" s="14"/>
      <c r="KHM21" s="1"/>
      <c r="KHO21" s="5"/>
      <c r="KHS21" s="14"/>
      <c r="KHT21" s="14"/>
      <c r="KHU21" s="1"/>
      <c r="KHW21" s="5"/>
      <c r="KIA21" s="14"/>
      <c r="KIB21" s="14"/>
      <c r="KIC21" s="1"/>
      <c r="KIE21" s="5"/>
      <c r="KII21" s="14"/>
      <c r="KIJ21" s="14"/>
      <c r="KIK21" s="1"/>
      <c r="KIM21" s="5"/>
      <c r="KIQ21" s="14"/>
      <c r="KIR21" s="14"/>
      <c r="KIS21" s="1"/>
      <c r="KIU21" s="5"/>
      <c r="KIY21" s="14"/>
      <c r="KIZ21" s="14"/>
      <c r="KJA21" s="1"/>
      <c r="KJC21" s="5"/>
      <c r="KJG21" s="14"/>
      <c r="KJH21" s="14"/>
      <c r="KJI21" s="1"/>
      <c r="KJK21" s="5"/>
      <c r="KJO21" s="14"/>
      <c r="KJP21" s="14"/>
      <c r="KJQ21" s="1"/>
      <c r="KJS21" s="5"/>
      <c r="KJW21" s="14"/>
      <c r="KJX21" s="14"/>
      <c r="KJY21" s="1"/>
      <c r="KKA21" s="5"/>
      <c r="KKE21" s="14"/>
      <c r="KKF21" s="14"/>
      <c r="KKG21" s="1"/>
      <c r="KKI21" s="5"/>
      <c r="KKM21" s="14"/>
      <c r="KKN21" s="14"/>
      <c r="KKO21" s="1"/>
      <c r="KKQ21" s="5"/>
      <c r="KKU21" s="14"/>
      <c r="KKV21" s="14"/>
      <c r="KKW21" s="1"/>
      <c r="KKY21" s="5"/>
      <c r="KLC21" s="14"/>
      <c r="KLD21" s="14"/>
      <c r="KLE21" s="1"/>
      <c r="KLG21" s="5"/>
      <c r="KLK21" s="14"/>
      <c r="KLL21" s="14"/>
      <c r="KLM21" s="1"/>
      <c r="KLO21" s="5"/>
      <c r="KLS21" s="14"/>
      <c r="KLT21" s="14"/>
      <c r="KLU21" s="1"/>
      <c r="KLW21" s="5"/>
      <c r="KMA21" s="14"/>
      <c r="KMB21" s="14"/>
      <c r="KMC21" s="1"/>
      <c r="KME21" s="5"/>
      <c r="KMI21" s="14"/>
      <c r="KMJ21" s="14"/>
      <c r="KMK21" s="1"/>
      <c r="KMM21" s="5"/>
      <c r="KMQ21" s="14"/>
      <c r="KMR21" s="14"/>
      <c r="KMS21" s="1"/>
      <c r="KMU21" s="5"/>
      <c r="KMY21" s="14"/>
      <c r="KMZ21" s="14"/>
      <c r="KNA21" s="1"/>
      <c r="KNC21" s="5"/>
      <c r="KNG21" s="14"/>
      <c r="KNH21" s="14"/>
      <c r="KNI21" s="1"/>
      <c r="KNK21" s="5"/>
      <c r="KNO21" s="14"/>
      <c r="KNP21" s="14"/>
      <c r="KNQ21" s="1"/>
      <c r="KNS21" s="5"/>
      <c r="KNW21" s="14"/>
      <c r="KNX21" s="14"/>
      <c r="KNY21" s="1"/>
      <c r="KOA21" s="5"/>
      <c r="KOE21" s="14"/>
      <c r="KOF21" s="14"/>
      <c r="KOG21" s="1"/>
      <c r="KOI21" s="5"/>
      <c r="KOM21" s="14"/>
      <c r="KON21" s="14"/>
      <c r="KOO21" s="1"/>
      <c r="KOQ21" s="5"/>
      <c r="KOU21" s="14"/>
      <c r="KOV21" s="14"/>
      <c r="KOW21" s="1"/>
      <c r="KOY21" s="5"/>
      <c r="KPC21" s="14"/>
      <c r="KPD21" s="14"/>
      <c r="KPE21" s="1"/>
      <c r="KPG21" s="5"/>
      <c r="KPK21" s="14"/>
      <c r="KPL21" s="14"/>
      <c r="KPM21" s="1"/>
      <c r="KPO21" s="5"/>
      <c r="KPS21" s="14"/>
      <c r="KPT21" s="14"/>
      <c r="KPU21" s="1"/>
      <c r="KPW21" s="5"/>
      <c r="KQA21" s="14"/>
      <c r="KQB21" s="14"/>
      <c r="KQC21" s="1"/>
      <c r="KQE21" s="5"/>
      <c r="KQI21" s="14"/>
      <c r="KQJ21" s="14"/>
      <c r="KQK21" s="1"/>
      <c r="KQM21" s="5"/>
      <c r="KQQ21" s="14"/>
      <c r="KQR21" s="14"/>
      <c r="KQS21" s="1"/>
      <c r="KQU21" s="5"/>
      <c r="KQY21" s="14"/>
      <c r="KQZ21" s="14"/>
      <c r="KRA21" s="1"/>
      <c r="KRC21" s="5"/>
      <c r="KRG21" s="14"/>
      <c r="KRH21" s="14"/>
      <c r="KRI21" s="1"/>
      <c r="KRK21" s="5"/>
      <c r="KRO21" s="14"/>
      <c r="KRP21" s="14"/>
      <c r="KRQ21" s="1"/>
      <c r="KRS21" s="5"/>
      <c r="KRW21" s="14"/>
      <c r="KRX21" s="14"/>
      <c r="KRY21" s="1"/>
      <c r="KSA21" s="5"/>
      <c r="KSE21" s="14"/>
      <c r="KSF21" s="14"/>
      <c r="KSG21" s="1"/>
      <c r="KSI21" s="5"/>
      <c r="KSM21" s="14"/>
      <c r="KSN21" s="14"/>
      <c r="KSO21" s="1"/>
      <c r="KSQ21" s="5"/>
      <c r="KSU21" s="14"/>
      <c r="KSV21" s="14"/>
      <c r="KSW21" s="1"/>
      <c r="KSY21" s="5"/>
      <c r="KTC21" s="14"/>
      <c r="KTD21" s="14"/>
      <c r="KTE21" s="1"/>
      <c r="KTG21" s="5"/>
      <c r="KTK21" s="14"/>
      <c r="KTL21" s="14"/>
      <c r="KTM21" s="1"/>
      <c r="KTO21" s="5"/>
      <c r="KTS21" s="14"/>
      <c r="KTT21" s="14"/>
      <c r="KTU21" s="1"/>
      <c r="KTW21" s="5"/>
      <c r="KUA21" s="14"/>
      <c r="KUB21" s="14"/>
      <c r="KUC21" s="1"/>
      <c r="KUE21" s="5"/>
      <c r="KUI21" s="14"/>
      <c r="KUJ21" s="14"/>
      <c r="KUK21" s="1"/>
      <c r="KUM21" s="5"/>
      <c r="KUQ21" s="14"/>
      <c r="KUR21" s="14"/>
      <c r="KUS21" s="1"/>
      <c r="KUU21" s="5"/>
      <c r="KUY21" s="14"/>
      <c r="KUZ21" s="14"/>
      <c r="KVA21" s="1"/>
      <c r="KVC21" s="5"/>
      <c r="KVG21" s="14"/>
      <c r="KVH21" s="14"/>
      <c r="KVI21" s="1"/>
      <c r="KVK21" s="5"/>
      <c r="KVO21" s="14"/>
      <c r="KVP21" s="14"/>
      <c r="KVQ21" s="1"/>
      <c r="KVS21" s="5"/>
      <c r="KVW21" s="14"/>
      <c r="KVX21" s="14"/>
      <c r="KVY21" s="1"/>
      <c r="KWA21" s="5"/>
      <c r="KWE21" s="14"/>
      <c r="KWF21" s="14"/>
      <c r="KWG21" s="1"/>
      <c r="KWI21" s="5"/>
      <c r="KWM21" s="14"/>
      <c r="KWN21" s="14"/>
      <c r="KWO21" s="1"/>
      <c r="KWQ21" s="5"/>
      <c r="KWU21" s="14"/>
      <c r="KWV21" s="14"/>
      <c r="KWW21" s="1"/>
      <c r="KWY21" s="5"/>
      <c r="KXC21" s="14"/>
      <c r="KXD21" s="14"/>
      <c r="KXE21" s="1"/>
      <c r="KXG21" s="5"/>
      <c r="KXK21" s="14"/>
      <c r="KXL21" s="14"/>
      <c r="KXM21" s="1"/>
      <c r="KXO21" s="5"/>
      <c r="KXS21" s="14"/>
      <c r="KXT21" s="14"/>
      <c r="KXU21" s="1"/>
      <c r="KXW21" s="5"/>
      <c r="KYA21" s="14"/>
      <c r="KYB21" s="14"/>
      <c r="KYC21" s="1"/>
      <c r="KYE21" s="5"/>
      <c r="KYI21" s="14"/>
      <c r="KYJ21" s="14"/>
      <c r="KYK21" s="1"/>
      <c r="KYM21" s="5"/>
      <c r="KYQ21" s="14"/>
      <c r="KYR21" s="14"/>
      <c r="KYS21" s="1"/>
      <c r="KYU21" s="5"/>
      <c r="KYY21" s="14"/>
      <c r="KYZ21" s="14"/>
      <c r="KZA21" s="1"/>
      <c r="KZC21" s="5"/>
      <c r="KZG21" s="14"/>
      <c r="KZH21" s="14"/>
      <c r="KZI21" s="1"/>
      <c r="KZK21" s="5"/>
      <c r="KZO21" s="14"/>
      <c r="KZP21" s="14"/>
      <c r="KZQ21" s="1"/>
      <c r="KZS21" s="5"/>
      <c r="KZW21" s="14"/>
      <c r="KZX21" s="14"/>
      <c r="KZY21" s="1"/>
      <c r="LAA21" s="5"/>
      <c r="LAE21" s="14"/>
      <c r="LAF21" s="14"/>
      <c r="LAG21" s="1"/>
      <c r="LAI21" s="5"/>
      <c r="LAM21" s="14"/>
      <c r="LAN21" s="14"/>
      <c r="LAO21" s="1"/>
      <c r="LAQ21" s="5"/>
      <c r="LAU21" s="14"/>
      <c r="LAV21" s="14"/>
      <c r="LAW21" s="1"/>
      <c r="LAY21" s="5"/>
      <c r="LBC21" s="14"/>
      <c r="LBD21" s="14"/>
      <c r="LBE21" s="1"/>
      <c r="LBG21" s="5"/>
      <c r="LBK21" s="14"/>
      <c r="LBL21" s="14"/>
      <c r="LBM21" s="1"/>
      <c r="LBO21" s="5"/>
      <c r="LBS21" s="14"/>
      <c r="LBT21" s="14"/>
      <c r="LBU21" s="1"/>
      <c r="LBW21" s="5"/>
      <c r="LCA21" s="14"/>
      <c r="LCB21" s="14"/>
      <c r="LCC21" s="1"/>
      <c r="LCE21" s="5"/>
      <c r="LCI21" s="14"/>
      <c r="LCJ21" s="14"/>
      <c r="LCK21" s="1"/>
      <c r="LCM21" s="5"/>
      <c r="LCQ21" s="14"/>
      <c r="LCR21" s="14"/>
      <c r="LCS21" s="1"/>
      <c r="LCU21" s="5"/>
      <c r="LCY21" s="14"/>
      <c r="LCZ21" s="14"/>
      <c r="LDA21" s="1"/>
      <c r="LDC21" s="5"/>
      <c r="LDG21" s="14"/>
      <c r="LDH21" s="14"/>
      <c r="LDI21" s="1"/>
      <c r="LDK21" s="5"/>
      <c r="LDO21" s="14"/>
      <c r="LDP21" s="14"/>
      <c r="LDQ21" s="1"/>
      <c r="LDS21" s="5"/>
      <c r="LDW21" s="14"/>
      <c r="LDX21" s="14"/>
      <c r="LDY21" s="1"/>
      <c r="LEA21" s="5"/>
      <c r="LEE21" s="14"/>
      <c r="LEF21" s="14"/>
      <c r="LEG21" s="1"/>
      <c r="LEI21" s="5"/>
      <c r="LEM21" s="14"/>
      <c r="LEN21" s="14"/>
      <c r="LEO21" s="1"/>
      <c r="LEQ21" s="5"/>
      <c r="LEU21" s="14"/>
      <c r="LEV21" s="14"/>
      <c r="LEW21" s="1"/>
      <c r="LEY21" s="5"/>
      <c r="LFC21" s="14"/>
      <c r="LFD21" s="14"/>
      <c r="LFE21" s="1"/>
      <c r="LFG21" s="5"/>
      <c r="LFK21" s="14"/>
      <c r="LFL21" s="14"/>
      <c r="LFM21" s="1"/>
      <c r="LFO21" s="5"/>
      <c r="LFS21" s="14"/>
      <c r="LFT21" s="14"/>
      <c r="LFU21" s="1"/>
      <c r="LFW21" s="5"/>
      <c r="LGA21" s="14"/>
      <c r="LGB21" s="14"/>
      <c r="LGC21" s="1"/>
      <c r="LGE21" s="5"/>
      <c r="LGI21" s="14"/>
      <c r="LGJ21" s="14"/>
      <c r="LGK21" s="1"/>
      <c r="LGM21" s="5"/>
      <c r="LGQ21" s="14"/>
      <c r="LGR21" s="14"/>
      <c r="LGS21" s="1"/>
      <c r="LGU21" s="5"/>
      <c r="LGY21" s="14"/>
      <c r="LGZ21" s="14"/>
      <c r="LHA21" s="1"/>
      <c r="LHC21" s="5"/>
      <c r="LHG21" s="14"/>
      <c r="LHH21" s="14"/>
      <c r="LHI21" s="1"/>
      <c r="LHK21" s="5"/>
      <c r="LHO21" s="14"/>
      <c r="LHP21" s="14"/>
      <c r="LHQ21" s="1"/>
      <c r="LHS21" s="5"/>
      <c r="LHW21" s="14"/>
      <c r="LHX21" s="14"/>
      <c r="LHY21" s="1"/>
      <c r="LIA21" s="5"/>
      <c r="LIE21" s="14"/>
      <c r="LIF21" s="14"/>
      <c r="LIG21" s="1"/>
      <c r="LII21" s="5"/>
      <c r="LIM21" s="14"/>
      <c r="LIN21" s="14"/>
      <c r="LIO21" s="1"/>
      <c r="LIQ21" s="5"/>
      <c r="LIU21" s="14"/>
      <c r="LIV21" s="14"/>
      <c r="LIW21" s="1"/>
      <c r="LIY21" s="5"/>
      <c r="LJC21" s="14"/>
      <c r="LJD21" s="14"/>
      <c r="LJE21" s="1"/>
      <c r="LJG21" s="5"/>
      <c r="LJK21" s="14"/>
      <c r="LJL21" s="14"/>
      <c r="LJM21" s="1"/>
      <c r="LJO21" s="5"/>
      <c r="LJS21" s="14"/>
      <c r="LJT21" s="14"/>
      <c r="LJU21" s="1"/>
      <c r="LJW21" s="5"/>
      <c r="LKA21" s="14"/>
      <c r="LKB21" s="14"/>
      <c r="LKC21" s="1"/>
      <c r="LKE21" s="5"/>
      <c r="LKI21" s="14"/>
      <c r="LKJ21" s="14"/>
      <c r="LKK21" s="1"/>
      <c r="LKM21" s="5"/>
      <c r="LKQ21" s="14"/>
      <c r="LKR21" s="14"/>
      <c r="LKS21" s="1"/>
      <c r="LKU21" s="5"/>
      <c r="LKY21" s="14"/>
      <c r="LKZ21" s="14"/>
      <c r="LLA21" s="1"/>
      <c r="LLC21" s="5"/>
      <c r="LLG21" s="14"/>
      <c r="LLH21" s="14"/>
      <c r="LLI21" s="1"/>
      <c r="LLK21" s="5"/>
      <c r="LLO21" s="14"/>
      <c r="LLP21" s="14"/>
      <c r="LLQ21" s="1"/>
      <c r="LLS21" s="5"/>
      <c r="LLW21" s="14"/>
      <c r="LLX21" s="14"/>
      <c r="LLY21" s="1"/>
      <c r="LMA21" s="5"/>
      <c r="LME21" s="14"/>
      <c r="LMF21" s="14"/>
      <c r="LMG21" s="1"/>
      <c r="LMI21" s="5"/>
      <c r="LMM21" s="14"/>
      <c r="LMN21" s="14"/>
      <c r="LMO21" s="1"/>
      <c r="LMQ21" s="5"/>
      <c r="LMU21" s="14"/>
      <c r="LMV21" s="14"/>
      <c r="LMW21" s="1"/>
      <c r="LMY21" s="5"/>
      <c r="LNC21" s="14"/>
      <c r="LND21" s="14"/>
      <c r="LNE21" s="1"/>
      <c r="LNG21" s="5"/>
      <c r="LNK21" s="14"/>
      <c r="LNL21" s="14"/>
      <c r="LNM21" s="1"/>
      <c r="LNO21" s="5"/>
      <c r="LNS21" s="14"/>
      <c r="LNT21" s="14"/>
      <c r="LNU21" s="1"/>
      <c r="LNW21" s="5"/>
      <c r="LOA21" s="14"/>
      <c r="LOB21" s="14"/>
      <c r="LOC21" s="1"/>
      <c r="LOE21" s="5"/>
      <c r="LOI21" s="14"/>
      <c r="LOJ21" s="14"/>
      <c r="LOK21" s="1"/>
      <c r="LOM21" s="5"/>
      <c r="LOQ21" s="14"/>
      <c r="LOR21" s="14"/>
      <c r="LOS21" s="1"/>
      <c r="LOU21" s="5"/>
      <c r="LOY21" s="14"/>
      <c r="LOZ21" s="14"/>
      <c r="LPA21" s="1"/>
      <c r="LPC21" s="5"/>
      <c r="LPG21" s="14"/>
      <c r="LPH21" s="14"/>
      <c r="LPI21" s="1"/>
      <c r="LPK21" s="5"/>
      <c r="LPO21" s="14"/>
      <c r="LPP21" s="14"/>
      <c r="LPQ21" s="1"/>
      <c r="LPS21" s="5"/>
      <c r="LPW21" s="14"/>
      <c r="LPX21" s="14"/>
      <c r="LPY21" s="1"/>
      <c r="LQA21" s="5"/>
      <c r="LQE21" s="14"/>
      <c r="LQF21" s="14"/>
      <c r="LQG21" s="1"/>
      <c r="LQI21" s="5"/>
      <c r="LQM21" s="14"/>
      <c r="LQN21" s="14"/>
      <c r="LQO21" s="1"/>
      <c r="LQQ21" s="5"/>
      <c r="LQU21" s="14"/>
      <c r="LQV21" s="14"/>
      <c r="LQW21" s="1"/>
      <c r="LQY21" s="5"/>
      <c r="LRC21" s="14"/>
      <c r="LRD21" s="14"/>
      <c r="LRE21" s="1"/>
      <c r="LRG21" s="5"/>
      <c r="LRK21" s="14"/>
      <c r="LRL21" s="14"/>
      <c r="LRM21" s="1"/>
      <c r="LRO21" s="5"/>
      <c r="LRS21" s="14"/>
      <c r="LRT21" s="14"/>
      <c r="LRU21" s="1"/>
      <c r="LRW21" s="5"/>
      <c r="LSA21" s="14"/>
      <c r="LSB21" s="14"/>
      <c r="LSC21" s="1"/>
      <c r="LSE21" s="5"/>
      <c r="LSI21" s="14"/>
      <c r="LSJ21" s="14"/>
      <c r="LSK21" s="1"/>
      <c r="LSM21" s="5"/>
      <c r="LSQ21" s="14"/>
      <c r="LSR21" s="14"/>
      <c r="LSS21" s="1"/>
      <c r="LSU21" s="5"/>
      <c r="LSY21" s="14"/>
      <c r="LSZ21" s="14"/>
      <c r="LTA21" s="1"/>
      <c r="LTC21" s="5"/>
      <c r="LTG21" s="14"/>
      <c r="LTH21" s="14"/>
      <c r="LTI21" s="1"/>
      <c r="LTK21" s="5"/>
      <c r="LTO21" s="14"/>
      <c r="LTP21" s="14"/>
      <c r="LTQ21" s="1"/>
      <c r="LTS21" s="5"/>
      <c r="LTW21" s="14"/>
      <c r="LTX21" s="14"/>
      <c r="LTY21" s="1"/>
      <c r="LUA21" s="5"/>
      <c r="LUE21" s="14"/>
      <c r="LUF21" s="14"/>
      <c r="LUG21" s="1"/>
      <c r="LUI21" s="5"/>
      <c r="LUM21" s="14"/>
      <c r="LUN21" s="14"/>
      <c r="LUO21" s="1"/>
      <c r="LUQ21" s="5"/>
      <c r="LUU21" s="14"/>
      <c r="LUV21" s="14"/>
      <c r="LUW21" s="1"/>
      <c r="LUY21" s="5"/>
      <c r="LVC21" s="14"/>
      <c r="LVD21" s="14"/>
      <c r="LVE21" s="1"/>
      <c r="LVG21" s="5"/>
      <c r="LVK21" s="14"/>
      <c r="LVL21" s="14"/>
      <c r="LVM21" s="1"/>
      <c r="LVO21" s="5"/>
      <c r="LVS21" s="14"/>
      <c r="LVT21" s="14"/>
      <c r="LVU21" s="1"/>
      <c r="LVW21" s="5"/>
      <c r="LWA21" s="14"/>
      <c r="LWB21" s="14"/>
      <c r="LWC21" s="1"/>
      <c r="LWE21" s="5"/>
      <c r="LWI21" s="14"/>
      <c r="LWJ21" s="14"/>
      <c r="LWK21" s="1"/>
      <c r="LWM21" s="5"/>
      <c r="LWQ21" s="14"/>
      <c r="LWR21" s="14"/>
      <c r="LWS21" s="1"/>
      <c r="LWU21" s="5"/>
      <c r="LWY21" s="14"/>
      <c r="LWZ21" s="14"/>
      <c r="LXA21" s="1"/>
      <c r="LXC21" s="5"/>
      <c r="LXG21" s="14"/>
      <c r="LXH21" s="14"/>
      <c r="LXI21" s="1"/>
      <c r="LXK21" s="5"/>
      <c r="LXO21" s="14"/>
      <c r="LXP21" s="14"/>
      <c r="LXQ21" s="1"/>
      <c r="LXS21" s="5"/>
      <c r="LXW21" s="14"/>
      <c r="LXX21" s="14"/>
      <c r="LXY21" s="1"/>
      <c r="LYA21" s="5"/>
      <c r="LYE21" s="14"/>
      <c r="LYF21" s="14"/>
      <c r="LYG21" s="1"/>
      <c r="LYI21" s="5"/>
      <c r="LYM21" s="14"/>
      <c r="LYN21" s="14"/>
      <c r="LYO21" s="1"/>
      <c r="LYQ21" s="5"/>
      <c r="LYU21" s="14"/>
      <c r="LYV21" s="14"/>
      <c r="LYW21" s="1"/>
      <c r="LYY21" s="5"/>
      <c r="LZC21" s="14"/>
      <c r="LZD21" s="14"/>
      <c r="LZE21" s="1"/>
      <c r="LZG21" s="5"/>
      <c r="LZK21" s="14"/>
      <c r="LZL21" s="14"/>
      <c r="LZM21" s="1"/>
      <c r="LZO21" s="5"/>
      <c r="LZS21" s="14"/>
      <c r="LZT21" s="14"/>
      <c r="LZU21" s="1"/>
      <c r="LZW21" s="5"/>
      <c r="MAA21" s="14"/>
      <c r="MAB21" s="14"/>
      <c r="MAC21" s="1"/>
      <c r="MAE21" s="5"/>
      <c r="MAI21" s="14"/>
      <c r="MAJ21" s="14"/>
      <c r="MAK21" s="1"/>
      <c r="MAM21" s="5"/>
      <c r="MAQ21" s="14"/>
      <c r="MAR21" s="14"/>
      <c r="MAS21" s="1"/>
      <c r="MAU21" s="5"/>
      <c r="MAY21" s="14"/>
      <c r="MAZ21" s="14"/>
      <c r="MBA21" s="1"/>
      <c r="MBC21" s="5"/>
      <c r="MBG21" s="14"/>
      <c r="MBH21" s="14"/>
      <c r="MBI21" s="1"/>
      <c r="MBK21" s="5"/>
      <c r="MBO21" s="14"/>
      <c r="MBP21" s="14"/>
      <c r="MBQ21" s="1"/>
      <c r="MBS21" s="5"/>
      <c r="MBW21" s="14"/>
      <c r="MBX21" s="14"/>
      <c r="MBY21" s="1"/>
      <c r="MCA21" s="5"/>
      <c r="MCE21" s="14"/>
      <c r="MCF21" s="14"/>
      <c r="MCG21" s="1"/>
      <c r="MCI21" s="5"/>
      <c r="MCM21" s="14"/>
      <c r="MCN21" s="14"/>
      <c r="MCO21" s="1"/>
      <c r="MCQ21" s="5"/>
      <c r="MCU21" s="14"/>
      <c r="MCV21" s="14"/>
      <c r="MCW21" s="1"/>
      <c r="MCY21" s="5"/>
      <c r="MDC21" s="14"/>
      <c r="MDD21" s="14"/>
      <c r="MDE21" s="1"/>
      <c r="MDG21" s="5"/>
      <c r="MDK21" s="14"/>
      <c r="MDL21" s="14"/>
      <c r="MDM21" s="1"/>
      <c r="MDO21" s="5"/>
      <c r="MDS21" s="14"/>
      <c r="MDT21" s="14"/>
      <c r="MDU21" s="1"/>
      <c r="MDW21" s="5"/>
      <c r="MEA21" s="14"/>
      <c r="MEB21" s="14"/>
      <c r="MEC21" s="1"/>
      <c r="MEE21" s="5"/>
      <c r="MEI21" s="14"/>
      <c r="MEJ21" s="14"/>
      <c r="MEK21" s="1"/>
      <c r="MEM21" s="5"/>
      <c r="MEQ21" s="14"/>
      <c r="MER21" s="14"/>
      <c r="MES21" s="1"/>
      <c r="MEU21" s="5"/>
      <c r="MEY21" s="14"/>
      <c r="MEZ21" s="14"/>
      <c r="MFA21" s="1"/>
      <c r="MFC21" s="5"/>
      <c r="MFG21" s="14"/>
      <c r="MFH21" s="14"/>
      <c r="MFI21" s="1"/>
      <c r="MFK21" s="5"/>
      <c r="MFO21" s="14"/>
      <c r="MFP21" s="14"/>
      <c r="MFQ21" s="1"/>
      <c r="MFS21" s="5"/>
      <c r="MFW21" s="14"/>
      <c r="MFX21" s="14"/>
      <c r="MFY21" s="1"/>
      <c r="MGA21" s="5"/>
      <c r="MGE21" s="14"/>
      <c r="MGF21" s="14"/>
      <c r="MGG21" s="1"/>
      <c r="MGI21" s="5"/>
      <c r="MGM21" s="14"/>
      <c r="MGN21" s="14"/>
      <c r="MGO21" s="1"/>
      <c r="MGQ21" s="5"/>
      <c r="MGU21" s="14"/>
      <c r="MGV21" s="14"/>
      <c r="MGW21" s="1"/>
      <c r="MGY21" s="5"/>
      <c r="MHC21" s="14"/>
      <c r="MHD21" s="14"/>
      <c r="MHE21" s="1"/>
      <c r="MHG21" s="5"/>
      <c r="MHK21" s="14"/>
      <c r="MHL21" s="14"/>
      <c r="MHM21" s="1"/>
      <c r="MHO21" s="5"/>
      <c r="MHS21" s="14"/>
      <c r="MHT21" s="14"/>
      <c r="MHU21" s="1"/>
      <c r="MHW21" s="5"/>
      <c r="MIA21" s="14"/>
      <c r="MIB21" s="14"/>
      <c r="MIC21" s="1"/>
      <c r="MIE21" s="5"/>
      <c r="MII21" s="14"/>
      <c r="MIJ21" s="14"/>
      <c r="MIK21" s="1"/>
      <c r="MIM21" s="5"/>
      <c r="MIQ21" s="14"/>
      <c r="MIR21" s="14"/>
      <c r="MIS21" s="1"/>
      <c r="MIU21" s="5"/>
      <c r="MIY21" s="14"/>
      <c r="MIZ21" s="14"/>
      <c r="MJA21" s="1"/>
      <c r="MJC21" s="5"/>
      <c r="MJG21" s="14"/>
      <c r="MJH21" s="14"/>
      <c r="MJI21" s="1"/>
      <c r="MJK21" s="5"/>
      <c r="MJO21" s="14"/>
      <c r="MJP21" s="14"/>
      <c r="MJQ21" s="1"/>
      <c r="MJS21" s="5"/>
      <c r="MJW21" s="14"/>
      <c r="MJX21" s="14"/>
      <c r="MJY21" s="1"/>
      <c r="MKA21" s="5"/>
      <c r="MKE21" s="14"/>
      <c r="MKF21" s="14"/>
      <c r="MKG21" s="1"/>
      <c r="MKI21" s="5"/>
      <c r="MKM21" s="14"/>
      <c r="MKN21" s="14"/>
      <c r="MKO21" s="1"/>
      <c r="MKQ21" s="5"/>
      <c r="MKU21" s="14"/>
      <c r="MKV21" s="14"/>
      <c r="MKW21" s="1"/>
      <c r="MKY21" s="5"/>
      <c r="MLC21" s="14"/>
      <c r="MLD21" s="14"/>
      <c r="MLE21" s="1"/>
      <c r="MLG21" s="5"/>
      <c r="MLK21" s="14"/>
      <c r="MLL21" s="14"/>
      <c r="MLM21" s="1"/>
      <c r="MLO21" s="5"/>
      <c r="MLS21" s="14"/>
      <c r="MLT21" s="14"/>
      <c r="MLU21" s="1"/>
      <c r="MLW21" s="5"/>
      <c r="MMA21" s="14"/>
      <c r="MMB21" s="14"/>
      <c r="MMC21" s="1"/>
      <c r="MME21" s="5"/>
      <c r="MMI21" s="14"/>
      <c r="MMJ21" s="14"/>
      <c r="MMK21" s="1"/>
      <c r="MMM21" s="5"/>
      <c r="MMQ21" s="14"/>
      <c r="MMR21" s="14"/>
      <c r="MMS21" s="1"/>
      <c r="MMU21" s="5"/>
      <c r="MMY21" s="14"/>
      <c r="MMZ21" s="14"/>
      <c r="MNA21" s="1"/>
      <c r="MNC21" s="5"/>
      <c r="MNG21" s="14"/>
      <c r="MNH21" s="14"/>
      <c r="MNI21" s="1"/>
      <c r="MNK21" s="5"/>
      <c r="MNO21" s="14"/>
      <c r="MNP21" s="14"/>
      <c r="MNQ21" s="1"/>
      <c r="MNS21" s="5"/>
      <c r="MNW21" s="14"/>
      <c r="MNX21" s="14"/>
      <c r="MNY21" s="1"/>
      <c r="MOA21" s="5"/>
      <c r="MOE21" s="14"/>
      <c r="MOF21" s="14"/>
      <c r="MOG21" s="1"/>
      <c r="MOI21" s="5"/>
      <c r="MOM21" s="14"/>
      <c r="MON21" s="14"/>
      <c r="MOO21" s="1"/>
      <c r="MOQ21" s="5"/>
      <c r="MOU21" s="14"/>
      <c r="MOV21" s="14"/>
      <c r="MOW21" s="1"/>
      <c r="MOY21" s="5"/>
      <c r="MPC21" s="14"/>
      <c r="MPD21" s="14"/>
      <c r="MPE21" s="1"/>
      <c r="MPG21" s="5"/>
      <c r="MPK21" s="14"/>
      <c r="MPL21" s="14"/>
      <c r="MPM21" s="1"/>
      <c r="MPO21" s="5"/>
      <c r="MPS21" s="14"/>
      <c r="MPT21" s="14"/>
      <c r="MPU21" s="1"/>
      <c r="MPW21" s="5"/>
      <c r="MQA21" s="14"/>
      <c r="MQB21" s="14"/>
      <c r="MQC21" s="1"/>
      <c r="MQE21" s="5"/>
      <c r="MQI21" s="14"/>
      <c r="MQJ21" s="14"/>
      <c r="MQK21" s="1"/>
      <c r="MQM21" s="5"/>
      <c r="MQQ21" s="14"/>
      <c r="MQR21" s="14"/>
      <c r="MQS21" s="1"/>
      <c r="MQU21" s="5"/>
      <c r="MQY21" s="14"/>
      <c r="MQZ21" s="14"/>
      <c r="MRA21" s="1"/>
      <c r="MRC21" s="5"/>
      <c r="MRG21" s="14"/>
      <c r="MRH21" s="14"/>
      <c r="MRI21" s="1"/>
      <c r="MRK21" s="5"/>
      <c r="MRO21" s="14"/>
      <c r="MRP21" s="14"/>
      <c r="MRQ21" s="1"/>
      <c r="MRS21" s="5"/>
      <c r="MRW21" s="14"/>
      <c r="MRX21" s="14"/>
      <c r="MRY21" s="1"/>
      <c r="MSA21" s="5"/>
      <c r="MSE21" s="14"/>
      <c r="MSF21" s="14"/>
      <c r="MSG21" s="1"/>
      <c r="MSI21" s="5"/>
      <c r="MSM21" s="14"/>
      <c r="MSN21" s="14"/>
      <c r="MSO21" s="1"/>
      <c r="MSQ21" s="5"/>
      <c r="MSU21" s="14"/>
      <c r="MSV21" s="14"/>
      <c r="MSW21" s="1"/>
      <c r="MSY21" s="5"/>
      <c r="MTC21" s="14"/>
      <c r="MTD21" s="14"/>
      <c r="MTE21" s="1"/>
      <c r="MTG21" s="5"/>
      <c r="MTK21" s="14"/>
      <c r="MTL21" s="14"/>
      <c r="MTM21" s="1"/>
      <c r="MTO21" s="5"/>
      <c r="MTS21" s="14"/>
      <c r="MTT21" s="14"/>
      <c r="MTU21" s="1"/>
      <c r="MTW21" s="5"/>
      <c r="MUA21" s="14"/>
      <c r="MUB21" s="14"/>
      <c r="MUC21" s="1"/>
      <c r="MUE21" s="5"/>
      <c r="MUI21" s="14"/>
      <c r="MUJ21" s="14"/>
      <c r="MUK21" s="1"/>
      <c r="MUM21" s="5"/>
      <c r="MUQ21" s="14"/>
      <c r="MUR21" s="14"/>
      <c r="MUS21" s="1"/>
      <c r="MUU21" s="5"/>
      <c r="MUY21" s="14"/>
      <c r="MUZ21" s="14"/>
      <c r="MVA21" s="1"/>
      <c r="MVC21" s="5"/>
      <c r="MVG21" s="14"/>
      <c r="MVH21" s="14"/>
      <c r="MVI21" s="1"/>
      <c r="MVK21" s="5"/>
      <c r="MVO21" s="14"/>
      <c r="MVP21" s="14"/>
      <c r="MVQ21" s="1"/>
      <c r="MVS21" s="5"/>
      <c r="MVW21" s="14"/>
      <c r="MVX21" s="14"/>
      <c r="MVY21" s="1"/>
      <c r="MWA21" s="5"/>
      <c r="MWE21" s="14"/>
      <c r="MWF21" s="14"/>
      <c r="MWG21" s="1"/>
      <c r="MWI21" s="5"/>
      <c r="MWM21" s="14"/>
      <c r="MWN21" s="14"/>
      <c r="MWO21" s="1"/>
      <c r="MWQ21" s="5"/>
      <c r="MWU21" s="14"/>
      <c r="MWV21" s="14"/>
      <c r="MWW21" s="1"/>
      <c r="MWY21" s="5"/>
      <c r="MXC21" s="14"/>
      <c r="MXD21" s="14"/>
      <c r="MXE21" s="1"/>
      <c r="MXG21" s="5"/>
      <c r="MXK21" s="14"/>
      <c r="MXL21" s="14"/>
      <c r="MXM21" s="1"/>
      <c r="MXO21" s="5"/>
      <c r="MXS21" s="14"/>
      <c r="MXT21" s="14"/>
      <c r="MXU21" s="1"/>
      <c r="MXW21" s="5"/>
      <c r="MYA21" s="14"/>
      <c r="MYB21" s="14"/>
      <c r="MYC21" s="1"/>
      <c r="MYE21" s="5"/>
      <c r="MYI21" s="14"/>
      <c r="MYJ21" s="14"/>
      <c r="MYK21" s="1"/>
      <c r="MYM21" s="5"/>
      <c r="MYQ21" s="14"/>
      <c r="MYR21" s="14"/>
      <c r="MYS21" s="1"/>
      <c r="MYU21" s="5"/>
      <c r="MYY21" s="14"/>
      <c r="MYZ21" s="14"/>
      <c r="MZA21" s="1"/>
      <c r="MZC21" s="5"/>
      <c r="MZG21" s="14"/>
      <c r="MZH21" s="14"/>
      <c r="MZI21" s="1"/>
      <c r="MZK21" s="5"/>
      <c r="MZO21" s="14"/>
      <c r="MZP21" s="14"/>
      <c r="MZQ21" s="1"/>
      <c r="MZS21" s="5"/>
      <c r="MZW21" s="14"/>
      <c r="MZX21" s="14"/>
      <c r="MZY21" s="1"/>
      <c r="NAA21" s="5"/>
      <c r="NAE21" s="14"/>
      <c r="NAF21" s="14"/>
      <c r="NAG21" s="1"/>
      <c r="NAI21" s="5"/>
      <c r="NAM21" s="14"/>
      <c r="NAN21" s="14"/>
      <c r="NAO21" s="1"/>
      <c r="NAQ21" s="5"/>
      <c r="NAU21" s="14"/>
      <c r="NAV21" s="14"/>
      <c r="NAW21" s="1"/>
      <c r="NAY21" s="5"/>
      <c r="NBC21" s="14"/>
      <c r="NBD21" s="14"/>
      <c r="NBE21" s="1"/>
      <c r="NBG21" s="5"/>
      <c r="NBK21" s="14"/>
      <c r="NBL21" s="14"/>
      <c r="NBM21" s="1"/>
      <c r="NBO21" s="5"/>
      <c r="NBS21" s="14"/>
      <c r="NBT21" s="14"/>
      <c r="NBU21" s="1"/>
      <c r="NBW21" s="5"/>
      <c r="NCA21" s="14"/>
      <c r="NCB21" s="14"/>
      <c r="NCC21" s="1"/>
      <c r="NCE21" s="5"/>
      <c r="NCI21" s="14"/>
      <c r="NCJ21" s="14"/>
      <c r="NCK21" s="1"/>
      <c r="NCM21" s="5"/>
      <c r="NCQ21" s="14"/>
      <c r="NCR21" s="14"/>
      <c r="NCS21" s="1"/>
      <c r="NCU21" s="5"/>
      <c r="NCY21" s="14"/>
      <c r="NCZ21" s="14"/>
      <c r="NDA21" s="1"/>
      <c r="NDC21" s="5"/>
      <c r="NDG21" s="14"/>
      <c r="NDH21" s="14"/>
      <c r="NDI21" s="1"/>
      <c r="NDK21" s="5"/>
      <c r="NDO21" s="14"/>
      <c r="NDP21" s="14"/>
      <c r="NDQ21" s="1"/>
      <c r="NDS21" s="5"/>
      <c r="NDW21" s="14"/>
      <c r="NDX21" s="14"/>
      <c r="NDY21" s="1"/>
      <c r="NEA21" s="5"/>
      <c r="NEE21" s="14"/>
      <c r="NEF21" s="14"/>
      <c r="NEG21" s="1"/>
      <c r="NEI21" s="5"/>
      <c r="NEM21" s="14"/>
      <c r="NEN21" s="14"/>
      <c r="NEO21" s="1"/>
      <c r="NEQ21" s="5"/>
      <c r="NEU21" s="14"/>
      <c r="NEV21" s="14"/>
      <c r="NEW21" s="1"/>
      <c r="NEY21" s="5"/>
      <c r="NFC21" s="14"/>
      <c r="NFD21" s="14"/>
      <c r="NFE21" s="1"/>
      <c r="NFG21" s="5"/>
      <c r="NFK21" s="14"/>
      <c r="NFL21" s="14"/>
      <c r="NFM21" s="1"/>
      <c r="NFO21" s="5"/>
      <c r="NFS21" s="14"/>
      <c r="NFT21" s="14"/>
      <c r="NFU21" s="1"/>
      <c r="NFW21" s="5"/>
      <c r="NGA21" s="14"/>
      <c r="NGB21" s="14"/>
      <c r="NGC21" s="1"/>
      <c r="NGE21" s="5"/>
      <c r="NGI21" s="14"/>
      <c r="NGJ21" s="14"/>
      <c r="NGK21" s="1"/>
      <c r="NGM21" s="5"/>
      <c r="NGQ21" s="14"/>
      <c r="NGR21" s="14"/>
      <c r="NGS21" s="1"/>
      <c r="NGU21" s="5"/>
      <c r="NGY21" s="14"/>
      <c r="NGZ21" s="14"/>
      <c r="NHA21" s="1"/>
      <c r="NHC21" s="5"/>
      <c r="NHG21" s="14"/>
      <c r="NHH21" s="14"/>
      <c r="NHI21" s="1"/>
      <c r="NHK21" s="5"/>
      <c r="NHO21" s="14"/>
      <c r="NHP21" s="14"/>
      <c r="NHQ21" s="1"/>
      <c r="NHS21" s="5"/>
      <c r="NHW21" s="14"/>
      <c r="NHX21" s="14"/>
      <c r="NHY21" s="1"/>
      <c r="NIA21" s="5"/>
      <c r="NIE21" s="14"/>
      <c r="NIF21" s="14"/>
      <c r="NIG21" s="1"/>
      <c r="NII21" s="5"/>
      <c r="NIM21" s="14"/>
      <c r="NIN21" s="14"/>
      <c r="NIO21" s="1"/>
      <c r="NIQ21" s="5"/>
      <c r="NIU21" s="14"/>
      <c r="NIV21" s="14"/>
      <c r="NIW21" s="1"/>
      <c r="NIY21" s="5"/>
      <c r="NJC21" s="14"/>
      <c r="NJD21" s="14"/>
      <c r="NJE21" s="1"/>
      <c r="NJG21" s="5"/>
      <c r="NJK21" s="14"/>
      <c r="NJL21" s="14"/>
      <c r="NJM21" s="1"/>
      <c r="NJO21" s="5"/>
      <c r="NJS21" s="14"/>
      <c r="NJT21" s="14"/>
      <c r="NJU21" s="1"/>
      <c r="NJW21" s="5"/>
      <c r="NKA21" s="14"/>
      <c r="NKB21" s="14"/>
      <c r="NKC21" s="1"/>
      <c r="NKE21" s="5"/>
      <c r="NKI21" s="14"/>
      <c r="NKJ21" s="14"/>
      <c r="NKK21" s="1"/>
      <c r="NKM21" s="5"/>
      <c r="NKQ21" s="14"/>
      <c r="NKR21" s="14"/>
      <c r="NKS21" s="1"/>
      <c r="NKU21" s="5"/>
      <c r="NKY21" s="14"/>
      <c r="NKZ21" s="14"/>
      <c r="NLA21" s="1"/>
      <c r="NLC21" s="5"/>
      <c r="NLG21" s="14"/>
      <c r="NLH21" s="14"/>
      <c r="NLI21" s="1"/>
      <c r="NLK21" s="5"/>
      <c r="NLO21" s="14"/>
      <c r="NLP21" s="14"/>
      <c r="NLQ21" s="1"/>
      <c r="NLS21" s="5"/>
      <c r="NLW21" s="14"/>
      <c r="NLX21" s="14"/>
      <c r="NLY21" s="1"/>
      <c r="NMA21" s="5"/>
      <c r="NME21" s="14"/>
      <c r="NMF21" s="14"/>
      <c r="NMG21" s="1"/>
      <c r="NMI21" s="5"/>
      <c r="NMM21" s="14"/>
      <c r="NMN21" s="14"/>
      <c r="NMO21" s="1"/>
      <c r="NMQ21" s="5"/>
      <c r="NMU21" s="14"/>
      <c r="NMV21" s="14"/>
      <c r="NMW21" s="1"/>
      <c r="NMY21" s="5"/>
      <c r="NNC21" s="14"/>
      <c r="NND21" s="14"/>
      <c r="NNE21" s="1"/>
      <c r="NNG21" s="5"/>
      <c r="NNK21" s="14"/>
      <c r="NNL21" s="14"/>
      <c r="NNM21" s="1"/>
      <c r="NNO21" s="5"/>
      <c r="NNS21" s="14"/>
      <c r="NNT21" s="14"/>
      <c r="NNU21" s="1"/>
      <c r="NNW21" s="5"/>
      <c r="NOA21" s="14"/>
      <c r="NOB21" s="14"/>
      <c r="NOC21" s="1"/>
      <c r="NOE21" s="5"/>
      <c r="NOI21" s="14"/>
      <c r="NOJ21" s="14"/>
      <c r="NOK21" s="1"/>
      <c r="NOM21" s="5"/>
      <c r="NOQ21" s="14"/>
      <c r="NOR21" s="14"/>
      <c r="NOS21" s="1"/>
      <c r="NOU21" s="5"/>
      <c r="NOY21" s="14"/>
      <c r="NOZ21" s="14"/>
      <c r="NPA21" s="1"/>
      <c r="NPC21" s="5"/>
      <c r="NPG21" s="14"/>
      <c r="NPH21" s="14"/>
      <c r="NPI21" s="1"/>
      <c r="NPK21" s="5"/>
      <c r="NPO21" s="14"/>
      <c r="NPP21" s="14"/>
      <c r="NPQ21" s="1"/>
      <c r="NPS21" s="5"/>
      <c r="NPW21" s="14"/>
      <c r="NPX21" s="14"/>
      <c r="NPY21" s="1"/>
      <c r="NQA21" s="5"/>
      <c r="NQE21" s="14"/>
      <c r="NQF21" s="14"/>
      <c r="NQG21" s="1"/>
      <c r="NQI21" s="5"/>
      <c r="NQM21" s="14"/>
      <c r="NQN21" s="14"/>
      <c r="NQO21" s="1"/>
      <c r="NQQ21" s="5"/>
      <c r="NQU21" s="14"/>
      <c r="NQV21" s="14"/>
      <c r="NQW21" s="1"/>
      <c r="NQY21" s="5"/>
      <c r="NRC21" s="14"/>
      <c r="NRD21" s="14"/>
      <c r="NRE21" s="1"/>
      <c r="NRG21" s="5"/>
      <c r="NRK21" s="14"/>
      <c r="NRL21" s="14"/>
      <c r="NRM21" s="1"/>
      <c r="NRO21" s="5"/>
      <c r="NRS21" s="14"/>
      <c r="NRT21" s="14"/>
      <c r="NRU21" s="1"/>
      <c r="NRW21" s="5"/>
      <c r="NSA21" s="14"/>
      <c r="NSB21" s="14"/>
      <c r="NSC21" s="1"/>
      <c r="NSE21" s="5"/>
      <c r="NSI21" s="14"/>
      <c r="NSJ21" s="14"/>
      <c r="NSK21" s="1"/>
      <c r="NSM21" s="5"/>
      <c r="NSQ21" s="14"/>
      <c r="NSR21" s="14"/>
      <c r="NSS21" s="1"/>
      <c r="NSU21" s="5"/>
      <c r="NSY21" s="14"/>
      <c r="NSZ21" s="14"/>
      <c r="NTA21" s="1"/>
      <c r="NTC21" s="5"/>
      <c r="NTG21" s="14"/>
      <c r="NTH21" s="14"/>
      <c r="NTI21" s="1"/>
      <c r="NTK21" s="5"/>
      <c r="NTO21" s="14"/>
      <c r="NTP21" s="14"/>
      <c r="NTQ21" s="1"/>
      <c r="NTS21" s="5"/>
      <c r="NTW21" s="14"/>
      <c r="NTX21" s="14"/>
      <c r="NTY21" s="1"/>
      <c r="NUA21" s="5"/>
      <c r="NUE21" s="14"/>
      <c r="NUF21" s="14"/>
      <c r="NUG21" s="1"/>
      <c r="NUI21" s="5"/>
      <c r="NUM21" s="14"/>
      <c r="NUN21" s="14"/>
      <c r="NUO21" s="1"/>
      <c r="NUQ21" s="5"/>
      <c r="NUU21" s="14"/>
      <c r="NUV21" s="14"/>
      <c r="NUW21" s="1"/>
      <c r="NUY21" s="5"/>
      <c r="NVC21" s="14"/>
      <c r="NVD21" s="14"/>
      <c r="NVE21" s="1"/>
      <c r="NVG21" s="5"/>
      <c r="NVK21" s="14"/>
      <c r="NVL21" s="14"/>
      <c r="NVM21" s="1"/>
      <c r="NVO21" s="5"/>
      <c r="NVS21" s="14"/>
      <c r="NVT21" s="14"/>
      <c r="NVU21" s="1"/>
      <c r="NVW21" s="5"/>
      <c r="NWA21" s="14"/>
      <c r="NWB21" s="14"/>
      <c r="NWC21" s="1"/>
      <c r="NWE21" s="5"/>
      <c r="NWI21" s="14"/>
      <c r="NWJ21" s="14"/>
      <c r="NWK21" s="1"/>
      <c r="NWM21" s="5"/>
      <c r="NWQ21" s="14"/>
      <c r="NWR21" s="14"/>
      <c r="NWS21" s="1"/>
      <c r="NWU21" s="5"/>
      <c r="NWY21" s="14"/>
      <c r="NWZ21" s="14"/>
      <c r="NXA21" s="1"/>
      <c r="NXC21" s="5"/>
      <c r="NXG21" s="14"/>
      <c r="NXH21" s="14"/>
      <c r="NXI21" s="1"/>
      <c r="NXK21" s="5"/>
      <c r="NXO21" s="14"/>
      <c r="NXP21" s="14"/>
      <c r="NXQ21" s="1"/>
      <c r="NXS21" s="5"/>
      <c r="NXW21" s="14"/>
      <c r="NXX21" s="14"/>
      <c r="NXY21" s="1"/>
      <c r="NYA21" s="5"/>
      <c r="NYE21" s="14"/>
      <c r="NYF21" s="14"/>
      <c r="NYG21" s="1"/>
      <c r="NYI21" s="5"/>
      <c r="NYM21" s="14"/>
      <c r="NYN21" s="14"/>
      <c r="NYO21" s="1"/>
      <c r="NYQ21" s="5"/>
      <c r="NYU21" s="14"/>
      <c r="NYV21" s="14"/>
      <c r="NYW21" s="1"/>
      <c r="NYY21" s="5"/>
      <c r="NZC21" s="14"/>
      <c r="NZD21" s="14"/>
      <c r="NZE21" s="1"/>
      <c r="NZG21" s="5"/>
      <c r="NZK21" s="14"/>
      <c r="NZL21" s="14"/>
      <c r="NZM21" s="1"/>
      <c r="NZO21" s="5"/>
      <c r="NZS21" s="14"/>
      <c r="NZT21" s="14"/>
      <c r="NZU21" s="1"/>
      <c r="NZW21" s="5"/>
      <c r="OAA21" s="14"/>
      <c r="OAB21" s="14"/>
      <c r="OAC21" s="1"/>
      <c r="OAE21" s="5"/>
      <c r="OAI21" s="14"/>
      <c r="OAJ21" s="14"/>
      <c r="OAK21" s="1"/>
      <c r="OAM21" s="5"/>
      <c r="OAQ21" s="14"/>
      <c r="OAR21" s="14"/>
      <c r="OAS21" s="1"/>
      <c r="OAU21" s="5"/>
      <c r="OAY21" s="14"/>
      <c r="OAZ21" s="14"/>
      <c r="OBA21" s="1"/>
      <c r="OBC21" s="5"/>
      <c r="OBG21" s="14"/>
      <c r="OBH21" s="14"/>
      <c r="OBI21" s="1"/>
      <c r="OBK21" s="5"/>
      <c r="OBO21" s="14"/>
      <c r="OBP21" s="14"/>
      <c r="OBQ21" s="1"/>
      <c r="OBS21" s="5"/>
      <c r="OBW21" s="14"/>
      <c r="OBX21" s="14"/>
      <c r="OBY21" s="1"/>
      <c r="OCA21" s="5"/>
      <c r="OCE21" s="14"/>
      <c r="OCF21" s="14"/>
      <c r="OCG21" s="1"/>
      <c r="OCI21" s="5"/>
      <c r="OCM21" s="14"/>
      <c r="OCN21" s="14"/>
      <c r="OCO21" s="1"/>
      <c r="OCQ21" s="5"/>
      <c r="OCU21" s="14"/>
      <c r="OCV21" s="14"/>
      <c r="OCW21" s="1"/>
      <c r="OCY21" s="5"/>
      <c r="ODC21" s="14"/>
      <c r="ODD21" s="14"/>
      <c r="ODE21" s="1"/>
      <c r="ODG21" s="5"/>
      <c r="ODK21" s="14"/>
      <c r="ODL21" s="14"/>
      <c r="ODM21" s="1"/>
      <c r="ODO21" s="5"/>
      <c r="ODS21" s="14"/>
      <c r="ODT21" s="14"/>
      <c r="ODU21" s="1"/>
      <c r="ODW21" s="5"/>
      <c r="OEA21" s="14"/>
      <c r="OEB21" s="14"/>
      <c r="OEC21" s="1"/>
      <c r="OEE21" s="5"/>
      <c r="OEI21" s="14"/>
      <c r="OEJ21" s="14"/>
      <c r="OEK21" s="1"/>
      <c r="OEM21" s="5"/>
      <c r="OEQ21" s="14"/>
      <c r="OER21" s="14"/>
      <c r="OES21" s="1"/>
      <c r="OEU21" s="5"/>
      <c r="OEY21" s="14"/>
      <c r="OEZ21" s="14"/>
      <c r="OFA21" s="1"/>
      <c r="OFC21" s="5"/>
      <c r="OFG21" s="14"/>
      <c r="OFH21" s="14"/>
      <c r="OFI21" s="1"/>
      <c r="OFK21" s="5"/>
      <c r="OFO21" s="14"/>
      <c r="OFP21" s="14"/>
      <c r="OFQ21" s="1"/>
      <c r="OFS21" s="5"/>
      <c r="OFW21" s="14"/>
      <c r="OFX21" s="14"/>
      <c r="OFY21" s="1"/>
      <c r="OGA21" s="5"/>
      <c r="OGE21" s="14"/>
      <c r="OGF21" s="14"/>
      <c r="OGG21" s="1"/>
      <c r="OGI21" s="5"/>
      <c r="OGM21" s="14"/>
      <c r="OGN21" s="14"/>
      <c r="OGO21" s="1"/>
      <c r="OGQ21" s="5"/>
      <c r="OGU21" s="14"/>
      <c r="OGV21" s="14"/>
      <c r="OGW21" s="1"/>
      <c r="OGY21" s="5"/>
      <c r="OHC21" s="14"/>
      <c r="OHD21" s="14"/>
      <c r="OHE21" s="1"/>
      <c r="OHG21" s="5"/>
      <c r="OHK21" s="14"/>
      <c r="OHL21" s="14"/>
      <c r="OHM21" s="1"/>
      <c r="OHO21" s="5"/>
      <c r="OHS21" s="14"/>
      <c r="OHT21" s="14"/>
      <c r="OHU21" s="1"/>
      <c r="OHW21" s="5"/>
      <c r="OIA21" s="14"/>
      <c r="OIB21" s="14"/>
      <c r="OIC21" s="1"/>
      <c r="OIE21" s="5"/>
      <c r="OII21" s="14"/>
      <c r="OIJ21" s="14"/>
      <c r="OIK21" s="1"/>
      <c r="OIM21" s="5"/>
      <c r="OIQ21" s="14"/>
      <c r="OIR21" s="14"/>
      <c r="OIS21" s="1"/>
      <c r="OIU21" s="5"/>
      <c r="OIY21" s="14"/>
      <c r="OIZ21" s="14"/>
      <c r="OJA21" s="1"/>
      <c r="OJC21" s="5"/>
      <c r="OJG21" s="14"/>
      <c r="OJH21" s="14"/>
      <c r="OJI21" s="1"/>
      <c r="OJK21" s="5"/>
      <c r="OJO21" s="14"/>
      <c r="OJP21" s="14"/>
      <c r="OJQ21" s="1"/>
      <c r="OJS21" s="5"/>
      <c r="OJW21" s="14"/>
      <c r="OJX21" s="14"/>
      <c r="OJY21" s="1"/>
      <c r="OKA21" s="5"/>
      <c r="OKE21" s="14"/>
      <c r="OKF21" s="14"/>
      <c r="OKG21" s="1"/>
      <c r="OKI21" s="5"/>
      <c r="OKM21" s="14"/>
      <c r="OKN21" s="14"/>
      <c r="OKO21" s="1"/>
      <c r="OKQ21" s="5"/>
      <c r="OKU21" s="14"/>
      <c r="OKV21" s="14"/>
      <c r="OKW21" s="1"/>
      <c r="OKY21" s="5"/>
      <c r="OLC21" s="14"/>
      <c r="OLD21" s="14"/>
      <c r="OLE21" s="1"/>
      <c r="OLG21" s="5"/>
      <c r="OLK21" s="14"/>
      <c r="OLL21" s="14"/>
      <c r="OLM21" s="1"/>
      <c r="OLO21" s="5"/>
      <c r="OLS21" s="14"/>
      <c r="OLT21" s="14"/>
      <c r="OLU21" s="1"/>
      <c r="OLW21" s="5"/>
      <c r="OMA21" s="14"/>
      <c r="OMB21" s="14"/>
      <c r="OMC21" s="1"/>
      <c r="OME21" s="5"/>
      <c r="OMI21" s="14"/>
      <c r="OMJ21" s="14"/>
      <c r="OMK21" s="1"/>
      <c r="OMM21" s="5"/>
      <c r="OMQ21" s="14"/>
      <c r="OMR21" s="14"/>
      <c r="OMS21" s="1"/>
      <c r="OMU21" s="5"/>
      <c r="OMY21" s="14"/>
      <c r="OMZ21" s="14"/>
      <c r="ONA21" s="1"/>
      <c r="ONC21" s="5"/>
      <c r="ONG21" s="14"/>
      <c r="ONH21" s="14"/>
      <c r="ONI21" s="1"/>
      <c r="ONK21" s="5"/>
      <c r="ONO21" s="14"/>
      <c r="ONP21" s="14"/>
      <c r="ONQ21" s="1"/>
      <c r="ONS21" s="5"/>
      <c r="ONW21" s="14"/>
      <c r="ONX21" s="14"/>
      <c r="ONY21" s="1"/>
      <c r="OOA21" s="5"/>
      <c r="OOE21" s="14"/>
      <c r="OOF21" s="14"/>
      <c r="OOG21" s="1"/>
      <c r="OOI21" s="5"/>
      <c r="OOM21" s="14"/>
      <c r="OON21" s="14"/>
      <c r="OOO21" s="1"/>
      <c r="OOQ21" s="5"/>
      <c r="OOU21" s="14"/>
      <c r="OOV21" s="14"/>
      <c r="OOW21" s="1"/>
      <c r="OOY21" s="5"/>
      <c r="OPC21" s="14"/>
      <c r="OPD21" s="14"/>
      <c r="OPE21" s="1"/>
      <c r="OPG21" s="5"/>
      <c r="OPK21" s="14"/>
      <c r="OPL21" s="14"/>
      <c r="OPM21" s="1"/>
      <c r="OPO21" s="5"/>
      <c r="OPS21" s="14"/>
      <c r="OPT21" s="14"/>
      <c r="OPU21" s="1"/>
      <c r="OPW21" s="5"/>
      <c r="OQA21" s="14"/>
      <c r="OQB21" s="14"/>
      <c r="OQC21" s="1"/>
      <c r="OQE21" s="5"/>
      <c r="OQI21" s="14"/>
      <c r="OQJ21" s="14"/>
      <c r="OQK21" s="1"/>
      <c r="OQM21" s="5"/>
      <c r="OQQ21" s="14"/>
      <c r="OQR21" s="14"/>
      <c r="OQS21" s="1"/>
      <c r="OQU21" s="5"/>
      <c r="OQY21" s="14"/>
      <c r="OQZ21" s="14"/>
      <c r="ORA21" s="1"/>
      <c r="ORC21" s="5"/>
      <c r="ORG21" s="14"/>
      <c r="ORH21" s="14"/>
      <c r="ORI21" s="1"/>
      <c r="ORK21" s="5"/>
      <c r="ORO21" s="14"/>
      <c r="ORP21" s="14"/>
      <c r="ORQ21" s="1"/>
      <c r="ORS21" s="5"/>
      <c r="ORW21" s="14"/>
      <c r="ORX21" s="14"/>
      <c r="ORY21" s="1"/>
      <c r="OSA21" s="5"/>
      <c r="OSE21" s="14"/>
      <c r="OSF21" s="14"/>
      <c r="OSG21" s="1"/>
      <c r="OSI21" s="5"/>
      <c r="OSM21" s="14"/>
      <c r="OSN21" s="14"/>
      <c r="OSO21" s="1"/>
      <c r="OSQ21" s="5"/>
      <c r="OSU21" s="14"/>
      <c r="OSV21" s="14"/>
      <c r="OSW21" s="1"/>
      <c r="OSY21" s="5"/>
      <c r="OTC21" s="14"/>
      <c r="OTD21" s="14"/>
      <c r="OTE21" s="1"/>
      <c r="OTG21" s="5"/>
      <c r="OTK21" s="14"/>
      <c r="OTL21" s="14"/>
      <c r="OTM21" s="1"/>
      <c r="OTO21" s="5"/>
      <c r="OTS21" s="14"/>
      <c r="OTT21" s="14"/>
      <c r="OTU21" s="1"/>
      <c r="OTW21" s="5"/>
      <c r="OUA21" s="14"/>
      <c r="OUB21" s="14"/>
      <c r="OUC21" s="1"/>
      <c r="OUE21" s="5"/>
      <c r="OUI21" s="14"/>
      <c r="OUJ21" s="14"/>
      <c r="OUK21" s="1"/>
      <c r="OUM21" s="5"/>
      <c r="OUQ21" s="14"/>
      <c r="OUR21" s="14"/>
      <c r="OUS21" s="1"/>
      <c r="OUU21" s="5"/>
      <c r="OUY21" s="14"/>
      <c r="OUZ21" s="14"/>
      <c r="OVA21" s="1"/>
      <c r="OVC21" s="5"/>
      <c r="OVG21" s="14"/>
      <c r="OVH21" s="14"/>
      <c r="OVI21" s="1"/>
      <c r="OVK21" s="5"/>
      <c r="OVO21" s="14"/>
      <c r="OVP21" s="14"/>
      <c r="OVQ21" s="1"/>
      <c r="OVS21" s="5"/>
      <c r="OVW21" s="14"/>
      <c r="OVX21" s="14"/>
      <c r="OVY21" s="1"/>
      <c r="OWA21" s="5"/>
      <c r="OWE21" s="14"/>
      <c r="OWF21" s="14"/>
      <c r="OWG21" s="1"/>
      <c r="OWI21" s="5"/>
      <c r="OWM21" s="14"/>
      <c r="OWN21" s="14"/>
      <c r="OWO21" s="1"/>
      <c r="OWQ21" s="5"/>
      <c r="OWU21" s="14"/>
      <c r="OWV21" s="14"/>
      <c r="OWW21" s="1"/>
      <c r="OWY21" s="5"/>
      <c r="OXC21" s="14"/>
      <c r="OXD21" s="14"/>
      <c r="OXE21" s="1"/>
      <c r="OXG21" s="5"/>
      <c r="OXK21" s="14"/>
      <c r="OXL21" s="14"/>
      <c r="OXM21" s="1"/>
      <c r="OXO21" s="5"/>
      <c r="OXS21" s="14"/>
      <c r="OXT21" s="14"/>
      <c r="OXU21" s="1"/>
      <c r="OXW21" s="5"/>
      <c r="OYA21" s="14"/>
      <c r="OYB21" s="14"/>
      <c r="OYC21" s="1"/>
      <c r="OYE21" s="5"/>
      <c r="OYI21" s="14"/>
      <c r="OYJ21" s="14"/>
      <c r="OYK21" s="1"/>
      <c r="OYM21" s="5"/>
      <c r="OYQ21" s="14"/>
      <c r="OYR21" s="14"/>
      <c r="OYS21" s="1"/>
      <c r="OYU21" s="5"/>
      <c r="OYY21" s="14"/>
      <c r="OYZ21" s="14"/>
      <c r="OZA21" s="1"/>
      <c r="OZC21" s="5"/>
      <c r="OZG21" s="14"/>
      <c r="OZH21" s="14"/>
      <c r="OZI21" s="1"/>
      <c r="OZK21" s="5"/>
      <c r="OZO21" s="14"/>
      <c r="OZP21" s="14"/>
      <c r="OZQ21" s="1"/>
      <c r="OZS21" s="5"/>
      <c r="OZW21" s="14"/>
      <c r="OZX21" s="14"/>
      <c r="OZY21" s="1"/>
      <c r="PAA21" s="5"/>
      <c r="PAE21" s="14"/>
      <c r="PAF21" s="14"/>
      <c r="PAG21" s="1"/>
      <c r="PAI21" s="5"/>
      <c r="PAM21" s="14"/>
      <c r="PAN21" s="14"/>
      <c r="PAO21" s="1"/>
      <c r="PAQ21" s="5"/>
      <c r="PAU21" s="14"/>
      <c r="PAV21" s="14"/>
      <c r="PAW21" s="1"/>
      <c r="PAY21" s="5"/>
      <c r="PBC21" s="14"/>
      <c r="PBD21" s="14"/>
      <c r="PBE21" s="1"/>
      <c r="PBG21" s="5"/>
      <c r="PBK21" s="14"/>
      <c r="PBL21" s="14"/>
      <c r="PBM21" s="1"/>
      <c r="PBO21" s="5"/>
      <c r="PBS21" s="14"/>
      <c r="PBT21" s="14"/>
      <c r="PBU21" s="1"/>
      <c r="PBW21" s="5"/>
      <c r="PCA21" s="14"/>
      <c r="PCB21" s="14"/>
      <c r="PCC21" s="1"/>
      <c r="PCE21" s="5"/>
      <c r="PCI21" s="14"/>
      <c r="PCJ21" s="14"/>
      <c r="PCK21" s="1"/>
      <c r="PCM21" s="5"/>
      <c r="PCQ21" s="14"/>
      <c r="PCR21" s="14"/>
      <c r="PCS21" s="1"/>
      <c r="PCU21" s="5"/>
      <c r="PCY21" s="14"/>
      <c r="PCZ21" s="14"/>
      <c r="PDA21" s="1"/>
      <c r="PDC21" s="5"/>
      <c r="PDG21" s="14"/>
      <c r="PDH21" s="14"/>
      <c r="PDI21" s="1"/>
      <c r="PDK21" s="5"/>
      <c r="PDO21" s="14"/>
      <c r="PDP21" s="14"/>
      <c r="PDQ21" s="1"/>
      <c r="PDS21" s="5"/>
      <c r="PDW21" s="14"/>
      <c r="PDX21" s="14"/>
      <c r="PDY21" s="1"/>
      <c r="PEA21" s="5"/>
      <c r="PEE21" s="14"/>
      <c r="PEF21" s="14"/>
      <c r="PEG21" s="1"/>
      <c r="PEI21" s="5"/>
      <c r="PEM21" s="14"/>
      <c r="PEN21" s="14"/>
      <c r="PEO21" s="1"/>
      <c r="PEQ21" s="5"/>
      <c r="PEU21" s="14"/>
      <c r="PEV21" s="14"/>
      <c r="PEW21" s="1"/>
      <c r="PEY21" s="5"/>
      <c r="PFC21" s="14"/>
      <c r="PFD21" s="14"/>
      <c r="PFE21" s="1"/>
      <c r="PFG21" s="5"/>
      <c r="PFK21" s="14"/>
      <c r="PFL21" s="14"/>
      <c r="PFM21" s="1"/>
      <c r="PFO21" s="5"/>
      <c r="PFS21" s="14"/>
      <c r="PFT21" s="14"/>
      <c r="PFU21" s="1"/>
      <c r="PFW21" s="5"/>
      <c r="PGA21" s="14"/>
      <c r="PGB21" s="14"/>
      <c r="PGC21" s="1"/>
      <c r="PGE21" s="5"/>
      <c r="PGI21" s="14"/>
      <c r="PGJ21" s="14"/>
      <c r="PGK21" s="1"/>
      <c r="PGM21" s="5"/>
      <c r="PGQ21" s="14"/>
      <c r="PGR21" s="14"/>
      <c r="PGS21" s="1"/>
      <c r="PGU21" s="5"/>
      <c r="PGY21" s="14"/>
      <c r="PGZ21" s="14"/>
      <c r="PHA21" s="1"/>
      <c r="PHC21" s="5"/>
      <c r="PHG21" s="14"/>
      <c r="PHH21" s="14"/>
      <c r="PHI21" s="1"/>
      <c r="PHK21" s="5"/>
      <c r="PHO21" s="14"/>
      <c r="PHP21" s="14"/>
      <c r="PHQ21" s="1"/>
      <c r="PHS21" s="5"/>
      <c r="PHW21" s="14"/>
      <c r="PHX21" s="14"/>
      <c r="PHY21" s="1"/>
      <c r="PIA21" s="5"/>
      <c r="PIE21" s="14"/>
      <c r="PIF21" s="14"/>
      <c r="PIG21" s="1"/>
      <c r="PII21" s="5"/>
      <c r="PIM21" s="14"/>
      <c r="PIN21" s="14"/>
      <c r="PIO21" s="1"/>
      <c r="PIQ21" s="5"/>
      <c r="PIU21" s="14"/>
      <c r="PIV21" s="14"/>
      <c r="PIW21" s="1"/>
      <c r="PIY21" s="5"/>
      <c r="PJC21" s="14"/>
      <c r="PJD21" s="14"/>
      <c r="PJE21" s="1"/>
      <c r="PJG21" s="5"/>
      <c r="PJK21" s="14"/>
      <c r="PJL21" s="14"/>
      <c r="PJM21" s="1"/>
      <c r="PJO21" s="5"/>
      <c r="PJS21" s="14"/>
      <c r="PJT21" s="14"/>
      <c r="PJU21" s="1"/>
      <c r="PJW21" s="5"/>
      <c r="PKA21" s="14"/>
      <c r="PKB21" s="14"/>
      <c r="PKC21" s="1"/>
      <c r="PKE21" s="5"/>
      <c r="PKI21" s="14"/>
      <c r="PKJ21" s="14"/>
      <c r="PKK21" s="1"/>
      <c r="PKM21" s="5"/>
      <c r="PKQ21" s="14"/>
      <c r="PKR21" s="14"/>
      <c r="PKS21" s="1"/>
      <c r="PKU21" s="5"/>
      <c r="PKY21" s="14"/>
      <c r="PKZ21" s="14"/>
      <c r="PLA21" s="1"/>
      <c r="PLC21" s="5"/>
      <c r="PLG21" s="14"/>
      <c r="PLH21" s="14"/>
      <c r="PLI21" s="1"/>
      <c r="PLK21" s="5"/>
      <c r="PLO21" s="14"/>
      <c r="PLP21" s="14"/>
      <c r="PLQ21" s="1"/>
      <c r="PLS21" s="5"/>
      <c r="PLW21" s="14"/>
      <c r="PLX21" s="14"/>
      <c r="PLY21" s="1"/>
      <c r="PMA21" s="5"/>
      <c r="PME21" s="14"/>
      <c r="PMF21" s="14"/>
      <c r="PMG21" s="1"/>
      <c r="PMI21" s="5"/>
      <c r="PMM21" s="14"/>
      <c r="PMN21" s="14"/>
      <c r="PMO21" s="1"/>
      <c r="PMQ21" s="5"/>
      <c r="PMU21" s="14"/>
      <c r="PMV21" s="14"/>
      <c r="PMW21" s="1"/>
      <c r="PMY21" s="5"/>
      <c r="PNC21" s="14"/>
      <c r="PND21" s="14"/>
      <c r="PNE21" s="1"/>
      <c r="PNG21" s="5"/>
      <c r="PNK21" s="14"/>
      <c r="PNL21" s="14"/>
      <c r="PNM21" s="1"/>
      <c r="PNO21" s="5"/>
      <c r="PNS21" s="14"/>
      <c r="PNT21" s="14"/>
      <c r="PNU21" s="1"/>
      <c r="PNW21" s="5"/>
      <c r="POA21" s="14"/>
      <c r="POB21" s="14"/>
      <c r="POC21" s="1"/>
      <c r="POE21" s="5"/>
      <c r="POI21" s="14"/>
      <c r="POJ21" s="14"/>
      <c r="POK21" s="1"/>
      <c r="POM21" s="5"/>
      <c r="POQ21" s="14"/>
      <c r="POR21" s="14"/>
      <c r="POS21" s="1"/>
      <c r="POU21" s="5"/>
      <c r="POY21" s="14"/>
      <c r="POZ21" s="14"/>
      <c r="PPA21" s="1"/>
      <c r="PPC21" s="5"/>
      <c r="PPG21" s="14"/>
      <c r="PPH21" s="14"/>
      <c r="PPI21" s="1"/>
      <c r="PPK21" s="5"/>
      <c r="PPO21" s="14"/>
      <c r="PPP21" s="14"/>
      <c r="PPQ21" s="1"/>
      <c r="PPS21" s="5"/>
      <c r="PPW21" s="14"/>
      <c r="PPX21" s="14"/>
      <c r="PPY21" s="1"/>
      <c r="PQA21" s="5"/>
      <c r="PQE21" s="14"/>
      <c r="PQF21" s="14"/>
      <c r="PQG21" s="1"/>
      <c r="PQI21" s="5"/>
      <c r="PQM21" s="14"/>
      <c r="PQN21" s="14"/>
      <c r="PQO21" s="1"/>
      <c r="PQQ21" s="5"/>
      <c r="PQU21" s="14"/>
      <c r="PQV21" s="14"/>
      <c r="PQW21" s="1"/>
      <c r="PQY21" s="5"/>
      <c r="PRC21" s="14"/>
      <c r="PRD21" s="14"/>
      <c r="PRE21" s="1"/>
      <c r="PRG21" s="5"/>
      <c r="PRK21" s="14"/>
      <c r="PRL21" s="14"/>
      <c r="PRM21" s="1"/>
      <c r="PRO21" s="5"/>
      <c r="PRS21" s="14"/>
      <c r="PRT21" s="14"/>
      <c r="PRU21" s="1"/>
      <c r="PRW21" s="5"/>
      <c r="PSA21" s="14"/>
      <c r="PSB21" s="14"/>
      <c r="PSC21" s="1"/>
      <c r="PSE21" s="5"/>
      <c r="PSI21" s="14"/>
      <c r="PSJ21" s="14"/>
      <c r="PSK21" s="1"/>
      <c r="PSM21" s="5"/>
      <c r="PSQ21" s="14"/>
      <c r="PSR21" s="14"/>
      <c r="PSS21" s="1"/>
      <c r="PSU21" s="5"/>
      <c r="PSY21" s="14"/>
      <c r="PSZ21" s="14"/>
      <c r="PTA21" s="1"/>
      <c r="PTC21" s="5"/>
      <c r="PTG21" s="14"/>
      <c r="PTH21" s="14"/>
      <c r="PTI21" s="1"/>
      <c r="PTK21" s="5"/>
      <c r="PTO21" s="14"/>
      <c r="PTP21" s="14"/>
      <c r="PTQ21" s="1"/>
      <c r="PTS21" s="5"/>
      <c r="PTW21" s="14"/>
      <c r="PTX21" s="14"/>
      <c r="PTY21" s="1"/>
      <c r="PUA21" s="5"/>
      <c r="PUE21" s="14"/>
      <c r="PUF21" s="14"/>
      <c r="PUG21" s="1"/>
      <c r="PUI21" s="5"/>
      <c r="PUM21" s="14"/>
      <c r="PUN21" s="14"/>
      <c r="PUO21" s="1"/>
      <c r="PUQ21" s="5"/>
      <c r="PUU21" s="14"/>
      <c r="PUV21" s="14"/>
      <c r="PUW21" s="1"/>
      <c r="PUY21" s="5"/>
      <c r="PVC21" s="14"/>
      <c r="PVD21" s="14"/>
      <c r="PVE21" s="1"/>
      <c r="PVG21" s="5"/>
      <c r="PVK21" s="14"/>
      <c r="PVL21" s="14"/>
      <c r="PVM21" s="1"/>
      <c r="PVO21" s="5"/>
      <c r="PVS21" s="14"/>
      <c r="PVT21" s="14"/>
      <c r="PVU21" s="1"/>
      <c r="PVW21" s="5"/>
      <c r="PWA21" s="14"/>
      <c r="PWB21" s="14"/>
      <c r="PWC21" s="1"/>
      <c r="PWE21" s="5"/>
      <c r="PWI21" s="14"/>
      <c r="PWJ21" s="14"/>
      <c r="PWK21" s="1"/>
      <c r="PWM21" s="5"/>
      <c r="PWQ21" s="14"/>
      <c r="PWR21" s="14"/>
      <c r="PWS21" s="1"/>
      <c r="PWU21" s="5"/>
      <c r="PWY21" s="14"/>
      <c r="PWZ21" s="14"/>
      <c r="PXA21" s="1"/>
      <c r="PXC21" s="5"/>
      <c r="PXG21" s="14"/>
      <c r="PXH21" s="14"/>
      <c r="PXI21" s="1"/>
      <c r="PXK21" s="5"/>
      <c r="PXO21" s="14"/>
      <c r="PXP21" s="14"/>
      <c r="PXQ21" s="1"/>
      <c r="PXS21" s="5"/>
      <c r="PXW21" s="14"/>
      <c r="PXX21" s="14"/>
      <c r="PXY21" s="1"/>
      <c r="PYA21" s="5"/>
      <c r="PYE21" s="14"/>
      <c r="PYF21" s="14"/>
      <c r="PYG21" s="1"/>
      <c r="PYI21" s="5"/>
      <c r="PYM21" s="14"/>
      <c r="PYN21" s="14"/>
      <c r="PYO21" s="1"/>
      <c r="PYQ21" s="5"/>
      <c r="PYU21" s="14"/>
      <c r="PYV21" s="14"/>
      <c r="PYW21" s="1"/>
      <c r="PYY21" s="5"/>
      <c r="PZC21" s="14"/>
      <c r="PZD21" s="14"/>
      <c r="PZE21" s="1"/>
      <c r="PZG21" s="5"/>
      <c r="PZK21" s="14"/>
      <c r="PZL21" s="14"/>
      <c r="PZM21" s="1"/>
      <c r="PZO21" s="5"/>
      <c r="PZS21" s="14"/>
      <c r="PZT21" s="14"/>
      <c r="PZU21" s="1"/>
      <c r="PZW21" s="5"/>
      <c r="QAA21" s="14"/>
      <c r="QAB21" s="14"/>
      <c r="QAC21" s="1"/>
      <c r="QAE21" s="5"/>
      <c r="QAI21" s="14"/>
      <c r="QAJ21" s="14"/>
      <c r="QAK21" s="1"/>
      <c r="QAM21" s="5"/>
      <c r="QAQ21" s="14"/>
      <c r="QAR21" s="14"/>
      <c r="QAS21" s="1"/>
      <c r="QAU21" s="5"/>
      <c r="QAY21" s="14"/>
      <c r="QAZ21" s="14"/>
      <c r="QBA21" s="1"/>
      <c r="QBC21" s="5"/>
      <c r="QBG21" s="14"/>
      <c r="QBH21" s="14"/>
      <c r="QBI21" s="1"/>
      <c r="QBK21" s="5"/>
      <c r="QBO21" s="14"/>
      <c r="QBP21" s="14"/>
      <c r="QBQ21" s="1"/>
      <c r="QBS21" s="5"/>
      <c r="QBW21" s="14"/>
      <c r="QBX21" s="14"/>
      <c r="QBY21" s="1"/>
      <c r="QCA21" s="5"/>
      <c r="QCE21" s="14"/>
      <c r="QCF21" s="14"/>
      <c r="QCG21" s="1"/>
      <c r="QCI21" s="5"/>
      <c r="QCM21" s="14"/>
      <c r="QCN21" s="14"/>
      <c r="QCO21" s="1"/>
      <c r="QCQ21" s="5"/>
      <c r="QCU21" s="14"/>
      <c r="QCV21" s="14"/>
      <c r="QCW21" s="1"/>
      <c r="QCY21" s="5"/>
      <c r="QDC21" s="14"/>
      <c r="QDD21" s="14"/>
      <c r="QDE21" s="1"/>
      <c r="QDG21" s="5"/>
      <c r="QDK21" s="14"/>
      <c r="QDL21" s="14"/>
      <c r="QDM21" s="1"/>
      <c r="QDO21" s="5"/>
      <c r="QDS21" s="14"/>
      <c r="QDT21" s="14"/>
      <c r="QDU21" s="1"/>
      <c r="QDW21" s="5"/>
      <c r="QEA21" s="14"/>
      <c r="QEB21" s="14"/>
      <c r="QEC21" s="1"/>
      <c r="QEE21" s="5"/>
      <c r="QEI21" s="14"/>
      <c r="QEJ21" s="14"/>
      <c r="QEK21" s="1"/>
      <c r="QEM21" s="5"/>
      <c r="QEQ21" s="14"/>
      <c r="QER21" s="14"/>
      <c r="QES21" s="1"/>
      <c r="QEU21" s="5"/>
      <c r="QEY21" s="14"/>
      <c r="QEZ21" s="14"/>
      <c r="QFA21" s="1"/>
      <c r="QFC21" s="5"/>
      <c r="QFG21" s="14"/>
      <c r="QFH21" s="14"/>
      <c r="QFI21" s="1"/>
      <c r="QFK21" s="5"/>
      <c r="QFO21" s="14"/>
      <c r="QFP21" s="14"/>
      <c r="QFQ21" s="1"/>
      <c r="QFS21" s="5"/>
      <c r="QFW21" s="14"/>
      <c r="QFX21" s="14"/>
      <c r="QFY21" s="1"/>
      <c r="QGA21" s="5"/>
      <c r="QGE21" s="14"/>
      <c r="QGF21" s="14"/>
      <c r="QGG21" s="1"/>
      <c r="QGI21" s="5"/>
      <c r="QGM21" s="14"/>
      <c r="QGN21" s="14"/>
      <c r="QGO21" s="1"/>
      <c r="QGQ21" s="5"/>
      <c r="QGU21" s="14"/>
      <c r="QGV21" s="14"/>
      <c r="QGW21" s="1"/>
      <c r="QGY21" s="5"/>
      <c r="QHC21" s="14"/>
      <c r="QHD21" s="14"/>
      <c r="QHE21" s="1"/>
      <c r="QHG21" s="5"/>
      <c r="QHK21" s="14"/>
      <c r="QHL21" s="14"/>
      <c r="QHM21" s="1"/>
      <c r="QHO21" s="5"/>
      <c r="QHS21" s="14"/>
      <c r="QHT21" s="14"/>
      <c r="QHU21" s="1"/>
      <c r="QHW21" s="5"/>
      <c r="QIA21" s="14"/>
      <c r="QIB21" s="14"/>
      <c r="QIC21" s="1"/>
      <c r="QIE21" s="5"/>
      <c r="QII21" s="14"/>
      <c r="QIJ21" s="14"/>
      <c r="QIK21" s="1"/>
      <c r="QIM21" s="5"/>
      <c r="QIQ21" s="14"/>
      <c r="QIR21" s="14"/>
      <c r="QIS21" s="1"/>
      <c r="QIU21" s="5"/>
      <c r="QIY21" s="14"/>
      <c r="QIZ21" s="14"/>
      <c r="QJA21" s="1"/>
      <c r="QJC21" s="5"/>
      <c r="QJG21" s="14"/>
      <c r="QJH21" s="14"/>
      <c r="QJI21" s="1"/>
      <c r="QJK21" s="5"/>
      <c r="QJO21" s="14"/>
      <c r="QJP21" s="14"/>
      <c r="QJQ21" s="1"/>
      <c r="QJS21" s="5"/>
      <c r="QJW21" s="14"/>
      <c r="QJX21" s="14"/>
      <c r="QJY21" s="1"/>
      <c r="QKA21" s="5"/>
      <c r="QKE21" s="14"/>
      <c r="QKF21" s="14"/>
      <c r="QKG21" s="1"/>
      <c r="QKI21" s="5"/>
      <c r="QKM21" s="14"/>
      <c r="QKN21" s="14"/>
      <c r="QKO21" s="1"/>
      <c r="QKQ21" s="5"/>
      <c r="QKU21" s="14"/>
      <c r="QKV21" s="14"/>
      <c r="QKW21" s="1"/>
      <c r="QKY21" s="5"/>
      <c r="QLC21" s="14"/>
      <c r="QLD21" s="14"/>
      <c r="QLE21" s="1"/>
      <c r="QLG21" s="5"/>
      <c r="QLK21" s="14"/>
      <c r="QLL21" s="14"/>
      <c r="QLM21" s="1"/>
      <c r="QLO21" s="5"/>
      <c r="QLS21" s="14"/>
      <c r="QLT21" s="14"/>
      <c r="QLU21" s="1"/>
      <c r="QLW21" s="5"/>
      <c r="QMA21" s="14"/>
      <c r="QMB21" s="14"/>
      <c r="QMC21" s="1"/>
      <c r="QME21" s="5"/>
      <c r="QMI21" s="14"/>
      <c r="QMJ21" s="14"/>
      <c r="QMK21" s="1"/>
      <c r="QMM21" s="5"/>
      <c r="QMQ21" s="14"/>
      <c r="QMR21" s="14"/>
      <c r="QMS21" s="1"/>
      <c r="QMU21" s="5"/>
      <c r="QMY21" s="14"/>
      <c r="QMZ21" s="14"/>
      <c r="QNA21" s="1"/>
      <c r="QNC21" s="5"/>
      <c r="QNG21" s="14"/>
      <c r="QNH21" s="14"/>
      <c r="QNI21" s="1"/>
      <c r="QNK21" s="5"/>
      <c r="QNO21" s="14"/>
      <c r="QNP21" s="14"/>
      <c r="QNQ21" s="1"/>
      <c r="QNS21" s="5"/>
      <c r="QNW21" s="14"/>
      <c r="QNX21" s="14"/>
      <c r="QNY21" s="1"/>
      <c r="QOA21" s="5"/>
      <c r="QOE21" s="14"/>
      <c r="QOF21" s="14"/>
      <c r="QOG21" s="1"/>
      <c r="QOI21" s="5"/>
      <c r="QOM21" s="14"/>
      <c r="QON21" s="14"/>
      <c r="QOO21" s="1"/>
      <c r="QOQ21" s="5"/>
      <c r="QOU21" s="14"/>
      <c r="QOV21" s="14"/>
      <c r="QOW21" s="1"/>
      <c r="QOY21" s="5"/>
      <c r="QPC21" s="14"/>
      <c r="QPD21" s="14"/>
      <c r="QPE21" s="1"/>
      <c r="QPG21" s="5"/>
      <c r="QPK21" s="14"/>
      <c r="QPL21" s="14"/>
      <c r="QPM21" s="1"/>
      <c r="QPO21" s="5"/>
      <c r="QPS21" s="14"/>
      <c r="QPT21" s="14"/>
      <c r="QPU21" s="1"/>
      <c r="QPW21" s="5"/>
      <c r="QQA21" s="14"/>
      <c r="QQB21" s="14"/>
      <c r="QQC21" s="1"/>
      <c r="QQE21" s="5"/>
      <c r="QQI21" s="14"/>
      <c r="QQJ21" s="14"/>
      <c r="QQK21" s="1"/>
      <c r="QQM21" s="5"/>
      <c r="QQQ21" s="14"/>
      <c r="QQR21" s="14"/>
      <c r="QQS21" s="1"/>
      <c r="QQU21" s="5"/>
      <c r="QQY21" s="14"/>
      <c r="QQZ21" s="14"/>
      <c r="QRA21" s="1"/>
      <c r="QRC21" s="5"/>
      <c r="QRG21" s="14"/>
      <c r="QRH21" s="14"/>
      <c r="QRI21" s="1"/>
      <c r="QRK21" s="5"/>
      <c r="QRO21" s="14"/>
      <c r="QRP21" s="14"/>
      <c r="QRQ21" s="1"/>
      <c r="QRS21" s="5"/>
      <c r="QRW21" s="14"/>
      <c r="QRX21" s="14"/>
      <c r="QRY21" s="1"/>
      <c r="QSA21" s="5"/>
      <c r="QSE21" s="14"/>
      <c r="QSF21" s="14"/>
      <c r="QSG21" s="1"/>
      <c r="QSI21" s="5"/>
      <c r="QSM21" s="14"/>
      <c r="QSN21" s="14"/>
      <c r="QSO21" s="1"/>
      <c r="QSQ21" s="5"/>
      <c r="QSU21" s="14"/>
      <c r="QSV21" s="14"/>
      <c r="QSW21" s="1"/>
      <c r="QSY21" s="5"/>
      <c r="QTC21" s="14"/>
      <c r="QTD21" s="14"/>
      <c r="QTE21" s="1"/>
      <c r="QTG21" s="5"/>
      <c r="QTK21" s="14"/>
      <c r="QTL21" s="14"/>
      <c r="QTM21" s="1"/>
      <c r="QTO21" s="5"/>
      <c r="QTS21" s="14"/>
      <c r="QTT21" s="14"/>
      <c r="QTU21" s="1"/>
      <c r="QTW21" s="5"/>
      <c r="QUA21" s="14"/>
      <c r="QUB21" s="14"/>
      <c r="QUC21" s="1"/>
      <c r="QUE21" s="5"/>
      <c r="QUI21" s="14"/>
      <c r="QUJ21" s="14"/>
      <c r="QUK21" s="1"/>
      <c r="QUM21" s="5"/>
      <c r="QUQ21" s="14"/>
      <c r="QUR21" s="14"/>
      <c r="QUS21" s="1"/>
      <c r="QUU21" s="5"/>
      <c r="QUY21" s="14"/>
      <c r="QUZ21" s="14"/>
      <c r="QVA21" s="1"/>
      <c r="QVC21" s="5"/>
      <c r="QVG21" s="14"/>
      <c r="QVH21" s="14"/>
      <c r="QVI21" s="1"/>
      <c r="QVK21" s="5"/>
      <c r="QVO21" s="14"/>
      <c r="QVP21" s="14"/>
      <c r="QVQ21" s="1"/>
      <c r="QVS21" s="5"/>
      <c r="QVW21" s="14"/>
      <c r="QVX21" s="14"/>
      <c r="QVY21" s="1"/>
      <c r="QWA21" s="5"/>
      <c r="QWE21" s="14"/>
      <c r="QWF21" s="14"/>
      <c r="QWG21" s="1"/>
      <c r="QWI21" s="5"/>
      <c r="QWM21" s="14"/>
      <c r="QWN21" s="14"/>
      <c r="QWO21" s="1"/>
      <c r="QWQ21" s="5"/>
      <c r="QWU21" s="14"/>
      <c r="QWV21" s="14"/>
      <c r="QWW21" s="1"/>
      <c r="QWY21" s="5"/>
      <c r="QXC21" s="14"/>
      <c r="QXD21" s="14"/>
      <c r="QXE21" s="1"/>
      <c r="QXG21" s="5"/>
      <c r="QXK21" s="14"/>
      <c r="QXL21" s="14"/>
      <c r="QXM21" s="1"/>
      <c r="QXO21" s="5"/>
      <c r="QXS21" s="14"/>
      <c r="QXT21" s="14"/>
      <c r="QXU21" s="1"/>
      <c r="QXW21" s="5"/>
      <c r="QYA21" s="14"/>
      <c r="QYB21" s="14"/>
      <c r="QYC21" s="1"/>
      <c r="QYE21" s="5"/>
      <c r="QYI21" s="14"/>
      <c r="QYJ21" s="14"/>
      <c r="QYK21" s="1"/>
      <c r="QYM21" s="5"/>
      <c r="QYQ21" s="14"/>
      <c r="QYR21" s="14"/>
      <c r="QYS21" s="1"/>
      <c r="QYU21" s="5"/>
      <c r="QYY21" s="14"/>
      <c r="QYZ21" s="14"/>
      <c r="QZA21" s="1"/>
      <c r="QZC21" s="5"/>
      <c r="QZG21" s="14"/>
      <c r="QZH21" s="14"/>
      <c r="QZI21" s="1"/>
      <c r="QZK21" s="5"/>
      <c r="QZO21" s="14"/>
      <c r="QZP21" s="14"/>
      <c r="QZQ21" s="1"/>
      <c r="QZS21" s="5"/>
      <c r="QZW21" s="14"/>
      <c r="QZX21" s="14"/>
      <c r="QZY21" s="1"/>
      <c r="RAA21" s="5"/>
      <c r="RAE21" s="14"/>
      <c r="RAF21" s="14"/>
      <c r="RAG21" s="1"/>
      <c r="RAI21" s="5"/>
      <c r="RAM21" s="14"/>
      <c r="RAN21" s="14"/>
      <c r="RAO21" s="1"/>
      <c r="RAQ21" s="5"/>
      <c r="RAU21" s="14"/>
      <c r="RAV21" s="14"/>
      <c r="RAW21" s="1"/>
      <c r="RAY21" s="5"/>
      <c r="RBC21" s="14"/>
      <c r="RBD21" s="14"/>
      <c r="RBE21" s="1"/>
      <c r="RBG21" s="5"/>
      <c r="RBK21" s="14"/>
      <c r="RBL21" s="14"/>
      <c r="RBM21" s="1"/>
      <c r="RBO21" s="5"/>
      <c r="RBS21" s="14"/>
      <c r="RBT21" s="14"/>
      <c r="RBU21" s="1"/>
      <c r="RBW21" s="5"/>
      <c r="RCA21" s="14"/>
      <c r="RCB21" s="14"/>
      <c r="RCC21" s="1"/>
      <c r="RCE21" s="5"/>
      <c r="RCI21" s="14"/>
      <c r="RCJ21" s="14"/>
      <c r="RCK21" s="1"/>
      <c r="RCM21" s="5"/>
      <c r="RCQ21" s="14"/>
      <c r="RCR21" s="14"/>
      <c r="RCS21" s="1"/>
      <c r="RCU21" s="5"/>
      <c r="RCY21" s="14"/>
      <c r="RCZ21" s="14"/>
      <c r="RDA21" s="1"/>
      <c r="RDC21" s="5"/>
      <c r="RDG21" s="14"/>
      <c r="RDH21" s="14"/>
      <c r="RDI21" s="1"/>
      <c r="RDK21" s="5"/>
      <c r="RDO21" s="14"/>
      <c r="RDP21" s="14"/>
      <c r="RDQ21" s="1"/>
      <c r="RDS21" s="5"/>
      <c r="RDW21" s="14"/>
      <c r="RDX21" s="14"/>
      <c r="RDY21" s="1"/>
      <c r="REA21" s="5"/>
      <c r="REE21" s="14"/>
      <c r="REF21" s="14"/>
      <c r="REG21" s="1"/>
      <c r="REI21" s="5"/>
      <c r="REM21" s="14"/>
      <c r="REN21" s="14"/>
      <c r="REO21" s="1"/>
      <c r="REQ21" s="5"/>
      <c r="REU21" s="14"/>
      <c r="REV21" s="14"/>
      <c r="REW21" s="1"/>
      <c r="REY21" s="5"/>
      <c r="RFC21" s="14"/>
      <c r="RFD21" s="14"/>
      <c r="RFE21" s="1"/>
      <c r="RFG21" s="5"/>
      <c r="RFK21" s="14"/>
      <c r="RFL21" s="14"/>
      <c r="RFM21" s="1"/>
      <c r="RFO21" s="5"/>
      <c r="RFS21" s="14"/>
      <c r="RFT21" s="14"/>
      <c r="RFU21" s="1"/>
      <c r="RFW21" s="5"/>
      <c r="RGA21" s="14"/>
      <c r="RGB21" s="14"/>
      <c r="RGC21" s="1"/>
      <c r="RGE21" s="5"/>
      <c r="RGI21" s="14"/>
      <c r="RGJ21" s="14"/>
      <c r="RGK21" s="1"/>
      <c r="RGM21" s="5"/>
      <c r="RGQ21" s="14"/>
      <c r="RGR21" s="14"/>
      <c r="RGS21" s="1"/>
      <c r="RGU21" s="5"/>
      <c r="RGY21" s="14"/>
      <c r="RGZ21" s="14"/>
      <c r="RHA21" s="1"/>
      <c r="RHC21" s="5"/>
      <c r="RHG21" s="14"/>
      <c r="RHH21" s="14"/>
      <c r="RHI21" s="1"/>
      <c r="RHK21" s="5"/>
      <c r="RHO21" s="14"/>
      <c r="RHP21" s="14"/>
      <c r="RHQ21" s="1"/>
      <c r="RHS21" s="5"/>
      <c r="RHW21" s="14"/>
      <c r="RHX21" s="14"/>
      <c r="RHY21" s="1"/>
      <c r="RIA21" s="5"/>
      <c r="RIE21" s="14"/>
      <c r="RIF21" s="14"/>
      <c r="RIG21" s="1"/>
      <c r="RII21" s="5"/>
      <c r="RIM21" s="14"/>
      <c r="RIN21" s="14"/>
      <c r="RIO21" s="1"/>
      <c r="RIQ21" s="5"/>
      <c r="RIU21" s="14"/>
      <c r="RIV21" s="14"/>
      <c r="RIW21" s="1"/>
      <c r="RIY21" s="5"/>
      <c r="RJC21" s="14"/>
      <c r="RJD21" s="14"/>
      <c r="RJE21" s="1"/>
      <c r="RJG21" s="5"/>
      <c r="RJK21" s="14"/>
      <c r="RJL21" s="14"/>
      <c r="RJM21" s="1"/>
      <c r="RJO21" s="5"/>
      <c r="RJS21" s="14"/>
      <c r="RJT21" s="14"/>
      <c r="RJU21" s="1"/>
      <c r="RJW21" s="5"/>
      <c r="RKA21" s="14"/>
      <c r="RKB21" s="14"/>
      <c r="RKC21" s="1"/>
      <c r="RKE21" s="5"/>
      <c r="RKI21" s="14"/>
      <c r="RKJ21" s="14"/>
      <c r="RKK21" s="1"/>
      <c r="RKM21" s="5"/>
      <c r="RKQ21" s="14"/>
      <c r="RKR21" s="14"/>
      <c r="RKS21" s="1"/>
      <c r="RKU21" s="5"/>
      <c r="RKY21" s="14"/>
      <c r="RKZ21" s="14"/>
      <c r="RLA21" s="1"/>
      <c r="RLC21" s="5"/>
      <c r="RLG21" s="14"/>
      <c r="RLH21" s="14"/>
      <c r="RLI21" s="1"/>
      <c r="RLK21" s="5"/>
      <c r="RLO21" s="14"/>
      <c r="RLP21" s="14"/>
      <c r="RLQ21" s="1"/>
      <c r="RLS21" s="5"/>
      <c r="RLW21" s="14"/>
      <c r="RLX21" s="14"/>
      <c r="RLY21" s="1"/>
      <c r="RMA21" s="5"/>
      <c r="RME21" s="14"/>
      <c r="RMF21" s="14"/>
      <c r="RMG21" s="1"/>
      <c r="RMI21" s="5"/>
      <c r="RMM21" s="14"/>
      <c r="RMN21" s="14"/>
      <c r="RMO21" s="1"/>
      <c r="RMQ21" s="5"/>
      <c r="RMU21" s="14"/>
      <c r="RMV21" s="14"/>
      <c r="RMW21" s="1"/>
      <c r="RMY21" s="5"/>
      <c r="RNC21" s="14"/>
      <c r="RND21" s="14"/>
      <c r="RNE21" s="1"/>
      <c r="RNG21" s="5"/>
      <c r="RNK21" s="14"/>
      <c r="RNL21" s="14"/>
      <c r="RNM21" s="1"/>
      <c r="RNO21" s="5"/>
      <c r="RNS21" s="14"/>
      <c r="RNT21" s="14"/>
      <c r="RNU21" s="1"/>
      <c r="RNW21" s="5"/>
      <c r="ROA21" s="14"/>
      <c r="ROB21" s="14"/>
      <c r="ROC21" s="1"/>
      <c r="ROE21" s="5"/>
      <c r="ROI21" s="14"/>
      <c r="ROJ21" s="14"/>
      <c r="ROK21" s="1"/>
      <c r="ROM21" s="5"/>
      <c r="ROQ21" s="14"/>
      <c r="ROR21" s="14"/>
      <c r="ROS21" s="1"/>
      <c r="ROU21" s="5"/>
      <c r="ROY21" s="14"/>
      <c r="ROZ21" s="14"/>
      <c r="RPA21" s="1"/>
      <c r="RPC21" s="5"/>
      <c r="RPG21" s="14"/>
      <c r="RPH21" s="14"/>
      <c r="RPI21" s="1"/>
      <c r="RPK21" s="5"/>
      <c r="RPO21" s="14"/>
      <c r="RPP21" s="14"/>
      <c r="RPQ21" s="1"/>
      <c r="RPS21" s="5"/>
      <c r="RPW21" s="14"/>
      <c r="RPX21" s="14"/>
      <c r="RPY21" s="1"/>
      <c r="RQA21" s="5"/>
      <c r="RQE21" s="14"/>
      <c r="RQF21" s="14"/>
      <c r="RQG21" s="1"/>
      <c r="RQI21" s="5"/>
      <c r="RQM21" s="14"/>
      <c r="RQN21" s="14"/>
      <c r="RQO21" s="1"/>
      <c r="RQQ21" s="5"/>
      <c r="RQU21" s="14"/>
      <c r="RQV21" s="14"/>
      <c r="RQW21" s="1"/>
      <c r="RQY21" s="5"/>
      <c r="RRC21" s="14"/>
      <c r="RRD21" s="14"/>
      <c r="RRE21" s="1"/>
      <c r="RRG21" s="5"/>
      <c r="RRK21" s="14"/>
      <c r="RRL21" s="14"/>
      <c r="RRM21" s="1"/>
      <c r="RRO21" s="5"/>
      <c r="RRS21" s="14"/>
      <c r="RRT21" s="14"/>
      <c r="RRU21" s="1"/>
      <c r="RRW21" s="5"/>
      <c r="RSA21" s="14"/>
      <c r="RSB21" s="14"/>
      <c r="RSC21" s="1"/>
      <c r="RSE21" s="5"/>
      <c r="RSI21" s="14"/>
      <c r="RSJ21" s="14"/>
      <c r="RSK21" s="1"/>
      <c r="RSM21" s="5"/>
      <c r="RSQ21" s="14"/>
      <c r="RSR21" s="14"/>
      <c r="RSS21" s="1"/>
      <c r="RSU21" s="5"/>
      <c r="RSY21" s="14"/>
      <c r="RSZ21" s="14"/>
      <c r="RTA21" s="1"/>
      <c r="RTC21" s="5"/>
      <c r="RTG21" s="14"/>
      <c r="RTH21" s="14"/>
      <c r="RTI21" s="1"/>
      <c r="RTK21" s="5"/>
      <c r="RTO21" s="14"/>
      <c r="RTP21" s="14"/>
      <c r="RTQ21" s="1"/>
      <c r="RTS21" s="5"/>
      <c r="RTW21" s="14"/>
      <c r="RTX21" s="14"/>
      <c r="RTY21" s="1"/>
      <c r="RUA21" s="5"/>
      <c r="RUE21" s="14"/>
      <c r="RUF21" s="14"/>
      <c r="RUG21" s="1"/>
      <c r="RUI21" s="5"/>
      <c r="RUM21" s="14"/>
      <c r="RUN21" s="14"/>
      <c r="RUO21" s="1"/>
      <c r="RUQ21" s="5"/>
      <c r="RUU21" s="14"/>
      <c r="RUV21" s="14"/>
      <c r="RUW21" s="1"/>
      <c r="RUY21" s="5"/>
      <c r="RVC21" s="14"/>
      <c r="RVD21" s="14"/>
      <c r="RVE21" s="1"/>
      <c r="RVG21" s="5"/>
      <c r="RVK21" s="14"/>
      <c r="RVL21" s="14"/>
      <c r="RVM21" s="1"/>
      <c r="RVO21" s="5"/>
      <c r="RVS21" s="14"/>
      <c r="RVT21" s="14"/>
      <c r="RVU21" s="1"/>
      <c r="RVW21" s="5"/>
      <c r="RWA21" s="14"/>
      <c r="RWB21" s="14"/>
      <c r="RWC21" s="1"/>
      <c r="RWE21" s="5"/>
      <c r="RWI21" s="14"/>
      <c r="RWJ21" s="14"/>
      <c r="RWK21" s="1"/>
      <c r="RWM21" s="5"/>
      <c r="RWQ21" s="14"/>
      <c r="RWR21" s="14"/>
      <c r="RWS21" s="1"/>
      <c r="RWU21" s="5"/>
      <c r="RWY21" s="14"/>
      <c r="RWZ21" s="14"/>
      <c r="RXA21" s="1"/>
      <c r="RXC21" s="5"/>
      <c r="RXG21" s="14"/>
      <c r="RXH21" s="14"/>
      <c r="RXI21" s="1"/>
      <c r="RXK21" s="5"/>
      <c r="RXO21" s="14"/>
      <c r="RXP21" s="14"/>
      <c r="RXQ21" s="1"/>
      <c r="RXS21" s="5"/>
      <c r="RXW21" s="14"/>
      <c r="RXX21" s="14"/>
      <c r="RXY21" s="1"/>
      <c r="RYA21" s="5"/>
      <c r="RYE21" s="14"/>
      <c r="RYF21" s="14"/>
      <c r="RYG21" s="1"/>
      <c r="RYI21" s="5"/>
      <c r="RYM21" s="14"/>
      <c r="RYN21" s="14"/>
      <c r="RYO21" s="1"/>
      <c r="RYQ21" s="5"/>
      <c r="RYU21" s="14"/>
      <c r="RYV21" s="14"/>
      <c r="RYW21" s="1"/>
      <c r="RYY21" s="5"/>
      <c r="RZC21" s="14"/>
      <c r="RZD21" s="14"/>
      <c r="RZE21" s="1"/>
      <c r="RZG21" s="5"/>
      <c r="RZK21" s="14"/>
      <c r="RZL21" s="14"/>
      <c r="RZM21" s="1"/>
      <c r="RZO21" s="5"/>
      <c r="RZS21" s="14"/>
      <c r="RZT21" s="14"/>
      <c r="RZU21" s="1"/>
      <c r="RZW21" s="5"/>
      <c r="SAA21" s="14"/>
      <c r="SAB21" s="14"/>
      <c r="SAC21" s="1"/>
      <c r="SAE21" s="5"/>
      <c r="SAI21" s="14"/>
      <c r="SAJ21" s="14"/>
      <c r="SAK21" s="1"/>
      <c r="SAM21" s="5"/>
      <c r="SAQ21" s="14"/>
      <c r="SAR21" s="14"/>
      <c r="SAS21" s="1"/>
      <c r="SAU21" s="5"/>
      <c r="SAY21" s="14"/>
      <c r="SAZ21" s="14"/>
      <c r="SBA21" s="1"/>
      <c r="SBC21" s="5"/>
      <c r="SBG21" s="14"/>
      <c r="SBH21" s="14"/>
      <c r="SBI21" s="1"/>
      <c r="SBK21" s="5"/>
      <c r="SBO21" s="14"/>
      <c r="SBP21" s="14"/>
      <c r="SBQ21" s="1"/>
      <c r="SBS21" s="5"/>
      <c r="SBW21" s="14"/>
      <c r="SBX21" s="14"/>
      <c r="SBY21" s="1"/>
      <c r="SCA21" s="5"/>
      <c r="SCE21" s="14"/>
      <c r="SCF21" s="14"/>
      <c r="SCG21" s="1"/>
      <c r="SCI21" s="5"/>
      <c r="SCM21" s="14"/>
      <c r="SCN21" s="14"/>
      <c r="SCO21" s="1"/>
      <c r="SCQ21" s="5"/>
      <c r="SCU21" s="14"/>
      <c r="SCV21" s="14"/>
      <c r="SCW21" s="1"/>
      <c r="SCY21" s="5"/>
      <c r="SDC21" s="14"/>
      <c r="SDD21" s="14"/>
      <c r="SDE21" s="1"/>
      <c r="SDG21" s="5"/>
      <c r="SDK21" s="14"/>
      <c r="SDL21" s="14"/>
      <c r="SDM21" s="1"/>
      <c r="SDO21" s="5"/>
      <c r="SDS21" s="14"/>
      <c r="SDT21" s="14"/>
      <c r="SDU21" s="1"/>
      <c r="SDW21" s="5"/>
      <c r="SEA21" s="14"/>
      <c r="SEB21" s="14"/>
      <c r="SEC21" s="1"/>
      <c r="SEE21" s="5"/>
      <c r="SEI21" s="14"/>
      <c r="SEJ21" s="14"/>
      <c r="SEK21" s="1"/>
      <c r="SEM21" s="5"/>
      <c r="SEQ21" s="14"/>
      <c r="SER21" s="14"/>
      <c r="SES21" s="1"/>
      <c r="SEU21" s="5"/>
      <c r="SEY21" s="14"/>
      <c r="SEZ21" s="14"/>
      <c r="SFA21" s="1"/>
      <c r="SFC21" s="5"/>
      <c r="SFG21" s="14"/>
      <c r="SFH21" s="14"/>
      <c r="SFI21" s="1"/>
      <c r="SFK21" s="5"/>
      <c r="SFO21" s="14"/>
      <c r="SFP21" s="14"/>
      <c r="SFQ21" s="1"/>
      <c r="SFS21" s="5"/>
      <c r="SFW21" s="14"/>
      <c r="SFX21" s="14"/>
      <c r="SFY21" s="1"/>
      <c r="SGA21" s="5"/>
      <c r="SGE21" s="14"/>
      <c r="SGF21" s="14"/>
      <c r="SGG21" s="1"/>
      <c r="SGI21" s="5"/>
      <c r="SGM21" s="14"/>
      <c r="SGN21" s="14"/>
      <c r="SGO21" s="1"/>
      <c r="SGQ21" s="5"/>
      <c r="SGU21" s="14"/>
      <c r="SGV21" s="14"/>
      <c r="SGW21" s="1"/>
      <c r="SGY21" s="5"/>
      <c r="SHC21" s="14"/>
      <c r="SHD21" s="14"/>
      <c r="SHE21" s="1"/>
      <c r="SHG21" s="5"/>
      <c r="SHK21" s="14"/>
      <c r="SHL21" s="14"/>
      <c r="SHM21" s="1"/>
      <c r="SHO21" s="5"/>
      <c r="SHS21" s="14"/>
      <c r="SHT21" s="14"/>
      <c r="SHU21" s="1"/>
      <c r="SHW21" s="5"/>
      <c r="SIA21" s="14"/>
      <c r="SIB21" s="14"/>
      <c r="SIC21" s="1"/>
      <c r="SIE21" s="5"/>
      <c r="SII21" s="14"/>
      <c r="SIJ21" s="14"/>
      <c r="SIK21" s="1"/>
      <c r="SIM21" s="5"/>
      <c r="SIQ21" s="14"/>
      <c r="SIR21" s="14"/>
      <c r="SIS21" s="1"/>
      <c r="SIU21" s="5"/>
      <c r="SIY21" s="14"/>
      <c r="SIZ21" s="14"/>
      <c r="SJA21" s="1"/>
      <c r="SJC21" s="5"/>
      <c r="SJG21" s="14"/>
      <c r="SJH21" s="14"/>
      <c r="SJI21" s="1"/>
      <c r="SJK21" s="5"/>
      <c r="SJO21" s="14"/>
      <c r="SJP21" s="14"/>
      <c r="SJQ21" s="1"/>
      <c r="SJS21" s="5"/>
      <c r="SJW21" s="14"/>
      <c r="SJX21" s="14"/>
      <c r="SJY21" s="1"/>
      <c r="SKA21" s="5"/>
      <c r="SKE21" s="14"/>
      <c r="SKF21" s="14"/>
      <c r="SKG21" s="1"/>
      <c r="SKI21" s="5"/>
      <c r="SKM21" s="14"/>
      <c r="SKN21" s="14"/>
      <c r="SKO21" s="1"/>
      <c r="SKQ21" s="5"/>
      <c r="SKU21" s="14"/>
      <c r="SKV21" s="14"/>
      <c r="SKW21" s="1"/>
      <c r="SKY21" s="5"/>
      <c r="SLC21" s="14"/>
      <c r="SLD21" s="14"/>
      <c r="SLE21" s="1"/>
      <c r="SLG21" s="5"/>
      <c r="SLK21" s="14"/>
      <c r="SLL21" s="14"/>
      <c r="SLM21" s="1"/>
      <c r="SLO21" s="5"/>
      <c r="SLS21" s="14"/>
      <c r="SLT21" s="14"/>
      <c r="SLU21" s="1"/>
      <c r="SLW21" s="5"/>
      <c r="SMA21" s="14"/>
      <c r="SMB21" s="14"/>
      <c r="SMC21" s="1"/>
      <c r="SME21" s="5"/>
      <c r="SMI21" s="14"/>
      <c r="SMJ21" s="14"/>
      <c r="SMK21" s="1"/>
      <c r="SMM21" s="5"/>
      <c r="SMQ21" s="14"/>
      <c r="SMR21" s="14"/>
      <c r="SMS21" s="1"/>
      <c r="SMU21" s="5"/>
      <c r="SMY21" s="14"/>
      <c r="SMZ21" s="14"/>
      <c r="SNA21" s="1"/>
      <c r="SNC21" s="5"/>
      <c r="SNG21" s="14"/>
      <c r="SNH21" s="14"/>
      <c r="SNI21" s="1"/>
      <c r="SNK21" s="5"/>
      <c r="SNO21" s="14"/>
      <c r="SNP21" s="14"/>
      <c r="SNQ21" s="1"/>
      <c r="SNS21" s="5"/>
      <c r="SNW21" s="14"/>
      <c r="SNX21" s="14"/>
      <c r="SNY21" s="1"/>
      <c r="SOA21" s="5"/>
      <c r="SOE21" s="14"/>
      <c r="SOF21" s="14"/>
      <c r="SOG21" s="1"/>
      <c r="SOI21" s="5"/>
      <c r="SOM21" s="14"/>
      <c r="SON21" s="14"/>
      <c r="SOO21" s="1"/>
      <c r="SOQ21" s="5"/>
      <c r="SOU21" s="14"/>
      <c r="SOV21" s="14"/>
      <c r="SOW21" s="1"/>
      <c r="SOY21" s="5"/>
      <c r="SPC21" s="14"/>
      <c r="SPD21" s="14"/>
      <c r="SPE21" s="1"/>
      <c r="SPG21" s="5"/>
      <c r="SPK21" s="14"/>
      <c r="SPL21" s="14"/>
      <c r="SPM21" s="1"/>
      <c r="SPO21" s="5"/>
      <c r="SPS21" s="14"/>
      <c r="SPT21" s="14"/>
      <c r="SPU21" s="1"/>
      <c r="SPW21" s="5"/>
      <c r="SQA21" s="14"/>
      <c r="SQB21" s="14"/>
      <c r="SQC21" s="1"/>
      <c r="SQE21" s="5"/>
      <c r="SQI21" s="14"/>
      <c r="SQJ21" s="14"/>
      <c r="SQK21" s="1"/>
      <c r="SQM21" s="5"/>
      <c r="SQQ21" s="14"/>
      <c r="SQR21" s="14"/>
      <c r="SQS21" s="1"/>
      <c r="SQU21" s="5"/>
      <c r="SQY21" s="14"/>
      <c r="SQZ21" s="14"/>
      <c r="SRA21" s="1"/>
      <c r="SRC21" s="5"/>
      <c r="SRG21" s="14"/>
      <c r="SRH21" s="14"/>
      <c r="SRI21" s="1"/>
      <c r="SRK21" s="5"/>
      <c r="SRO21" s="14"/>
      <c r="SRP21" s="14"/>
      <c r="SRQ21" s="1"/>
      <c r="SRS21" s="5"/>
      <c r="SRW21" s="14"/>
      <c r="SRX21" s="14"/>
      <c r="SRY21" s="1"/>
      <c r="SSA21" s="5"/>
      <c r="SSE21" s="14"/>
      <c r="SSF21" s="14"/>
      <c r="SSG21" s="1"/>
      <c r="SSI21" s="5"/>
      <c r="SSM21" s="14"/>
      <c r="SSN21" s="14"/>
      <c r="SSO21" s="1"/>
      <c r="SSQ21" s="5"/>
      <c r="SSU21" s="14"/>
      <c r="SSV21" s="14"/>
      <c r="SSW21" s="1"/>
      <c r="SSY21" s="5"/>
      <c r="STC21" s="14"/>
      <c r="STD21" s="14"/>
      <c r="STE21" s="1"/>
      <c r="STG21" s="5"/>
      <c r="STK21" s="14"/>
      <c r="STL21" s="14"/>
      <c r="STM21" s="1"/>
      <c r="STO21" s="5"/>
      <c r="STS21" s="14"/>
      <c r="STT21" s="14"/>
      <c r="STU21" s="1"/>
      <c r="STW21" s="5"/>
      <c r="SUA21" s="14"/>
      <c r="SUB21" s="14"/>
      <c r="SUC21" s="1"/>
      <c r="SUE21" s="5"/>
      <c r="SUI21" s="14"/>
      <c r="SUJ21" s="14"/>
      <c r="SUK21" s="1"/>
      <c r="SUM21" s="5"/>
      <c r="SUQ21" s="14"/>
      <c r="SUR21" s="14"/>
      <c r="SUS21" s="1"/>
      <c r="SUU21" s="5"/>
      <c r="SUY21" s="14"/>
      <c r="SUZ21" s="14"/>
      <c r="SVA21" s="1"/>
      <c r="SVC21" s="5"/>
      <c r="SVG21" s="14"/>
      <c r="SVH21" s="14"/>
      <c r="SVI21" s="1"/>
      <c r="SVK21" s="5"/>
      <c r="SVO21" s="14"/>
      <c r="SVP21" s="14"/>
      <c r="SVQ21" s="1"/>
      <c r="SVS21" s="5"/>
      <c r="SVW21" s="14"/>
      <c r="SVX21" s="14"/>
      <c r="SVY21" s="1"/>
      <c r="SWA21" s="5"/>
      <c r="SWE21" s="14"/>
      <c r="SWF21" s="14"/>
      <c r="SWG21" s="1"/>
      <c r="SWI21" s="5"/>
      <c r="SWM21" s="14"/>
      <c r="SWN21" s="14"/>
      <c r="SWO21" s="1"/>
      <c r="SWQ21" s="5"/>
      <c r="SWU21" s="14"/>
      <c r="SWV21" s="14"/>
      <c r="SWW21" s="1"/>
      <c r="SWY21" s="5"/>
      <c r="SXC21" s="14"/>
      <c r="SXD21" s="14"/>
      <c r="SXE21" s="1"/>
      <c r="SXG21" s="5"/>
      <c r="SXK21" s="14"/>
      <c r="SXL21" s="14"/>
      <c r="SXM21" s="1"/>
      <c r="SXO21" s="5"/>
      <c r="SXS21" s="14"/>
      <c r="SXT21" s="14"/>
      <c r="SXU21" s="1"/>
      <c r="SXW21" s="5"/>
      <c r="SYA21" s="14"/>
      <c r="SYB21" s="14"/>
      <c r="SYC21" s="1"/>
      <c r="SYE21" s="5"/>
      <c r="SYI21" s="14"/>
      <c r="SYJ21" s="14"/>
      <c r="SYK21" s="1"/>
      <c r="SYM21" s="5"/>
      <c r="SYQ21" s="14"/>
      <c r="SYR21" s="14"/>
      <c r="SYS21" s="1"/>
      <c r="SYU21" s="5"/>
      <c r="SYY21" s="14"/>
      <c r="SYZ21" s="14"/>
      <c r="SZA21" s="1"/>
      <c r="SZC21" s="5"/>
      <c r="SZG21" s="14"/>
      <c r="SZH21" s="14"/>
      <c r="SZI21" s="1"/>
      <c r="SZK21" s="5"/>
      <c r="SZO21" s="14"/>
      <c r="SZP21" s="14"/>
      <c r="SZQ21" s="1"/>
      <c r="SZS21" s="5"/>
      <c r="SZW21" s="14"/>
      <c r="SZX21" s="14"/>
      <c r="SZY21" s="1"/>
      <c r="TAA21" s="5"/>
      <c r="TAE21" s="14"/>
      <c r="TAF21" s="14"/>
      <c r="TAG21" s="1"/>
      <c r="TAI21" s="5"/>
      <c r="TAM21" s="14"/>
      <c r="TAN21" s="14"/>
      <c r="TAO21" s="1"/>
      <c r="TAQ21" s="5"/>
      <c r="TAU21" s="14"/>
      <c r="TAV21" s="14"/>
      <c r="TAW21" s="1"/>
      <c r="TAY21" s="5"/>
      <c r="TBC21" s="14"/>
      <c r="TBD21" s="14"/>
      <c r="TBE21" s="1"/>
      <c r="TBG21" s="5"/>
      <c r="TBK21" s="14"/>
      <c r="TBL21" s="14"/>
      <c r="TBM21" s="1"/>
      <c r="TBO21" s="5"/>
      <c r="TBS21" s="14"/>
      <c r="TBT21" s="14"/>
      <c r="TBU21" s="1"/>
      <c r="TBW21" s="5"/>
      <c r="TCA21" s="14"/>
      <c r="TCB21" s="14"/>
      <c r="TCC21" s="1"/>
      <c r="TCE21" s="5"/>
      <c r="TCI21" s="14"/>
      <c r="TCJ21" s="14"/>
      <c r="TCK21" s="1"/>
      <c r="TCM21" s="5"/>
      <c r="TCQ21" s="14"/>
      <c r="TCR21" s="14"/>
      <c r="TCS21" s="1"/>
      <c r="TCU21" s="5"/>
      <c r="TCY21" s="14"/>
      <c r="TCZ21" s="14"/>
      <c r="TDA21" s="1"/>
      <c r="TDC21" s="5"/>
      <c r="TDG21" s="14"/>
      <c r="TDH21" s="14"/>
      <c r="TDI21" s="1"/>
      <c r="TDK21" s="5"/>
      <c r="TDO21" s="14"/>
      <c r="TDP21" s="14"/>
      <c r="TDQ21" s="1"/>
      <c r="TDS21" s="5"/>
      <c r="TDW21" s="14"/>
      <c r="TDX21" s="14"/>
      <c r="TDY21" s="1"/>
      <c r="TEA21" s="5"/>
      <c r="TEE21" s="14"/>
      <c r="TEF21" s="14"/>
      <c r="TEG21" s="1"/>
      <c r="TEI21" s="5"/>
      <c r="TEM21" s="14"/>
      <c r="TEN21" s="14"/>
      <c r="TEO21" s="1"/>
      <c r="TEQ21" s="5"/>
      <c r="TEU21" s="14"/>
      <c r="TEV21" s="14"/>
      <c r="TEW21" s="1"/>
      <c r="TEY21" s="5"/>
      <c r="TFC21" s="14"/>
      <c r="TFD21" s="14"/>
      <c r="TFE21" s="1"/>
      <c r="TFG21" s="5"/>
      <c r="TFK21" s="14"/>
      <c r="TFL21" s="14"/>
      <c r="TFM21" s="1"/>
      <c r="TFO21" s="5"/>
      <c r="TFS21" s="14"/>
      <c r="TFT21" s="14"/>
      <c r="TFU21" s="1"/>
      <c r="TFW21" s="5"/>
      <c r="TGA21" s="14"/>
      <c r="TGB21" s="14"/>
      <c r="TGC21" s="1"/>
      <c r="TGE21" s="5"/>
      <c r="TGI21" s="14"/>
      <c r="TGJ21" s="14"/>
      <c r="TGK21" s="1"/>
      <c r="TGM21" s="5"/>
      <c r="TGQ21" s="14"/>
      <c r="TGR21" s="14"/>
      <c r="TGS21" s="1"/>
      <c r="TGU21" s="5"/>
      <c r="TGY21" s="14"/>
      <c r="TGZ21" s="14"/>
      <c r="THA21" s="1"/>
      <c r="THC21" s="5"/>
      <c r="THG21" s="14"/>
      <c r="THH21" s="14"/>
      <c r="THI21" s="1"/>
      <c r="THK21" s="5"/>
      <c r="THO21" s="14"/>
      <c r="THP21" s="14"/>
      <c r="THQ21" s="1"/>
      <c r="THS21" s="5"/>
      <c r="THW21" s="14"/>
      <c r="THX21" s="14"/>
      <c r="THY21" s="1"/>
      <c r="TIA21" s="5"/>
      <c r="TIE21" s="14"/>
      <c r="TIF21" s="14"/>
      <c r="TIG21" s="1"/>
      <c r="TII21" s="5"/>
      <c r="TIM21" s="14"/>
      <c r="TIN21" s="14"/>
      <c r="TIO21" s="1"/>
      <c r="TIQ21" s="5"/>
      <c r="TIU21" s="14"/>
      <c r="TIV21" s="14"/>
      <c r="TIW21" s="1"/>
      <c r="TIY21" s="5"/>
      <c r="TJC21" s="14"/>
      <c r="TJD21" s="14"/>
      <c r="TJE21" s="1"/>
      <c r="TJG21" s="5"/>
      <c r="TJK21" s="14"/>
      <c r="TJL21" s="14"/>
      <c r="TJM21" s="1"/>
      <c r="TJO21" s="5"/>
      <c r="TJS21" s="14"/>
      <c r="TJT21" s="14"/>
      <c r="TJU21" s="1"/>
      <c r="TJW21" s="5"/>
      <c r="TKA21" s="14"/>
      <c r="TKB21" s="14"/>
      <c r="TKC21" s="1"/>
      <c r="TKE21" s="5"/>
      <c r="TKI21" s="14"/>
      <c r="TKJ21" s="14"/>
      <c r="TKK21" s="1"/>
      <c r="TKM21" s="5"/>
      <c r="TKQ21" s="14"/>
      <c r="TKR21" s="14"/>
      <c r="TKS21" s="1"/>
      <c r="TKU21" s="5"/>
      <c r="TKY21" s="14"/>
      <c r="TKZ21" s="14"/>
      <c r="TLA21" s="1"/>
      <c r="TLC21" s="5"/>
      <c r="TLG21" s="14"/>
      <c r="TLH21" s="14"/>
      <c r="TLI21" s="1"/>
      <c r="TLK21" s="5"/>
      <c r="TLO21" s="14"/>
      <c r="TLP21" s="14"/>
      <c r="TLQ21" s="1"/>
      <c r="TLS21" s="5"/>
      <c r="TLW21" s="14"/>
      <c r="TLX21" s="14"/>
      <c r="TLY21" s="1"/>
      <c r="TMA21" s="5"/>
      <c r="TME21" s="14"/>
      <c r="TMF21" s="14"/>
      <c r="TMG21" s="1"/>
      <c r="TMI21" s="5"/>
      <c r="TMM21" s="14"/>
      <c r="TMN21" s="14"/>
      <c r="TMO21" s="1"/>
      <c r="TMQ21" s="5"/>
      <c r="TMU21" s="14"/>
      <c r="TMV21" s="14"/>
      <c r="TMW21" s="1"/>
      <c r="TMY21" s="5"/>
      <c r="TNC21" s="14"/>
      <c r="TND21" s="14"/>
      <c r="TNE21" s="1"/>
      <c r="TNG21" s="5"/>
      <c r="TNK21" s="14"/>
      <c r="TNL21" s="14"/>
      <c r="TNM21" s="1"/>
      <c r="TNO21" s="5"/>
      <c r="TNS21" s="14"/>
      <c r="TNT21" s="14"/>
      <c r="TNU21" s="1"/>
      <c r="TNW21" s="5"/>
      <c r="TOA21" s="14"/>
      <c r="TOB21" s="14"/>
      <c r="TOC21" s="1"/>
      <c r="TOE21" s="5"/>
      <c r="TOI21" s="14"/>
      <c r="TOJ21" s="14"/>
      <c r="TOK21" s="1"/>
      <c r="TOM21" s="5"/>
      <c r="TOQ21" s="14"/>
      <c r="TOR21" s="14"/>
      <c r="TOS21" s="1"/>
      <c r="TOU21" s="5"/>
      <c r="TOY21" s="14"/>
      <c r="TOZ21" s="14"/>
      <c r="TPA21" s="1"/>
      <c r="TPC21" s="5"/>
      <c r="TPG21" s="14"/>
      <c r="TPH21" s="14"/>
      <c r="TPI21" s="1"/>
      <c r="TPK21" s="5"/>
      <c r="TPO21" s="14"/>
      <c r="TPP21" s="14"/>
      <c r="TPQ21" s="1"/>
      <c r="TPS21" s="5"/>
      <c r="TPW21" s="14"/>
      <c r="TPX21" s="14"/>
      <c r="TPY21" s="1"/>
      <c r="TQA21" s="5"/>
      <c r="TQE21" s="14"/>
      <c r="TQF21" s="14"/>
      <c r="TQG21" s="1"/>
      <c r="TQI21" s="5"/>
      <c r="TQM21" s="14"/>
      <c r="TQN21" s="14"/>
      <c r="TQO21" s="1"/>
      <c r="TQQ21" s="5"/>
      <c r="TQU21" s="14"/>
      <c r="TQV21" s="14"/>
      <c r="TQW21" s="1"/>
      <c r="TQY21" s="5"/>
      <c r="TRC21" s="14"/>
      <c r="TRD21" s="14"/>
      <c r="TRE21" s="1"/>
      <c r="TRG21" s="5"/>
      <c r="TRK21" s="14"/>
      <c r="TRL21" s="14"/>
      <c r="TRM21" s="1"/>
      <c r="TRO21" s="5"/>
      <c r="TRS21" s="14"/>
      <c r="TRT21" s="14"/>
      <c r="TRU21" s="1"/>
      <c r="TRW21" s="5"/>
      <c r="TSA21" s="14"/>
      <c r="TSB21" s="14"/>
      <c r="TSC21" s="1"/>
      <c r="TSE21" s="5"/>
      <c r="TSI21" s="14"/>
      <c r="TSJ21" s="14"/>
      <c r="TSK21" s="1"/>
      <c r="TSM21" s="5"/>
      <c r="TSQ21" s="14"/>
      <c r="TSR21" s="14"/>
      <c r="TSS21" s="1"/>
      <c r="TSU21" s="5"/>
      <c r="TSY21" s="14"/>
      <c r="TSZ21" s="14"/>
      <c r="TTA21" s="1"/>
      <c r="TTC21" s="5"/>
      <c r="TTG21" s="14"/>
      <c r="TTH21" s="14"/>
      <c r="TTI21" s="1"/>
      <c r="TTK21" s="5"/>
      <c r="TTO21" s="14"/>
      <c r="TTP21" s="14"/>
      <c r="TTQ21" s="1"/>
      <c r="TTS21" s="5"/>
      <c r="TTW21" s="14"/>
      <c r="TTX21" s="14"/>
      <c r="TTY21" s="1"/>
      <c r="TUA21" s="5"/>
      <c r="TUE21" s="14"/>
      <c r="TUF21" s="14"/>
      <c r="TUG21" s="1"/>
      <c r="TUI21" s="5"/>
      <c r="TUM21" s="14"/>
      <c r="TUN21" s="14"/>
      <c r="TUO21" s="1"/>
      <c r="TUQ21" s="5"/>
      <c r="TUU21" s="14"/>
      <c r="TUV21" s="14"/>
      <c r="TUW21" s="1"/>
      <c r="TUY21" s="5"/>
      <c r="TVC21" s="14"/>
      <c r="TVD21" s="14"/>
      <c r="TVE21" s="1"/>
      <c r="TVG21" s="5"/>
      <c r="TVK21" s="14"/>
      <c r="TVL21" s="14"/>
      <c r="TVM21" s="1"/>
      <c r="TVO21" s="5"/>
      <c r="TVS21" s="14"/>
      <c r="TVT21" s="14"/>
      <c r="TVU21" s="1"/>
      <c r="TVW21" s="5"/>
      <c r="TWA21" s="14"/>
      <c r="TWB21" s="14"/>
      <c r="TWC21" s="1"/>
      <c r="TWE21" s="5"/>
      <c r="TWI21" s="14"/>
      <c r="TWJ21" s="14"/>
      <c r="TWK21" s="1"/>
      <c r="TWM21" s="5"/>
      <c r="TWQ21" s="14"/>
      <c r="TWR21" s="14"/>
      <c r="TWS21" s="1"/>
      <c r="TWU21" s="5"/>
      <c r="TWY21" s="14"/>
      <c r="TWZ21" s="14"/>
      <c r="TXA21" s="1"/>
      <c r="TXC21" s="5"/>
      <c r="TXG21" s="14"/>
      <c r="TXH21" s="14"/>
      <c r="TXI21" s="1"/>
      <c r="TXK21" s="5"/>
      <c r="TXO21" s="14"/>
      <c r="TXP21" s="14"/>
      <c r="TXQ21" s="1"/>
      <c r="TXS21" s="5"/>
      <c r="TXW21" s="14"/>
      <c r="TXX21" s="14"/>
      <c r="TXY21" s="1"/>
      <c r="TYA21" s="5"/>
      <c r="TYE21" s="14"/>
      <c r="TYF21" s="14"/>
      <c r="TYG21" s="1"/>
      <c r="TYI21" s="5"/>
      <c r="TYM21" s="14"/>
      <c r="TYN21" s="14"/>
      <c r="TYO21" s="1"/>
      <c r="TYQ21" s="5"/>
      <c r="TYU21" s="14"/>
      <c r="TYV21" s="14"/>
      <c r="TYW21" s="1"/>
      <c r="TYY21" s="5"/>
      <c r="TZC21" s="14"/>
      <c r="TZD21" s="14"/>
      <c r="TZE21" s="1"/>
      <c r="TZG21" s="5"/>
      <c r="TZK21" s="14"/>
      <c r="TZL21" s="14"/>
      <c r="TZM21" s="1"/>
      <c r="TZO21" s="5"/>
      <c r="TZS21" s="14"/>
      <c r="TZT21" s="14"/>
      <c r="TZU21" s="1"/>
      <c r="TZW21" s="5"/>
      <c r="UAA21" s="14"/>
      <c r="UAB21" s="14"/>
      <c r="UAC21" s="1"/>
      <c r="UAE21" s="5"/>
      <c r="UAI21" s="14"/>
      <c r="UAJ21" s="14"/>
      <c r="UAK21" s="1"/>
      <c r="UAM21" s="5"/>
      <c r="UAQ21" s="14"/>
      <c r="UAR21" s="14"/>
      <c r="UAS21" s="1"/>
      <c r="UAU21" s="5"/>
      <c r="UAY21" s="14"/>
      <c r="UAZ21" s="14"/>
      <c r="UBA21" s="1"/>
      <c r="UBC21" s="5"/>
      <c r="UBG21" s="14"/>
      <c r="UBH21" s="14"/>
      <c r="UBI21" s="1"/>
      <c r="UBK21" s="5"/>
      <c r="UBO21" s="14"/>
      <c r="UBP21" s="14"/>
      <c r="UBQ21" s="1"/>
      <c r="UBS21" s="5"/>
      <c r="UBW21" s="14"/>
      <c r="UBX21" s="14"/>
      <c r="UBY21" s="1"/>
      <c r="UCA21" s="5"/>
      <c r="UCE21" s="14"/>
      <c r="UCF21" s="14"/>
      <c r="UCG21" s="1"/>
      <c r="UCI21" s="5"/>
      <c r="UCM21" s="14"/>
      <c r="UCN21" s="14"/>
      <c r="UCO21" s="1"/>
      <c r="UCQ21" s="5"/>
      <c r="UCU21" s="14"/>
      <c r="UCV21" s="14"/>
      <c r="UCW21" s="1"/>
      <c r="UCY21" s="5"/>
      <c r="UDC21" s="14"/>
      <c r="UDD21" s="14"/>
      <c r="UDE21" s="1"/>
      <c r="UDG21" s="5"/>
      <c r="UDK21" s="14"/>
      <c r="UDL21" s="14"/>
      <c r="UDM21" s="1"/>
      <c r="UDO21" s="5"/>
      <c r="UDS21" s="14"/>
      <c r="UDT21" s="14"/>
      <c r="UDU21" s="1"/>
      <c r="UDW21" s="5"/>
      <c r="UEA21" s="14"/>
      <c r="UEB21" s="14"/>
      <c r="UEC21" s="1"/>
      <c r="UEE21" s="5"/>
      <c r="UEI21" s="14"/>
      <c r="UEJ21" s="14"/>
      <c r="UEK21" s="1"/>
      <c r="UEM21" s="5"/>
      <c r="UEQ21" s="14"/>
      <c r="UER21" s="14"/>
      <c r="UES21" s="1"/>
      <c r="UEU21" s="5"/>
      <c r="UEY21" s="14"/>
      <c r="UEZ21" s="14"/>
      <c r="UFA21" s="1"/>
      <c r="UFC21" s="5"/>
      <c r="UFG21" s="14"/>
      <c r="UFH21" s="14"/>
      <c r="UFI21" s="1"/>
      <c r="UFK21" s="5"/>
      <c r="UFO21" s="14"/>
      <c r="UFP21" s="14"/>
      <c r="UFQ21" s="1"/>
      <c r="UFS21" s="5"/>
      <c r="UFW21" s="14"/>
      <c r="UFX21" s="14"/>
      <c r="UFY21" s="1"/>
      <c r="UGA21" s="5"/>
      <c r="UGE21" s="14"/>
      <c r="UGF21" s="14"/>
      <c r="UGG21" s="1"/>
      <c r="UGI21" s="5"/>
      <c r="UGM21" s="14"/>
      <c r="UGN21" s="14"/>
      <c r="UGO21" s="1"/>
      <c r="UGQ21" s="5"/>
      <c r="UGU21" s="14"/>
      <c r="UGV21" s="14"/>
      <c r="UGW21" s="1"/>
      <c r="UGY21" s="5"/>
      <c r="UHC21" s="14"/>
      <c r="UHD21" s="14"/>
      <c r="UHE21" s="1"/>
      <c r="UHG21" s="5"/>
      <c r="UHK21" s="14"/>
      <c r="UHL21" s="14"/>
      <c r="UHM21" s="1"/>
      <c r="UHO21" s="5"/>
      <c r="UHS21" s="14"/>
      <c r="UHT21" s="14"/>
      <c r="UHU21" s="1"/>
      <c r="UHW21" s="5"/>
      <c r="UIA21" s="14"/>
      <c r="UIB21" s="14"/>
      <c r="UIC21" s="1"/>
      <c r="UIE21" s="5"/>
      <c r="UII21" s="14"/>
      <c r="UIJ21" s="14"/>
      <c r="UIK21" s="1"/>
      <c r="UIM21" s="5"/>
      <c r="UIQ21" s="14"/>
      <c r="UIR21" s="14"/>
      <c r="UIS21" s="1"/>
      <c r="UIU21" s="5"/>
      <c r="UIY21" s="14"/>
      <c r="UIZ21" s="14"/>
      <c r="UJA21" s="1"/>
      <c r="UJC21" s="5"/>
      <c r="UJG21" s="14"/>
      <c r="UJH21" s="14"/>
      <c r="UJI21" s="1"/>
      <c r="UJK21" s="5"/>
      <c r="UJO21" s="14"/>
      <c r="UJP21" s="14"/>
      <c r="UJQ21" s="1"/>
      <c r="UJS21" s="5"/>
      <c r="UJW21" s="14"/>
      <c r="UJX21" s="14"/>
      <c r="UJY21" s="1"/>
      <c r="UKA21" s="5"/>
      <c r="UKE21" s="14"/>
      <c r="UKF21" s="14"/>
      <c r="UKG21" s="1"/>
      <c r="UKI21" s="5"/>
      <c r="UKM21" s="14"/>
      <c r="UKN21" s="14"/>
      <c r="UKO21" s="1"/>
      <c r="UKQ21" s="5"/>
      <c r="UKU21" s="14"/>
      <c r="UKV21" s="14"/>
      <c r="UKW21" s="1"/>
      <c r="UKY21" s="5"/>
      <c r="ULC21" s="14"/>
      <c r="ULD21" s="14"/>
      <c r="ULE21" s="1"/>
      <c r="ULG21" s="5"/>
      <c r="ULK21" s="14"/>
      <c r="ULL21" s="14"/>
      <c r="ULM21" s="1"/>
      <c r="ULO21" s="5"/>
      <c r="ULS21" s="14"/>
      <c r="ULT21" s="14"/>
      <c r="ULU21" s="1"/>
      <c r="ULW21" s="5"/>
      <c r="UMA21" s="14"/>
      <c r="UMB21" s="14"/>
      <c r="UMC21" s="1"/>
      <c r="UME21" s="5"/>
      <c r="UMI21" s="14"/>
      <c r="UMJ21" s="14"/>
      <c r="UMK21" s="1"/>
      <c r="UMM21" s="5"/>
      <c r="UMQ21" s="14"/>
      <c r="UMR21" s="14"/>
      <c r="UMS21" s="1"/>
      <c r="UMU21" s="5"/>
      <c r="UMY21" s="14"/>
      <c r="UMZ21" s="14"/>
      <c r="UNA21" s="1"/>
      <c r="UNC21" s="5"/>
      <c r="UNG21" s="14"/>
      <c r="UNH21" s="14"/>
      <c r="UNI21" s="1"/>
      <c r="UNK21" s="5"/>
      <c r="UNO21" s="14"/>
      <c r="UNP21" s="14"/>
      <c r="UNQ21" s="1"/>
      <c r="UNS21" s="5"/>
      <c r="UNW21" s="14"/>
      <c r="UNX21" s="14"/>
      <c r="UNY21" s="1"/>
      <c r="UOA21" s="5"/>
      <c r="UOE21" s="14"/>
      <c r="UOF21" s="14"/>
      <c r="UOG21" s="1"/>
      <c r="UOI21" s="5"/>
      <c r="UOM21" s="14"/>
      <c r="UON21" s="14"/>
      <c r="UOO21" s="1"/>
      <c r="UOQ21" s="5"/>
      <c r="UOU21" s="14"/>
      <c r="UOV21" s="14"/>
      <c r="UOW21" s="1"/>
      <c r="UOY21" s="5"/>
      <c r="UPC21" s="14"/>
      <c r="UPD21" s="14"/>
      <c r="UPE21" s="1"/>
      <c r="UPG21" s="5"/>
      <c r="UPK21" s="14"/>
      <c r="UPL21" s="14"/>
      <c r="UPM21" s="1"/>
      <c r="UPO21" s="5"/>
      <c r="UPS21" s="14"/>
      <c r="UPT21" s="14"/>
      <c r="UPU21" s="1"/>
      <c r="UPW21" s="5"/>
      <c r="UQA21" s="14"/>
      <c r="UQB21" s="14"/>
      <c r="UQC21" s="1"/>
      <c r="UQE21" s="5"/>
      <c r="UQI21" s="14"/>
      <c r="UQJ21" s="14"/>
      <c r="UQK21" s="1"/>
      <c r="UQM21" s="5"/>
      <c r="UQQ21" s="14"/>
      <c r="UQR21" s="14"/>
      <c r="UQS21" s="1"/>
      <c r="UQU21" s="5"/>
      <c r="UQY21" s="14"/>
      <c r="UQZ21" s="14"/>
      <c r="URA21" s="1"/>
      <c r="URC21" s="5"/>
      <c r="URG21" s="14"/>
      <c r="URH21" s="14"/>
      <c r="URI21" s="1"/>
      <c r="URK21" s="5"/>
      <c r="URO21" s="14"/>
      <c r="URP21" s="14"/>
      <c r="URQ21" s="1"/>
      <c r="URS21" s="5"/>
      <c r="URW21" s="14"/>
      <c r="URX21" s="14"/>
      <c r="URY21" s="1"/>
      <c r="USA21" s="5"/>
      <c r="USE21" s="14"/>
      <c r="USF21" s="14"/>
      <c r="USG21" s="1"/>
      <c r="USI21" s="5"/>
      <c r="USM21" s="14"/>
      <c r="USN21" s="14"/>
      <c r="USO21" s="1"/>
      <c r="USQ21" s="5"/>
      <c r="USU21" s="14"/>
      <c r="USV21" s="14"/>
      <c r="USW21" s="1"/>
      <c r="USY21" s="5"/>
      <c r="UTC21" s="14"/>
      <c r="UTD21" s="14"/>
      <c r="UTE21" s="1"/>
      <c r="UTG21" s="5"/>
      <c r="UTK21" s="14"/>
      <c r="UTL21" s="14"/>
      <c r="UTM21" s="1"/>
      <c r="UTO21" s="5"/>
      <c r="UTS21" s="14"/>
      <c r="UTT21" s="14"/>
      <c r="UTU21" s="1"/>
      <c r="UTW21" s="5"/>
      <c r="UUA21" s="14"/>
      <c r="UUB21" s="14"/>
      <c r="UUC21" s="1"/>
      <c r="UUE21" s="5"/>
      <c r="UUI21" s="14"/>
      <c r="UUJ21" s="14"/>
      <c r="UUK21" s="1"/>
      <c r="UUM21" s="5"/>
      <c r="UUQ21" s="14"/>
      <c r="UUR21" s="14"/>
      <c r="UUS21" s="1"/>
      <c r="UUU21" s="5"/>
      <c r="UUY21" s="14"/>
      <c r="UUZ21" s="14"/>
      <c r="UVA21" s="1"/>
      <c r="UVC21" s="5"/>
      <c r="UVG21" s="14"/>
      <c r="UVH21" s="14"/>
      <c r="UVI21" s="1"/>
      <c r="UVK21" s="5"/>
      <c r="UVO21" s="14"/>
      <c r="UVP21" s="14"/>
      <c r="UVQ21" s="1"/>
      <c r="UVS21" s="5"/>
      <c r="UVW21" s="14"/>
      <c r="UVX21" s="14"/>
      <c r="UVY21" s="1"/>
      <c r="UWA21" s="5"/>
      <c r="UWE21" s="14"/>
      <c r="UWF21" s="14"/>
      <c r="UWG21" s="1"/>
      <c r="UWI21" s="5"/>
      <c r="UWM21" s="14"/>
      <c r="UWN21" s="14"/>
      <c r="UWO21" s="1"/>
      <c r="UWQ21" s="5"/>
      <c r="UWU21" s="14"/>
      <c r="UWV21" s="14"/>
      <c r="UWW21" s="1"/>
      <c r="UWY21" s="5"/>
      <c r="UXC21" s="14"/>
      <c r="UXD21" s="14"/>
      <c r="UXE21" s="1"/>
      <c r="UXG21" s="5"/>
      <c r="UXK21" s="14"/>
      <c r="UXL21" s="14"/>
      <c r="UXM21" s="1"/>
      <c r="UXO21" s="5"/>
      <c r="UXS21" s="14"/>
      <c r="UXT21" s="14"/>
      <c r="UXU21" s="1"/>
      <c r="UXW21" s="5"/>
      <c r="UYA21" s="14"/>
      <c r="UYB21" s="14"/>
      <c r="UYC21" s="1"/>
      <c r="UYE21" s="5"/>
      <c r="UYI21" s="14"/>
      <c r="UYJ21" s="14"/>
      <c r="UYK21" s="1"/>
      <c r="UYM21" s="5"/>
      <c r="UYQ21" s="14"/>
      <c r="UYR21" s="14"/>
      <c r="UYS21" s="1"/>
      <c r="UYU21" s="5"/>
      <c r="UYY21" s="14"/>
      <c r="UYZ21" s="14"/>
      <c r="UZA21" s="1"/>
      <c r="UZC21" s="5"/>
      <c r="UZG21" s="14"/>
      <c r="UZH21" s="14"/>
      <c r="UZI21" s="1"/>
      <c r="UZK21" s="5"/>
      <c r="UZO21" s="14"/>
      <c r="UZP21" s="14"/>
      <c r="UZQ21" s="1"/>
      <c r="UZS21" s="5"/>
      <c r="UZW21" s="14"/>
      <c r="UZX21" s="14"/>
      <c r="UZY21" s="1"/>
      <c r="VAA21" s="5"/>
      <c r="VAE21" s="14"/>
      <c r="VAF21" s="14"/>
      <c r="VAG21" s="1"/>
      <c r="VAI21" s="5"/>
      <c r="VAM21" s="14"/>
      <c r="VAN21" s="14"/>
      <c r="VAO21" s="1"/>
      <c r="VAQ21" s="5"/>
      <c r="VAU21" s="14"/>
      <c r="VAV21" s="14"/>
      <c r="VAW21" s="1"/>
      <c r="VAY21" s="5"/>
      <c r="VBC21" s="14"/>
      <c r="VBD21" s="14"/>
      <c r="VBE21" s="1"/>
      <c r="VBG21" s="5"/>
      <c r="VBK21" s="14"/>
      <c r="VBL21" s="14"/>
      <c r="VBM21" s="1"/>
      <c r="VBO21" s="5"/>
      <c r="VBS21" s="14"/>
      <c r="VBT21" s="14"/>
      <c r="VBU21" s="1"/>
      <c r="VBW21" s="5"/>
      <c r="VCA21" s="14"/>
      <c r="VCB21" s="14"/>
      <c r="VCC21" s="1"/>
      <c r="VCE21" s="5"/>
      <c r="VCI21" s="14"/>
      <c r="VCJ21" s="14"/>
      <c r="VCK21" s="1"/>
      <c r="VCM21" s="5"/>
      <c r="VCQ21" s="14"/>
      <c r="VCR21" s="14"/>
      <c r="VCS21" s="1"/>
      <c r="VCU21" s="5"/>
      <c r="VCY21" s="14"/>
      <c r="VCZ21" s="14"/>
      <c r="VDA21" s="1"/>
      <c r="VDC21" s="5"/>
      <c r="VDG21" s="14"/>
      <c r="VDH21" s="14"/>
      <c r="VDI21" s="1"/>
      <c r="VDK21" s="5"/>
      <c r="VDO21" s="14"/>
      <c r="VDP21" s="14"/>
      <c r="VDQ21" s="1"/>
      <c r="VDS21" s="5"/>
      <c r="VDW21" s="14"/>
      <c r="VDX21" s="14"/>
      <c r="VDY21" s="1"/>
      <c r="VEA21" s="5"/>
      <c r="VEE21" s="14"/>
      <c r="VEF21" s="14"/>
      <c r="VEG21" s="1"/>
      <c r="VEI21" s="5"/>
      <c r="VEM21" s="14"/>
      <c r="VEN21" s="14"/>
      <c r="VEO21" s="1"/>
      <c r="VEQ21" s="5"/>
      <c r="VEU21" s="14"/>
      <c r="VEV21" s="14"/>
      <c r="VEW21" s="1"/>
      <c r="VEY21" s="5"/>
      <c r="VFC21" s="14"/>
      <c r="VFD21" s="14"/>
      <c r="VFE21" s="1"/>
      <c r="VFG21" s="5"/>
      <c r="VFK21" s="14"/>
      <c r="VFL21" s="14"/>
      <c r="VFM21" s="1"/>
      <c r="VFO21" s="5"/>
      <c r="VFS21" s="14"/>
      <c r="VFT21" s="14"/>
      <c r="VFU21" s="1"/>
      <c r="VFW21" s="5"/>
      <c r="VGA21" s="14"/>
      <c r="VGB21" s="14"/>
      <c r="VGC21" s="1"/>
      <c r="VGE21" s="5"/>
      <c r="VGI21" s="14"/>
      <c r="VGJ21" s="14"/>
      <c r="VGK21" s="1"/>
      <c r="VGM21" s="5"/>
      <c r="VGQ21" s="14"/>
      <c r="VGR21" s="14"/>
      <c r="VGS21" s="1"/>
      <c r="VGU21" s="5"/>
      <c r="VGY21" s="14"/>
      <c r="VGZ21" s="14"/>
      <c r="VHA21" s="1"/>
      <c r="VHC21" s="5"/>
      <c r="VHG21" s="14"/>
      <c r="VHH21" s="14"/>
      <c r="VHI21" s="1"/>
      <c r="VHK21" s="5"/>
      <c r="VHO21" s="14"/>
      <c r="VHP21" s="14"/>
      <c r="VHQ21" s="1"/>
      <c r="VHS21" s="5"/>
      <c r="VHW21" s="14"/>
      <c r="VHX21" s="14"/>
      <c r="VHY21" s="1"/>
      <c r="VIA21" s="5"/>
      <c r="VIE21" s="14"/>
      <c r="VIF21" s="14"/>
      <c r="VIG21" s="1"/>
      <c r="VII21" s="5"/>
      <c r="VIM21" s="14"/>
      <c r="VIN21" s="14"/>
      <c r="VIO21" s="1"/>
      <c r="VIQ21" s="5"/>
      <c r="VIU21" s="14"/>
      <c r="VIV21" s="14"/>
      <c r="VIW21" s="1"/>
      <c r="VIY21" s="5"/>
      <c r="VJC21" s="14"/>
      <c r="VJD21" s="14"/>
      <c r="VJE21" s="1"/>
      <c r="VJG21" s="5"/>
      <c r="VJK21" s="14"/>
      <c r="VJL21" s="14"/>
      <c r="VJM21" s="1"/>
      <c r="VJO21" s="5"/>
      <c r="VJS21" s="14"/>
      <c r="VJT21" s="14"/>
      <c r="VJU21" s="1"/>
      <c r="VJW21" s="5"/>
      <c r="VKA21" s="14"/>
      <c r="VKB21" s="14"/>
      <c r="VKC21" s="1"/>
      <c r="VKE21" s="5"/>
      <c r="VKI21" s="14"/>
      <c r="VKJ21" s="14"/>
      <c r="VKK21" s="1"/>
      <c r="VKM21" s="5"/>
      <c r="VKQ21" s="14"/>
      <c r="VKR21" s="14"/>
      <c r="VKS21" s="1"/>
      <c r="VKU21" s="5"/>
      <c r="VKY21" s="14"/>
      <c r="VKZ21" s="14"/>
      <c r="VLA21" s="1"/>
      <c r="VLC21" s="5"/>
      <c r="VLG21" s="14"/>
      <c r="VLH21" s="14"/>
      <c r="VLI21" s="1"/>
      <c r="VLK21" s="5"/>
      <c r="VLO21" s="14"/>
      <c r="VLP21" s="14"/>
      <c r="VLQ21" s="1"/>
      <c r="VLS21" s="5"/>
      <c r="VLW21" s="14"/>
      <c r="VLX21" s="14"/>
      <c r="VLY21" s="1"/>
      <c r="VMA21" s="5"/>
      <c r="VME21" s="14"/>
      <c r="VMF21" s="14"/>
      <c r="VMG21" s="1"/>
      <c r="VMI21" s="5"/>
      <c r="VMM21" s="14"/>
      <c r="VMN21" s="14"/>
      <c r="VMO21" s="1"/>
      <c r="VMQ21" s="5"/>
      <c r="VMU21" s="14"/>
      <c r="VMV21" s="14"/>
      <c r="VMW21" s="1"/>
      <c r="VMY21" s="5"/>
      <c r="VNC21" s="14"/>
      <c r="VND21" s="14"/>
      <c r="VNE21" s="1"/>
      <c r="VNG21" s="5"/>
      <c r="VNK21" s="14"/>
      <c r="VNL21" s="14"/>
      <c r="VNM21" s="1"/>
      <c r="VNO21" s="5"/>
      <c r="VNS21" s="14"/>
      <c r="VNT21" s="14"/>
      <c r="VNU21" s="1"/>
      <c r="VNW21" s="5"/>
      <c r="VOA21" s="14"/>
      <c r="VOB21" s="14"/>
      <c r="VOC21" s="1"/>
      <c r="VOE21" s="5"/>
      <c r="VOI21" s="14"/>
      <c r="VOJ21" s="14"/>
      <c r="VOK21" s="1"/>
      <c r="VOM21" s="5"/>
      <c r="VOQ21" s="14"/>
      <c r="VOR21" s="14"/>
      <c r="VOS21" s="1"/>
      <c r="VOU21" s="5"/>
      <c r="VOY21" s="14"/>
      <c r="VOZ21" s="14"/>
      <c r="VPA21" s="1"/>
      <c r="VPC21" s="5"/>
      <c r="VPG21" s="14"/>
      <c r="VPH21" s="14"/>
      <c r="VPI21" s="1"/>
      <c r="VPK21" s="5"/>
      <c r="VPO21" s="14"/>
      <c r="VPP21" s="14"/>
      <c r="VPQ21" s="1"/>
      <c r="VPS21" s="5"/>
      <c r="VPW21" s="14"/>
      <c r="VPX21" s="14"/>
      <c r="VPY21" s="1"/>
      <c r="VQA21" s="5"/>
      <c r="VQE21" s="14"/>
      <c r="VQF21" s="14"/>
      <c r="VQG21" s="1"/>
      <c r="VQI21" s="5"/>
      <c r="VQM21" s="14"/>
      <c r="VQN21" s="14"/>
      <c r="VQO21" s="1"/>
      <c r="VQQ21" s="5"/>
      <c r="VQU21" s="14"/>
      <c r="VQV21" s="14"/>
      <c r="VQW21" s="1"/>
      <c r="VQY21" s="5"/>
      <c r="VRC21" s="14"/>
      <c r="VRD21" s="14"/>
      <c r="VRE21" s="1"/>
      <c r="VRG21" s="5"/>
      <c r="VRK21" s="14"/>
      <c r="VRL21" s="14"/>
      <c r="VRM21" s="1"/>
      <c r="VRO21" s="5"/>
      <c r="VRS21" s="14"/>
      <c r="VRT21" s="14"/>
      <c r="VRU21" s="1"/>
      <c r="VRW21" s="5"/>
      <c r="VSA21" s="14"/>
      <c r="VSB21" s="14"/>
      <c r="VSC21" s="1"/>
      <c r="VSE21" s="5"/>
      <c r="VSI21" s="14"/>
      <c r="VSJ21" s="14"/>
      <c r="VSK21" s="1"/>
      <c r="VSM21" s="5"/>
      <c r="VSQ21" s="14"/>
      <c r="VSR21" s="14"/>
      <c r="VSS21" s="1"/>
      <c r="VSU21" s="5"/>
      <c r="VSY21" s="14"/>
      <c r="VSZ21" s="14"/>
      <c r="VTA21" s="1"/>
      <c r="VTC21" s="5"/>
      <c r="VTG21" s="14"/>
      <c r="VTH21" s="14"/>
      <c r="VTI21" s="1"/>
      <c r="VTK21" s="5"/>
      <c r="VTO21" s="14"/>
      <c r="VTP21" s="14"/>
      <c r="VTQ21" s="1"/>
      <c r="VTS21" s="5"/>
      <c r="VTW21" s="14"/>
      <c r="VTX21" s="14"/>
      <c r="VTY21" s="1"/>
      <c r="VUA21" s="5"/>
      <c r="VUE21" s="14"/>
      <c r="VUF21" s="14"/>
      <c r="VUG21" s="1"/>
      <c r="VUI21" s="5"/>
      <c r="VUM21" s="14"/>
      <c r="VUN21" s="14"/>
      <c r="VUO21" s="1"/>
      <c r="VUQ21" s="5"/>
      <c r="VUU21" s="14"/>
      <c r="VUV21" s="14"/>
      <c r="VUW21" s="1"/>
      <c r="VUY21" s="5"/>
      <c r="VVC21" s="14"/>
      <c r="VVD21" s="14"/>
      <c r="VVE21" s="1"/>
      <c r="VVG21" s="5"/>
      <c r="VVK21" s="14"/>
      <c r="VVL21" s="14"/>
      <c r="VVM21" s="1"/>
      <c r="VVO21" s="5"/>
      <c r="VVS21" s="14"/>
      <c r="VVT21" s="14"/>
      <c r="VVU21" s="1"/>
      <c r="VVW21" s="5"/>
      <c r="VWA21" s="14"/>
      <c r="VWB21" s="14"/>
      <c r="VWC21" s="1"/>
      <c r="VWE21" s="5"/>
      <c r="VWI21" s="14"/>
      <c r="VWJ21" s="14"/>
      <c r="VWK21" s="1"/>
      <c r="VWM21" s="5"/>
      <c r="VWQ21" s="14"/>
      <c r="VWR21" s="14"/>
      <c r="VWS21" s="1"/>
      <c r="VWU21" s="5"/>
      <c r="VWY21" s="14"/>
      <c r="VWZ21" s="14"/>
      <c r="VXA21" s="1"/>
      <c r="VXC21" s="5"/>
      <c r="VXG21" s="14"/>
      <c r="VXH21" s="14"/>
      <c r="VXI21" s="1"/>
      <c r="VXK21" s="5"/>
      <c r="VXO21" s="14"/>
      <c r="VXP21" s="14"/>
      <c r="VXQ21" s="1"/>
      <c r="VXS21" s="5"/>
      <c r="VXW21" s="14"/>
      <c r="VXX21" s="14"/>
      <c r="VXY21" s="1"/>
      <c r="VYA21" s="5"/>
      <c r="VYE21" s="14"/>
      <c r="VYF21" s="14"/>
      <c r="VYG21" s="1"/>
      <c r="VYI21" s="5"/>
      <c r="VYM21" s="14"/>
      <c r="VYN21" s="14"/>
      <c r="VYO21" s="1"/>
      <c r="VYQ21" s="5"/>
      <c r="VYU21" s="14"/>
      <c r="VYV21" s="14"/>
      <c r="VYW21" s="1"/>
      <c r="VYY21" s="5"/>
      <c r="VZC21" s="14"/>
      <c r="VZD21" s="14"/>
      <c r="VZE21" s="1"/>
      <c r="VZG21" s="5"/>
      <c r="VZK21" s="14"/>
      <c r="VZL21" s="14"/>
      <c r="VZM21" s="1"/>
      <c r="VZO21" s="5"/>
      <c r="VZS21" s="14"/>
      <c r="VZT21" s="14"/>
      <c r="VZU21" s="1"/>
      <c r="VZW21" s="5"/>
      <c r="WAA21" s="14"/>
      <c r="WAB21" s="14"/>
      <c r="WAC21" s="1"/>
      <c r="WAE21" s="5"/>
      <c r="WAI21" s="14"/>
      <c r="WAJ21" s="14"/>
      <c r="WAK21" s="1"/>
      <c r="WAM21" s="5"/>
      <c r="WAQ21" s="14"/>
      <c r="WAR21" s="14"/>
      <c r="WAS21" s="1"/>
      <c r="WAU21" s="5"/>
      <c r="WAY21" s="14"/>
      <c r="WAZ21" s="14"/>
      <c r="WBA21" s="1"/>
      <c r="WBC21" s="5"/>
      <c r="WBG21" s="14"/>
      <c r="WBH21" s="14"/>
      <c r="WBI21" s="1"/>
      <c r="WBK21" s="5"/>
      <c r="WBO21" s="14"/>
      <c r="WBP21" s="14"/>
      <c r="WBQ21" s="1"/>
      <c r="WBS21" s="5"/>
      <c r="WBW21" s="14"/>
      <c r="WBX21" s="14"/>
      <c r="WBY21" s="1"/>
      <c r="WCA21" s="5"/>
      <c r="WCE21" s="14"/>
      <c r="WCF21" s="14"/>
      <c r="WCG21" s="1"/>
      <c r="WCI21" s="5"/>
      <c r="WCM21" s="14"/>
      <c r="WCN21" s="14"/>
      <c r="WCO21" s="1"/>
      <c r="WCQ21" s="5"/>
      <c r="WCU21" s="14"/>
      <c r="WCV21" s="14"/>
      <c r="WCW21" s="1"/>
      <c r="WCY21" s="5"/>
      <c r="WDC21" s="14"/>
      <c r="WDD21" s="14"/>
      <c r="WDE21" s="1"/>
      <c r="WDG21" s="5"/>
      <c r="WDK21" s="14"/>
      <c r="WDL21" s="14"/>
      <c r="WDM21" s="1"/>
      <c r="WDO21" s="5"/>
      <c r="WDS21" s="14"/>
      <c r="WDT21" s="14"/>
      <c r="WDU21" s="1"/>
      <c r="WDW21" s="5"/>
      <c r="WEA21" s="14"/>
      <c r="WEB21" s="14"/>
      <c r="WEC21" s="1"/>
      <c r="WEE21" s="5"/>
      <c r="WEI21" s="14"/>
      <c r="WEJ21" s="14"/>
      <c r="WEK21" s="1"/>
      <c r="WEM21" s="5"/>
      <c r="WEQ21" s="14"/>
      <c r="WER21" s="14"/>
      <c r="WES21" s="1"/>
      <c r="WEU21" s="5"/>
      <c r="WEY21" s="14"/>
      <c r="WEZ21" s="14"/>
      <c r="WFA21" s="1"/>
      <c r="WFC21" s="5"/>
      <c r="WFG21" s="14"/>
      <c r="WFH21" s="14"/>
      <c r="WFI21" s="1"/>
      <c r="WFK21" s="5"/>
      <c r="WFO21" s="14"/>
      <c r="WFP21" s="14"/>
      <c r="WFQ21" s="1"/>
      <c r="WFS21" s="5"/>
      <c r="WFW21" s="14"/>
      <c r="WFX21" s="14"/>
      <c r="WFY21" s="1"/>
      <c r="WGA21" s="5"/>
      <c r="WGE21" s="14"/>
      <c r="WGF21" s="14"/>
      <c r="WGG21" s="1"/>
      <c r="WGI21" s="5"/>
      <c r="WGM21" s="14"/>
      <c r="WGN21" s="14"/>
      <c r="WGO21" s="1"/>
      <c r="WGQ21" s="5"/>
      <c r="WGU21" s="14"/>
      <c r="WGV21" s="14"/>
      <c r="WGW21" s="1"/>
      <c r="WGY21" s="5"/>
      <c r="WHC21" s="14"/>
      <c r="WHD21" s="14"/>
      <c r="WHE21" s="1"/>
      <c r="WHG21" s="5"/>
      <c r="WHK21" s="14"/>
      <c r="WHL21" s="14"/>
      <c r="WHM21" s="1"/>
      <c r="WHO21" s="5"/>
      <c r="WHS21" s="14"/>
      <c r="WHT21" s="14"/>
      <c r="WHU21" s="1"/>
      <c r="WHW21" s="5"/>
      <c r="WIA21" s="14"/>
      <c r="WIB21" s="14"/>
      <c r="WIC21" s="1"/>
      <c r="WIE21" s="5"/>
      <c r="WII21" s="14"/>
      <c r="WIJ21" s="14"/>
      <c r="WIK21" s="1"/>
      <c r="WIM21" s="5"/>
      <c r="WIQ21" s="14"/>
      <c r="WIR21" s="14"/>
      <c r="WIS21" s="1"/>
      <c r="WIU21" s="5"/>
      <c r="WIY21" s="14"/>
      <c r="WIZ21" s="14"/>
      <c r="WJA21" s="1"/>
      <c r="WJC21" s="5"/>
      <c r="WJG21" s="14"/>
      <c r="WJH21" s="14"/>
      <c r="WJI21" s="1"/>
      <c r="WJK21" s="5"/>
      <c r="WJO21" s="14"/>
      <c r="WJP21" s="14"/>
      <c r="WJQ21" s="1"/>
      <c r="WJS21" s="5"/>
      <c r="WJW21" s="14"/>
      <c r="WJX21" s="14"/>
      <c r="WJY21" s="1"/>
      <c r="WKA21" s="5"/>
      <c r="WKE21" s="14"/>
      <c r="WKF21" s="14"/>
      <c r="WKG21" s="1"/>
      <c r="WKI21" s="5"/>
      <c r="WKM21" s="14"/>
      <c r="WKN21" s="14"/>
      <c r="WKO21" s="1"/>
      <c r="WKQ21" s="5"/>
      <c r="WKU21" s="14"/>
      <c r="WKV21" s="14"/>
      <c r="WKW21" s="1"/>
      <c r="WKY21" s="5"/>
      <c r="WLC21" s="14"/>
      <c r="WLD21" s="14"/>
      <c r="WLE21" s="1"/>
      <c r="WLG21" s="5"/>
      <c r="WLK21" s="14"/>
      <c r="WLL21" s="14"/>
      <c r="WLM21" s="1"/>
      <c r="WLO21" s="5"/>
      <c r="WLS21" s="14"/>
      <c r="WLT21" s="14"/>
      <c r="WLU21" s="1"/>
      <c r="WLW21" s="5"/>
      <c r="WMA21" s="14"/>
      <c r="WMB21" s="14"/>
      <c r="WMC21" s="1"/>
      <c r="WME21" s="5"/>
      <c r="WMI21" s="14"/>
      <c r="WMJ21" s="14"/>
      <c r="WMK21" s="1"/>
      <c r="WMM21" s="5"/>
      <c r="WMQ21" s="14"/>
      <c r="WMR21" s="14"/>
      <c r="WMS21" s="1"/>
      <c r="WMU21" s="5"/>
      <c r="WMY21" s="14"/>
      <c r="WMZ21" s="14"/>
      <c r="WNA21" s="1"/>
      <c r="WNC21" s="5"/>
      <c r="WNG21" s="14"/>
      <c r="WNH21" s="14"/>
      <c r="WNI21" s="1"/>
      <c r="WNK21" s="5"/>
      <c r="WNO21" s="14"/>
      <c r="WNP21" s="14"/>
      <c r="WNQ21" s="1"/>
      <c r="WNS21" s="5"/>
      <c r="WNW21" s="14"/>
      <c r="WNX21" s="14"/>
      <c r="WNY21" s="1"/>
      <c r="WOA21" s="5"/>
      <c r="WOE21" s="14"/>
      <c r="WOF21" s="14"/>
      <c r="WOG21" s="1"/>
      <c r="WOI21" s="5"/>
      <c r="WOM21" s="14"/>
      <c r="WON21" s="14"/>
      <c r="WOO21" s="1"/>
      <c r="WOQ21" s="5"/>
      <c r="WOU21" s="14"/>
      <c r="WOV21" s="14"/>
      <c r="WOW21" s="1"/>
      <c r="WOY21" s="5"/>
      <c r="WPC21" s="14"/>
      <c r="WPD21" s="14"/>
      <c r="WPE21" s="1"/>
      <c r="WPG21" s="5"/>
      <c r="WPK21" s="14"/>
      <c r="WPL21" s="14"/>
      <c r="WPM21" s="1"/>
      <c r="WPO21" s="5"/>
      <c r="WPS21" s="14"/>
      <c r="WPT21" s="14"/>
      <c r="WPU21" s="1"/>
      <c r="WPW21" s="5"/>
      <c r="WQA21" s="14"/>
      <c r="WQB21" s="14"/>
      <c r="WQC21" s="1"/>
      <c r="WQE21" s="5"/>
      <c r="WQI21" s="14"/>
      <c r="WQJ21" s="14"/>
      <c r="WQK21" s="1"/>
      <c r="WQM21" s="5"/>
      <c r="WQQ21" s="14"/>
      <c r="WQR21" s="14"/>
      <c r="WQS21" s="1"/>
      <c r="WQU21" s="5"/>
      <c r="WQY21" s="14"/>
      <c r="WQZ21" s="14"/>
      <c r="WRA21" s="1"/>
      <c r="WRC21" s="5"/>
      <c r="WRG21" s="14"/>
      <c r="WRH21" s="14"/>
      <c r="WRI21" s="1"/>
      <c r="WRK21" s="5"/>
      <c r="WRO21" s="14"/>
      <c r="WRP21" s="14"/>
      <c r="WRQ21" s="1"/>
      <c r="WRS21" s="5"/>
      <c r="WRW21" s="14"/>
      <c r="WRX21" s="14"/>
      <c r="WRY21" s="1"/>
      <c r="WSA21" s="5"/>
      <c r="WSE21" s="14"/>
      <c r="WSF21" s="14"/>
      <c r="WSG21" s="1"/>
      <c r="WSI21" s="5"/>
      <c r="WSM21" s="14"/>
      <c r="WSN21" s="14"/>
      <c r="WSO21" s="1"/>
      <c r="WSQ21" s="5"/>
      <c r="WSU21" s="14"/>
      <c r="WSV21" s="14"/>
      <c r="WSW21" s="1"/>
      <c r="WSY21" s="5"/>
      <c r="WTC21" s="14"/>
      <c r="WTD21" s="14"/>
      <c r="WTE21" s="1"/>
      <c r="WTG21" s="5"/>
      <c r="WTK21" s="14"/>
      <c r="WTL21" s="14"/>
      <c r="WTM21" s="1"/>
      <c r="WTO21" s="5"/>
      <c r="WTS21" s="14"/>
      <c r="WTT21" s="14"/>
      <c r="WTU21" s="1"/>
      <c r="WTW21" s="5"/>
      <c r="WUA21" s="14"/>
      <c r="WUB21" s="14"/>
      <c r="WUC21" s="1"/>
      <c r="WUE21" s="5"/>
      <c r="WUI21" s="14"/>
      <c r="WUJ21" s="14"/>
      <c r="WUK21" s="1"/>
      <c r="WUM21" s="5"/>
      <c r="WUQ21" s="14"/>
      <c r="WUR21" s="14"/>
      <c r="WUS21" s="1"/>
      <c r="WUU21" s="5"/>
      <c r="WUY21" s="14"/>
      <c r="WUZ21" s="14"/>
      <c r="WVA21" s="1"/>
      <c r="WVC21" s="5"/>
      <c r="WVG21" s="14"/>
      <c r="WVH21" s="14"/>
      <c r="WVI21" s="1"/>
      <c r="WVK21" s="5"/>
      <c r="WVO21" s="14"/>
      <c r="WVP21" s="14"/>
      <c r="WVQ21" s="1"/>
      <c r="WVS21" s="5"/>
      <c r="WVW21" s="14"/>
      <c r="WVX21" s="14"/>
      <c r="WVY21" s="1"/>
      <c r="WWA21" s="5"/>
      <c r="WWE21" s="14"/>
      <c r="WWF21" s="14"/>
      <c r="WWG21" s="1"/>
      <c r="WWI21" s="5"/>
      <c r="WWM21" s="14"/>
      <c r="WWN21" s="14"/>
      <c r="WWO21" s="1"/>
      <c r="WWQ21" s="5"/>
      <c r="WWU21" s="14"/>
      <c r="WWV21" s="14"/>
      <c r="WWW21" s="1"/>
      <c r="WWY21" s="5"/>
      <c r="WXC21" s="14"/>
      <c r="WXD21" s="14"/>
      <c r="WXE21" s="1"/>
      <c r="WXG21" s="5"/>
      <c r="WXK21" s="14"/>
      <c r="WXL21" s="14"/>
      <c r="WXM21" s="1"/>
      <c r="WXO21" s="5"/>
      <c r="WXS21" s="14"/>
      <c r="WXT21" s="14"/>
      <c r="WXU21" s="1"/>
      <c r="WXW21" s="5"/>
      <c r="WYA21" s="14"/>
      <c r="WYB21" s="14"/>
      <c r="WYC21" s="1"/>
      <c r="WYE21" s="5"/>
      <c r="WYI21" s="14"/>
      <c r="WYJ21" s="14"/>
      <c r="WYK21" s="1"/>
      <c r="WYM21" s="5"/>
      <c r="WYQ21" s="14"/>
      <c r="WYR21" s="14"/>
      <c r="WYS21" s="1"/>
      <c r="WYU21" s="5"/>
      <c r="WYY21" s="14"/>
      <c r="WYZ21" s="14"/>
      <c r="WZA21" s="1"/>
      <c r="WZC21" s="5"/>
      <c r="WZG21" s="14"/>
      <c r="WZH21" s="14"/>
      <c r="WZI21" s="1"/>
      <c r="WZK21" s="5"/>
      <c r="WZO21" s="14"/>
      <c r="WZP21" s="14"/>
      <c r="WZQ21" s="1"/>
      <c r="WZS21" s="5"/>
      <c r="WZW21" s="14"/>
      <c r="WZX21" s="14"/>
      <c r="WZY21" s="1"/>
      <c r="XAA21" s="5"/>
      <c r="XAE21" s="14"/>
      <c r="XAF21" s="14"/>
      <c r="XAG21" s="1"/>
      <c r="XAI21" s="5"/>
      <c r="XAM21" s="14"/>
      <c r="XAN21" s="14"/>
      <c r="XAO21" s="1"/>
      <c r="XAQ21" s="5"/>
      <c r="XAU21" s="14"/>
      <c r="XAV21" s="14"/>
      <c r="XAW21" s="1"/>
      <c r="XAY21" s="5"/>
      <c r="XBC21" s="14"/>
      <c r="XBD21" s="14"/>
      <c r="XBE21" s="1"/>
      <c r="XBG21" s="5"/>
      <c r="XBK21" s="14"/>
      <c r="XBL21" s="14"/>
      <c r="XBM21" s="1"/>
      <c r="XBO21" s="5"/>
      <c r="XBS21" s="14"/>
      <c r="XBT21" s="14"/>
      <c r="XBU21" s="1"/>
      <c r="XBW21" s="5"/>
      <c r="XCA21" s="14"/>
      <c r="XCB21" s="14"/>
      <c r="XCC21" s="1"/>
      <c r="XCE21" s="5"/>
      <c r="XCI21" s="14"/>
      <c r="XCJ21" s="14"/>
      <c r="XCK21" s="1"/>
      <c r="XCM21" s="5"/>
      <c r="XCQ21" s="14"/>
      <c r="XCR21" s="14"/>
      <c r="XCS21" s="1"/>
      <c r="XCU21" s="5"/>
      <c r="XCY21" s="14"/>
      <c r="XCZ21" s="14"/>
      <c r="XDA21" s="1"/>
      <c r="XDC21" s="5"/>
      <c r="XDG21" s="14"/>
      <c r="XDH21" s="14"/>
      <c r="XDI21" s="1"/>
      <c r="XDK21" s="5"/>
      <c r="XDO21" s="14"/>
      <c r="XDP21" s="14"/>
      <c r="XDQ21" s="1"/>
      <c r="XDS21" s="5"/>
      <c r="XDW21" s="14"/>
      <c r="XDX21" s="14"/>
      <c r="XDY21" s="1"/>
      <c r="XEA21" s="5"/>
      <c r="XEE21" s="14"/>
      <c r="XEF21" s="14"/>
      <c r="XEG21" s="1"/>
      <c r="XEI21" s="5"/>
      <c r="XEM21" s="14"/>
      <c r="XEN21" s="14"/>
      <c r="XEO21" s="1"/>
      <c r="XEQ21" s="5"/>
      <c r="XEU21" s="14"/>
      <c r="XEV21" s="14"/>
      <c r="XEW21" s="1"/>
      <c r="XEY21" s="5"/>
    </row>
    <row r="22" spans="2:16379" x14ac:dyDescent="0.25">
      <c r="B22" s="40" t="s">
        <v>13080</v>
      </c>
      <c r="C22" s="41">
        <v>448</v>
      </c>
      <c r="D22" s="65"/>
      <c r="E22" s="65"/>
      <c r="H22" s="10" t="s">
        <v>13119</v>
      </c>
      <c r="N22" s="40">
        <v>4.3</v>
      </c>
      <c r="O22" s="41">
        <v>230</v>
      </c>
      <c r="T22" s="69"/>
      <c r="U22" s="69"/>
      <c r="Z22" s="19"/>
      <c r="AO22" s="1"/>
      <c r="AQ22" s="5"/>
      <c r="AU22" s="14"/>
      <c r="AV22" s="14"/>
      <c r="AW22" s="1"/>
      <c r="AY22" s="5"/>
      <c r="BC22" s="14"/>
      <c r="BD22" s="14"/>
      <c r="BE22" s="1"/>
      <c r="BG22" s="5"/>
      <c r="BK22" s="14"/>
      <c r="BL22" s="14"/>
      <c r="BM22" s="1"/>
      <c r="BO22" s="5"/>
      <c r="BS22" s="14"/>
      <c r="BT22" s="14"/>
      <c r="BU22" s="1"/>
      <c r="BW22" s="5"/>
      <c r="CA22" s="14"/>
      <c r="CB22" s="14"/>
      <c r="CC22" s="1"/>
      <c r="CE22" s="5"/>
      <c r="CI22" s="14"/>
      <c r="CJ22" s="14"/>
      <c r="CK22" s="1"/>
      <c r="CM22" s="5"/>
      <c r="CQ22" s="14"/>
      <c r="CR22" s="14"/>
      <c r="CS22" s="1"/>
      <c r="CU22" s="5"/>
      <c r="CY22" s="14"/>
      <c r="CZ22" s="14"/>
      <c r="DA22" s="1"/>
      <c r="DC22" s="5"/>
      <c r="DG22" s="14"/>
      <c r="DH22" s="14"/>
      <c r="DI22" s="1"/>
      <c r="DK22" s="5"/>
      <c r="DO22" s="14"/>
      <c r="DP22" s="14"/>
      <c r="DQ22" s="1"/>
      <c r="DS22" s="5"/>
      <c r="DW22" s="14"/>
      <c r="DX22" s="14"/>
      <c r="DY22" s="1"/>
      <c r="EA22" s="5"/>
      <c r="EE22" s="14"/>
      <c r="EF22" s="14"/>
      <c r="EG22" s="1"/>
      <c r="EI22" s="5"/>
      <c r="EM22" s="14"/>
      <c r="EN22" s="14"/>
      <c r="EO22" s="1"/>
      <c r="EQ22" s="5"/>
      <c r="EU22" s="14"/>
      <c r="EV22" s="14"/>
      <c r="EW22" s="1"/>
      <c r="EY22" s="5"/>
      <c r="FC22" s="14"/>
      <c r="FD22" s="14"/>
      <c r="FE22" s="1"/>
      <c r="FG22" s="5"/>
      <c r="FK22" s="14"/>
      <c r="FL22" s="14"/>
      <c r="FM22" s="1"/>
      <c r="FO22" s="5"/>
      <c r="FS22" s="14"/>
      <c r="FT22" s="14"/>
      <c r="FU22" s="1"/>
      <c r="FW22" s="5"/>
      <c r="GA22" s="14"/>
      <c r="GB22" s="14"/>
      <c r="GC22" s="1"/>
      <c r="GE22" s="5"/>
      <c r="GI22" s="14"/>
      <c r="GJ22" s="14"/>
      <c r="GK22" s="1"/>
      <c r="GM22" s="5"/>
      <c r="GQ22" s="14"/>
      <c r="GR22" s="14"/>
      <c r="GS22" s="1"/>
      <c r="GU22" s="5"/>
      <c r="GY22" s="14"/>
      <c r="GZ22" s="14"/>
      <c r="HA22" s="1"/>
      <c r="HC22" s="5"/>
      <c r="HG22" s="14"/>
      <c r="HH22" s="14"/>
      <c r="HI22" s="1"/>
      <c r="HK22" s="5"/>
      <c r="HO22" s="14"/>
      <c r="HP22" s="14"/>
      <c r="HQ22" s="1"/>
      <c r="HS22" s="5"/>
      <c r="HW22" s="14"/>
      <c r="HX22" s="14"/>
      <c r="HY22" s="1"/>
      <c r="IA22" s="5"/>
      <c r="IE22" s="14"/>
      <c r="IF22" s="14"/>
      <c r="IG22" s="1"/>
      <c r="II22" s="5"/>
      <c r="IM22" s="14"/>
      <c r="IN22" s="14"/>
      <c r="IO22" s="1"/>
      <c r="IQ22" s="5"/>
      <c r="IU22" s="14"/>
      <c r="IV22" s="14"/>
      <c r="IW22" s="1"/>
      <c r="IY22" s="5"/>
      <c r="JC22" s="14"/>
      <c r="JD22" s="14"/>
      <c r="JE22" s="1"/>
      <c r="JG22" s="5"/>
      <c r="JK22" s="14"/>
      <c r="JL22" s="14"/>
      <c r="JM22" s="1"/>
      <c r="JO22" s="5"/>
      <c r="JS22" s="14"/>
      <c r="JT22" s="14"/>
      <c r="JU22" s="1"/>
      <c r="JW22" s="5"/>
      <c r="KA22" s="14"/>
      <c r="KB22" s="14"/>
      <c r="KC22" s="1"/>
      <c r="KE22" s="5"/>
      <c r="KI22" s="14"/>
      <c r="KJ22" s="14"/>
      <c r="KK22" s="1"/>
      <c r="KM22" s="5"/>
      <c r="KQ22" s="14"/>
      <c r="KR22" s="14"/>
      <c r="KS22" s="1"/>
      <c r="KU22" s="5"/>
      <c r="KY22" s="14"/>
      <c r="KZ22" s="14"/>
      <c r="LA22" s="1"/>
      <c r="LC22" s="5"/>
      <c r="LG22" s="14"/>
      <c r="LH22" s="14"/>
      <c r="LI22" s="1"/>
      <c r="LK22" s="5"/>
      <c r="LO22" s="14"/>
      <c r="LP22" s="14"/>
      <c r="LQ22" s="1"/>
      <c r="LS22" s="5"/>
      <c r="LW22" s="14"/>
      <c r="LX22" s="14"/>
      <c r="LY22" s="1"/>
      <c r="MA22" s="5"/>
      <c r="ME22" s="14"/>
      <c r="MF22" s="14"/>
      <c r="MG22" s="1"/>
      <c r="MI22" s="5"/>
      <c r="MM22" s="14"/>
      <c r="MN22" s="14"/>
      <c r="MO22" s="1"/>
      <c r="MQ22" s="5"/>
      <c r="MU22" s="14"/>
      <c r="MV22" s="14"/>
      <c r="MW22" s="1"/>
      <c r="MY22" s="5"/>
      <c r="NC22" s="14"/>
      <c r="ND22" s="14"/>
      <c r="NE22" s="1"/>
      <c r="NG22" s="5"/>
      <c r="NK22" s="14"/>
      <c r="NL22" s="14"/>
      <c r="NM22" s="1"/>
      <c r="NO22" s="5"/>
      <c r="NS22" s="14"/>
      <c r="NT22" s="14"/>
      <c r="NU22" s="1"/>
      <c r="NW22" s="5"/>
      <c r="OA22" s="14"/>
      <c r="OB22" s="14"/>
      <c r="OC22" s="1"/>
      <c r="OE22" s="5"/>
      <c r="OI22" s="14"/>
      <c r="OJ22" s="14"/>
      <c r="OK22" s="1"/>
      <c r="OM22" s="5"/>
      <c r="OQ22" s="14"/>
      <c r="OR22" s="14"/>
      <c r="OS22" s="1"/>
      <c r="OU22" s="5"/>
      <c r="OY22" s="14"/>
      <c r="OZ22" s="14"/>
      <c r="PA22" s="1"/>
      <c r="PC22" s="5"/>
      <c r="PG22" s="14"/>
      <c r="PH22" s="14"/>
      <c r="PI22" s="1"/>
      <c r="PK22" s="5"/>
      <c r="PO22" s="14"/>
      <c r="PP22" s="14"/>
      <c r="PQ22" s="1"/>
      <c r="PS22" s="5"/>
      <c r="PW22" s="14"/>
      <c r="PX22" s="14"/>
      <c r="PY22" s="1"/>
      <c r="QA22" s="5"/>
      <c r="QE22" s="14"/>
      <c r="QF22" s="14"/>
      <c r="QG22" s="1"/>
      <c r="QI22" s="5"/>
      <c r="QM22" s="14"/>
      <c r="QN22" s="14"/>
      <c r="QO22" s="1"/>
      <c r="QQ22" s="5"/>
      <c r="QU22" s="14"/>
      <c r="QV22" s="14"/>
      <c r="QW22" s="1"/>
      <c r="QY22" s="5"/>
      <c r="RC22" s="14"/>
      <c r="RD22" s="14"/>
      <c r="RE22" s="1"/>
      <c r="RG22" s="5"/>
      <c r="RK22" s="14"/>
      <c r="RL22" s="14"/>
      <c r="RM22" s="1"/>
      <c r="RO22" s="5"/>
      <c r="RS22" s="14"/>
      <c r="RT22" s="14"/>
      <c r="RU22" s="1"/>
      <c r="RW22" s="5"/>
      <c r="SA22" s="14"/>
      <c r="SB22" s="14"/>
      <c r="SC22" s="1"/>
      <c r="SE22" s="5"/>
      <c r="SI22" s="14"/>
      <c r="SJ22" s="14"/>
      <c r="SK22" s="1"/>
      <c r="SM22" s="5"/>
      <c r="SQ22" s="14"/>
      <c r="SR22" s="14"/>
      <c r="SS22" s="1"/>
      <c r="SU22" s="5"/>
      <c r="SY22" s="14"/>
      <c r="SZ22" s="14"/>
      <c r="TA22" s="1"/>
      <c r="TC22" s="5"/>
      <c r="TG22" s="14"/>
      <c r="TH22" s="14"/>
      <c r="TI22" s="1"/>
      <c r="TK22" s="5"/>
      <c r="TO22" s="14"/>
      <c r="TP22" s="14"/>
      <c r="TQ22" s="1"/>
      <c r="TS22" s="5"/>
      <c r="TW22" s="14"/>
      <c r="TX22" s="14"/>
      <c r="TY22" s="1"/>
      <c r="UA22" s="5"/>
      <c r="UE22" s="14"/>
      <c r="UF22" s="14"/>
      <c r="UG22" s="1"/>
      <c r="UI22" s="5"/>
      <c r="UM22" s="14"/>
      <c r="UN22" s="14"/>
      <c r="UO22" s="1"/>
      <c r="UQ22" s="5"/>
      <c r="UU22" s="14"/>
      <c r="UV22" s="14"/>
      <c r="UW22" s="1"/>
      <c r="UY22" s="5"/>
      <c r="VC22" s="14"/>
      <c r="VD22" s="14"/>
      <c r="VE22" s="1"/>
      <c r="VG22" s="5"/>
      <c r="VK22" s="14"/>
      <c r="VL22" s="14"/>
      <c r="VM22" s="1"/>
      <c r="VO22" s="5"/>
      <c r="VS22" s="14"/>
      <c r="VT22" s="14"/>
      <c r="VU22" s="1"/>
      <c r="VW22" s="5"/>
      <c r="WA22" s="14"/>
      <c r="WB22" s="14"/>
      <c r="WC22" s="1"/>
      <c r="WE22" s="5"/>
      <c r="WI22" s="14"/>
      <c r="WJ22" s="14"/>
      <c r="WK22" s="1"/>
      <c r="WM22" s="5"/>
      <c r="WQ22" s="14"/>
      <c r="WR22" s="14"/>
      <c r="WS22" s="1"/>
      <c r="WU22" s="5"/>
      <c r="WY22" s="14"/>
      <c r="WZ22" s="14"/>
      <c r="XA22" s="1"/>
      <c r="XC22" s="5"/>
      <c r="XG22" s="14"/>
      <c r="XH22" s="14"/>
      <c r="XI22" s="1"/>
      <c r="XK22" s="5"/>
      <c r="XO22" s="14"/>
      <c r="XP22" s="14"/>
      <c r="XQ22" s="1"/>
      <c r="XS22" s="5"/>
      <c r="XW22" s="14"/>
      <c r="XX22" s="14"/>
      <c r="XY22" s="1"/>
      <c r="YA22" s="5"/>
      <c r="YE22" s="14"/>
      <c r="YF22" s="14"/>
      <c r="YG22" s="1"/>
      <c r="YI22" s="5"/>
      <c r="YM22" s="14"/>
      <c r="YN22" s="14"/>
      <c r="YO22" s="1"/>
      <c r="YQ22" s="5"/>
      <c r="YU22" s="14"/>
      <c r="YV22" s="14"/>
      <c r="YW22" s="1"/>
      <c r="YY22" s="5"/>
      <c r="ZC22" s="14"/>
      <c r="ZD22" s="14"/>
      <c r="ZE22" s="1"/>
      <c r="ZG22" s="5"/>
      <c r="ZK22" s="14"/>
      <c r="ZL22" s="14"/>
      <c r="ZM22" s="1"/>
      <c r="ZO22" s="5"/>
      <c r="ZS22" s="14"/>
      <c r="ZT22" s="14"/>
      <c r="ZU22" s="1"/>
      <c r="ZW22" s="5"/>
      <c r="AAA22" s="14"/>
      <c r="AAB22" s="14"/>
      <c r="AAC22" s="1"/>
      <c r="AAE22" s="5"/>
      <c r="AAI22" s="14"/>
      <c r="AAJ22" s="14"/>
      <c r="AAK22" s="1"/>
      <c r="AAM22" s="5"/>
      <c r="AAQ22" s="14"/>
      <c r="AAR22" s="14"/>
      <c r="AAS22" s="1"/>
      <c r="AAU22" s="5"/>
      <c r="AAY22" s="14"/>
      <c r="AAZ22" s="14"/>
      <c r="ABA22" s="1"/>
      <c r="ABC22" s="5"/>
      <c r="ABG22" s="14"/>
      <c r="ABH22" s="14"/>
      <c r="ABI22" s="1"/>
      <c r="ABK22" s="5"/>
      <c r="ABO22" s="14"/>
      <c r="ABP22" s="14"/>
      <c r="ABQ22" s="1"/>
      <c r="ABS22" s="5"/>
      <c r="ABW22" s="14"/>
      <c r="ABX22" s="14"/>
      <c r="ABY22" s="1"/>
      <c r="ACA22" s="5"/>
      <c r="ACE22" s="14"/>
      <c r="ACF22" s="14"/>
      <c r="ACG22" s="1"/>
      <c r="ACI22" s="5"/>
      <c r="ACM22" s="14"/>
      <c r="ACN22" s="14"/>
      <c r="ACO22" s="1"/>
      <c r="ACQ22" s="5"/>
      <c r="ACU22" s="14"/>
      <c r="ACV22" s="14"/>
      <c r="ACW22" s="1"/>
      <c r="ACY22" s="5"/>
      <c r="ADC22" s="14"/>
      <c r="ADD22" s="14"/>
      <c r="ADE22" s="1"/>
      <c r="ADG22" s="5"/>
      <c r="ADK22" s="14"/>
      <c r="ADL22" s="14"/>
      <c r="ADM22" s="1"/>
      <c r="ADO22" s="5"/>
      <c r="ADS22" s="14"/>
      <c r="ADT22" s="14"/>
      <c r="ADU22" s="1"/>
      <c r="ADW22" s="5"/>
      <c r="AEA22" s="14"/>
      <c r="AEB22" s="14"/>
      <c r="AEC22" s="1"/>
      <c r="AEE22" s="5"/>
      <c r="AEI22" s="14"/>
      <c r="AEJ22" s="14"/>
      <c r="AEK22" s="1"/>
      <c r="AEM22" s="5"/>
      <c r="AEQ22" s="14"/>
      <c r="AER22" s="14"/>
      <c r="AES22" s="1"/>
      <c r="AEU22" s="5"/>
      <c r="AEY22" s="14"/>
      <c r="AEZ22" s="14"/>
      <c r="AFA22" s="1"/>
      <c r="AFC22" s="5"/>
      <c r="AFG22" s="14"/>
      <c r="AFH22" s="14"/>
      <c r="AFI22" s="1"/>
      <c r="AFK22" s="5"/>
      <c r="AFO22" s="14"/>
      <c r="AFP22" s="14"/>
      <c r="AFQ22" s="1"/>
      <c r="AFS22" s="5"/>
      <c r="AFW22" s="14"/>
      <c r="AFX22" s="14"/>
      <c r="AFY22" s="1"/>
      <c r="AGA22" s="5"/>
      <c r="AGE22" s="14"/>
      <c r="AGF22" s="14"/>
      <c r="AGG22" s="1"/>
      <c r="AGI22" s="5"/>
      <c r="AGM22" s="14"/>
      <c r="AGN22" s="14"/>
      <c r="AGO22" s="1"/>
      <c r="AGQ22" s="5"/>
      <c r="AGU22" s="14"/>
      <c r="AGV22" s="14"/>
      <c r="AGW22" s="1"/>
      <c r="AGY22" s="5"/>
      <c r="AHC22" s="14"/>
      <c r="AHD22" s="14"/>
      <c r="AHE22" s="1"/>
      <c r="AHG22" s="5"/>
      <c r="AHK22" s="14"/>
      <c r="AHL22" s="14"/>
      <c r="AHM22" s="1"/>
      <c r="AHO22" s="5"/>
      <c r="AHS22" s="14"/>
      <c r="AHT22" s="14"/>
      <c r="AHU22" s="1"/>
      <c r="AHW22" s="5"/>
      <c r="AIA22" s="14"/>
      <c r="AIB22" s="14"/>
      <c r="AIC22" s="1"/>
      <c r="AIE22" s="5"/>
      <c r="AII22" s="14"/>
      <c r="AIJ22" s="14"/>
      <c r="AIK22" s="1"/>
      <c r="AIM22" s="5"/>
      <c r="AIQ22" s="14"/>
      <c r="AIR22" s="14"/>
      <c r="AIS22" s="1"/>
      <c r="AIU22" s="5"/>
      <c r="AIY22" s="14"/>
      <c r="AIZ22" s="14"/>
      <c r="AJA22" s="1"/>
      <c r="AJC22" s="5"/>
      <c r="AJG22" s="14"/>
      <c r="AJH22" s="14"/>
      <c r="AJI22" s="1"/>
      <c r="AJK22" s="5"/>
      <c r="AJO22" s="14"/>
      <c r="AJP22" s="14"/>
      <c r="AJQ22" s="1"/>
      <c r="AJS22" s="5"/>
      <c r="AJW22" s="14"/>
      <c r="AJX22" s="14"/>
      <c r="AJY22" s="1"/>
      <c r="AKA22" s="5"/>
      <c r="AKE22" s="14"/>
      <c r="AKF22" s="14"/>
      <c r="AKG22" s="1"/>
      <c r="AKI22" s="5"/>
      <c r="AKM22" s="14"/>
      <c r="AKN22" s="14"/>
      <c r="AKO22" s="1"/>
      <c r="AKQ22" s="5"/>
      <c r="AKU22" s="14"/>
      <c r="AKV22" s="14"/>
      <c r="AKW22" s="1"/>
      <c r="AKY22" s="5"/>
      <c r="ALC22" s="14"/>
      <c r="ALD22" s="14"/>
      <c r="ALE22" s="1"/>
      <c r="ALG22" s="5"/>
      <c r="ALK22" s="14"/>
      <c r="ALL22" s="14"/>
      <c r="ALM22" s="1"/>
      <c r="ALO22" s="5"/>
      <c r="ALS22" s="14"/>
      <c r="ALT22" s="14"/>
      <c r="ALU22" s="1"/>
      <c r="ALW22" s="5"/>
      <c r="AMA22" s="14"/>
      <c r="AMB22" s="14"/>
      <c r="AMC22" s="1"/>
      <c r="AME22" s="5"/>
      <c r="AMI22" s="14"/>
      <c r="AMJ22" s="14"/>
      <c r="AMK22" s="1"/>
      <c r="AMM22" s="5"/>
      <c r="AMQ22" s="14"/>
      <c r="AMR22" s="14"/>
      <c r="AMS22" s="1"/>
      <c r="AMU22" s="5"/>
      <c r="AMY22" s="14"/>
      <c r="AMZ22" s="14"/>
      <c r="ANA22" s="1"/>
      <c r="ANC22" s="5"/>
      <c r="ANG22" s="14"/>
      <c r="ANH22" s="14"/>
      <c r="ANI22" s="1"/>
      <c r="ANK22" s="5"/>
      <c r="ANO22" s="14"/>
      <c r="ANP22" s="14"/>
      <c r="ANQ22" s="1"/>
      <c r="ANS22" s="5"/>
      <c r="ANW22" s="14"/>
      <c r="ANX22" s="14"/>
      <c r="ANY22" s="1"/>
      <c r="AOA22" s="5"/>
      <c r="AOE22" s="14"/>
      <c r="AOF22" s="14"/>
      <c r="AOG22" s="1"/>
      <c r="AOI22" s="5"/>
      <c r="AOM22" s="14"/>
      <c r="AON22" s="14"/>
      <c r="AOO22" s="1"/>
      <c r="AOQ22" s="5"/>
      <c r="AOU22" s="14"/>
      <c r="AOV22" s="14"/>
      <c r="AOW22" s="1"/>
      <c r="AOY22" s="5"/>
      <c r="APC22" s="14"/>
      <c r="APD22" s="14"/>
      <c r="APE22" s="1"/>
      <c r="APG22" s="5"/>
      <c r="APK22" s="14"/>
      <c r="APL22" s="14"/>
      <c r="APM22" s="1"/>
      <c r="APO22" s="5"/>
      <c r="APS22" s="14"/>
      <c r="APT22" s="14"/>
      <c r="APU22" s="1"/>
      <c r="APW22" s="5"/>
      <c r="AQA22" s="14"/>
      <c r="AQB22" s="14"/>
      <c r="AQC22" s="1"/>
      <c r="AQE22" s="5"/>
      <c r="AQI22" s="14"/>
      <c r="AQJ22" s="14"/>
      <c r="AQK22" s="1"/>
      <c r="AQM22" s="5"/>
      <c r="AQQ22" s="14"/>
      <c r="AQR22" s="14"/>
      <c r="AQS22" s="1"/>
      <c r="AQU22" s="5"/>
      <c r="AQY22" s="14"/>
      <c r="AQZ22" s="14"/>
      <c r="ARA22" s="1"/>
      <c r="ARC22" s="5"/>
      <c r="ARG22" s="14"/>
      <c r="ARH22" s="14"/>
      <c r="ARI22" s="1"/>
      <c r="ARK22" s="5"/>
      <c r="ARO22" s="14"/>
      <c r="ARP22" s="14"/>
      <c r="ARQ22" s="1"/>
      <c r="ARS22" s="5"/>
      <c r="ARW22" s="14"/>
      <c r="ARX22" s="14"/>
      <c r="ARY22" s="1"/>
      <c r="ASA22" s="5"/>
      <c r="ASE22" s="14"/>
      <c r="ASF22" s="14"/>
      <c r="ASG22" s="1"/>
      <c r="ASI22" s="5"/>
      <c r="ASM22" s="14"/>
      <c r="ASN22" s="14"/>
      <c r="ASO22" s="1"/>
      <c r="ASQ22" s="5"/>
      <c r="ASU22" s="14"/>
      <c r="ASV22" s="14"/>
      <c r="ASW22" s="1"/>
      <c r="ASY22" s="5"/>
      <c r="ATC22" s="14"/>
      <c r="ATD22" s="14"/>
      <c r="ATE22" s="1"/>
      <c r="ATG22" s="5"/>
      <c r="ATK22" s="14"/>
      <c r="ATL22" s="14"/>
      <c r="ATM22" s="1"/>
      <c r="ATO22" s="5"/>
      <c r="ATS22" s="14"/>
      <c r="ATT22" s="14"/>
      <c r="ATU22" s="1"/>
      <c r="ATW22" s="5"/>
      <c r="AUA22" s="14"/>
      <c r="AUB22" s="14"/>
      <c r="AUC22" s="1"/>
      <c r="AUE22" s="5"/>
      <c r="AUI22" s="14"/>
      <c r="AUJ22" s="14"/>
      <c r="AUK22" s="1"/>
      <c r="AUM22" s="5"/>
      <c r="AUQ22" s="14"/>
      <c r="AUR22" s="14"/>
      <c r="AUS22" s="1"/>
      <c r="AUU22" s="5"/>
      <c r="AUY22" s="14"/>
      <c r="AUZ22" s="14"/>
      <c r="AVA22" s="1"/>
      <c r="AVC22" s="5"/>
      <c r="AVG22" s="14"/>
      <c r="AVH22" s="14"/>
      <c r="AVI22" s="1"/>
      <c r="AVK22" s="5"/>
      <c r="AVO22" s="14"/>
      <c r="AVP22" s="14"/>
      <c r="AVQ22" s="1"/>
      <c r="AVS22" s="5"/>
      <c r="AVW22" s="14"/>
      <c r="AVX22" s="14"/>
      <c r="AVY22" s="1"/>
      <c r="AWA22" s="5"/>
      <c r="AWE22" s="14"/>
      <c r="AWF22" s="14"/>
      <c r="AWG22" s="1"/>
      <c r="AWI22" s="5"/>
      <c r="AWM22" s="14"/>
      <c r="AWN22" s="14"/>
      <c r="AWO22" s="1"/>
      <c r="AWQ22" s="5"/>
      <c r="AWU22" s="14"/>
      <c r="AWV22" s="14"/>
      <c r="AWW22" s="1"/>
      <c r="AWY22" s="5"/>
      <c r="AXC22" s="14"/>
      <c r="AXD22" s="14"/>
      <c r="AXE22" s="1"/>
      <c r="AXG22" s="5"/>
      <c r="AXK22" s="14"/>
      <c r="AXL22" s="14"/>
      <c r="AXM22" s="1"/>
      <c r="AXO22" s="5"/>
      <c r="AXS22" s="14"/>
      <c r="AXT22" s="14"/>
      <c r="AXU22" s="1"/>
      <c r="AXW22" s="5"/>
      <c r="AYA22" s="14"/>
      <c r="AYB22" s="14"/>
      <c r="AYC22" s="1"/>
      <c r="AYE22" s="5"/>
      <c r="AYI22" s="14"/>
      <c r="AYJ22" s="14"/>
      <c r="AYK22" s="1"/>
      <c r="AYM22" s="5"/>
      <c r="AYQ22" s="14"/>
      <c r="AYR22" s="14"/>
      <c r="AYS22" s="1"/>
      <c r="AYU22" s="5"/>
      <c r="AYY22" s="14"/>
      <c r="AYZ22" s="14"/>
      <c r="AZA22" s="1"/>
      <c r="AZC22" s="5"/>
      <c r="AZG22" s="14"/>
      <c r="AZH22" s="14"/>
      <c r="AZI22" s="1"/>
      <c r="AZK22" s="5"/>
      <c r="AZO22" s="14"/>
      <c r="AZP22" s="14"/>
      <c r="AZQ22" s="1"/>
      <c r="AZS22" s="5"/>
      <c r="AZW22" s="14"/>
      <c r="AZX22" s="14"/>
      <c r="AZY22" s="1"/>
      <c r="BAA22" s="5"/>
      <c r="BAE22" s="14"/>
      <c r="BAF22" s="14"/>
      <c r="BAG22" s="1"/>
      <c r="BAI22" s="5"/>
      <c r="BAM22" s="14"/>
      <c r="BAN22" s="14"/>
      <c r="BAO22" s="1"/>
      <c r="BAQ22" s="5"/>
      <c r="BAU22" s="14"/>
      <c r="BAV22" s="14"/>
      <c r="BAW22" s="1"/>
      <c r="BAY22" s="5"/>
      <c r="BBC22" s="14"/>
      <c r="BBD22" s="14"/>
      <c r="BBE22" s="1"/>
      <c r="BBG22" s="5"/>
      <c r="BBK22" s="14"/>
      <c r="BBL22" s="14"/>
      <c r="BBM22" s="1"/>
      <c r="BBO22" s="5"/>
      <c r="BBS22" s="14"/>
      <c r="BBT22" s="14"/>
      <c r="BBU22" s="1"/>
      <c r="BBW22" s="5"/>
      <c r="BCA22" s="14"/>
      <c r="BCB22" s="14"/>
      <c r="BCC22" s="1"/>
      <c r="BCE22" s="5"/>
      <c r="BCI22" s="14"/>
      <c r="BCJ22" s="14"/>
      <c r="BCK22" s="1"/>
      <c r="BCM22" s="5"/>
      <c r="BCQ22" s="14"/>
      <c r="BCR22" s="14"/>
      <c r="BCS22" s="1"/>
      <c r="BCU22" s="5"/>
      <c r="BCY22" s="14"/>
      <c r="BCZ22" s="14"/>
      <c r="BDA22" s="1"/>
      <c r="BDC22" s="5"/>
      <c r="BDG22" s="14"/>
      <c r="BDH22" s="14"/>
      <c r="BDI22" s="1"/>
      <c r="BDK22" s="5"/>
      <c r="BDO22" s="14"/>
      <c r="BDP22" s="14"/>
      <c r="BDQ22" s="1"/>
      <c r="BDS22" s="5"/>
      <c r="BDW22" s="14"/>
      <c r="BDX22" s="14"/>
      <c r="BDY22" s="1"/>
      <c r="BEA22" s="5"/>
      <c r="BEE22" s="14"/>
      <c r="BEF22" s="14"/>
      <c r="BEG22" s="1"/>
      <c r="BEI22" s="5"/>
      <c r="BEM22" s="14"/>
      <c r="BEN22" s="14"/>
      <c r="BEO22" s="1"/>
      <c r="BEQ22" s="5"/>
      <c r="BEU22" s="14"/>
      <c r="BEV22" s="14"/>
      <c r="BEW22" s="1"/>
      <c r="BEY22" s="5"/>
      <c r="BFC22" s="14"/>
      <c r="BFD22" s="14"/>
      <c r="BFE22" s="1"/>
      <c r="BFG22" s="5"/>
      <c r="BFK22" s="14"/>
      <c r="BFL22" s="14"/>
      <c r="BFM22" s="1"/>
      <c r="BFO22" s="5"/>
      <c r="BFS22" s="14"/>
      <c r="BFT22" s="14"/>
      <c r="BFU22" s="1"/>
      <c r="BFW22" s="5"/>
      <c r="BGA22" s="14"/>
      <c r="BGB22" s="14"/>
      <c r="BGC22" s="1"/>
      <c r="BGE22" s="5"/>
      <c r="BGI22" s="14"/>
      <c r="BGJ22" s="14"/>
      <c r="BGK22" s="1"/>
      <c r="BGM22" s="5"/>
      <c r="BGQ22" s="14"/>
      <c r="BGR22" s="14"/>
      <c r="BGS22" s="1"/>
      <c r="BGU22" s="5"/>
      <c r="BGY22" s="14"/>
      <c r="BGZ22" s="14"/>
      <c r="BHA22" s="1"/>
      <c r="BHC22" s="5"/>
      <c r="BHG22" s="14"/>
      <c r="BHH22" s="14"/>
      <c r="BHI22" s="1"/>
      <c r="BHK22" s="5"/>
      <c r="BHO22" s="14"/>
      <c r="BHP22" s="14"/>
      <c r="BHQ22" s="1"/>
      <c r="BHS22" s="5"/>
      <c r="BHW22" s="14"/>
      <c r="BHX22" s="14"/>
      <c r="BHY22" s="1"/>
      <c r="BIA22" s="5"/>
      <c r="BIE22" s="14"/>
      <c r="BIF22" s="14"/>
      <c r="BIG22" s="1"/>
      <c r="BII22" s="5"/>
      <c r="BIM22" s="14"/>
      <c r="BIN22" s="14"/>
      <c r="BIO22" s="1"/>
      <c r="BIQ22" s="5"/>
      <c r="BIU22" s="14"/>
      <c r="BIV22" s="14"/>
      <c r="BIW22" s="1"/>
      <c r="BIY22" s="5"/>
      <c r="BJC22" s="14"/>
      <c r="BJD22" s="14"/>
      <c r="BJE22" s="1"/>
      <c r="BJG22" s="5"/>
      <c r="BJK22" s="14"/>
      <c r="BJL22" s="14"/>
      <c r="BJM22" s="1"/>
      <c r="BJO22" s="5"/>
      <c r="BJS22" s="14"/>
      <c r="BJT22" s="14"/>
      <c r="BJU22" s="1"/>
      <c r="BJW22" s="5"/>
      <c r="BKA22" s="14"/>
      <c r="BKB22" s="14"/>
      <c r="BKC22" s="1"/>
      <c r="BKE22" s="5"/>
      <c r="BKI22" s="14"/>
      <c r="BKJ22" s="14"/>
      <c r="BKK22" s="1"/>
      <c r="BKM22" s="5"/>
      <c r="BKQ22" s="14"/>
      <c r="BKR22" s="14"/>
      <c r="BKS22" s="1"/>
      <c r="BKU22" s="5"/>
      <c r="BKY22" s="14"/>
      <c r="BKZ22" s="14"/>
      <c r="BLA22" s="1"/>
      <c r="BLC22" s="5"/>
      <c r="BLG22" s="14"/>
      <c r="BLH22" s="14"/>
      <c r="BLI22" s="1"/>
      <c r="BLK22" s="5"/>
      <c r="BLO22" s="14"/>
      <c r="BLP22" s="14"/>
      <c r="BLQ22" s="1"/>
      <c r="BLS22" s="5"/>
      <c r="BLW22" s="14"/>
      <c r="BLX22" s="14"/>
      <c r="BLY22" s="1"/>
      <c r="BMA22" s="5"/>
      <c r="BME22" s="14"/>
      <c r="BMF22" s="14"/>
      <c r="BMG22" s="1"/>
      <c r="BMI22" s="5"/>
      <c r="BMM22" s="14"/>
      <c r="BMN22" s="14"/>
      <c r="BMO22" s="1"/>
      <c r="BMQ22" s="5"/>
      <c r="BMU22" s="14"/>
      <c r="BMV22" s="14"/>
      <c r="BMW22" s="1"/>
      <c r="BMY22" s="5"/>
      <c r="BNC22" s="14"/>
      <c r="BND22" s="14"/>
      <c r="BNE22" s="1"/>
      <c r="BNG22" s="5"/>
      <c r="BNK22" s="14"/>
      <c r="BNL22" s="14"/>
      <c r="BNM22" s="1"/>
      <c r="BNO22" s="5"/>
      <c r="BNS22" s="14"/>
      <c r="BNT22" s="14"/>
      <c r="BNU22" s="1"/>
      <c r="BNW22" s="5"/>
      <c r="BOA22" s="14"/>
      <c r="BOB22" s="14"/>
      <c r="BOC22" s="1"/>
      <c r="BOE22" s="5"/>
      <c r="BOI22" s="14"/>
      <c r="BOJ22" s="14"/>
      <c r="BOK22" s="1"/>
      <c r="BOM22" s="5"/>
      <c r="BOQ22" s="14"/>
      <c r="BOR22" s="14"/>
      <c r="BOS22" s="1"/>
      <c r="BOU22" s="5"/>
      <c r="BOY22" s="14"/>
      <c r="BOZ22" s="14"/>
      <c r="BPA22" s="1"/>
      <c r="BPC22" s="5"/>
      <c r="BPG22" s="14"/>
      <c r="BPH22" s="14"/>
      <c r="BPI22" s="1"/>
      <c r="BPK22" s="5"/>
      <c r="BPO22" s="14"/>
      <c r="BPP22" s="14"/>
      <c r="BPQ22" s="1"/>
      <c r="BPS22" s="5"/>
      <c r="BPW22" s="14"/>
      <c r="BPX22" s="14"/>
      <c r="BPY22" s="1"/>
      <c r="BQA22" s="5"/>
      <c r="BQE22" s="14"/>
      <c r="BQF22" s="14"/>
      <c r="BQG22" s="1"/>
      <c r="BQI22" s="5"/>
      <c r="BQM22" s="14"/>
      <c r="BQN22" s="14"/>
      <c r="BQO22" s="1"/>
      <c r="BQQ22" s="5"/>
      <c r="BQU22" s="14"/>
      <c r="BQV22" s="14"/>
      <c r="BQW22" s="1"/>
      <c r="BQY22" s="5"/>
      <c r="BRC22" s="14"/>
      <c r="BRD22" s="14"/>
      <c r="BRE22" s="1"/>
      <c r="BRG22" s="5"/>
      <c r="BRK22" s="14"/>
      <c r="BRL22" s="14"/>
      <c r="BRM22" s="1"/>
      <c r="BRO22" s="5"/>
      <c r="BRS22" s="14"/>
      <c r="BRT22" s="14"/>
      <c r="BRU22" s="1"/>
      <c r="BRW22" s="5"/>
      <c r="BSA22" s="14"/>
      <c r="BSB22" s="14"/>
      <c r="BSC22" s="1"/>
      <c r="BSE22" s="5"/>
      <c r="BSI22" s="14"/>
      <c r="BSJ22" s="14"/>
      <c r="BSK22" s="1"/>
      <c r="BSM22" s="5"/>
      <c r="BSQ22" s="14"/>
      <c r="BSR22" s="14"/>
      <c r="BSS22" s="1"/>
      <c r="BSU22" s="5"/>
      <c r="BSY22" s="14"/>
      <c r="BSZ22" s="14"/>
      <c r="BTA22" s="1"/>
      <c r="BTC22" s="5"/>
      <c r="BTG22" s="14"/>
      <c r="BTH22" s="14"/>
      <c r="BTI22" s="1"/>
      <c r="BTK22" s="5"/>
      <c r="BTO22" s="14"/>
      <c r="BTP22" s="14"/>
      <c r="BTQ22" s="1"/>
      <c r="BTS22" s="5"/>
      <c r="BTW22" s="14"/>
      <c r="BTX22" s="14"/>
      <c r="BTY22" s="1"/>
      <c r="BUA22" s="5"/>
      <c r="BUE22" s="14"/>
      <c r="BUF22" s="14"/>
      <c r="BUG22" s="1"/>
      <c r="BUI22" s="5"/>
      <c r="BUM22" s="14"/>
      <c r="BUN22" s="14"/>
      <c r="BUO22" s="1"/>
      <c r="BUQ22" s="5"/>
      <c r="BUU22" s="14"/>
      <c r="BUV22" s="14"/>
      <c r="BUW22" s="1"/>
      <c r="BUY22" s="5"/>
      <c r="BVC22" s="14"/>
      <c r="BVD22" s="14"/>
      <c r="BVE22" s="1"/>
      <c r="BVG22" s="5"/>
      <c r="BVK22" s="14"/>
      <c r="BVL22" s="14"/>
      <c r="BVM22" s="1"/>
      <c r="BVO22" s="5"/>
      <c r="BVS22" s="14"/>
      <c r="BVT22" s="14"/>
      <c r="BVU22" s="1"/>
      <c r="BVW22" s="5"/>
      <c r="BWA22" s="14"/>
      <c r="BWB22" s="14"/>
      <c r="BWC22" s="1"/>
      <c r="BWE22" s="5"/>
      <c r="BWI22" s="14"/>
      <c r="BWJ22" s="14"/>
      <c r="BWK22" s="1"/>
      <c r="BWM22" s="5"/>
      <c r="BWQ22" s="14"/>
      <c r="BWR22" s="14"/>
      <c r="BWS22" s="1"/>
      <c r="BWU22" s="5"/>
      <c r="BWY22" s="14"/>
      <c r="BWZ22" s="14"/>
      <c r="BXA22" s="1"/>
      <c r="BXC22" s="5"/>
      <c r="BXG22" s="14"/>
      <c r="BXH22" s="14"/>
      <c r="BXI22" s="1"/>
      <c r="BXK22" s="5"/>
      <c r="BXO22" s="14"/>
      <c r="BXP22" s="14"/>
      <c r="BXQ22" s="1"/>
      <c r="BXS22" s="5"/>
      <c r="BXW22" s="14"/>
      <c r="BXX22" s="14"/>
      <c r="BXY22" s="1"/>
      <c r="BYA22" s="5"/>
      <c r="BYE22" s="14"/>
      <c r="BYF22" s="14"/>
      <c r="BYG22" s="1"/>
      <c r="BYI22" s="5"/>
      <c r="BYM22" s="14"/>
      <c r="BYN22" s="14"/>
      <c r="BYO22" s="1"/>
      <c r="BYQ22" s="5"/>
      <c r="BYU22" s="14"/>
      <c r="BYV22" s="14"/>
      <c r="BYW22" s="1"/>
      <c r="BYY22" s="5"/>
      <c r="BZC22" s="14"/>
      <c r="BZD22" s="14"/>
      <c r="BZE22" s="1"/>
      <c r="BZG22" s="5"/>
      <c r="BZK22" s="14"/>
      <c r="BZL22" s="14"/>
      <c r="BZM22" s="1"/>
      <c r="BZO22" s="5"/>
      <c r="BZS22" s="14"/>
      <c r="BZT22" s="14"/>
      <c r="BZU22" s="1"/>
      <c r="BZW22" s="5"/>
      <c r="CAA22" s="14"/>
      <c r="CAB22" s="14"/>
      <c r="CAC22" s="1"/>
      <c r="CAE22" s="5"/>
      <c r="CAI22" s="14"/>
      <c r="CAJ22" s="14"/>
      <c r="CAK22" s="1"/>
      <c r="CAM22" s="5"/>
      <c r="CAQ22" s="14"/>
      <c r="CAR22" s="14"/>
      <c r="CAS22" s="1"/>
      <c r="CAU22" s="5"/>
      <c r="CAY22" s="14"/>
      <c r="CAZ22" s="14"/>
      <c r="CBA22" s="1"/>
      <c r="CBC22" s="5"/>
      <c r="CBG22" s="14"/>
      <c r="CBH22" s="14"/>
      <c r="CBI22" s="1"/>
      <c r="CBK22" s="5"/>
      <c r="CBO22" s="14"/>
      <c r="CBP22" s="14"/>
      <c r="CBQ22" s="1"/>
      <c r="CBS22" s="5"/>
      <c r="CBW22" s="14"/>
      <c r="CBX22" s="14"/>
      <c r="CBY22" s="1"/>
      <c r="CCA22" s="5"/>
      <c r="CCE22" s="14"/>
      <c r="CCF22" s="14"/>
      <c r="CCG22" s="1"/>
      <c r="CCI22" s="5"/>
      <c r="CCM22" s="14"/>
      <c r="CCN22" s="14"/>
      <c r="CCO22" s="1"/>
      <c r="CCQ22" s="5"/>
      <c r="CCU22" s="14"/>
      <c r="CCV22" s="14"/>
      <c r="CCW22" s="1"/>
      <c r="CCY22" s="5"/>
      <c r="CDC22" s="14"/>
      <c r="CDD22" s="14"/>
      <c r="CDE22" s="1"/>
      <c r="CDG22" s="5"/>
      <c r="CDK22" s="14"/>
      <c r="CDL22" s="14"/>
      <c r="CDM22" s="1"/>
      <c r="CDO22" s="5"/>
      <c r="CDS22" s="14"/>
      <c r="CDT22" s="14"/>
      <c r="CDU22" s="1"/>
      <c r="CDW22" s="5"/>
      <c r="CEA22" s="14"/>
      <c r="CEB22" s="14"/>
      <c r="CEC22" s="1"/>
      <c r="CEE22" s="5"/>
      <c r="CEI22" s="14"/>
      <c r="CEJ22" s="14"/>
      <c r="CEK22" s="1"/>
      <c r="CEM22" s="5"/>
      <c r="CEQ22" s="14"/>
      <c r="CER22" s="14"/>
      <c r="CES22" s="1"/>
      <c r="CEU22" s="5"/>
      <c r="CEY22" s="14"/>
      <c r="CEZ22" s="14"/>
      <c r="CFA22" s="1"/>
      <c r="CFC22" s="5"/>
      <c r="CFG22" s="14"/>
      <c r="CFH22" s="14"/>
      <c r="CFI22" s="1"/>
      <c r="CFK22" s="5"/>
      <c r="CFO22" s="14"/>
      <c r="CFP22" s="14"/>
      <c r="CFQ22" s="1"/>
      <c r="CFS22" s="5"/>
      <c r="CFW22" s="14"/>
      <c r="CFX22" s="14"/>
      <c r="CFY22" s="1"/>
      <c r="CGA22" s="5"/>
      <c r="CGE22" s="14"/>
      <c r="CGF22" s="14"/>
      <c r="CGG22" s="1"/>
      <c r="CGI22" s="5"/>
      <c r="CGM22" s="14"/>
      <c r="CGN22" s="14"/>
      <c r="CGO22" s="1"/>
      <c r="CGQ22" s="5"/>
      <c r="CGU22" s="14"/>
      <c r="CGV22" s="14"/>
      <c r="CGW22" s="1"/>
      <c r="CGY22" s="5"/>
      <c r="CHC22" s="14"/>
      <c r="CHD22" s="14"/>
      <c r="CHE22" s="1"/>
      <c r="CHG22" s="5"/>
      <c r="CHK22" s="14"/>
      <c r="CHL22" s="14"/>
      <c r="CHM22" s="1"/>
      <c r="CHO22" s="5"/>
      <c r="CHS22" s="14"/>
      <c r="CHT22" s="14"/>
      <c r="CHU22" s="1"/>
      <c r="CHW22" s="5"/>
      <c r="CIA22" s="14"/>
      <c r="CIB22" s="14"/>
      <c r="CIC22" s="1"/>
      <c r="CIE22" s="5"/>
      <c r="CII22" s="14"/>
      <c r="CIJ22" s="14"/>
      <c r="CIK22" s="1"/>
      <c r="CIM22" s="5"/>
      <c r="CIQ22" s="14"/>
      <c r="CIR22" s="14"/>
      <c r="CIS22" s="1"/>
      <c r="CIU22" s="5"/>
      <c r="CIY22" s="14"/>
      <c r="CIZ22" s="14"/>
      <c r="CJA22" s="1"/>
      <c r="CJC22" s="5"/>
      <c r="CJG22" s="14"/>
      <c r="CJH22" s="14"/>
      <c r="CJI22" s="1"/>
      <c r="CJK22" s="5"/>
      <c r="CJO22" s="14"/>
      <c r="CJP22" s="14"/>
      <c r="CJQ22" s="1"/>
      <c r="CJS22" s="5"/>
      <c r="CJW22" s="14"/>
      <c r="CJX22" s="14"/>
      <c r="CJY22" s="1"/>
      <c r="CKA22" s="5"/>
      <c r="CKE22" s="14"/>
      <c r="CKF22" s="14"/>
      <c r="CKG22" s="1"/>
      <c r="CKI22" s="5"/>
      <c r="CKM22" s="14"/>
      <c r="CKN22" s="14"/>
      <c r="CKO22" s="1"/>
      <c r="CKQ22" s="5"/>
      <c r="CKU22" s="14"/>
      <c r="CKV22" s="14"/>
      <c r="CKW22" s="1"/>
      <c r="CKY22" s="5"/>
      <c r="CLC22" s="14"/>
      <c r="CLD22" s="14"/>
      <c r="CLE22" s="1"/>
      <c r="CLG22" s="5"/>
      <c r="CLK22" s="14"/>
      <c r="CLL22" s="14"/>
      <c r="CLM22" s="1"/>
      <c r="CLO22" s="5"/>
      <c r="CLS22" s="14"/>
      <c r="CLT22" s="14"/>
      <c r="CLU22" s="1"/>
      <c r="CLW22" s="5"/>
      <c r="CMA22" s="14"/>
      <c r="CMB22" s="14"/>
      <c r="CMC22" s="1"/>
      <c r="CME22" s="5"/>
      <c r="CMI22" s="14"/>
      <c r="CMJ22" s="14"/>
      <c r="CMK22" s="1"/>
      <c r="CMM22" s="5"/>
      <c r="CMQ22" s="14"/>
      <c r="CMR22" s="14"/>
      <c r="CMS22" s="1"/>
      <c r="CMU22" s="5"/>
      <c r="CMY22" s="14"/>
      <c r="CMZ22" s="14"/>
      <c r="CNA22" s="1"/>
      <c r="CNC22" s="5"/>
      <c r="CNG22" s="14"/>
      <c r="CNH22" s="14"/>
      <c r="CNI22" s="1"/>
      <c r="CNK22" s="5"/>
      <c r="CNO22" s="14"/>
      <c r="CNP22" s="14"/>
      <c r="CNQ22" s="1"/>
      <c r="CNS22" s="5"/>
      <c r="CNW22" s="14"/>
      <c r="CNX22" s="14"/>
      <c r="CNY22" s="1"/>
      <c r="COA22" s="5"/>
      <c r="COE22" s="14"/>
      <c r="COF22" s="14"/>
      <c r="COG22" s="1"/>
      <c r="COI22" s="5"/>
      <c r="COM22" s="14"/>
      <c r="CON22" s="14"/>
      <c r="COO22" s="1"/>
      <c r="COQ22" s="5"/>
      <c r="COU22" s="14"/>
      <c r="COV22" s="14"/>
      <c r="COW22" s="1"/>
      <c r="COY22" s="5"/>
      <c r="CPC22" s="14"/>
      <c r="CPD22" s="14"/>
      <c r="CPE22" s="1"/>
      <c r="CPG22" s="5"/>
      <c r="CPK22" s="14"/>
      <c r="CPL22" s="14"/>
      <c r="CPM22" s="1"/>
      <c r="CPO22" s="5"/>
      <c r="CPS22" s="14"/>
      <c r="CPT22" s="14"/>
      <c r="CPU22" s="1"/>
      <c r="CPW22" s="5"/>
      <c r="CQA22" s="14"/>
      <c r="CQB22" s="14"/>
      <c r="CQC22" s="1"/>
      <c r="CQE22" s="5"/>
      <c r="CQI22" s="14"/>
      <c r="CQJ22" s="14"/>
      <c r="CQK22" s="1"/>
      <c r="CQM22" s="5"/>
      <c r="CQQ22" s="14"/>
      <c r="CQR22" s="14"/>
      <c r="CQS22" s="1"/>
      <c r="CQU22" s="5"/>
      <c r="CQY22" s="14"/>
      <c r="CQZ22" s="14"/>
      <c r="CRA22" s="1"/>
      <c r="CRC22" s="5"/>
      <c r="CRG22" s="14"/>
      <c r="CRH22" s="14"/>
      <c r="CRI22" s="1"/>
      <c r="CRK22" s="5"/>
      <c r="CRO22" s="14"/>
      <c r="CRP22" s="14"/>
      <c r="CRQ22" s="1"/>
      <c r="CRS22" s="5"/>
      <c r="CRW22" s="14"/>
      <c r="CRX22" s="14"/>
      <c r="CRY22" s="1"/>
      <c r="CSA22" s="5"/>
      <c r="CSE22" s="14"/>
      <c r="CSF22" s="14"/>
      <c r="CSG22" s="1"/>
      <c r="CSI22" s="5"/>
      <c r="CSM22" s="14"/>
      <c r="CSN22" s="14"/>
      <c r="CSO22" s="1"/>
      <c r="CSQ22" s="5"/>
      <c r="CSU22" s="14"/>
      <c r="CSV22" s="14"/>
      <c r="CSW22" s="1"/>
      <c r="CSY22" s="5"/>
      <c r="CTC22" s="14"/>
      <c r="CTD22" s="14"/>
      <c r="CTE22" s="1"/>
      <c r="CTG22" s="5"/>
      <c r="CTK22" s="14"/>
      <c r="CTL22" s="14"/>
      <c r="CTM22" s="1"/>
      <c r="CTO22" s="5"/>
      <c r="CTS22" s="14"/>
      <c r="CTT22" s="14"/>
      <c r="CTU22" s="1"/>
      <c r="CTW22" s="5"/>
      <c r="CUA22" s="14"/>
      <c r="CUB22" s="14"/>
      <c r="CUC22" s="1"/>
      <c r="CUE22" s="5"/>
      <c r="CUI22" s="14"/>
      <c r="CUJ22" s="14"/>
      <c r="CUK22" s="1"/>
      <c r="CUM22" s="5"/>
      <c r="CUQ22" s="14"/>
      <c r="CUR22" s="14"/>
      <c r="CUS22" s="1"/>
      <c r="CUU22" s="5"/>
      <c r="CUY22" s="14"/>
      <c r="CUZ22" s="14"/>
      <c r="CVA22" s="1"/>
      <c r="CVC22" s="5"/>
      <c r="CVG22" s="14"/>
      <c r="CVH22" s="14"/>
      <c r="CVI22" s="1"/>
      <c r="CVK22" s="5"/>
      <c r="CVO22" s="14"/>
      <c r="CVP22" s="14"/>
      <c r="CVQ22" s="1"/>
      <c r="CVS22" s="5"/>
      <c r="CVW22" s="14"/>
      <c r="CVX22" s="14"/>
      <c r="CVY22" s="1"/>
      <c r="CWA22" s="5"/>
      <c r="CWE22" s="14"/>
      <c r="CWF22" s="14"/>
      <c r="CWG22" s="1"/>
      <c r="CWI22" s="5"/>
      <c r="CWM22" s="14"/>
      <c r="CWN22" s="14"/>
      <c r="CWO22" s="1"/>
      <c r="CWQ22" s="5"/>
      <c r="CWU22" s="14"/>
      <c r="CWV22" s="14"/>
      <c r="CWW22" s="1"/>
      <c r="CWY22" s="5"/>
      <c r="CXC22" s="14"/>
      <c r="CXD22" s="14"/>
      <c r="CXE22" s="1"/>
      <c r="CXG22" s="5"/>
      <c r="CXK22" s="14"/>
      <c r="CXL22" s="14"/>
      <c r="CXM22" s="1"/>
      <c r="CXO22" s="5"/>
      <c r="CXS22" s="14"/>
      <c r="CXT22" s="14"/>
      <c r="CXU22" s="1"/>
      <c r="CXW22" s="5"/>
      <c r="CYA22" s="14"/>
      <c r="CYB22" s="14"/>
      <c r="CYC22" s="1"/>
      <c r="CYE22" s="5"/>
      <c r="CYI22" s="14"/>
      <c r="CYJ22" s="14"/>
      <c r="CYK22" s="1"/>
      <c r="CYM22" s="5"/>
      <c r="CYQ22" s="14"/>
      <c r="CYR22" s="14"/>
      <c r="CYS22" s="1"/>
      <c r="CYU22" s="5"/>
      <c r="CYY22" s="14"/>
      <c r="CYZ22" s="14"/>
      <c r="CZA22" s="1"/>
      <c r="CZC22" s="5"/>
      <c r="CZG22" s="14"/>
      <c r="CZH22" s="14"/>
      <c r="CZI22" s="1"/>
      <c r="CZK22" s="5"/>
      <c r="CZO22" s="14"/>
      <c r="CZP22" s="14"/>
      <c r="CZQ22" s="1"/>
      <c r="CZS22" s="5"/>
      <c r="CZW22" s="14"/>
      <c r="CZX22" s="14"/>
      <c r="CZY22" s="1"/>
      <c r="DAA22" s="5"/>
      <c r="DAE22" s="14"/>
      <c r="DAF22" s="14"/>
      <c r="DAG22" s="1"/>
      <c r="DAI22" s="5"/>
      <c r="DAM22" s="14"/>
      <c r="DAN22" s="14"/>
      <c r="DAO22" s="1"/>
      <c r="DAQ22" s="5"/>
      <c r="DAU22" s="14"/>
      <c r="DAV22" s="14"/>
      <c r="DAW22" s="1"/>
      <c r="DAY22" s="5"/>
      <c r="DBC22" s="14"/>
      <c r="DBD22" s="14"/>
      <c r="DBE22" s="1"/>
      <c r="DBG22" s="5"/>
      <c r="DBK22" s="14"/>
      <c r="DBL22" s="14"/>
      <c r="DBM22" s="1"/>
      <c r="DBO22" s="5"/>
      <c r="DBS22" s="14"/>
      <c r="DBT22" s="14"/>
      <c r="DBU22" s="1"/>
      <c r="DBW22" s="5"/>
      <c r="DCA22" s="14"/>
      <c r="DCB22" s="14"/>
      <c r="DCC22" s="1"/>
      <c r="DCE22" s="5"/>
      <c r="DCI22" s="14"/>
      <c r="DCJ22" s="14"/>
      <c r="DCK22" s="1"/>
      <c r="DCM22" s="5"/>
      <c r="DCQ22" s="14"/>
      <c r="DCR22" s="14"/>
      <c r="DCS22" s="1"/>
      <c r="DCU22" s="5"/>
      <c r="DCY22" s="14"/>
      <c r="DCZ22" s="14"/>
      <c r="DDA22" s="1"/>
      <c r="DDC22" s="5"/>
      <c r="DDG22" s="14"/>
      <c r="DDH22" s="14"/>
      <c r="DDI22" s="1"/>
      <c r="DDK22" s="5"/>
      <c r="DDO22" s="14"/>
      <c r="DDP22" s="14"/>
      <c r="DDQ22" s="1"/>
      <c r="DDS22" s="5"/>
      <c r="DDW22" s="14"/>
      <c r="DDX22" s="14"/>
      <c r="DDY22" s="1"/>
      <c r="DEA22" s="5"/>
      <c r="DEE22" s="14"/>
      <c r="DEF22" s="14"/>
      <c r="DEG22" s="1"/>
      <c r="DEI22" s="5"/>
      <c r="DEM22" s="14"/>
      <c r="DEN22" s="14"/>
      <c r="DEO22" s="1"/>
      <c r="DEQ22" s="5"/>
      <c r="DEU22" s="14"/>
      <c r="DEV22" s="14"/>
      <c r="DEW22" s="1"/>
      <c r="DEY22" s="5"/>
      <c r="DFC22" s="14"/>
      <c r="DFD22" s="14"/>
      <c r="DFE22" s="1"/>
      <c r="DFG22" s="5"/>
      <c r="DFK22" s="14"/>
      <c r="DFL22" s="14"/>
      <c r="DFM22" s="1"/>
      <c r="DFO22" s="5"/>
      <c r="DFS22" s="14"/>
      <c r="DFT22" s="14"/>
      <c r="DFU22" s="1"/>
      <c r="DFW22" s="5"/>
      <c r="DGA22" s="14"/>
      <c r="DGB22" s="14"/>
      <c r="DGC22" s="1"/>
      <c r="DGE22" s="5"/>
      <c r="DGI22" s="14"/>
      <c r="DGJ22" s="14"/>
      <c r="DGK22" s="1"/>
      <c r="DGM22" s="5"/>
      <c r="DGQ22" s="14"/>
      <c r="DGR22" s="14"/>
      <c r="DGS22" s="1"/>
      <c r="DGU22" s="5"/>
      <c r="DGY22" s="14"/>
      <c r="DGZ22" s="14"/>
      <c r="DHA22" s="1"/>
      <c r="DHC22" s="5"/>
      <c r="DHG22" s="14"/>
      <c r="DHH22" s="14"/>
      <c r="DHI22" s="1"/>
      <c r="DHK22" s="5"/>
      <c r="DHO22" s="14"/>
      <c r="DHP22" s="14"/>
      <c r="DHQ22" s="1"/>
      <c r="DHS22" s="5"/>
      <c r="DHW22" s="14"/>
      <c r="DHX22" s="14"/>
      <c r="DHY22" s="1"/>
      <c r="DIA22" s="5"/>
      <c r="DIE22" s="14"/>
      <c r="DIF22" s="14"/>
      <c r="DIG22" s="1"/>
      <c r="DII22" s="5"/>
      <c r="DIM22" s="14"/>
      <c r="DIN22" s="14"/>
      <c r="DIO22" s="1"/>
      <c r="DIQ22" s="5"/>
      <c r="DIU22" s="14"/>
      <c r="DIV22" s="14"/>
      <c r="DIW22" s="1"/>
      <c r="DIY22" s="5"/>
      <c r="DJC22" s="14"/>
      <c r="DJD22" s="14"/>
      <c r="DJE22" s="1"/>
      <c r="DJG22" s="5"/>
      <c r="DJK22" s="14"/>
      <c r="DJL22" s="14"/>
      <c r="DJM22" s="1"/>
      <c r="DJO22" s="5"/>
      <c r="DJS22" s="14"/>
      <c r="DJT22" s="14"/>
      <c r="DJU22" s="1"/>
      <c r="DJW22" s="5"/>
      <c r="DKA22" s="14"/>
      <c r="DKB22" s="14"/>
      <c r="DKC22" s="1"/>
      <c r="DKE22" s="5"/>
      <c r="DKI22" s="14"/>
      <c r="DKJ22" s="14"/>
      <c r="DKK22" s="1"/>
      <c r="DKM22" s="5"/>
      <c r="DKQ22" s="14"/>
      <c r="DKR22" s="14"/>
      <c r="DKS22" s="1"/>
      <c r="DKU22" s="5"/>
      <c r="DKY22" s="14"/>
      <c r="DKZ22" s="14"/>
      <c r="DLA22" s="1"/>
      <c r="DLC22" s="5"/>
      <c r="DLG22" s="14"/>
      <c r="DLH22" s="14"/>
      <c r="DLI22" s="1"/>
      <c r="DLK22" s="5"/>
      <c r="DLO22" s="14"/>
      <c r="DLP22" s="14"/>
      <c r="DLQ22" s="1"/>
      <c r="DLS22" s="5"/>
      <c r="DLW22" s="14"/>
      <c r="DLX22" s="14"/>
      <c r="DLY22" s="1"/>
      <c r="DMA22" s="5"/>
      <c r="DME22" s="14"/>
      <c r="DMF22" s="14"/>
      <c r="DMG22" s="1"/>
      <c r="DMI22" s="5"/>
      <c r="DMM22" s="14"/>
      <c r="DMN22" s="14"/>
      <c r="DMO22" s="1"/>
      <c r="DMQ22" s="5"/>
      <c r="DMU22" s="14"/>
      <c r="DMV22" s="14"/>
      <c r="DMW22" s="1"/>
      <c r="DMY22" s="5"/>
      <c r="DNC22" s="14"/>
      <c r="DND22" s="14"/>
      <c r="DNE22" s="1"/>
      <c r="DNG22" s="5"/>
      <c r="DNK22" s="14"/>
      <c r="DNL22" s="14"/>
      <c r="DNM22" s="1"/>
      <c r="DNO22" s="5"/>
      <c r="DNS22" s="14"/>
      <c r="DNT22" s="14"/>
      <c r="DNU22" s="1"/>
      <c r="DNW22" s="5"/>
      <c r="DOA22" s="14"/>
      <c r="DOB22" s="14"/>
      <c r="DOC22" s="1"/>
      <c r="DOE22" s="5"/>
      <c r="DOI22" s="14"/>
      <c r="DOJ22" s="14"/>
      <c r="DOK22" s="1"/>
      <c r="DOM22" s="5"/>
      <c r="DOQ22" s="14"/>
      <c r="DOR22" s="14"/>
      <c r="DOS22" s="1"/>
      <c r="DOU22" s="5"/>
      <c r="DOY22" s="14"/>
      <c r="DOZ22" s="14"/>
      <c r="DPA22" s="1"/>
      <c r="DPC22" s="5"/>
      <c r="DPG22" s="14"/>
      <c r="DPH22" s="14"/>
      <c r="DPI22" s="1"/>
      <c r="DPK22" s="5"/>
      <c r="DPO22" s="14"/>
      <c r="DPP22" s="14"/>
      <c r="DPQ22" s="1"/>
      <c r="DPS22" s="5"/>
      <c r="DPW22" s="14"/>
      <c r="DPX22" s="14"/>
      <c r="DPY22" s="1"/>
      <c r="DQA22" s="5"/>
      <c r="DQE22" s="14"/>
      <c r="DQF22" s="14"/>
      <c r="DQG22" s="1"/>
      <c r="DQI22" s="5"/>
      <c r="DQM22" s="14"/>
      <c r="DQN22" s="14"/>
      <c r="DQO22" s="1"/>
      <c r="DQQ22" s="5"/>
      <c r="DQU22" s="14"/>
      <c r="DQV22" s="14"/>
      <c r="DQW22" s="1"/>
      <c r="DQY22" s="5"/>
      <c r="DRC22" s="14"/>
      <c r="DRD22" s="14"/>
      <c r="DRE22" s="1"/>
      <c r="DRG22" s="5"/>
      <c r="DRK22" s="14"/>
      <c r="DRL22" s="14"/>
      <c r="DRM22" s="1"/>
      <c r="DRO22" s="5"/>
      <c r="DRS22" s="14"/>
      <c r="DRT22" s="14"/>
      <c r="DRU22" s="1"/>
      <c r="DRW22" s="5"/>
      <c r="DSA22" s="14"/>
      <c r="DSB22" s="14"/>
      <c r="DSC22" s="1"/>
      <c r="DSE22" s="5"/>
      <c r="DSI22" s="14"/>
      <c r="DSJ22" s="14"/>
      <c r="DSK22" s="1"/>
      <c r="DSM22" s="5"/>
      <c r="DSQ22" s="14"/>
      <c r="DSR22" s="14"/>
      <c r="DSS22" s="1"/>
      <c r="DSU22" s="5"/>
      <c r="DSY22" s="14"/>
      <c r="DSZ22" s="14"/>
      <c r="DTA22" s="1"/>
      <c r="DTC22" s="5"/>
      <c r="DTG22" s="14"/>
      <c r="DTH22" s="14"/>
      <c r="DTI22" s="1"/>
      <c r="DTK22" s="5"/>
      <c r="DTO22" s="14"/>
      <c r="DTP22" s="14"/>
      <c r="DTQ22" s="1"/>
      <c r="DTS22" s="5"/>
      <c r="DTW22" s="14"/>
      <c r="DTX22" s="14"/>
      <c r="DTY22" s="1"/>
      <c r="DUA22" s="5"/>
      <c r="DUE22" s="14"/>
      <c r="DUF22" s="14"/>
      <c r="DUG22" s="1"/>
      <c r="DUI22" s="5"/>
      <c r="DUM22" s="14"/>
      <c r="DUN22" s="14"/>
      <c r="DUO22" s="1"/>
      <c r="DUQ22" s="5"/>
      <c r="DUU22" s="14"/>
      <c r="DUV22" s="14"/>
      <c r="DUW22" s="1"/>
      <c r="DUY22" s="5"/>
      <c r="DVC22" s="14"/>
      <c r="DVD22" s="14"/>
      <c r="DVE22" s="1"/>
      <c r="DVG22" s="5"/>
      <c r="DVK22" s="14"/>
      <c r="DVL22" s="14"/>
      <c r="DVM22" s="1"/>
      <c r="DVO22" s="5"/>
      <c r="DVS22" s="14"/>
      <c r="DVT22" s="14"/>
      <c r="DVU22" s="1"/>
      <c r="DVW22" s="5"/>
      <c r="DWA22" s="14"/>
      <c r="DWB22" s="14"/>
      <c r="DWC22" s="1"/>
      <c r="DWE22" s="5"/>
      <c r="DWI22" s="14"/>
      <c r="DWJ22" s="14"/>
      <c r="DWK22" s="1"/>
      <c r="DWM22" s="5"/>
      <c r="DWQ22" s="14"/>
      <c r="DWR22" s="14"/>
      <c r="DWS22" s="1"/>
      <c r="DWU22" s="5"/>
      <c r="DWY22" s="14"/>
      <c r="DWZ22" s="14"/>
      <c r="DXA22" s="1"/>
      <c r="DXC22" s="5"/>
      <c r="DXG22" s="14"/>
      <c r="DXH22" s="14"/>
      <c r="DXI22" s="1"/>
      <c r="DXK22" s="5"/>
      <c r="DXO22" s="14"/>
      <c r="DXP22" s="14"/>
      <c r="DXQ22" s="1"/>
      <c r="DXS22" s="5"/>
      <c r="DXW22" s="14"/>
      <c r="DXX22" s="14"/>
      <c r="DXY22" s="1"/>
      <c r="DYA22" s="5"/>
      <c r="DYE22" s="14"/>
      <c r="DYF22" s="14"/>
      <c r="DYG22" s="1"/>
      <c r="DYI22" s="5"/>
      <c r="DYM22" s="14"/>
      <c r="DYN22" s="14"/>
      <c r="DYO22" s="1"/>
      <c r="DYQ22" s="5"/>
      <c r="DYU22" s="14"/>
      <c r="DYV22" s="14"/>
      <c r="DYW22" s="1"/>
      <c r="DYY22" s="5"/>
      <c r="DZC22" s="14"/>
      <c r="DZD22" s="14"/>
      <c r="DZE22" s="1"/>
      <c r="DZG22" s="5"/>
      <c r="DZK22" s="14"/>
      <c r="DZL22" s="14"/>
      <c r="DZM22" s="1"/>
      <c r="DZO22" s="5"/>
      <c r="DZS22" s="14"/>
      <c r="DZT22" s="14"/>
      <c r="DZU22" s="1"/>
      <c r="DZW22" s="5"/>
      <c r="EAA22" s="14"/>
      <c r="EAB22" s="14"/>
      <c r="EAC22" s="1"/>
      <c r="EAE22" s="5"/>
      <c r="EAI22" s="14"/>
      <c r="EAJ22" s="14"/>
      <c r="EAK22" s="1"/>
      <c r="EAM22" s="5"/>
      <c r="EAQ22" s="14"/>
      <c r="EAR22" s="14"/>
      <c r="EAS22" s="1"/>
      <c r="EAU22" s="5"/>
      <c r="EAY22" s="14"/>
      <c r="EAZ22" s="14"/>
      <c r="EBA22" s="1"/>
      <c r="EBC22" s="5"/>
      <c r="EBG22" s="14"/>
      <c r="EBH22" s="14"/>
      <c r="EBI22" s="1"/>
      <c r="EBK22" s="5"/>
      <c r="EBO22" s="14"/>
      <c r="EBP22" s="14"/>
      <c r="EBQ22" s="1"/>
      <c r="EBS22" s="5"/>
      <c r="EBW22" s="14"/>
      <c r="EBX22" s="14"/>
      <c r="EBY22" s="1"/>
      <c r="ECA22" s="5"/>
      <c r="ECE22" s="14"/>
      <c r="ECF22" s="14"/>
      <c r="ECG22" s="1"/>
      <c r="ECI22" s="5"/>
      <c r="ECM22" s="14"/>
      <c r="ECN22" s="14"/>
      <c r="ECO22" s="1"/>
      <c r="ECQ22" s="5"/>
      <c r="ECU22" s="14"/>
      <c r="ECV22" s="14"/>
      <c r="ECW22" s="1"/>
      <c r="ECY22" s="5"/>
      <c r="EDC22" s="14"/>
      <c r="EDD22" s="14"/>
      <c r="EDE22" s="1"/>
      <c r="EDG22" s="5"/>
      <c r="EDK22" s="14"/>
      <c r="EDL22" s="14"/>
      <c r="EDM22" s="1"/>
      <c r="EDO22" s="5"/>
      <c r="EDS22" s="14"/>
      <c r="EDT22" s="14"/>
      <c r="EDU22" s="1"/>
      <c r="EDW22" s="5"/>
      <c r="EEA22" s="14"/>
      <c r="EEB22" s="14"/>
      <c r="EEC22" s="1"/>
      <c r="EEE22" s="5"/>
      <c r="EEI22" s="14"/>
      <c r="EEJ22" s="14"/>
      <c r="EEK22" s="1"/>
      <c r="EEM22" s="5"/>
      <c r="EEQ22" s="14"/>
      <c r="EER22" s="14"/>
      <c r="EES22" s="1"/>
      <c r="EEU22" s="5"/>
      <c r="EEY22" s="14"/>
      <c r="EEZ22" s="14"/>
      <c r="EFA22" s="1"/>
      <c r="EFC22" s="5"/>
      <c r="EFG22" s="14"/>
      <c r="EFH22" s="14"/>
      <c r="EFI22" s="1"/>
      <c r="EFK22" s="5"/>
      <c r="EFO22" s="14"/>
      <c r="EFP22" s="14"/>
      <c r="EFQ22" s="1"/>
      <c r="EFS22" s="5"/>
      <c r="EFW22" s="14"/>
      <c r="EFX22" s="14"/>
      <c r="EFY22" s="1"/>
      <c r="EGA22" s="5"/>
      <c r="EGE22" s="14"/>
      <c r="EGF22" s="14"/>
      <c r="EGG22" s="1"/>
      <c r="EGI22" s="5"/>
      <c r="EGM22" s="14"/>
      <c r="EGN22" s="14"/>
      <c r="EGO22" s="1"/>
      <c r="EGQ22" s="5"/>
      <c r="EGU22" s="14"/>
      <c r="EGV22" s="14"/>
      <c r="EGW22" s="1"/>
      <c r="EGY22" s="5"/>
      <c r="EHC22" s="14"/>
      <c r="EHD22" s="14"/>
      <c r="EHE22" s="1"/>
      <c r="EHG22" s="5"/>
      <c r="EHK22" s="14"/>
      <c r="EHL22" s="14"/>
      <c r="EHM22" s="1"/>
      <c r="EHO22" s="5"/>
      <c r="EHS22" s="14"/>
      <c r="EHT22" s="14"/>
      <c r="EHU22" s="1"/>
      <c r="EHW22" s="5"/>
      <c r="EIA22" s="14"/>
      <c r="EIB22" s="14"/>
      <c r="EIC22" s="1"/>
      <c r="EIE22" s="5"/>
      <c r="EII22" s="14"/>
      <c r="EIJ22" s="14"/>
      <c r="EIK22" s="1"/>
      <c r="EIM22" s="5"/>
      <c r="EIQ22" s="14"/>
      <c r="EIR22" s="14"/>
      <c r="EIS22" s="1"/>
      <c r="EIU22" s="5"/>
      <c r="EIY22" s="14"/>
      <c r="EIZ22" s="14"/>
      <c r="EJA22" s="1"/>
      <c r="EJC22" s="5"/>
      <c r="EJG22" s="14"/>
      <c r="EJH22" s="14"/>
      <c r="EJI22" s="1"/>
      <c r="EJK22" s="5"/>
      <c r="EJO22" s="14"/>
      <c r="EJP22" s="14"/>
      <c r="EJQ22" s="1"/>
      <c r="EJS22" s="5"/>
      <c r="EJW22" s="14"/>
      <c r="EJX22" s="14"/>
      <c r="EJY22" s="1"/>
      <c r="EKA22" s="5"/>
      <c r="EKE22" s="14"/>
      <c r="EKF22" s="14"/>
      <c r="EKG22" s="1"/>
      <c r="EKI22" s="5"/>
      <c r="EKM22" s="14"/>
      <c r="EKN22" s="14"/>
      <c r="EKO22" s="1"/>
      <c r="EKQ22" s="5"/>
      <c r="EKU22" s="14"/>
      <c r="EKV22" s="14"/>
      <c r="EKW22" s="1"/>
      <c r="EKY22" s="5"/>
      <c r="ELC22" s="14"/>
      <c r="ELD22" s="14"/>
      <c r="ELE22" s="1"/>
      <c r="ELG22" s="5"/>
      <c r="ELK22" s="14"/>
      <c r="ELL22" s="14"/>
      <c r="ELM22" s="1"/>
      <c r="ELO22" s="5"/>
      <c r="ELS22" s="14"/>
      <c r="ELT22" s="14"/>
      <c r="ELU22" s="1"/>
      <c r="ELW22" s="5"/>
      <c r="EMA22" s="14"/>
      <c r="EMB22" s="14"/>
      <c r="EMC22" s="1"/>
      <c r="EME22" s="5"/>
      <c r="EMI22" s="14"/>
      <c r="EMJ22" s="14"/>
      <c r="EMK22" s="1"/>
      <c r="EMM22" s="5"/>
      <c r="EMQ22" s="14"/>
      <c r="EMR22" s="14"/>
      <c r="EMS22" s="1"/>
      <c r="EMU22" s="5"/>
      <c r="EMY22" s="14"/>
      <c r="EMZ22" s="14"/>
      <c r="ENA22" s="1"/>
      <c r="ENC22" s="5"/>
      <c r="ENG22" s="14"/>
      <c r="ENH22" s="14"/>
      <c r="ENI22" s="1"/>
      <c r="ENK22" s="5"/>
      <c r="ENO22" s="14"/>
      <c r="ENP22" s="14"/>
      <c r="ENQ22" s="1"/>
      <c r="ENS22" s="5"/>
      <c r="ENW22" s="14"/>
      <c r="ENX22" s="14"/>
      <c r="ENY22" s="1"/>
      <c r="EOA22" s="5"/>
      <c r="EOE22" s="14"/>
      <c r="EOF22" s="14"/>
      <c r="EOG22" s="1"/>
      <c r="EOI22" s="5"/>
      <c r="EOM22" s="14"/>
      <c r="EON22" s="14"/>
      <c r="EOO22" s="1"/>
      <c r="EOQ22" s="5"/>
      <c r="EOU22" s="14"/>
      <c r="EOV22" s="14"/>
      <c r="EOW22" s="1"/>
      <c r="EOY22" s="5"/>
      <c r="EPC22" s="14"/>
      <c r="EPD22" s="14"/>
      <c r="EPE22" s="1"/>
      <c r="EPG22" s="5"/>
      <c r="EPK22" s="14"/>
      <c r="EPL22" s="14"/>
      <c r="EPM22" s="1"/>
      <c r="EPO22" s="5"/>
      <c r="EPS22" s="14"/>
      <c r="EPT22" s="14"/>
      <c r="EPU22" s="1"/>
      <c r="EPW22" s="5"/>
      <c r="EQA22" s="14"/>
      <c r="EQB22" s="14"/>
      <c r="EQC22" s="1"/>
      <c r="EQE22" s="5"/>
      <c r="EQI22" s="14"/>
      <c r="EQJ22" s="14"/>
      <c r="EQK22" s="1"/>
      <c r="EQM22" s="5"/>
      <c r="EQQ22" s="14"/>
      <c r="EQR22" s="14"/>
      <c r="EQS22" s="1"/>
      <c r="EQU22" s="5"/>
      <c r="EQY22" s="14"/>
      <c r="EQZ22" s="14"/>
      <c r="ERA22" s="1"/>
      <c r="ERC22" s="5"/>
      <c r="ERG22" s="14"/>
      <c r="ERH22" s="14"/>
      <c r="ERI22" s="1"/>
      <c r="ERK22" s="5"/>
      <c r="ERO22" s="14"/>
      <c r="ERP22" s="14"/>
      <c r="ERQ22" s="1"/>
      <c r="ERS22" s="5"/>
      <c r="ERW22" s="14"/>
      <c r="ERX22" s="14"/>
      <c r="ERY22" s="1"/>
      <c r="ESA22" s="5"/>
      <c r="ESE22" s="14"/>
      <c r="ESF22" s="14"/>
      <c r="ESG22" s="1"/>
      <c r="ESI22" s="5"/>
      <c r="ESM22" s="14"/>
      <c r="ESN22" s="14"/>
      <c r="ESO22" s="1"/>
      <c r="ESQ22" s="5"/>
      <c r="ESU22" s="14"/>
      <c r="ESV22" s="14"/>
      <c r="ESW22" s="1"/>
      <c r="ESY22" s="5"/>
      <c r="ETC22" s="14"/>
      <c r="ETD22" s="14"/>
      <c r="ETE22" s="1"/>
      <c r="ETG22" s="5"/>
      <c r="ETK22" s="14"/>
      <c r="ETL22" s="14"/>
      <c r="ETM22" s="1"/>
      <c r="ETO22" s="5"/>
      <c r="ETS22" s="14"/>
      <c r="ETT22" s="14"/>
      <c r="ETU22" s="1"/>
      <c r="ETW22" s="5"/>
      <c r="EUA22" s="14"/>
      <c r="EUB22" s="14"/>
      <c r="EUC22" s="1"/>
      <c r="EUE22" s="5"/>
      <c r="EUI22" s="14"/>
      <c r="EUJ22" s="14"/>
      <c r="EUK22" s="1"/>
      <c r="EUM22" s="5"/>
      <c r="EUQ22" s="14"/>
      <c r="EUR22" s="14"/>
      <c r="EUS22" s="1"/>
      <c r="EUU22" s="5"/>
      <c r="EUY22" s="14"/>
      <c r="EUZ22" s="14"/>
      <c r="EVA22" s="1"/>
      <c r="EVC22" s="5"/>
      <c r="EVG22" s="14"/>
      <c r="EVH22" s="14"/>
      <c r="EVI22" s="1"/>
      <c r="EVK22" s="5"/>
      <c r="EVO22" s="14"/>
      <c r="EVP22" s="14"/>
      <c r="EVQ22" s="1"/>
      <c r="EVS22" s="5"/>
      <c r="EVW22" s="14"/>
      <c r="EVX22" s="14"/>
      <c r="EVY22" s="1"/>
      <c r="EWA22" s="5"/>
      <c r="EWE22" s="14"/>
      <c r="EWF22" s="14"/>
      <c r="EWG22" s="1"/>
      <c r="EWI22" s="5"/>
      <c r="EWM22" s="14"/>
      <c r="EWN22" s="14"/>
      <c r="EWO22" s="1"/>
      <c r="EWQ22" s="5"/>
      <c r="EWU22" s="14"/>
      <c r="EWV22" s="14"/>
      <c r="EWW22" s="1"/>
      <c r="EWY22" s="5"/>
      <c r="EXC22" s="14"/>
      <c r="EXD22" s="14"/>
      <c r="EXE22" s="1"/>
      <c r="EXG22" s="5"/>
      <c r="EXK22" s="14"/>
      <c r="EXL22" s="14"/>
      <c r="EXM22" s="1"/>
      <c r="EXO22" s="5"/>
      <c r="EXS22" s="14"/>
      <c r="EXT22" s="14"/>
      <c r="EXU22" s="1"/>
      <c r="EXW22" s="5"/>
      <c r="EYA22" s="14"/>
      <c r="EYB22" s="14"/>
      <c r="EYC22" s="1"/>
      <c r="EYE22" s="5"/>
      <c r="EYI22" s="14"/>
      <c r="EYJ22" s="14"/>
      <c r="EYK22" s="1"/>
      <c r="EYM22" s="5"/>
      <c r="EYQ22" s="14"/>
      <c r="EYR22" s="14"/>
      <c r="EYS22" s="1"/>
      <c r="EYU22" s="5"/>
      <c r="EYY22" s="14"/>
      <c r="EYZ22" s="14"/>
      <c r="EZA22" s="1"/>
      <c r="EZC22" s="5"/>
      <c r="EZG22" s="14"/>
      <c r="EZH22" s="14"/>
      <c r="EZI22" s="1"/>
      <c r="EZK22" s="5"/>
      <c r="EZO22" s="14"/>
      <c r="EZP22" s="14"/>
      <c r="EZQ22" s="1"/>
      <c r="EZS22" s="5"/>
      <c r="EZW22" s="14"/>
      <c r="EZX22" s="14"/>
      <c r="EZY22" s="1"/>
      <c r="FAA22" s="5"/>
      <c r="FAE22" s="14"/>
      <c r="FAF22" s="14"/>
      <c r="FAG22" s="1"/>
      <c r="FAI22" s="5"/>
      <c r="FAM22" s="14"/>
      <c r="FAN22" s="14"/>
      <c r="FAO22" s="1"/>
      <c r="FAQ22" s="5"/>
      <c r="FAU22" s="14"/>
      <c r="FAV22" s="14"/>
      <c r="FAW22" s="1"/>
      <c r="FAY22" s="5"/>
      <c r="FBC22" s="14"/>
      <c r="FBD22" s="14"/>
      <c r="FBE22" s="1"/>
      <c r="FBG22" s="5"/>
      <c r="FBK22" s="14"/>
      <c r="FBL22" s="14"/>
      <c r="FBM22" s="1"/>
      <c r="FBO22" s="5"/>
      <c r="FBS22" s="14"/>
      <c r="FBT22" s="14"/>
      <c r="FBU22" s="1"/>
      <c r="FBW22" s="5"/>
      <c r="FCA22" s="14"/>
      <c r="FCB22" s="14"/>
      <c r="FCC22" s="1"/>
      <c r="FCE22" s="5"/>
      <c r="FCI22" s="14"/>
      <c r="FCJ22" s="14"/>
      <c r="FCK22" s="1"/>
      <c r="FCM22" s="5"/>
      <c r="FCQ22" s="14"/>
      <c r="FCR22" s="14"/>
      <c r="FCS22" s="1"/>
      <c r="FCU22" s="5"/>
      <c r="FCY22" s="14"/>
      <c r="FCZ22" s="14"/>
      <c r="FDA22" s="1"/>
      <c r="FDC22" s="5"/>
      <c r="FDG22" s="14"/>
      <c r="FDH22" s="14"/>
      <c r="FDI22" s="1"/>
      <c r="FDK22" s="5"/>
      <c r="FDO22" s="14"/>
      <c r="FDP22" s="14"/>
      <c r="FDQ22" s="1"/>
      <c r="FDS22" s="5"/>
      <c r="FDW22" s="14"/>
      <c r="FDX22" s="14"/>
      <c r="FDY22" s="1"/>
      <c r="FEA22" s="5"/>
      <c r="FEE22" s="14"/>
      <c r="FEF22" s="14"/>
      <c r="FEG22" s="1"/>
      <c r="FEI22" s="5"/>
      <c r="FEM22" s="14"/>
      <c r="FEN22" s="14"/>
      <c r="FEO22" s="1"/>
      <c r="FEQ22" s="5"/>
      <c r="FEU22" s="14"/>
      <c r="FEV22" s="14"/>
      <c r="FEW22" s="1"/>
      <c r="FEY22" s="5"/>
      <c r="FFC22" s="14"/>
      <c r="FFD22" s="14"/>
      <c r="FFE22" s="1"/>
      <c r="FFG22" s="5"/>
      <c r="FFK22" s="14"/>
      <c r="FFL22" s="14"/>
      <c r="FFM22" s="1"/>
      <c r="FFO22" s="5"/>
      <c r="FFS22" s="14"/>
      <c r="FFT22" s="14"/>
      <c r="FFU22" s="1"/>
      <c r="FFW22" s="5"/>
      <c r="FGA22" s="14"/>
      <c r="FGB22" s="14"/>
      <c r="FGC22" s="1"/>
      <c r="FGE22" s="5"/>
      <c r="FGI22" s="14"/>
      <c r="FGJ22" s="14"/>
      <c r="FGK22" s="1"/>
      <c r="FGM22" s="5"/>
      <c r="FGQ22" s="14"/>
      <c r="FGR22" s="14"/>
      <c r="FGS22" s="1"/>
      <c r="FGU22" s="5"/>
      <c r="FGY22" s="14"/>
      <c r="FGZ22" s="14"/>
      <c r="FHA22" s="1"/>
      <c r="FHC22" s="5"/>
      <c r="FHG22" s="14"/>
      <c r="FHH22" s="14"/>
      <c r="FHI22" s="1"/>
      <c r="FHK22" s="5"/>
      <c r="FHO22" s="14"/>
      <c r="FHP22" s="14"/>
      <c r="FHQ22" s="1"/>
      <c r="FHS22" s="5"/>
      <c r="FHW22" s="14"/>
      <c r="FHX22" s="14"/>
      <c r="FHY22" s="1"/>
      <c r="FIA22" s="5"/>
      <c r="FIE22" s="14"/>
      <c r="FIF22" s="14"/>
      <c r="FIG22" s="1"/>
      <c r="FII22" s="5"/>
      <c r="FIM22" s="14"/>
      <c r="FIN22" s="14"/>
      <c r="FIO22" s="1"/>
      <c r="FIQ22" s="5"/>
      <c r="FIU22" s="14"/>
      <c r="FIV22" s="14"/>
      <c r="FIW22" s="1"/>
      <c r="FIY22" s="5"/>
      <c r="FJC22" s="14"/>
      <c r="FJD22" s="14"/>
      <c r="FJE22" s="1"/>
      <c r="FJG22" s="5"/>
      <c r="FJK22" s="14"/>
      <c r="FJL22" s="14"/>
      <c r="FJM22" s="1"/>
      <c r="FJO22" s="5"/>
      <c r="FJS22" s="14"/>
      <c r="FJT22" s="14"/>
      <c r="FJU22" s="1"/>
      <c r="FJW22" s="5"/>
      <c r="FKA22" s="14"/>
      <c r="FKB22" s="14"/>
      <c r="FKC22" s="1"/>
      <c r="FKE22" s="5"/>
      <c r="FKI22" s="14"/>
      <c r="FKJ22" s="14"/>
      <c r="FKK22" s="1"/>
      <c r="FKM22" s="5"/>
      <c r="FKQ22" s="14"/>
      <c r="FKR22" s="14"/>
      <c r="FKS22" s="1"/>
      <c r="FKU22" s="5"/>
      <c r="FKY22" s="14"/>
      <c r="FKZ22" s="14"/>
      <c r="FLA22" s="1"/>
      <c r="FLC22" s="5"/>
      <c r="FLG22" s="14"/>
      <c r="FLH22" s="14"/>
      <c r="FLI22" s="1"/>
      <c r="FLK22" s="5"/>
      <c r="FLO22" s="14"/>
      <c r="FLP22" s="14"/>
      <c r="FLQ22" s="1"/>
      <c r="FLS22" s="5"/>
      <c r="FLW22" s="14"/>
      <c r="FLX22" s="14"/>
      <c r="FLY22" s="1"/>
      <c r="FMA22" s="5"/>
      <c r="FME22" s="14"/>
      <c r="FMF22" s="14"/>
      <c r="FMG22" s="1"/>
      <c r="FMI22" s="5"/>
      <c r="FMM22" s="14"/>
      <c r="FMN22" s="14"/>
      <c r="FMO22" s="1"/>
      <c r="FMQ22" s="5"/>
      <c r="FMU22" s="14"/>
      <c r="FMV22" s="14"/>
      <c r="FMW22" s="1"/>
      <c r="FMY22" s="5"/>
      <c r="FNC22" s="14"/>
      <c r="FND22" s="14"/>
      <c r="FNE22" s="1"/>
      <c r="FNG22" s="5"/>
      <c r="FNK22" s="14"/>
      <c r="FNL22" s="14"/>
      <c r="FNM22" s="1"/>
      <c r="FNO22" s="5"/>
      <c r="FNS22" s="14"/>
      <c r="FNT22" s="14"/>
      <c r="FNU22" s="1"/>
      <c r="FNW22" s="5"/>
      <c r="FOA22" s="14"/>
      <c r="FOB22" s="14"/>
      <c r="FOC22" s="1"/>
      <c r="FOE22" s="5"/>
      <c r="FOI22" s="14"/>
      <c r="FOJ22" s="14"/>
      <c r="FOK22" s="1"/>
      <c r="FOM22" s="5"/>
      <c r="FOQ22" s="14"/>
      <c r="FOR22" s="14"/>
      <c r="FOS22" s="1"/>
      <c r="FOU22" s="5"/>
      <c r="FOY22" s="14"/>
      <c r="FOZ22" s="14"/>
      <c r="FPA22" s="1"/>
      <c r="FPC22" s="5"/>
      <c r="FPG22" s="14"/>
      <c r="FPH22" s="14"/>
      <c r="FPI22" s="1"/>
      <c r="FPK22" s="5"/>
      <c r="FPO22" s="14"/>
      <c r="FPP22" s="14"/>
      <c r="FPQ22" s="1"/>
      <c r="FPS22" s="5"/>
      <c r="FPW22" s="14"/>
      <c r="FPX22" s="14"/>
      <c r="FPY22" s="1"/>
      <c r="FQA22" s="5"/>
      <c r="FQE22" s="14"/>
      <c r="FQF22" s="14"/>
      <c r="FQG22" s="1"/>
      <c r="FQI22" s="5"/>
      <c r="FQM22" s="14"/>
      <c r="FQN22" s="14"/>
      <c r="FQO22" s="1"/>
      <c r="FQQ22" s="5"/>
      <c r="FQU22" s="14"/>
      <c r="FQV22" s="14"/>
      <c r="FQW22" s="1"/>
      <c r="FQY22" s="5"/>
      <c r="FRC22" s="14"/>
      <c r="FRD22" s="14"/>
      <c r="FRE22" s="1"/>
      <c r="FRG22" s="5"/>
      <c r="FRK22" s="14"/>
      <c r="FRL22" s="14"/>
      <c r="FRM22" s="1"/>
      <c r="FRO22" s="5"/>
      <c r="FRS22" s="14"/>
      <c r="FRT22" s="14"/>
      <c r="FRU22" s="1"/>
      <c r="FRW22" s="5"/>
      <c r="FSA22" s="14"/>
      <c r="FSB22" s="14"/>
      <c r="FSC22" s="1"/>
      <c r="FSE22" s="5"/>
      <c r="FSI22" s="14"/>
      <c r="FSJ22" s="14"/>
      <c r="FSK22" s="1"/>
      <c r="FSM22" s="5"/>
      <c r="FSQ22" s="14"/>
      <c r="FSR22" s="14"/>
      <c r="FSS22" s="1"/>
      <c r="FSU22" s="5"/>
      <c r="FSY22" s="14"/>
      <c r="FSZ22" s="14"/>
      <c r="FTA22" s="1"/>
      <c r="FTC22" s="5"/>
      <c r="FTG22" s="14"/>
      <c r="FTH22" s="14"/>
      <c r="FTI22" s="1"/>
      <c r="FTK22" s="5"/>
      <c r="FTO22" s="14"/>
      <c r="FTP22" s="14"/>
      <c r="FTQ22" s="1"/>
      <c r="FTS22" s="5"/>
      <c r="FTW22" s="14"/>
      <c r="FTX22" s="14"/>
      <c r="FTY22" s="1"/>
      <c r="FUA22" s="5"/>
      <c r="FUE22" s="14"/>
      <c r="FUF22" s="14"/>
      <c r="FUG22" s="1"/>
      <c r="FUI22" s="5"/>
      <c r="FUM22" s="14"/>
      <c r="FUN22" s="14"/>
      <c r="FUO22" s="1"/>
      <c r="FUQ22" s="5"/>
      <c r="FUU22" s="14"/>
      <c r="FUV22" s="14"/>
      <c r="FUW22" s="1"/>
      <c r="FUY22" s="5"/>
      <c r="FVC22" s="14"/>
      <c r="FVD22" s="14"/>
      <c r="FVE22" s="1"/>
      <c r="FVG22" s="5"/>
      <c r="FVK22" s="14"/>
      <c r="FVL22" s="14"/>
      <c r="FVM22" s="1"/>
      <c r="FVO22" s="5"/>
      <c r="FVS22" s="14"/>
      <c r="FVT22" s="14"/>
      <c r="FVU22" s="1"/>
      <c r="FVW22" s="5"/>
      <c r="FWA22" s="14"/>
      <c r="FWB22" s="14"/>
      <c r="FWC22" s="1"/>
      <c r="FWE22" s="5"/>
      <c r="FWI22" s="14"/>
      <c r="FWJ22" s="14"/>
      <c r="FWK22" s="1"/>
      <c r="FWM22" s="5"/>
      <c r="FWQ22" s="14"/>
      <c r="FWR22" s="14"/>
      <c r="FWS22" s="1"/>
      <c r="FWU22" s="5"/>
      <c r="FWY22" s="14"/>
      <c r="FWZ22" s="14"/>
      <c r="FXA22" s="1"/>
      <c r="FXC22" s="5"/>
      <c r="FXG22" s="14"/>
      <c r="FXH22" s="14"/>
      <c r="FXI22" s="1"/>
      <c r="FXK22" s="5"/>
      <c r="FXO22" s="14"/>
      <c r="FXP22" s="14"/>
      <c r="FXQ22" s="1"/>
      <c r="FXS22" s="5"/>
      <c r="FXW22" s="14"/>
      <c r="FXX22" s="14"/>
      <c r="FXY22" s="1"/>
      <c r="FYA22" s="5"/>
      <c r="FYE22" s="14"/>
      <c r="FYF22" s="14"/>
      <c r="FYG22" s="1"/>
      <c r="FYI22" s="5"/>
      <c r="FYM22" s="14"/>
      <c r="FYN22" s="14"/>
      <c r="FYO22" s="1"/>
      <c r="FYQ22" s="5"/>
      <c r="FYU22" s="14"/>
      <c r="FYV22" s="14"/>
      <c r="FYW22" s="1"/>
      <c r="FYY22" s="5"/>
      <c r="FZC22" s="14"/>
      <c r="FZD22" s="14"/>
      <c r="FZE22" s="1"/>
      <c r="FZG22" s="5"/>
      <c r="FZK22" s="14"/>
      <c r="FZL22" s="14"/>
      <c r="FZM22" s="1"/>
      <c r="FZO22" s="5"/>
      <c r="FZS22" s="14"/>
      <c r="FZT22" s="14"/>
      <c r="FZU22" s="1"/>
      <c r="FZW22" s="5"/>
      <c r="GAA22" s="14"/>
      <c r="GAB22" s="14"/>
      <c r="GAC22" s="1"/>
      <c r="GAE22" s="5"/>
      <c r="GAI22" s="14"/>
      <c r="GAJ22" s="14"/>
      <c r="GAK22" s="1"/>
      <c r="GAM22" s="5"/>
      <c r="GAQ22" s="14"/>
      <c r="GAR22" s="14"/>
      <c r="GAS22" s="1"/>
      <c r="GAU22" s="5"/>
      <c r="GAY22" s="14"/>
      <c r="GAZ22" s="14"/>
      <c r="GBA22" s="1"/>
      <c r="GBC22" s="5"/>
      <c r="GBG22" s="14"/>
      <c r="GBH22" s="14"/>
      <c r="GBI22" s="1"/>
      <c r="GBK22" s="5"/>
      <c r="GBO22" s="14"/>
      <c r="GBP22" s="14"/>
      <c r="GBQ22" s="1"/>
      <c r="GBS22" s="5"/>
      <c r="GBW22" s="14"/>
      <c r="GBX22" s="14"/>
      <c r="GBY22" s="1"/>
      <c r="GCA22" s="5"/>
      <c r="GCE22" s="14"/>
      <c r="GCF22" s="14"/>
      <c r="GCG22" s="1"/>
      <c r="GCI22" s="5"/>
      <c r="GCM22" s="14"/>
      <c r="GCN22" s="14"/>
      <c r="GCO22" s="1"/>
      <c r="GCQ22" s="5"/>
      <c r="GCU22" s="14"/>
      <c r="GCV22" s="14"/>
      <c r="GCW22" s="1"/>
      <c r="GCY22" s="5"/>
      <c r="GDC22" s="14"/>
      <c r="GDD22" s="14"/>
      <c r="GDE22" s="1"/>
      <c r="GDG22" s="5"/>
      <c r="GDK22" s="14"/>
      <c r="GDL22" s="14"/>
      <c r="GDM22" s="1"/>
      <c r="GDO22" s="5"/>
      <c r="GDS22" s="14"/>
      <c r="GDT22" s="14"/>
      <c r="GDU22" s="1"/>
      <c r="GDW22" s="5"/>
      <c r="GEA22" s="14"/>
      <c r="GEB22" s="14"/>
      <c r="GEC22" s="1"/>
      <c r="GEE22" s="5"/>
      <c r="GEI22" s="14"/>
      <c r="GEJ22" s="14"/>
      <c r="GEK22" s="1"/>
      <c r="GEM22" s="5"/>
      <c r="GEQ22" s="14"/>
      <c r="GER22" s="14"/>
      <c r="GES22" s="1"/>
      <c r="GEU22" s="5"/>
      <c r="GEY22" s="14"/>
      <c r="GEZ22" s="14"/>
      <c r="GFA22" s="1"/>
      <c r="GFC22" s="5"/>
      <c r="GFG22" s="14"/>
      <c r="GFH22" s="14"/>
      <c r="GFI22" s="1"/>
      <c r="GFK22" s="5"/>
      <c r="GFO22" s="14"/>
      <c r="GFP22" s="14"/>
      <c r="GFQ22" s="1"/>
      <c r="GFS22" s="5"/>
      <c r="GFW22" s="14"/>
      <c r="GFX22" s="14"/>
      <c r="GFY22" s="1"/>
      <c r="GGA22" s="5"/>
      <c r="GGE22" s="14"/>
      <c r="GGF22" s="14"/>
      <c r="GGG22" s="1"/>
      <c r="GGI22" s="5"/>
      <c r="GGM22" s="14"/>
      <c r="GGN22" s="14"/>
      <c r="GGO22" s="1"/>
      <c r="GGQ22" s="5"/>
      <c r="GGU22" s="14"/>
      <c r="GGV22" s="14"/>
      <c r="GGW22" s="1"/>
      <c r="GGY22" s="5"/>
      <c r="GHC22" s="14"/>
      <c r="GHD22" s="14"/>
      <c r="GHE22" s="1"/>
      <c r="GHG22" s="5"/>
      <c r="GHK22" s="14"/>
      <c r="GHL22" s="14"/>
      <c r="GHM22" s="1"/>
      <c r="GHO22" s="5"/>
      <c r="GHS22" s="14"/>
      <c r="GHT22" s="14"/>
      <c r="GHU22" s="1"/>
      <c r="GHW22" s="5"/>
      <c r="GIA22" s="14"/>
      <c r="GIB22" s="14"/>
      <c r="GIC22" s="1"/>
      <c r="GIE22" s="5"/>
      <c r="GII22" s="14"/>
      <c r="GIJ22" s="14"/>
      <c r="GIK22" s="1"/>
      <c r="GIM22" s="5"/>
      <c r="GIQ22" s="14"/>
      <c r="GIR22" s="14"/>
      <c r="GIS22" s="1"/>
      <c r="GIU22" s="5"/>
      <c r="GIY22" s="14"/>
      <c r="GIZ22" s="14"/>
      <c r="GJA22" s="1"/>
      <c r="GJC22" s="5"/>
      <c r="GJG22" s="14"/>
      <c r="GJH22" s="14"/>
      <c r="GJI22" s="1"/>
      <c r="GJK22" s="5"/>
      <c r="GJO22" s="14"/>
      <c r="GJP22" s="14"/>
      <c r="GJQ22" s="1"/>
      <c r="GJS22" s="5"/>
      <c r="GJW22" s="14"/>
      <c r="GJX22" s="14"/>
      <c r="GJY22" s="1"/>
      <c r="GKA22" s="5"/>
      <c r="GKE22" s="14"/>
      <c r="GKF22" s="14"/>
      <c r="GKG22" s="1"/>
      <c r="GKI22" s="5"/>
      <c r="GKM22" s="14"/>
      <c r="GKN22" s="14"/>
      <c r="GKO22" s="1"/>
      <c r="GKQ22" s="5"/>
      <c r="GKU22" s="14"/>
      <c r="GKV22" s="14"/>
      <c r="GKW22" s="1"/>
      <c r="GKY22" s="5"/>
      <c r="GLC22" s="14"/>
      <c r="GLD22" s="14"/>
      <c r="GLE22" s="1"/>
      <c r="GLG22" s="5"/>
      <c r="GLK22" s="14"/>
      <c r="GLL22" s="14"/>
      <c r="GLM22" s="1"/>
      <c r="GLO22" s="5"/>
      <c r="GLS22" s="14"/>
      <c r="GLT22" s="14"/>
      <c r="GLU22" s="1"/>
      <c r="GLW22" s="5"/>
      <c r="GMA22" s="14"/>
      <c r="GMB22" s="14"/>
      <c r="GMC22" s="1"/>
      <c r="GME22" s="5"/>
      <c r="GMI22" s="14"/>
      <c r="GMJ22" s="14"/>
      <c r="GMK22" s="1"/>
      <c r="GMM22" s="5"/>
      <c r="GMQ22" s="14"/>
      <c r="GMR22" s="14"/>
      <c r="GMS22" s="1"/>
      <c r="GMU22" s="5"/>
      <c r="GMY22" s="14"/>
      <c r="GMZ22" s="14"/>
      <c r="GNA22" s="1"/>
      <c r="GNC22" s="5"/>
      <c r="GNG22" s="14"/>
      <c r="GNH22" s="14"/>
      <c r="GNI22" s="1"/>
      <c r="GNK22" s="5"/>
      <c r="GNO22" s="14"/>
      <c r="GNP22" s="14"/>
      <c r="GNQ22" s="1"/>
      <c r="GNS22" s="5"/>
      <c r="GNW22" s="14"/>
      <c r="GNX22" s="14"/>
      <c r="GNY22" s="1"/>
      <c r="GOA22" s="5"/>
      <c r="GOE22" s="14"/>
      <c r="GOF22" s="14"/>
      <c r="GOG22" s="1"/>
      <c r="GOI22" s="5"/>
      <c r="GOM22" s="14"/>
      <c r="GON22" s="14"/>
      <c r="GOO22" s="1"/>
      <c r="GOQ22" s="5"/>
      <c r="GOU22" s="14"/>
      <c r="GOV22" s="14"/>
      <c r="GOW22" s="1"/>
      <c r="GOY22" s="5"/>
      <c r="GPC22" s="14"/>
      <c r="GPD22" s="14"/>
      <c r="GPE22" s="1"/>
      <c r="GPG22" s="5"/>
      <c r="GPK22" s="14"/>
      <c r="GPL22" s="14"/>
      <c r="GPM22" s="1"/>
      <c r="GPO22" s="5"/>
      <c r="GPS22" s="14"/>
      <c r="GPT22" s="14"/>
      <c r="GPU22" s="1"/>
      <c r="GPW22" s="5"/>
      <c r="GQA22" s="14"/>
      <c r="GQB22" s="14"/>
      <c r="GQC22" s="1"/>
      <c r="GQE22" s="5"/>
      <c r="GQI22" s="14"/>
      <c r="GQJ22" s="14"/>
      <c r="GQK22" s="1"/>
      <c r="GQM22" s="5"/>
      <c r="GQQ22" s="14"/>
      <c r="GQR22" s="14"/>
      <c r="GQS22" s="1"/>
      <c r="GQU22" s="5"/>
      <c r="GQY22" s="14"/>
      <c r="GQZ22" s="14"/>
      <c r="GRA22" s="1"/>
      <c r="GRC22" s="5"/>
      <c r="GRG22" s="14"/>
      <c r="GRH22" s="14"/>
      <c r="GRI22" s="1"/>
      <c r="GRK22" s="5"/>
      <c r="GRO22" s="14"/>
      <c r="GRP22" s="14"/>
      <c r="GRQ22" s="1"/>
      <c r="GRS22" s="5"/>
      <c r="GRW22" s="14"/>
      <c r="GRX22" s="14"/>
      <c r="GRY22" s="1"/>
      <c r="GSA22" s="5"/>
      <c r="GSE22" s="14"/>
      <c r="GSF22" s="14"/>
      <c r="GSG22" s="1"/>
      <c r="GSI22" s="5"/>
      <c r="GSM22" s="14"/>
      <c r="GSN22" s="14"/>
      <c r="GSO22" s="1"/>
      <c r="GSQ22" s="5"/>
      <c r="GSU22" s="14"/>
      <c r="GSV22" s="14"/>
      <c r="GSW22" s="1"/>
      <c r="GSY22" s="5"/>
      <c r="GTC22" s="14"/>
      <c r="GTD22" s="14"/>
      <c r="GTE22" s="1"/>
      <c r="GTG22" s="5"/>
      <c r="GTK22" s="14"/>
      <c r="GTL22" s="14"/>
      <c r="GTM22" s="1"/>
      <c r="GTO22" s="5"/>
      <c r="GTS22" s="14"/>
      <c r="GTT22" s="14"/>
      <c r="GTU22" s="1"/>
      <c r="GTW22" s="5"/>
      <c r="GUA22" s="14"/>
      <c r="GUB22" s="14"/>
      <c r="GUC22" s="1"/>
      <c r="GUE22" s="5"/>
      <c r="GUI22" s="14"/>
      <c r="GUJ22" s="14"/>
      <c r="GUK22" s="1"/>
      <c r="GUM22" s="5"/>
      <c r="GUQ22" s="14"/>
      <c r="GUR22" s="14"/>
      <c r="GUS22" s="1"/>
      <c r="GUU22" s="5"/>
      <c r="GUY22" s="14"/>
      <c r="GUZ22" s="14"/>
      <c r="GVA22" s="1"/>
      <c r="GVC22" s="5"/>
      <c r="GVG22" s="14"/>
      <c r="GVH22" s="14"/>
      <c r="GVI22" s="1"/>
      <c r="GVK22" s="5"/>
      <c r="GVO22" s="14"/>
      <c r="GVP22" s="14"/>
      <c r="GVQ22" s="1"/>
      <c r="GVS22" s="5"/>
      <c r="GVW22" s="14"/>
      <c r="GVX22" s="14"/>
      <c r="GVY22" s="1"/>
      <c r="GWA22" s="5"/>
      <c r="GWE22" s="14"/>
      <c r="GWF22" s="14"/>
      <c r="GWG22" s="1"/>
      <c r="GWI22" s="5"/>
      <c r="GWM22" s="14"/>
      <c r="GWN22" s="14"/>
      <c r="GWO22" s="1"/>
      <c r="GWQ22" s="5"/>
      <c r="GWU22" s="14"/>
      <c r="GWV22" s="14"/>
      <c r="GWW22" s="1"/>
      <c r="GWY22" s="5"/>
      <c r="GXC22" s="14"/>
      <c r="GXD22" s="14"/>
      <c r="GXE22" s="1"/>
      <c r="GXG22" s="5"/>
      <c r="GXK22" s="14"/>
      <c r="GXL22" s="14"/>
      <c r="GXM22" s="1"/>
      <c r="GXO22" s="5"/>
      <c r="GXS22" s="14"/>
      <c r="GXT22" s="14"/>
      <c r="GXU22" s="1"/>
      <c r="GXW22" s="5"/>
      <c r="GYA22" s="14"/>
      <c r="GYB22" s="14"/>
      <c r="GYC22" s="1"/>
      <c r="GYE22" s="5"/>
      <c r="GYI22" s="14"/>
      <c r="GYJ22" s="14"/>
      <c r="GYK22" s="1"/>
      <c r="GYM22" s="5"/>
      <c r="GYQ22" s="14"/>
      <c r="GYR22" s="14"/>
      <c r="GYS22" s="1"/>
      <c r="GYU22" s="5"/>
      <c r="GYY22" s="14"/>
      <c r="GYZ22" s="14"/>
      <c r="GZA22" s="1"/>
      <c r="GZC22" s="5"/>
      <c r="GZG22" s="14"/>
      <c r="GZH22" s="14"/>
      <c r="GZI22" s="1"/>
      <c r="GZK22" s="5"/>
      <c r="GZO22" s="14"/>
      <c r="GZP22" s="14"/>
      <c r="GZQ22" s="1"/>
      <c r="GZS22" s="5"/>
      <c r="GZW22" s="14"/>
      <c r="GZX22" s="14"/>
      <c r="GZY22" s="1"/>
      <c r="HAA22" s="5"/>
      <c r="HAE22" s="14"/>
      <c r="HAF22" s="14"/>
      <c r="HAG22" s="1"/>
      <c r="HAI22" s="5"/>
      <c r="HAM22" s="14"/>
      <c r="HAN22" s="14"/>
      <c r="HAO22" s="1"/>
      <c r="HAQ22" s="5"/>
      <c r="HAU22" s="14"/>
      <c r="HAV22" s="14"/>
      <c r="HAW22" s="1"/>
      <c r="HAY22" s="5"/>
      <c r="HBC22" s="14"/>
      <c r="HBD22" s="14"/>
      <c r="HBE22" s="1"/>
      <c r="HBG22" s="5"/>
      <c r="HBK22" s="14"/>
      <c r="HBL22" s="14"/>
      <c r="HBM22" s="1"/>
      <c r="HBO22" s="5"/>
      <c r="HBS22" s="14"/>
      <c r="HBT22" s="14"/>
      <c r="HBU22" s="1"/>
      <c r="HBW22" s="5"/>
      <c r="HCA22" s="14"/>
      <c r="HCB22" s="14"/>
      <c r="HCC22" s="1"/>
      <c r="HCE22" s="5"/>
      <c r="HCI22" s="14"/>
      <c r="HCJ22" s="14"/>
      <c r="HCK22" s="1"/>
      <c r="HCM22" s="5"/>
      <c r="HCQ22" s="14"/>
      <c r="HCR22" s="14"/>
      <c r="HCS22" s="1"/>
      <c r="HCU22" s="5"/>
      <c r="HCY22" s="14"/>
      <c r="HCZ22" s="14"/>
      <c r="HDA22" s="1"/>
      <c r="HDC22" s="5"/>
      <c r="HDG22" s="14"/>
      <c r="HDH22" s="14"/>
      <c r="HDI22" s="1"/>
      <c r="HDK22" s="5"/>
      <c r="HDO22" s="14"/>
      <c r="HDP22" s="14"/>
      <c r="HDQ22" s="1"/>
      <c r="HDS22" s="5"/>
      <c r="HDW22" s="14"/>
      <c r="HDX22" s="14"/>
      <c r="HDY22" s="1"/>
      <c r="HEA22" s="5"/>
      <c r="HEE22" s="14"/>
      <c r="HEF22" s="14"/>
      <c r="HEG22" s="1"/>
      <c r="HEI22" s="5"/>
      <c r="HEM22" s="14"/>
      <c r="HEN22" s="14"/>
      <c r="HEO22" s="1"/>
      <c r="HEQ22" s="5"/>
      <c r="HEU22" s="14"/>
      <c r="HEV22" s="14"/>
      <c r="HEW22" s="1"/>
      <c r="HEY22" s="5"/>
      <c r="HFC22" s="14"/>
      <c r="HFD22" s="14"/>
      <c r="HFE22" s="1"/>
      <c r="HFG22" s="5"/>
      <c r="HFK22" s="14"/>
      <c r="HFL22" s="14"/>
      <c r="HFM22" s="1"/>
      <c r="HFO22" s="5"/>
      <c r="HFS22" s="14"/>
      <c r="HFT22" s="14"/>
      <c r="HFU22" s="1"/>
      <c r="HFW22" s="5"/>
      <c r="HGA22" s="14"/>
      <c r="HGB22" s="14"/>
      <c r="HGC22" s="1"/>
      <c r="HGE22" s="5"/>
      <c r="HGI22" s="14"/>
      <c r="HGJ22" s="14"/>
      <c r="HGK22" s="1"/>
      <c r="HGM22" s="5"/>
      <c r="HGQ22" s="14"/>
      <c r="HGR22" s="14"/>
      <c r="HGS22" s="1"/>
      <c r="HGU22" s="5"/>
      <c r="HGY22" s="14"/>
      <c r="HGZ22" s="14"/>
      <c r="HHA22" s="1"/>
      <c r="HHC22" s="5"/>
      <c r="HHG22" s="14"/>
      <c r="HHH22" s="14"/>
      <c r="HHI22" s="1"/>
      <c r="HHK22" s="5"/>
      <c r="HHO22" s="14"/>
      <c r="HHP22" s="14"/>
      <c r="HHQ22" s="1"/>
      <c r="HHS22" s="5"/>
      <c r="HHW22" s="14"/>
      <c r="HHX22" s="14"/>
      <c r="HHY22" s="1"/>
      <c r="HIA22" s="5"/>
      <c r="HIE22" s="14"/>
      <c r="HIF22" s="14"/>
      <c r="HIG22" s="1"/>
      <c r="HII22" s="5"/>
      <c r="HIM22" s="14"/>
      <c r="HIN22" s="14"/>
      <c r="HIO22" s="1"/>
      <c r="HIQ22" s="5"/>
      <c r="HIU22" s="14"/>
      <c r="HIV22" s="14"/>
      <c r="HIW22" s="1"/>
      <c r="HIY22" s="5"/>
      <c r="HJC22" s="14"/>
      <c r="HJD22" s="14"/>
      <c r="HJE22" s="1"/>
      <c r="HJG22" s="5"/>
      <c r="HJK22" s="14"/>
      <c r="HJL22" s="14"/>
      <c r="HJM22" s="1"/>
      <c r="HJO22" s="5"/>
      <c r="HJS22" s="14"/>
      <c r="HJT22" s="14"/>
      <c r="HJU22" s="1"/>
      <c r="HJW22" s="5"/>
      <c r="HKA22" s="14"/>
      <c r="HKB22" s="14"/>
      <c r="HKC22" s="1"/>
      <c r="HKE22" s="5"/>
      <c r="HKI22" s="14"/>
      <c r="HKJ22" s="14"/>
      <c r="HKK22" s="1"/>
      <c r="HKM22" s="5"/>
      <c r="HKQ22" s="14"/>
      <c r="HKR22" s="14"/>
      <c r="HKS22" s="1"/>
      <c r="HKU22" s="5"/>
      <c r="HKY22" s="14"/>
      <c r="HKZ22" s="14"/>
      <c r="HLA22" s="1"/>
      <c r="HLC22" s="5"/>
      <c r="HLG22" s="14"/>
      <c r="HLH22" s="14"/>
      <c r="HLI22" s="1"/>
      <c r="HLK22" s="5"/>
      <c r="HLO22" s="14"/>
      <c r="HLP22" s="14"/>
      <c r="HLQ22" s="1"/>
      <c r="HLS22" s="5"/>
      <c r="HLW22" s="14"/>
      <c r="HLX22" s="14"/>
      <c r="HLY22" s="1"/>
      <c r="HMA22" s="5"/>
      <c r="HME22" s="14"/>
      <c r="HMF22" s="14"/>
      <c r="HMG22" s="1"/>
      <c r="HMI22" s="5"/>
      <c r="HMM22" s="14"/>
      <c r="HMN22" s="14"/>
      <c r="HMO22" s="1"/>
      <c r="HMQ22" s="5"/>
      <c r="HMU22" s="14"/>
      <c r="HMV22" s="14"/>
      <c r="HMW22" s="1"/>
      <c r="HMY22" s="5"/>
      <c r="HNC22" s="14"/>
      <c r="HND22" s="14"/>
      <c r="HNE22" s="1"/>
      <c r="HNG22" s="5"/>
      <c r="HNK22" s="14"/>
      <c r="HNL22" s="14"/>
      <c r="HNM22" s="1"/>
      <c r="HNO22" s="5"/>
      <c r="HNS22" s="14"/>
      <c r="HNT22" s="14"/>
      <c r="HNU22" s="1"/>
      <c r="HNW22" s="5"/>
      <c r="HOA22" s="14"/>
      <c r="HOB22" s="14"/>
      <c r="HOC22" s="1"/>
      <c r="HOE22" s="5"/>
      <c r="HOI22" s="14"/>
      <c r="HOJ22" s="14"/>
      <c r="HOK22" s="1"/>
      <c r="HOM22" s="5"/>
      <c r="HOQ22" s="14"/>
      <c r="HOR22" s="14"/>
      <c r="HOS22" s="1"/>
      <c r="HOU22" s="5"/>
      <c r="HOY22" s="14"/>
      <c r="HOZ22" s="14"/>
      <c r="HPA22" s="1"/>
      <c r="HPC22" s="5"/>
      <c r="HPG22" s="14"/>
      <c r="HPH22" s="14"/>
      <c r="HPI22" s="1"/>
      <c r="HPK22" s="5"/>
      <c r="HPO22" s="14"/>
      <c r="HPP22" s="14"/>
      <c r="HPQ22" s="1"/>
      <c r="HPS22" s="5"/>
      <c r="HPW22" s="14"/>
      <c r="HPX22" s="14"/>
      <c r="HPY22" s="1"/>
      <c r="HQA22" s="5"/>
      <c r="HQE22" s="14"/>
      <c r="HQF22" s="14"/>
      <c r="HQG22" s="1"/>
      <c r="HQI22" s="5"/>
      <c r="HQM22" s="14"/>
      <c r="HQN22" s="14"/>
      <c r="HQO22" s="1"/>
      <c r="HQQ22" s="5"/>
      <c r="HQU22" s="14"/>
      <c r="HQV22" s="14"/>
      <c r="HQW22" s="1"/>
      <c r="HQY22" s="5"/>
      <c r="HRC22" s="14"/>
      <c r="HRD22" s="14"/>
      <c r="HRE22" s="1"/>
      <c r="HRG22" s="5"/>
      <c r="HRK22" s="14"/>
      <c r="HRL22" s="14"/>
      <c r="HRM22" s="1"/>
      <c r="HRO22" s="5"/>
      <c r="HRS22" s="14"/>
      <c r="HRT22" s="14"/>
      <c r="HRU22" s="1"/>
      <c r="HRW22" s="5"/>
      <c r="HSA22" s="14"/>
      <c r="HSB22" s="14"/>
      <c r="HSC22" s="1"/>
      <c r="HSE22" s="5"/>
      <c r="HSI22" s="14"/>
      <c r="HSJ22" s="14"/>
      <c r="HSK22" s="1"/>
      <c r="HSM22" s="5"/>
      <c r="HSQ22" s="14"/>
      <c r="HSR22" s="14"/>
      <c r="HSS22" s="1"/>
      <c r="HSU22" s="5"/>
      <c r="HSY22" s="14"/>
      <c r="HSZ22" s="14"/>
      <c r="HTA22" s="1"/>
      <c r="HTC22" s="5"/>
      <c r="HTG22" s="14"/>
      <c r="HTH22" s="14"/>
      <c r="HTI22" s="1"/>
      <c r="HTK22" s="5"/>
      <c r="HTO22" s="14"/>
      <c r="HTP22" s="14"/>
      <c r="HTQ22" s="1"/>
      <c r="HTS22" s="5"/>
      <c r="HTW22" s="14"/>
      <c r="HTX22" s="14"/>
      <c r="HTY22" s="1"/>
      <c r="HUA22" s="5"/>
      <c r="HUE22" s="14"/>
      <c r="HUF22" s="14"/>
      <c r="HUG22" s="1"/>
      <c r="HUI22" s="5"/>
      <c r="HUM22" s="14"/>
      <c r="HUN22" s="14"/>
      <c r="HUO22" s="1"/>
      <c r="HUQ22" s="5"/>
      <c r="HUU22" s="14"/>
      <c r="HUV22" s="14"/>
      <c r="HUW22" s="1"/>
      <c r="HUY22" s="5"/>
      <c r="HVC22" s="14"/>
      <c r="HVD22" s="14"/>
      <c r="HVE22" s="1"/>
      <c r="HVG22" s="5"/>
      <c r="HVK22" s="14"/>
      <c r="HVL22" s="14"/>
      <c r="HVM22" s="1"/>
      <c r="HVO22" s="5"/>
      <c r="HVS22" s="14"/>
      <c r="HVT22" s="14"/>
      <c r="HVU22" s="1"/>
      <c r="HVW22" s="5"/>
      <c r="HWA22" s="14"/>
      <c r="HWB22" s="14"/>
      <c r="HWC22" s="1"/>
      <c r="HWE22" s="5"/>
      <c r="HWI22" s="14"/>
      <c r="HWJ22" s="14"/>
      <c r="HWK22" s="1"/>
      <c r="HWM22" s="5"/>
      <c r="HWQ22" s="14"/>
      <c r="HWR22" s="14"/>
      <c r="HWS22" s="1"/>
      <c r="HWU22" s="5"/>
      <c r="HWY22" s="14"/>
      <c r="HWZ22" s="14"/>
      <c r="HXA22" s="1"/>
      <c r="HXC22" s="5"/>
      <c r="HXG22" s="14"/>
      <c r="HXH22" s="14"/>
      <c r="HXI22" s="1"/>
      <c r="HXK22" s="5"/>
      <c r="HXO22" s="14"/>
      <c r="HXP22" s="14"/>
      <c r="HXQ22" s="1"/>
      <c r="HXS22" s="5"/>
      <c r="HXW22" s="14"/>
      <c r="HXX22" s="14"/>
      <c r="HXY22" s="1"/>
      <c r="HYA22" s="5"/>
      <c r="HYE22" s="14"/>
      <c r="HYF22" s="14"/>
      <c r="HYG22" s="1"/>
      <c r="HYI22" s="5"/>
      <c r="HYM22" s="14"/>
      <c r="HYN22" s="14"/>
      <c r="HYO22" s="1"/>
      <c r="HYQ22" s="5"/>
      <c r="HYU22" s="14"/>
      <c r="HYV22" s="14"/>
      <c r="HYW22" s="1"/>
      <c r="HYY22" s="5"/>
      <c r="HZC22" s="14"/>
      <c r="HZD22" s="14"/>
      <c r="HZE22" s="1"/>
      <c r="HZG22" s="5"/>
      <c r="HZK22" s="14"/>
      <c r="HZL22" s="14"/>
      <c r="HZM22" s="1"/>
      <c r="HZO22" s="5"/>
      <c r="HZS22" s="14"/>
      <c r="HZT22" s="14"/>
      <c r="HZU22" s="1"/>
      <c r="HZW22" s="5"/>
      <c r="IAA22" s="14"/>
      <c r="IAB22" s="14"/>
      <c r="IAC22" s="1"/>
      <c r="IAE22" s="5"/>
      <c r="IAI22" s="14"/>
      <c r="IAJ22" s="14"/>
      <c r="IAK22" s="1"/>
      <c r="IAM22" s="5"/>
      <c r="IAQ22" s="14"/>
      <c r="IAR22" s="14"/>
      <c r="IAS22" s="1"/>
      <c r="IAU22" s="5"/>
      <c r="IAY22" s="14"/>
      <c r="IAZ22" s="14"/>
      <c r="IBA22" s="1"/>
      <c r="IBC22" s="5"/>
      <c r="IBG22" s="14"/>
      <c r="IBH22" s="14"/>
      <c r="IBI22" s="1"/>
      <c r="IBK22" s="5"/>
      <c r="IBO22" s="14"/>
      <c r="IBP22" s="14"/>
      <c r="IBQ22" s="1"/>
      <c r="IBS22" s="5"/>
      <c r="IBW22" s="14"/>
      <c r="IBX22" s="14"/>
      <c r="IBY22" s="1"/>
      <c r="ICA22" s="5"/>
      <c r="ICE22" s="14"/>
      <c r="ICF22" s="14"/>
      <c r="ICG22" s="1"/>
      <c r="ICI22" s="5"/>
      <c r="ICM22" s="14"/>
      <c r="ICN22" s="14"/>
      <c r="ICO22" s="1"/>
      <c r="ICQ22" s="5"/>
      <c r="ICU22" s="14"/>
      <c r="ICV22" s="14"/>
      <c r="ICW22" s="1"/>
      <c r="ICY22" s="5"/>
      <c r="IDC22" s="14"/>
      <c r="IDD22" s="14"/>
      <c r="IDE22" s="1"/>
      <c r="IDG22" s="5"/>
      <c r="IDK22" s="14"/>
      <c r="IDL22" s="14"/>
      <c r="IDM22" s="1"/>
      <c r="IDO22" s="5"/>
      <c r="IDS22" s="14"/>
      <c r="IDT22" s="14"/>
      <c r="IDU22" s="1"/>
      <c r="IDW22" s="5"/>
      <c r="IEA22" s="14"/>
      <c r="IEB22" s="14"/>
      <c r="IEC22" s="1"/>
      <c r="IEE22" s="5"/>
      <c r="IEI22" s="14"/>
      <c r="IEJ22" s="14"/>
      <c r="IEK22" s="1"/>
      <c r="IEM22" s="5"/>
      <c r="IEQ22" s="14"/>
      <c r="IER22" s="14"/>
      <c r="IES22" s="1"/>
      <c r="IEU22" s="5"/>
      <c r="IEY22" s="14"/>
      <c r="IEZ22" s="14"/>
      <c r="IFA22" s="1"/>
      <c r="IFC22" s="5"/>
      <c r="IFG22" s="14"/>
      <c r="IFH22" s="14"/>
      <c r="IFI22" s="1"/>
      <c r="IFK22" s="5"/>
      <c r="IFO22" s="14"/>
      <c r="IFP22" s="14"/>
      <c r="IFQ22" s="1"/>
      <c r="IFS22" s="5"/>
      <c r="IFW22" s="14"/>
      <c r="IFX22" s="14"/>
      <c r="IFY22" s="1"/>
      <c r="IGA22" s="5"/>
      <c r="IGE22" s="14"/>
      <c r="IGF22" s="14"/>
      <c r="IGG22" s="1"/>
      <c r="IGI22" s="5"/>
      <c r="IGM22" s="14"/>
      <c r="IGN22" s="14"/>
      <c r="IGO22" s="1"/>
      <c r="IGQ22" s="5"/>
      <c r="IGU22" s="14"/>
      <c r="IGV22" s="14"/>
      <c r="IGW22" s="1"/>
      <c r="IGY22" s="5"/>
      <c r="IHC22" s="14"/>
      <c r="IHD22" s="14"/>
      <c r="IHE22" s="1"/>
      <c r="IHG22" s="5"/>
      <c r="IHK22" s="14"/>
      <c r="IHL22" s="14"/>
      <c r="IHM22" s="1"/>
      <c r="IHO22" s="5"/>
      <c r="IHS22" s="14"/>
      <c r="IHT22" s="14"/>
      <c r="IHU22" s="1"/>
      <c r="IHW22" s="5"/>
      <c r="IIA22" s="14"/>
      <c r="IIB22" s="14"/>
      <c r="IIC22" s="1"/>
      <c r="IIE22" s="5"/>
      <c r="III22" s="14"/>
      <c r="IIJ22" s="14"/>
      <c r="IIK22" s="1"/>
      <c r="IIM22" s="5"/>
      <c r="IIQ22" s="14"/>
      <c r="IIR22" s="14"/>
      <c r="IIS22" s="1"/>
      <c r="IIU22" s="5"/>
      <c r="IIY22" s="14"/>
      <c r="IIZ22" s="14"/>
      <c r="IJA22" s="1"/>
      <c r="IJC22" s="5"/>
      <c r="IJG22" s="14"/>
      <c r="IJH22" s="14"/>
      <c r="IJI22" s="1"/>
      <c r="IJK22" s="5"/>
      <c r="IJO22" s="14"/>
      <c r="IJP22" s="14"/>
      <c r="IJQ22" s="1"/>
      <c r="IJS22" s="5"/>
      <c r="IJW22" s="14"/>
      <c r="IJX22" s="14"/>
      <c r="IJY22" s="1"/>
      <c r="IKA22" s="5"/>
      <c r="IKE22" s="14"/>
      <c r="IKF22" s="14"/>
      <c r="IKG22" s="1"/>
      <c r="IKI22" s="5"/>
      <c r="IKM22" s="14"/>
      <c r="IKN22" s="14"/>
      <c r="IKO22" s="1"/>
      <c r="IKQ22" s="5"/>
      <c r="IKU22" s="14"/>
      <c r="IKV22" s="14"/>
      <c r="IKW22" s="1"/>
      <c r="IKY22" s="5"/>
      <c r="ILC22" s="14"/>
      <c r="ILD22" s="14"/>
      <c r="ILE22" s="1"/>
      <c r="ILG22" s="5"/>
      <c r="ILK22" s="14"/>
      <c r="ILL22" s="14"/>
      <c r="ILM22" s="1"/>
      <c r="ILO22" s="5"/>
      <c r="ILS22" s="14"/>
      <c r="ILT22" s="14"/>
      <c r="ILU22" s="1"/>
      <c r="ILW22" s="5"/>
      <c r="IMA22" s="14"/>
      <c r="IMB22" s="14"/>
      <c r="IMC22" s="1"/>
      <c r="IME22" s="5"/>
      <c r="IMI22" s="14"/>
      <c r="IMJ22" s="14"/>
      <c r="IMK22" s="1"/>
      <c r="IMM22" s="5"/>
      <c r="IMQ22" s="14"/>
      <c r="IMR22" s="14"/>
      <c r="IMS22" s="1"/>
      <c r="IMU22" s="5"/>
      <c r="IMY22" s="14"/>
      <c r="IMZ22" s="14"/>
      <c r="INA22" s="1"/>
      <c r="INC22" s="5"/>
      <c r="ING22" s="14"/>
      <c r="INH22" s="14"/>
      <c r="INI22" s="1"/>
      <c r="INK22" s="5"/>
      <c r="INO22" s="14"/>
      <c r="INP22" s="14"/>
      <c r="INQ22" s="1"/>
      <c r="INS22" s="5"/>
      <c r="INW22" s="14"/>
      <c r="INX22" s="14"/>
      <c r="INY22" s="1"/>
      <c r="IOA22" s="5"/>
      <c r="IOE22" s="14"/>
      <c r="IOF22" s="14"/>
      <c r="IOG22" s="1"/>
      <c r="IOI22" s="5"/>
      <c r="IOM22" s="14"/>
      <c r="ION22" s="14"/>
      <c r="IOO22" s="1"/>
      <c r="IOQ22" s="5"/>
      <c r="IOU22" s="14"/>
      <c r="IOV22" s="14"/>
      <c r="IOW22" s="1"/>
      <c r="IOY22" s="5"/>
      <c r="IPC22" s="14"/>
      <c r="IPD22" s="14"/>
      <c r="IPE22" s="1"/>
      <c r="IPG22" s="5"/>
      <c r="IPK22" s="14"/>
      <c r="IPL22" s="14"/>
      <c r="IPM22" s="1"/>
      <c r="IPO22" s="5"/>
      <c r="IPS22" s="14"/>
      <c r="IPT22" s="14"/>
      <c r="IPU22" s="1"/>
      <c r="IPW22" s="5"/>
      <c r="IQA22" s="14"/>
      <c r="IQB22" s="14"/>
      <c r="IQC22" s="1"/>
      <c r="IQE22" s="5"/>
      <c r="IQI22" s="14"/>
      <c r="IQJ22" s="14"/>
      <c r="IQK22" s="1"/>
      <c r="IQM22" s="5"/>
      <c r="IQQ22" s="14"/>
      <c r="IQR22" s="14"/>
      <c r="IQS22" s="1"/>
      <c r="IQU22" s="5"/>
      <c r="IQY22" s="14"/>
      <c r="IQZ22" s="14"/>
      <c r="IRA22" s="1"/>
      <c r="IRC22" s="5"/>
      <c r="IRG22" s="14"/>
      <c r="IRH22" s="14"/>
      <c r="IRI22" s="1"/>
      <c r="IRK22" s="5"/>
      <c r="IRO22" s="14"/>
      <c r="IRP22" s="14"/>
      <c r="IRQ22" s="1"/>
      <c r="IRS22" s="5"/>
      <c r="IRW22" s="14"/>
      <c r="IRX22" s="14"/>
      <c r="IRY22" s="1"/>
      <c r="ISA22" s="5"/>
      <c r="ISE22" s="14"/>
      <c r="ISF22" s="14"/>
      <c r="ISG22" s="1"/>
      <c r="ISI22" s="5"/>
      <c r="ISM22" s="14"/>
      <c r="ISN22" s="14"/>
      <c r="ISO22" s="1"/>
      <c r="ISQ22" s="5"/>
      <c r="ISU22" s="14"/>
      <c r="ISV22" s="14"/>
      <c r="ISW22" s="1"/>
      <c r="ISY22" s="5"/>
      <c r="ITC22" s="14"/>
      <c r="ITD22" s="14"/>
      <c r="ITE22" s="1"/>
      <c r="ITG22" s="5"/>
      <c r="ITK22" s="14"/>
      <c r="ITL22" s="14"/>
      <c r="ITM22" s="1"/>
      <c r="ITO22" s="5"/>
      <c r="ITS22" s="14"/>
      <c r="ITT22" s="14"/>
      <c r="ITU22" s="1"/>
      <c r="ITW22" s="5"/>
      <c r="IUA22" s="14"/>
      <c r="IUB22" s="14"/>
      <c r="IUC22" s="1"/>
      <c r="IUE22" s="5"/>
      <c r="IUI22" s="14"/>
      <c r="IUJ22" s="14"/>
      <c r="IUK22" s="1"/>
      <c r="IUM22" s="5"/>
      <c r="IUQ22" s="14"/>
      <c r="IUR22" s="14"/>
      <c r="IUS22" s="1"/>
      <c r="IUU22" s="5"/>
      <c r="IUY22" s="14"/>
      <c r="IUZ22" s="14"/>
      <c r="IVA22" s="1"/>
      <c r="IVC22" s="5"/>
      <c r="IVG22" s="14"/>
      <c r="IVH22" s="14"/>
      <c r="IVI22" s="1"/>
      <c r="IVK22" s="5"/>
      <c r="IVO22" s="14"/>
      <c r="IVP22" s="14"/>
      <c r="IVQ22" s="1"/>
      <c r="IVS22" s="5"/>
      <c r="IVW22" s="14"/>
      <c r="IVX22" s="14"/>
      <c r="IVY22" s="1"/>
      <c r="IWA22" s="5"/>
      <c r="IWE22" s="14"/>
      <c r="IWF22" s="14"/>
      <c r="IWG22" s="1"/>
      <c r="IWI22" s="5"/>
      <c r="IWM22" s="14"/>
      <c r="IWN22" s="14"/>
      <c r="IWO22" s="1"/>
      <c r="IWQ22" s="5"/>
      <c r="IWU22" s="14"/>
      <c r="IWV22" s="14"/>
      <c r="IWW22" s="1"/>
      <c r="IWY22" s="5"/>
      <c r="IXC22" s="14"/>
      <c r="IXD22" s="14"/>
      <c r="IXE22" s="1"/>
      <c r="IXG22" s="5"/>
      <c r="IXK22" s="14"/>
      <c r="IXL22" s="14"/>
      <c r="IXM22" s="1"/>
      <c r="IXO22" s="5"/>
      <c r="IXS22" s="14"/>
      <c r="IXT22" s="14"/>
      <c r="IXU22" s="1"/>
      <c r="IXW22" s="5"/>
      <c r="IYA22" s="14"/>
      <c r="IYB22" s="14"/>
      <c r="IYC22" s="1"/>
      <c r="IYE22" s="5"/>
      <c r="IYI22" s="14"/>
      <c r="IYJ22" s="14"/>
      <c r="IYK22" s="1"/>
      <c r="IYM22" s="5"/>
      <c r="IYQ22" s="14"/>
      <c r="IYR22" s="14"/>
      <c r="IYS22" s="1"/>
      <c r="IYU22" s="5"/>
      <c r="IYY22" s="14"/>
      <c r="IYZ22" s="14"/>
      <c r="IZA22" s="1"/>
      <c r="IZC22" s="5"/>
      <c r="IZG22" s="14"/>
      <c r="IZH22" s="14"/>
      <c r="IZI22" s="1"/>
      <c r="IZK22" s="5"/>
      <c r="IZO22" s="14"/>
      <c r="IZP22" s="14"/>
      <c r="IZQ22" s="1"/>
      <c r="IZS22" s="5"/>
      <c r="IZW22" s="14"/>
      <c r="IZX22" s="14"/>
      <c r="IZY22" s="1"/>
      <c r="JAA22" s="5"/>
      <c r="JAE22" s="14"/>
      <c r="JAF22" s="14"/>
      <c r="JAG22" s="1"/>
      <c r="JAI22" s="5"/>
      <c r="JAM22" s="14"/>
      <c r="JAN22" s="14"/>
      <c r="JAO22" s="1"/>
      <c r="JAQ22" s="5"/>
      <c r="JAU22" s="14"/>
      <c r="JAV22" s="14"/>
      <c r="JAW22" s="1"/>
      <c r="JAY22" s="5"/>
      <c r="JBC22" s="14"/>
      <c r="JBD22" s="14"/>
      <c r="JBE22" s="1"/>
      <c r="JBG22" s="5"/>
      <c r="JBK22" s="14"/>
      <c r="JBL22" s="14"/>
      <c r="JBM22" s="1"/>
      <c r="JBO22" s="5"/>
      <c r="JBS22" s="14"/>
      <c r="JBT22" s="14"/>
      <c r="JBU22" s="1"/>
      <c r="JBW22" s="5"/>
      <c r="JCA22" s="14"/>
      <c r="JCB22" s="14"/>
      <c r="JCC22" s="1"/>
      <c r="JCE22" s="5"/>
      <c r="JCI22" s="14"/>
      <c r="JCJ22" s="14"/>
      <c r="JCK22" s="1"/>
      <c r="JCM22" s="5"/>
      <c r="JCQ22" s="14"/>
      <c r="JCR22" s="14"/>
      <c r="JCS22" s="1"/>
      <c r="JCU22" s="5"/>
      <c r="JCY22" s="14"/>
      <c r="JCZ22" s="14"/>
      <c r="JDA22" s="1"/>
      <c r="JDC22" s="5"/>
      <c r="JDG22" s="14"/>
      <c r="JDH22" s="14"/>
      <c r="JDI22" s="1"/>
      <c r="JDK22" s="5"/>
      <c r="JDO22" s="14"/>
      <c r="JDP22" s="14"/>
      <c r="JDQ22" s="1"/>
      <c r="JDS22" s="5"/>
      <c r="JDW22" s="14"/>
      <c r="JDX22" s="14"/>
      <c r="JDY22" s="1"/>
      <c r="JEA22" s="5"/>
      <c r="JEE22" s="14"/>
      <c r="JEF22" s="14"/>
      <c r="JEG22" s="1"/>
      <c r="JEI22" s="5"/>
      <c r="JEM22" s="14"/>
      <c r="JEN22" s="14"/>
      <c r="JEO22" s="1"/>
      <c r="JEQ22" s="5"/>
      <c r="JEU22" s="14"/>
      <c r="JEV22" s="14"/>
      <c r="JEW22" s="1"/>
      <c r="JEY22" s="5"/>
      <c r="JFC22" s="14"/>
      <c r="JFD22" s="14"/>
      <c r="JFE22" s="1"/>
      <c r="JFG22" s="5"/>
      <c r="JFK22" s="14"/>
      <c r="JFL22" s="14"/>
      <c r="JFM22" s="1"/>
      <c r="JFO22" s="5"/>
      <c r="JFS22" s="14"/>
      <c r="JFT22" s="14"/>
      <c r="JFU22" s="1"/>
      <c r="JFW22" s="5"/>
      <c r="JGA22" s="14"/>
      <c r="JGB22" s="14"/>
      <c r="JGC22" s="1"/>
      <c r="JGE22" s="5"/>
      <c r="JGI22" s="14"/>
      <c r="JGJ22" s="14"/>
      <c r="JGK22" s="1"/>
      <c r="JGM22" s="5"/>
      <c r="JGQ22" s="14"/>
      <c r="JGR22" s="14"/>
      <c r="JGS22" s="1"/>
      <c r="JGU22" s="5"/>
      <c r="JGY22" s="14"/>
      <c r="JGZ22" s="14"/>
      <c r="JHA22" s="1"/>
      <c r="JHC22" s="5"/>
      <c r="JHG22" s="14"/>
      <c r="JHH22" s="14"/>
      <c r="JHI22" s="1"/>
      <c r="JHK22" s="5"/>
      <c r="JHO22" s="14"/>
      <c r="JHP22" s="14"/>
      <c r="JHQ22" s="1"/>
      <c r="JHS22" s="5"/>
      <c r="JHW22" s="14"/>
      <c r="JHX22" s="14"/>
      <c r="JHY22" s="1"/>
      <c r="JIA22" s="5"/>
      <c r="JIE22" s="14"/>
      <c r="JIF22" s="14"/>
      <c r="JIG22" s="1"/>
      <c r="JII22" s="5"/>
      <c r="JIM22" s="14"/>
      <c r="JIN22" s="14"/>
      <c r="JIO22" s="1"/>
      <c r="JIQ22" s="5"/>
      <c r="JIU22" s="14"/>
      <c r="JIV22" s="14"/>
      <c r="JIW22" s="1"/>
      <c r="JIY22" s="5"/>
      <c r="JJC22" s="14"/>
      <c r="JJD22" s="14"/>
      <c r="JJE22" s="1"/>
      <c r="JJG22" s="5"/>
      <c r="JJK22" s="14"/>
      <c r="JJL22" s="14"/>
      <c r="JJM22" s="1"/>
      <c r="JJO22" s="5"/>
      <c r="JJS22" s="14"/>
      <c r="JJT22" s="14"/>
      <c r="JJU22" s="1"/>
      <c r="JJW22" s="5"/>
      <c r="JKA22" s="14"/>
      <c r="JKB22" s="14"/>
      <c r="JKC22" s="1"/>
      <c r="JKE22" s="5"/>
      <c r="JKI22" s="14"/>
      <c r="JKJ22" s="14"/>
      <c r="JKK22" s="1"/>
      <c r="JKM22" s="5"/>
      <c r="JKQ22" s="14"/>
      <c r="JKR22" s="14"/>
      <c r="JKS22" s="1"/>
      <c r="JKU22" s="5"/>
      <c r="JKY22" s="14"/>
      <c r="JKZ22" s="14"/>
      <c r="JLA22" s="1"/>
      <c r="JLC22" s="5"/>
      <c r="JLG22" s="14"/>
      <c r="JLH22" s="14"/>
      <c r="JLI22" s="1"/>
      <c r="JLK22" s="5"/>
      <c r="JLO22" s="14"/>
      <c r="JLP22" s="14"/>
      <c r="JLQ22" s="1"/>
      <c r="JLS22" s="5"/>
      <c r="JLW22" s="14"/>
      <c r="JLX22" s="14"/>
      <c r="JLY22" s="1"/>
      <c r="JMA22" s="5"/>
      <c r="JME22" s="14"/>
      <c r="JMF22" s="14"/>
      <c r="JMG22" s="1"/>
      <c r="JMI22" s="5"/>
      <c r="JMM22" s="14"/>
      <c r="JMN22" s="14"/>
      <c r="JMO22" s="1"/>
      <c r="JMQ22" s="5"/>
      <c r="JMU22" s="14"/>
      <c r="JMV22" s="14"/>
      <c r="JMW22" s="1"/>
      <c r="JMY22" s="5"/>
      <c r="JNC22" s="14"/>
      <c r="JND22" s="14"/>
      <c r="JNE22" s="1"/>
      <c r="JNG22" s="5"/>
      <c r="JNK22" s="14"/>
      <c r="JNL22" s="14"/>
      <c r="JNM22" s="1"/>
      <c r="JNO22" s="5"/>
      <c r="JNS22" s="14"/>
      <c r="JNT22" s="14"/>
      <c r="JNU22" s="1"/>
      <c r="JNW22" s="5"/>
      <c r="JOA22" s="14"/>
      <c r="JOB22" s="14"/>
      <c r="JOC22" s="1"/>
      <c r="JOE22" s="5"/>
      <c r="JOI22" s="14"/>
      <c r="JOJ22" s="14"/>
      <c r="JOK22" s="1"/>
      <c r="JOM22" s="5"/>
      <c r="JOQ22" s="14"/>
      <c r="JOR22" s="14"/>
      <c r="JOS22" s="1"/>
      <c r="JOU22" s="5"/>
      <c r="JOY22" s="14"/>
      <c r="JOZ22" s="14"/>
      <c r="JPA22" s="1"/>
      <c r="JPC22" s="5"/>
      <c r="JPG22" s="14"/>
      <c r="JPH22" s="14"/>
      <c r="JPI22" s="1"/>
      <c r="JPK22" s="5"/>
      <c r="JPO22" s="14"/>
      <c r="JPP22" s="14"/>
      <c r="JPQ22" s="1"/>
      <c r="JPS22" s="5"/>
      <c r="JPW22" s="14"/>
      <c r="JPX22" s="14"/>
      <c r="JPY22" s="1"/>
      <c r="JQA22" s="5"/>
      <c r="JQE22" s="14"/>
      <c r="JQF22" s="14"/>
      <c r="JQG22" s="1"/>
      <c r="JQI22" s="5"/>
      <c r="JQM22" s="14"/>
      <c r="JQN22" s="14"/>
      <c r="JQO22" s="1"/>
      <c r="JQQ22" s="5"/>
      <c r="JQU22" s="14"/>
      <c r="JQV22" s="14"/>
      <c r="JQW22" s="1"/>
      <c r="JQY22" s="5"/>
      <c r="JRC22" s="14"/>
      <c r="JRD22" s="14"/>
      <c r="JRE22" s="1"/>
      <c r="JRG22" s="5"/>
      <c r="JRK22" s="14"/>
      <c r="JRL22" s="14"/>
      <c r="JRM22" s="1"/>
      <c r="JRO22" s="5"/>
      <c r="JRS22" s="14"/>
      <c r="JRT22" s="14"/>
      <c r="JRU22" s="1"/>
      <c r="JRW22" s="5"/>
      <c r="JSA22" s="14"/>
      <c r="JSB22" s="14"/>
      <c r="JSC22" s="1"/>
      <c r="JSE22" s="5"/>
      <c r="JSI22" s="14"/>
      <c r="JSJ22" s="14"/>
      <c r="JSK22" s="1"/>
      <c r="JSM22" s="5"/>
      <c r="JSQ22" s="14"/>
      <c r="JSR22" s="14"/>
      <c r="JSS22" s="1"/>
      <c r="JSU22" s="5"/>
      <c r="JSY22" s="14"/>
      <c r="JSZ22" s="14"/>
      <c r="JTA22" s="1"/>
      <c r="JTC22" s="5"/>
      <c r="JTG22" s="14"/>
      <c r="JTH22" s="14"/>
      <c r="JTI22" s="1"/>
      <c r="JTK22" s="5"/>
      <c r="JTO22" s="14"/>
      <c r="JTP22" s="14"/>
      <c r="JTQ22" s="1"/>
      <c r="JTS22" s="5"/>
      <c r="JTW22" s="14"/>
      <c r="JTX22" s="14"/>
      <c r="JTY22" s="1"/>
      <c r="JUA22" s="5"/>
      <c r="JUE22" s="14"/>
      <c r="JUF22" s="14"/>
      <c r="JUG22" s="1"/>
      <c r="JUI22" s="5"/>
      <c r="JUM22" s="14"/>
      <c r="JUN22" s="14"/>
      <c r="JUO22" s="1"/>
      <c r="JUQ22" s="5"/>
      <c r="JUU22" s="14"/>
      <c r="JUV22" s="14"/>
      <c r="JUW22" s="1"/>
      <c r="JUY22" s="5"/>
      <c r="JVC22" s="14"/>
      <c r="JVD22" s="14"/>
      <c r="JVE22" s="1"/>
      <c r="JVG22" s="5"/>
      <c r="JVK22" s="14"/>
      <c r="JVL22" s="14"/>
      <c r="JVM22" s="1"/>
      <c r="JVO22" s="5"/>
      <c r="JVS22" s="14"/>
      <c r="JVT22" s="14"/>
      <c r="JVU22" s="1"/>
      <c r="JVW22" s="5"/>
      <c r="JWA22" s="14"/>
      <c r="JWB22" s="14"/>
      <c r="JWC22" s="1"/>
      <c r="JWE22" s="5"/>
      <c r="JWI22" s="14"/>
      <c r="JWJ22" s="14"/>
      <c r="JWK22" s="1"/>
      <c r="JWM22" s="5"/>
      <c r="JWQ22" s="14"/>
      <c r="JWR22" s="14"/>
      <c r="JWS22" s="1"/>
      <c r="JWU22" s="5"/>
      <c r="JWY22" s="14"/>
      <c r="JWZ22" s="14"/>
      <c r="JXA22" s="1"/>
      <c r="JXC22" s="5"/>
      <c r="JXG22" s="14"/>
      <c r="JXH22" s="14"/>
      <c r="JXI22" s="1"/>
      <c r="JXK22" s="5"/>
      <c r="JXO22" s="14"/>
      <c r="JXP22" s="14"/>
      <c r="JXQ22" s="1"/>
      <c r="JXS22" s="5"/>
      <c r="JXW22" s="14"/>
      <c r="JXX22" s="14"/>
      <c r="JXY22" s="1"/>
      <c r="JYA22" s="5"/>
      <c r="JYE22" s="14"/>
      <c r="JYF22" s="14"/>
      <c r="JYG22" s="1"/>
      <c r="JYI22" s="5"/>
      <c r="JYM22" s="14"/>
      <c r="JYN22" s="14"/>
      <c r="JYO22" s="1"/>
      <c r="JYQ22" s="5"/>
      <c r="JYU22" s="14"/>
      <c r="JYV22" s="14"/>
      <c r="JYW22" s="1"/>
      <c r="JYY22" s="5"/>
      <c r="JZC22" s="14"/>
      <c r="JZD22" s="14"/>
      <c r="JZE22" s="1"/>
      <c r="JZG22" s="5"/>
      <c r="JZK22" s="14"/>
      <c r="JZL22" s="14"/>
      <c r="JZM22" s="1"/>
      <c r="JZO22" s="5"/>
      <c r="JZS22" s="14"/>
      <c r="JZT22" s="14"/>
      <c r="JZU22" s="1"/>
      <c r="JZW22" s="5"/>
      <c r="KAA22" s="14"/>
      <c r="KAB22" s="14"/>
      <c r="KAC22" s="1"/>
      <c r="KAE22" s="5"/>
      <c r="KAI22" s="14"/>
      <c r="KAJ22" s="14"/>
      <c r="KAK22" s="1"/>
      <c r="KAM22" s="5"/>
      <c r="KAQ22" s="14"/>
      <c r="KAR22" s="14"/>
      <c r="KAS22" s="1"/>
      <c r="KAU22" s="5"/>
      <c r="KAY22" s="14"/>
      <c r="KAZ22" s="14"/>
      <c r="KBA22" s="1"/>
      <c r="KBC22" s="5"/>
      <c r="KBG22" s="14"/>
      <c r="KBH22" s="14"/>
      <c r="KBI22" s="1"/>
      <c r="KBK22" s="5"/>
      <c r="KBO22" s="14"/>
      <c r="KBP22" s="14"/>
      <c r="KBQ22" s="1"/>
      <c r="KBS22" s="5"/>
      <c r="KBW22" s="14"/>
      <c r="KBX22" s="14"/>
      <c r="KBY22" s="1"/>
      <c r="KCA22" s="5"/>
      <c r="KCE22" s="14"/>
      <c r="KCF22" s="14"/>
      <c r="KCG22" s="1"/>
      <c r="KCI22" s="5"/>
      <c r="KCM22" s="14"/>
      <c r="KCN22" s="14"/>
      <c r="KCO22" s="1"/>
      <c r="KCQ22" s="5"/>
      <c r="KCU22" s="14"/>
      <c r="KCV22" s="14"/>
      <c r="KCW22" s="1"/>
      <c r="KCY22" s="5"/>
      <c r="KDC22" s="14"/>
      <c r="KDD22" s="14"/>
      <c r="KDE22" s="1"/>
      <c r="KDG22" s="5"/>
      <c r="KDK22" s="14"/>
      <c r="KDL22" s="14"/>
      <c r="KDM22" s="1"/>
      <c r="KDO22" s="5"/>
      <c r="KDS22" s="14"/>
      <c r="KDT22" s="14"/>
      <c r="KDU22" s="1"/>
      <c r="KDW22" s="5"/>
      <c r="KEA22" s="14"/>
      <c r="KEB22" s="14"/>
      <c r="KEC22" s="1"/>
      <c r="KEE22" s="5"/>
      <c r="KEI22" s="14"/>
      <c r="KEJ22" s="14"/>
      <c r="KEK22" s="1"/>
      <c r="KEM22" s="5"/>
      <c r="KEQ22" s="14"/>
      <c r="KER22" s="14"/>
      <c r="KES22" s="1"/>
      <c r="KEU22" s="5"/>
      <c r="KEY22" s="14"/>
      <c r="KEZ22" s="14"/>
      <c r="KFA22" s="1"/>
      <c r="KFC22" s="5"/>
      <c r="KFG22" s="14"/>
      <c r="KFH22" s="14"/>
      <c r="KFI22" s="1"/>
      <c r="KFK22" s="5"/>
      <c r="KFO22" s="14"/>
      <c r="KFP22" s="14"/>
      <c r="KFQ22" s="1"/>
      <c r="KFS22" s="5"/>
      <c r="KFW22" s="14"/>
      <c r="KFX22" s="14"/>
      <c r="KFY22" s="1"/>
      <c r="KGA22" s="5"/>
      <c r="KGE22" s="14"/>
      <c r="KGF22" s="14"/>
      <c r="KGG22" s="1"/>
      <c r="KGI22" s="5"/>
      <c r="KGM22" s="14"/>
      <c r="KGN22" s="14"/>
      <c r="KGO22" s="1"/>
      <c r="KGQ22" s="5"/>
      <c r="KGU22" s="14"/>
      <c r="KGV22" s="14"/>
      <c r="KGW22" s="1"/>
      <c r="KGY22" s="5"/>
      <c r="KHC22" s="14"/>
      <c r="KHD22" s="14"/>
      <c r="KHE22" s="1"/>
      <c r="KHG22" s="5"/>
      <c r="KHK22" s="14"/>
      <c r="KHL22" s="14"/>
      <c r="KHM22" s="1"/>
      <c r="KHO22" s="5"/>
      <c r="KHS22" s="14"/>
      <c r="KHT22" s="14"/>
      <c r="KHU22" s="1"/>
      <c r="KHW22" s="5"/>
      <c r="KIA22" s="14"/>
      <c r="KIB22" s="14"/>
      <c r="KIC22" s="1"/>
      <c r="KIE22" s="5"/>
      <c r="KII22" s="14"/>
      <c r="KIJ22" s="14"/>
      <c r="KIK22" s="1"/>
      <c r="KIM22" s="5"/>
      <c r="KIQ22" s="14"/>
      <c r="KIR22" s="14"/>
      <c r="KIS22" s="1"/>
      <c r="KIU22" s="5"/>
      <c r="KIY22" s="14"/>
      <c r="KIZ22" s="14"/>
      <c r="KJA22" s="1"/>
      <c r="KJC22" s="5"/>
      <c r="KJG22" s="14"/>
      <c r="KJH22" s="14"/>
      <c r="KJI22" s="1"/>
      <c r="KJK22" s="5"/>
      <c r="KJO22" s="14"/>
      <c r="KJP22" s="14"/>
      <c r="KJQ22" s="1"/>
      <c r="KJS22" s="5"/>
      <c r="KJW22" s="14"/>
      <c r="KJX22" s="14"/>
      <c r="KJY22" s="1"/>
      <c r="KKA22" s="5"/>
      <c r="KKE22" s="14"/>
      <c r="KKF22" s="14"/>
      <c r="KKG22" s="1"/>
      <c r="KKI22" s="5"/>
      <c r="KKM22" s="14"/>
      <c r="KKN22" s="14"/>
      <c r="KKO22" s="1"/>
      <c r="KKQ22" s="5"/>
      <c r="KKU22" s="14"/>
      <c r="KKV22" s="14"/>
      <c r="KKW22" s="1"/>
      <c r="KKY22" s="5"/>
      <c r="KLC22" s="14"/>
      <c r="KLD22" s="14"/>
      <c r="KLE22" s="1"/>
      <c r="KLG22" s="5"/>
      <c r="KLK22" s="14"/>
      <c r="KLL22" s="14"/>
      <c r="KLM22" s="1"/>
      <c r="KLO22" s="5"/>
      <c r="KLS22" s="14"/>
      <c r="KLT22" s="14"/>
      <c r="KLU22" s="1"/>
      <c r="KLW22" s="5"/>
      <c r="KMA22" s="14"/>
      <c r="KMB22" s="14"/>
      <c r="KMC22" s="1"/>
      <c r="KME22" s="5"/>
      <c r="KMI22" s="14"/>
      <c r="KMJ22" s="14"/>
      <c r="KMK22" s="1"/>
      <c r="KMM22" s="5"/>
      <c r="KMQ22" s="14"/>
      <c r="KMR22" s="14"/>
      <c r="KMS22" s="1"/>
      <c r="KMU22" s="5"/>
      <c r="KMY22" s="14"/>
      <c r="KMZ22" s="14"/>
      <c r="KNA22" s="1"/>
      <c r="KNC22" s="5"/>
      <c r="KNG22" s="14"/>
      <c r="KNH22" s="14"/>
      <c r="KNI22" s="1"/>
      <c r="KNK22" s="5"/>
      <c r="KNO22" s="14"/>
      <c r="KNP22" s="14"/>
      <c r="KNQ22" s="1"/>
      <c r="KNS22" s="5"/>
      <c r="KNW22" s="14"/>
      <c r="KNX22" s="14"/>
      <c r="KNY22" s="1"/>
      <c r="KOA22" s="5"/>
      <c r="KOE22" s="14"/>
      <c r="KOF22" s="14"/>
      <c r="KOG22" s="1"/>
      <c r="KOI22" s="5"/>
      <c r="KOM22" s="14"/>
      <c r="KON22" s="14"/>
      <c r="KOO22" s="1"/>
      <c r="KOQ22" s="5"/>
      <c r="KOU22" s="14"/>
      <c r="KOV22" s="14"/>
      <c r="KOW22" s="1"/>
      <c r="KOY22" s="5"/>
      <c r="KPC22" s="14"/>
      <c r="KPD22" s="14"/>
      <c r="KPE22" s="1"/>
      <c r="KPG22" s="5"/>
      <c r="KPK22" s="14"/>
      <c r="KPL22" s="14"/>
      <c r="KPM22" s="1"/>
      <c r="KPO22" s="5"/>
      <c r="KPS22" s="14"/>
      <c r="KPT22" s="14"/>
      <c r="KPU22" s="1"/>
      <c r="KPW22" s="5"/>
      <c r="KQA22" s="14"/>
      <c r="KQB22" s="14"/>
      <c r="KQC22" s="1"/>
      <c r="KQE22" s="5"/>
      <c r="KQI22" s="14"/>
      <c r="KQJ22" s="14"/>
      <c r="KQK22" s="1"/>
      <c r="KQM22" s="5"/>
      <c r="KQQ22" s="14"/>
      <c r="KQR22" s="14"/>
      <c r="KQS22" s="1"/>
      <c r="KQU22" s="5"/>
      <c r="KQY22" s="14"/>
      <c r="KQZ22" s="14"/>
      <c r="KRA22" s="1"/>
      <c r="KRC22" s="5"/>
      <c r="KRG22" s="14"/>
      <c r="KRH22" s="14"/>
      <c r="KRI22" s="1"/>
      <c r="KRK22" s="5"/>
      <c r="KRO22" s="14"/>
      <c r="KRP22" s="14"/>
      <c r="KRQ22" s="1"/>
      <c r="KRS22" s="5"/>
      <c r="KRW22" s="14"/>
      <c r="KRX22" s="14"/>
      <c r="KRY22" s="1"/>
      <c r="KSA22" s="5"/>
      <c r="KSE22" s="14"/>
      <c r="KSF22" s="14"/>
      <c r="KSG22" s="1"/>
      <c r="KSI22" s="5"/>
      <c r="KSM22" s="14"/>
      <c r="KSN22" s="14"/>
      <c r="KSO22" s="1"/>
      <c r="KSQ22" s="5"/>
      <c r="KSU22" s="14"/>
      <c r="KSV22" s="14"/>
      <c r="KSW22" s="1"/>
      <c r="KSY22" s="5"/>
      <c r="KTC22" s="14"/>
      <c r="KTD22" s="14"/>
      <c r="KTE22" s="1"/>
      <c r="KTG22" s="5"/>
      <c r="KTK22" s="14"/>
      <c r="KTL22" s="14"/>
      <c r="KTM22" s="1"/>
      <c r="KTO22" s="5"/>
      <c r="KTS22" s="14"/>
      <c r="KTT22" s="14"/>
      <c r="KTU22" s="1"/>
      <c r="KTW22" s="5"/>
      <c r="KUA22" s="14"/>
      <c r="KUB22" s="14"/>
      <c r="KUC22" s="1"/>
      <c r="KUE22" s="5"/>
      <c r="KUI22" s="14"/>
      <c r="KUJ22" s="14"/>
      <c r="KUK22" s="1"/>
      <c r="KUM22" s="5"/>
      <c r="KUQ22" s="14"/>
      <c r="KUR22" s="14"/>
      <c r="KUS22" s="1"/>
      <c r="KUU22" s="5"/>
      <c r="KUY22" s="14"/>
      <c r="KUZ22" s="14"/>
      <c r="KVA22" s="1"/>
      <c r="KVC22" s="5"/>
      <c r="KVG22" s="14"/>
      <c r="KVH22" s="14"/>
      <c r="KVI22" s="1"/>
      <c r="KVK22" s="5"/>
      <c r="KVO22" s="14"/>
      <c r="KVP22" s="14"/>
      <c r="KVQ22" s="1"/>
      <c r="KVS22" s="5"/>
      <c r="KVW22" s="14"/>
      <c r="KVX22" s="14"/>
      <c r="KVY22" s="1"/>
      <c r="KWA22" s="5"/>
      <c r="KWE22" s="14"/>
      <c r="KWF22" s="14"/>
      <c r="KWG22" s="1"/>
      <c r="KWI22" s="5"/>
      <c r="KWM22" s="14"/>
      <c r="KWN22" s="14"/>
      <c r="KWO22" s="1"/>
      <c r="KWQ22" s="5"/>
      <c r="KWU22" s="14"/>
      <c r="KWV22" s="14"/>
      <c r="KWW22" s="1"/>
      <c r="KWY22" s="5"/>
      <c r="KXC22" s="14"/>
      <c r="KXD22" s="14"/>
      <c r="KXE22" s="1"/>
      <c r="KXG22" s="5"/>
      <c r="KXK22" s="14"/>
      <c r="KXL22" s="14"/>
      <c r="KXM22" s="1"/>
      <c r="KXO22" s="5"/>
      <c r="KXS22" s="14"/>
      <c r="KXT22" s="14"/>
      <c r="KXU22" s="1"/>
      <c r="KXW22" s="5"/>
      <c r="KYA22" s="14"/>
      <c r="KYB22" s="14"/>
      <c r="KYC22" s="1"/>
      <c r="KYE22" s="5"/>
      <c r="KYI22" s="14"/>
      <c r="KYJ22" s="14"/>
      <c r="KYK22" s="1"/>
      <c r="KYM22" s="5"/>
      <c r="KYQ22" s="14"/>
      <c r="KYR22" s="14"/>
      <c r="KYS22" s="1"/>
      <c r="KYU22" s="5"/>
      <c r="KYY22" s="14"/>
      <c r="KYZ22" s="14"/>
      <c r="KZA22" s="1"/>
      <c r="KZC22" s="5"/>
      <c r="KZG22" s="14"/>
      <c r="KZH22" s="14"/>
      <c r="KZI22" s="1"/>
      <c r="KZK22" s="5"/>
      <c r="KZO22" s="14"/>
      <c r="KZP22" s="14"/>
      <c r="KZQ22" s="1"/>
      <c r="KZS22" s="5"/>
      <c r="KZW22" s="14"/>
      <c r="KZX22" s="14"/>
      <c r="KZY22" s="1"/>
      <c r="LAA22" s="5"/>
      <c r="LAE22" s="14"/>
      <c r="LAF22" s="14"/>
      <c r="LAG22" s="1"/>
      <c r="LAI22" s="5"/>
      <c r="LAM22" s="14"/>
      <c r="LAN22" s="14"/>
      <c r="LAO22" s="1"/>
      <c r="LAQ22" s="5"/>
      <c r="LAU22" s="14"/>
      <c r="LAV22" s="14"/>
      <c r="LAW22" s="1"/>
      <c r="LAY22" s="5"/>
      <c r="LBC22" s="14"/>
      <c r="LBD22" s="14"/>
      <c r="LBE22" s="1"/>
      <c r="LBG22" s="5"/>
      <c r="LBK22" s="14"/>
      <c r="LBL22" s="14"/>
      <c r="LBM22" s="1"/>
      <c r="LBO22" s="5"/>
      <c r="LBS22" s="14"/>
      <c r="LBT22" s="14"/>
      <c r="LBU22" s="1"/>
      <c r="LBW22" s="5"/>
      <c r="LCA22" s="14"/>
      <c r="LCB22" s="14"/>
      <c r="LCC22" s="1"/>
      <c r="LCE22" s="5"/>
      <c r="LCI22" s="14"/>
      <c r="LCJ22" s="14"/>
      <c r="LCK22" s="1"/>
      <c r="LCM22" s="5"/>
      <c r="LCQ22" s="14"/>
      <c r="LCR22" s="14"/>
      <c r="LCS22" s="1"/>
      <c r="LCU22" s="5"/>
      <c r="LCY22" s="14"/>
      <c r="LCZ22" s="14"/>
      <c r="LDA22" s="1"/>
      <c r="LDC22" s="5"/>
      <c r="LDG22" s="14"/>
      <c r="LDH22" s="14"/>
      <c r="LDI22" s="1"/>
      <c r="LDK22" s="5"/>
      <c r="LDO22" s="14"/>
      <c r="LDP22" s="14"/>
      <c r="LDQ22" s="1"/>
      <c r="LDS22" s="5"/>
      <c r="LDW22" s="14"/>
      <c r="LDX22" s="14"/>
      <c r="LDY22" s="1"/>
      <c r="LEA22" s="5"/>
      <c r="LEE22" s="14"/>
      <c r="LEF22" s="14"/>
      <c r="LEG22" s="1"/>
      <c r="LEI22" s="5"/>
      <c r="LEM22" s="14"/>
      <c r="LEN22" s="14"/>
      <c r="LEO22" s="1"/>
      <c r="LEQ22" s="5"/>
      <c r="LEU22" s="14"/>
      <c r="LEV22" s="14"/>
      <c r="LEW22" s="1"/>
      <c r="LEY22" s="5"/>
      <c r="LFC22" s="14"/>
      <c r="LFD22" s="14"/>
      <c r="LFE22" s="1"/>
      <c r="LFG22" s="5"/>
      <c r="LFK22" s="14"/>
      <c r="LFL22" s="14"/>
      <c r="LFM22" s="1"/>
      <c r="LFO22" s="5"/>
      <c r="LFS22" s="14"/>
      <c r="LFT22" s="14"/>
      <c r="LFU22" s="1"/>
      <c r="LFW22" s="5"/>
      <c r="LGA22" s="14"/>
      <c r="LGB22" s="14"/>
      <c r="LGC22" s="1"/>
      <c r="LGE22" s="5"/>
      <c r="LGI22" s="14"/>
      <c r="LGJ22" s="14"/>
      <c r="LGK22" s="1"/>
      <c r="LGM22" s="5"/>
      <c r="LGQ22" s="14"/>
      <c r="LGR22" s="14"/>
      <c r="LGS22" s="1"/>
      <c r="LGU22" s="5"/>
      <c r="LGY22" s="14"/>
      <c r="LGZ22" s="14"/>
      <c r="LHA22" s="1"/>
      <c r="LHC22" s="5"/>
      <c r="LHG22" s="14"/>
      <c r="LHH22" s="14"/>
      <c r="LHI22" s="1"/>
      <c r="LHK22" s="5"/>
      <c r="LHO22" s="14"/>
      <c r="LHP22" s="14"/>
      <c r="LHQ22" s="1"/>
      <c r="LHS22" s="5"/>
      <c r="LHW22" s="14"/>
      <c r="LHX22" s="14"/>
      <c r="LHY22" s="1"/>
      <c r="LIA22" s="5"/>
      <c r="LIE22" s="14"/>
      <c r="LIF22" s="14"/>
      <c r="LIG22" s="1"/>
      <c r="LII22" s="5"/>
      <c r="LIM22" s="14"/>
      <c r="LIN22" s="14"/>
      <c r="LIO22" s="1"/>
      <c r="LIQ22" s="5"/>
      <c r="LIU22" s="14"/>
      <c r="LIV22" s="14"/>
      <c r="LIW22" s="1"/>
      <c r="LIY22" s="5"/>
      <c r="LJC22" s="14"/>
      <c r="LJD22" s="14"/>
      <c r="LJE22" s="1"/>
      <c r="LJG22" s="5"/>
      <c r="LJK22" s="14"/>
      <c r="LJL22" s="14"/>
      <c r="LJM22" s="1"/>
      <c r="LJO22" s="5"/>
      <c r="LJS22" s="14"/>
      <c r="LJT22" s="14"/>
      <c r="LJU22" s="1"/>
      <c r="LJW22" s="5"/>
      <c r="LKA22" s="14"/>
      <c r="LKB22" s="14"/>
      <c r="LKC22" s="1"/>
      <c r="LKE22" s="5"/>
      <c r="LKI22" s="14"/>
      <c r="LKJ22" s="14"/>
      <c r="LKK22" s="1"/>
      <c r="LKM22" s="5"/>
      <c r="LKQ22" s="14"/>
      <c r="LKR22" s="14"/>
      <c r="LKS22" s="1"/>
      <c r="LKU22" s="5"/>
      <c r="LKY22" s="14"/>
      <c r="LKZ22" s="14"/>
      <c r="LLA22" s="1"/>
      <c r="LLC22" s="5"/>
      <c r="LLG22" s="14"/>
      <c r="LLH22" s="14"/>
      <c r="LLI22" s="1"/>
      <c r="LLK22" s="5"/>
      <c r="LLO22" s="14"/>
      <c r="LLP22" s="14"/>
      <c r="LLQ22" s="1"/>
      <c r="LLS22" s="5"/>
      <c r="LLW22" s="14"/>
      <c r="LLX22" s="14"/>
      <c r="LLY22" s="1"/>
      <c r="LMA22" s="5"/>
      <c r="LME22" s="14"/>
      <c r="LMF22" s="14"/>
      <c r="LMG22" s="1"/>
      <c r="LMI22" s="5"/>
      <c r="LMM22" s="14"/>
      <c r="LMN22" s="14"/>
      <c r="LMO22" s="1"/>
      <c r="LMQ22" s="5"/>
      <c r="LMU22" s="14"/>
      <c r="LMV22" s="14"/>
      <c r="LMW22" s="1"/>
      <c r="LMY22" s="5"/>
      <c r="LNC22" s="14"/>
      <c r="LND22" s="14"/>
      <c r="LNE22" s="1"/>
      <c r="LNG22" s="5"/>
      <c r="LNK22" s="14"/>
      <c r="LNL22" s="14"/>
      <c r="LNM22" s="1"/>
      <c r="LNO22" s="5"/>
      <c r="LNS22" s="14"/>
      <c r="LNT22" s="14"/>
      <c r="LNU22" s="1"/>
      <c r="LNW22" s="5"/>
      <c r="LOA22" s="14"/>
      <c r="LOB22" s="14"/>
      <c r="LOC22" s="1"/>
      <c r="LOE22" s="5"/>
      <c r="LOI22" s="14"/>
      <c r="LOJ22" s="14"/>
      <c r="LOK22" s="1"/>
      <c r="LOM22" s="5"/>
      <c r="LOQ22" s="14"/>
      <c r="LOR22" s="14"/>
      <c r="LOS22" s="1"/>
      <c r="LOU22" s="5"/>
      <c r="LOY22" s="14"/>
      <c r="LOZ22" s="14"/>
      <c r="LPA22" s="1"/>
      <c r="LPC22" s="5"/>
      <c r="LPG22" s="14"/>
      <c r="LPH22" s="14"/>
      <c r="LPI22" s="1"/>
      <c r="LPK22" s="5"/>
      <c r="LPO22" s="14"/>
      <c r="LPP22" s="14"/>
      <c r="LPQ22" s="1"/>
      <c r="LPS22" s="5"/>
      <c r="LPW22" s="14"/>
      <c r="LPX22" s="14"/>
      <c r="LPY22" s="1"/>
      <c r="LQA22" s="5"/>
      <c r="LQE22" s="14"/>
      <c r="LQF22" s="14"/>
      <c r="LQG22" s="1"/>
      <c r="LQI22" s="5"/>
      <c r="LQM22" s="14"/>
      <c r="LQN22" s="14"/>
      <c r="LQO22" s="1"/>
      <c r="LQQ22" s="5"/>
      <c r="LQU22" s="14"/>
      <c r="LQV22" s="14"/>
      <c r="LQW22" s="1"/>
      <c r="LQY22" s="5"/>
      <c r="LRC22" s="14"/>
      <c r="LRD22" s="14"/>
      <c r="LRE22" s="1"/>
      <c r="LRG22" s="5"/>
      <c r="LRK22" s="14"/>
      <c r="LRL22" s="14"/>
      <c r="LRM22" s="1"/>
      <c r="LRO22" s="5"/>
      <c r="LRS22" s="14"/>
      <c r="LRT22" s="14"/>
      <c r="LRU22" s="1"/>
      <c r="LRW22" s="5"/>
      <c r="LSA22" s="14"/>
      <c r="LSB22" s="14"/>
      <c r="LSC22" s="1"/>
      <c r="LSE22" s="5"/>
      <c r="LSI22" s="14"/>
      <c r="LSJ22" s="14"/>
      <c r="LSK22" s="1"/>
      <c r="LSM22" s="5"/>
      <c r="LSQ22" s="14"/>
      <c r="LSR22" s="14"/>
      <c r="LSS22" s="1"/>
      <c r="LSU22" s="5"/>
      <c r="LSY22" s="14"/>
      <c r="LSZ22" s="14"/>
      <c r="LTA22" s="1"/>
      <c r="LTC22" s="5"/>
      <c r="LTG22" s="14"/>
      <c r="LTH22" s="14"/>
      <c r="LTI22" s="1"/>
      <c r="LTK22" s="5"/>
      <c r="LTO22" s="14"/>
      <c r="LTP22" s="14"/>
      <c r="LTQ22" s="1"/>
      <c r="LTS22" s="5"/>
      <c r="LTW22" s="14"/>
      <c r="LTX22" s="14"/>
      <c r="LTY22" s="1"/>
      <c r="LUA22" s="5"/>
      <c r="LUE22" s="14"/>
      <c r="LUF22" s="14"/>
      <c r="LUG22" s="1"/>
      <c r="LUI22" s="5"/>
      <c r="LUM22" s="14"/>
      <c r="LUN22" s="14"/>
      <c r="LUO22" s="1"/>
      <c r="LUQ22" s="5"/>
      <c r="LUU22" s="14"/>
      <c r="LUV22" s="14"/>
      <c r="LUW22" s="1"/>
      <c r="LUY22" s="5"/>
      <c r="LVC22" s="14"/>
      <c r="LVD22" s="14"/>
      <c r="LVE22" s="1"/>
      <c r="LVG22" s="5"/>
      <c r="LVK22" s="14"/>
      <c r="LVL22" s="14"/>
      <c r="LVM22" s="1"/>
      <c r="LVO22" s="5"/>
      <c r="LVS22" s="14"/>
      <c r="LVT22" s="14"/>
      <c r="LVU22" s="1"/>
      <c r="LVW22" s="5"/>
      <c r="LWA22" s="14"/>
      <c r="LWB22" s="14"/>
      <c r="LWC22" s="1"/>
      <c r="LWE22" s="5"/>
      <c r="LWI22" s="14"/>
      <c r="LWJ22" s="14"/>
      <c r="LWK22" s="1"/>
      <c r="LWM22" s="5"/>
      <c r="LWQ22" s="14"/>
      <c r="LWR22" s="14"/>
      <c r="LWS22" s="1"/>
      <c r="LWU22" s="5"/>
      <c r="LWY22" s="14"/>
      <c r="LWZ22" s="14"/>
      <c r="LXA22" s="1"/>
      <c r="LXC22" s="5"/>
      <c r="LXG22" s="14"/>
      <c r="LXH22" s="14"/>
      <c r="LXI22" s="1"/>
      <c r="LXK22" s="5"/>
      <c r="LXO22" s="14"/>
      <c r="LXP22" s="14"/>
      <c r="LXQ22" s="1"/>
      <c r="LXS22" s="5"/>
      <c r="LXW22" s="14"/>
      <c r="LXX22" s="14"/>
      <c r="LXY22" s="1"/>
      <c r="LYA22" s="5"/>
      <c r="LYE22" s="14"/>
      <c r="LYF22" s="14"/>
      <c r="LYG22" s="1"/>
      <c r="LYI22" s="5"/>
      <c r="LYM22" s="14"/>
      <c r="LYN22" s="14"/>
      <c r="LYO22" s="1"/>
      <c r="LYQ22" s="5"/>
      <c r="LYU22" s="14"/>
      <c r="LYV22" s="14"/>
      <c r="LYW22" s="1"/>
      <c r="LYY22" s="5"/>
      <c r="LZC22" s="14"/>
      <c r="LZD22" s="14"/>
      <c r="LZE22" s="1"/>
      <c r="LZG22" s="5"/>
      <c r="LZK22" s="14"/>
      <c r="LZL22" s="14"/>
      <c r="LZM22" s="1"/>
      <c r="LZO22" s="5"/>
      <c r="LZS22" s="14"/>
      <c r="LZT22" s="14"/>
      <c r="LZU22" s="1"/>
      <c r="LZW22" s="5"/>
      <c r="MAA22" s="14"/>
      <c r="MAB22" s="14"/>
      <c r="MAC22" s="1"/>
      <c r="MAE22" s="5"/>
      <c r="MAI22" s="14"/>
      <c r="MAJ22" s="14"/>
      <c r="MAK22" s="1"/>
      <c r="MAM22" s="5"/>
      <c r="MAQ22" s="14"/>
      <c r="MAR22" s="14"/>
      <c r="MAS22" s="1"/>
      <c r="MAU22" s="5"/>
      <c r="MAY22" s="14"/>
      <c r="MAZ22" s="14"/>
      <c r="MBA22" s="1"/>
      <c r="MBC22" s="5"/>
      <c r="MBG22" s="14"/>
      <c r="MBH22" s="14"/>
      <c r="MBI22" s="1"/>
      <c r="MBK22" s="5"/>
      <c r="MBO22" s="14"/>
      <c r="MBP22" s="14"/>
      <c r="MBQ22" s="1"/>
      <c r="MBS22" s="5"/>
      <c r="MBW22" s="14"/>
      <c r="MBX22" s="14"/>
      <c r="MBY22" s="1"/>
      <c r="MCA22" s="5"/>
      <c r="MCE22" s="14"/>
      <c r="MCF22" s="14"/>
      <c r="MCG22" s="1"/>
      <c r="MCI22" s="5"/>
      <c r="MCM22" s="14"/>
      <c r="MCN22" s="14"/>
      <c r="MCO22" s="1"/>
      <c r="MCQ22" s="5"/>
      <c r="MCU22" s="14"/>
      <c r="MCV22" s="14"/>
      <c r="MCW22" s="1"/>
      <c r="MCY22" s="5"/>
      <c r="MDC22" s="14"/>
      <c r="MDD22" s="14"/>
      <c r="MDE22" s="1"/>
      <c r="MDG22" s="5"/>
      <c r="MDK22" s="14"/>
      <c r="MDL22" s="14"/>
      <c r="MDM22" s="1"/>
      <c r="MDO22" s="5"/>
      <c r="MDS22" s="14"/>
      <c r="MDT22" s="14"/>
      <c r="MDU22" s="1"/>
      <c r="MDW22" s="5"/>
      <c r="MEA22" s="14"/>
      <c r="MEB22" s="14"/>
      <c r="MEC22" s="1"/>
      <c r="MEE22" s="5"/>
      <c r="MEI22" s="14"/>
      <c r="MEJ22" s="14"/>
      <c r="MEK22" s="1"/>
      <c r="MEM22" s="5"/>
      <c r="MEQ22" s="14"/>
      <c r="MER22" s="14"/>
      <c r="MES22" s="1"/>
      <c r="MEU22" s="5"/>
      <c r="MEY22" s="14"/>
      <c r="MEZ22" s="14"/>
      <c r="MFA22" s="1"/>
      <c r="MFC22" s="5"/>
      <c r="MFG22" s="14"/>
      <c r="MFH22" s="14"/>
      <c r="MFI22" s="1"/>
      <c r="MFK22" s="5"/>
      <c r="MFO22" s="14"/>
      <c r="MFP22" s="14"/>
      <c r="MFQ22" s="1"/>
      <c r="MFS22" s="5"/>
      <c r="MFW22" s="14"/>
      <c r="MFX22" s="14"/>
      <c r="MFY22" s="1"/>
      <c r="MGA22" s="5"/>
      <c r="MGE22" s="14"/>
      <c r="MGF22" s="14"/>
      <c r="MGG22" s="1"/>
      <c r="MGI22" s="5"/>
      <c r="MGM22" s="14"/>
      <c r="MGN22" s="14"/>
      <c r="MGO22" s="1"/>
      <c r="MGQ22" s="5"/>
      <c r="MGU22" s="14"/>
      <c r="MGV22" s="14"/>
      <c r="MGW22" s="1"/>
      <c r="MGY22" s="5"/>
      <c r="MHC22" s="14"/>
      <c r="MHD22" s="14"/>
      <c r="MHE22" s="1"/>
      <c r="MHG22" s="5"/>
      <c r="MHK22" s="14"/>
      <c r="MHL22" s="14"/>
      <c r="MHM22" s="1"/>
      <c r="MHO22" s="5"/>
      <c r="MHS22" s="14"/>
      <c r="MHT22" s="14"/>
      <c r="MHU22" s="1"/>
      <c r="MHW22" s="5"/>
      <c r="MIA22" s="14"/>
      <c r="MIB22" s="14"/>
      <c r="MIC22" s="1"/>
      <c r="MIE22" s="5"/>
      <c r="MII22" s="14"/>
      <c r="MIJ22" s="14"/>
      <c r="MIK22" s="1"/>
      <c r="MIM22" s="5"/>
      <c r="MIQ22" s="14"/>
      <c r="MIR22" s="14"/>
      <c r="MIS22" s="1"/>
      <c r="MIU22" s="5"/>
      <c r="MIY22" s="14"/>
      <c r="MIZ22" s="14"/>
      <c r="MJA22" s="1"/>
      <c r="MJC22" s="5"/>
      <c r="MJG22" s="14"/>
      <c r="MJH22" s="14"/>
      <c r="MJI22" s="1"/>
      <c r="MJK22" s="5"/>
      <c r="MJO22" s="14"/>
      <c r="MJP22" s="14"/>
      <c r="MJQ22" s="1"/>
      <c r="MJS22" s="5"/>
      <c r="MJW22" s="14"/>
      <c r="MJX22" s="14"/>
      <c r="MJY22" s="1"/>
      <c r="MKA22" s="5"/>
      <c r="MKE22" s="14"/>
      <c r="MKF22" s="14"/>
      <c r="MKG22" s="1"/>
      <c r="MKI22" s="5"/>
      <c r="MKM22" s="14"/>
      <c r="MKN22" s="14"/>
      <c r="MKO22" s="1"/>
      <c r="MKQ22" s="5"/>
      <c r="MKU22" s="14"/>
      <c r="MKV22" s="14"/>
      <c r="MKW22" s="1"/>
      <c r="MKY22" s="5"/>
      <c r="MLC22" s="14"/>
      <c r="MLD22" s="14"/>
      <c r="MLE22" s="1"/>
      <c r="MLG22" s="5"/>
      <c r="MLK22" s="14"/>
      <c r="MLL22" s="14"/>
      <c r="MLM22" s="1"/>
      <c r="MLO22" s="5"/>
      <c r="MLS22" s="14"/>
      <c r="MLT22" s="14"/>
      <c r="MLU22" s="1"/>
      <c r="MLW22" s="5"/>
      <c r="MMA22" s="14"/>
      <c r="MMB22" s="14"/>
      <c r="MMC22" s="1"/>
      <c r="MME22" s="5"/>
      <c r="MMI22" s="14"/>
      <c r="MMJ22" s="14"/>
      <c r="MMK22" s="1"/>
      <c r="MMM22" s="5"/>
      <c r="MMQ22" s="14"/>
      <c r="MMR22" s="14"/>
      <c r="MMS22" s="1"/>
      <c r="MMU22" s="5"/>
      <c r="MMY22" s="14"/>
      <c r="MMZ22" s="14"/>
      <c r="MNA22" s="1"/>
      <c r="MNC22" s="5"/>
      <c r="MNG22" s="14"/>
      <c r="MNH22" s="14"/>
      <c r="MNI22" s="1"/>
      <c r="MNK22" s="5"/>
      <c r="MNO22" s="14"/>
      <c r="MNP22" s="14"/>
      <c r="MNQ22" s="1"/>
      <c r="MNS22" s="5"/>
      <c r="MNW22" s="14"/>
      <c r="MNX22" s="14"/>
      <c r="MNY22" s="1"/>
      <c r="MOA22" s="5"/>
      <c r="MOE22" s="14"/>
      <c r="MOF22" s="14"/>
      <c r="MOG22" s="1"/>
      <c r="MOI22" s="5"/>
      <c r="MOM22" s="14"/>
      <c r="MON22" s="14"/>
      <c r="MOO22" s="1"/>
      <c r="MOQ22" s="5"/>
      <c r="MOU22" s="14"/>
      <c r="MOV22" s="14"/>
      <c r="MOW22" s="1"/>
      <c r="MOY22" s="5"/>
      <c r="MPC22" s="14"/>
      <c r="MPD22" s="14"/>
      <c r="MPE22" s="1"/>
      <c r="MPG22" s="5"/>
      <c r="MPK22" s="14"/>
      <c r="MPL22" s="14"/>
      <c r="MPM22" s="1"/>
      <c r="MPO22" s="5"/>
      <c r="MPS22" s="14"/>
      <c r="MPT22" s="14"/>
      <c r="MPU22" s="1"/>
      <c r="MPW22" s="5"/>
      <c r="MQA22" s="14"/>
      <c r="MQB22" s="14"/>
      <c r="MQC22" s="1"/>
      <c r="MQE22" s="5"/>
      <c r="MQI22" s="14"/>
      <c r="MQJ22" s="14"/>
      <c r="MQK22" s="1"/>
      <c r="MQM22" s="5"/>
      <c r="MQQ22" s="14"/>
      <c r="MQR22" s="14"/>
      <c r="MQS22" s="1"/>
      <c r="MQU22" s="5"/>
      <c r="MQY22" s="14"/>
      <c r="MQZ22" s="14"/>
      <c r="MRA22" s="1"/>
      <c r="MRC22" s="5"/>
      <c r="MRG22" s="14"/>
      <c r="MRH22" s="14"/>
      <c r="MRI22" s="1"/>
      <c r="MRK22" s="5"/>
      <c r="MRO22" s="14"/>
      <c r="MRP22" s="14"/>
      <c r="MRQ22" s="1"/>
      <c r="MRS22" s="5"/>
      <c r="MRW22" s="14"/>
      <c r="MRX22" s="14"/>
      <c r="MRY22" s="1"/>
      <c r="MSA22" s="5"/>
      <c r="MSE22" s="14"/>
      <c r="MSF22" s="14"/>
      <c r="MSG22" s="1"/>
      <c r="MSI22" s="5"/>
      <c r="MSM22" s="14"/>
      <c r="MSN22" s="14"/>
      <c r="MSO22" s="1"/>
      <c r="MSQ22" s="5"/>
      <c r="MSU22" s="14"/>
      <c r="MSV22" s="14"/>
      <c r="MSW22" s="1"/>
      <c r="MSY22" s="5"/>
      <c r="MTC22" s="14"/>
      <c r="MTD22" s="14"/>
      <c r="MTE22" s="1"/>
      <c r="MTG22" s="5"/>
      <c r="MTK22" s="14"/>
      <c r="MTL22" s="14"/>
      <c r="MTM22" s="1"/>
      <c r="MTO22" s="5"/>
      <c r="MTS22" s="14"/>
      <c r="MTT22" s="14"/>
      <c r="MTU22" s="1"/>
      <c r="MTW22" s="5"/>
      <c r="MUA22" s="14"/>
      <c r="MUB22" s="14"/>
      <c r="MUC22" s="1"/>
      <c r="MUE22" s="5"/>
      <c r="MUI22" s="14"/>
      <c r="MUJ22" s="14"/>
      <c r="MUK22" s="1"/>
      <c r="MUM22" s="5"/>
      <c r="MUQ22" s="14"/>
      <c r="MUR22" s="14"/>
      <c r="MUS22" s="1"/>
      <c r="MUU22" s="5"/>
      <c r="MUY22" s="14"/>
      <c r="MUZ22" s="14"/>
      <c r="MVA22" s="1"/>
      <c r="MVC22" s="5"/>
      <c r="MVG22" s="14"/>
      <c r="MVH22" s="14"/>
      <c r="MVI22" s="1"/>
      <c r="MVK22" s="5"/>
      <c r="MVO22" s="14"/>
      <c r="MVP22" s="14"/>
      <c r="MVQ22" s="1"/>
      <c r="MVS22" s="5"/>
      <c r="MVW22" s="14"/>
      <c r="MVX22" s="14"/>
      <c r="MVY22" s="1"/>
      <c r="MWA22" s="5"/>
      <c r="MWE22" s="14"/>
      <c r="MWF22" s="14"/>
      <c r="MWG22" s="1"/>
      <c r="MWI22" s="5"/>
      <c r="MWM22" s="14"/>
      <c r="MWN22" s="14"/>
      <c r="MWO22" s="1"/>
      <c r="MWQ22" s="5"/>
      <c r="MWU22" s="14"/>
      <c r="MWV22" s="14"/>
      <c r="MWW22" s="1"/>
      <c r="MWY22" s="5"/>
      <c r="MXC22" s="14"/>
      <c r="MXD22" s="14"/>
      <c r="MXE22" s="1"/>
      <c r="MXG22" s="5"/>
      <c r="MXK22" s="14"/>
      <c r="MXL22" s="14"/>
      <c r="MXM22" s="1"/>
      <c r="MXO22" s="5"/>
      <c r="MXS22" s="14"/>
      <c r="MXT22" s="14"/>
      <c r="MXU22" s="1"/>
      <c r="MXW22" s="5"/>
      <c r="MYA22" s="14"/>
      <c r="MYB22" s="14"/>
      <c r="MYC22" s="1"/>
      <c r="MYE22" s="5"/>
      <c r="MYI22" s="14"/>
      <c r="MYJ22" s="14"/>
      <c r="MYK22" s="1"/>
      <c r="MYM22" s="5"/>
      <c r="MYQ22" s="14"/>
      <c r="MYR22" s="14"/>
      <c r="MYS22" s="1"/>
      <c r="MYU22" s="5"/>
      <c r="MYY22" s="14"/>
      <c r="MYZ22" s="14"/>
      <c r="MZA22" s="1"/>
      <c r="MZC22" s="5"/>
      <c r="MZG22" s="14"/>
      <c r="MZH22" s="14"/>
      <c r="MZI22" s="1"/>
      <c r="MZK22" s="5"/>
      <c r="MZO22" s="14"/>
      <c r="MZP22" s="14"/>
      <c r="MZQ22" s="1"/>
      <c r="MZS22" s="5"/>
      <c r="MZW22" s="14"/>
      <c r="MZX22" s="14"/>
      <c r="MZY22" s="1"/>
      <c r="NAA22" s="5"/>
      <c r="NAE22" s="14"/>
      <c r="NAF22" s="14"/>
      <c r="NAG22" s="1"/>
      <c r="NAI22" s="5"/>
      <c r="NAM22" s="14"/>
      <c r="NAN22" s="14"/>
      <c r="NAO22" s="1"/>
      <c r="NAQ22" s="5"/>
      <c r="NAU22" s="14"/>
      <c r="NAV22" s="14"/>
      <c r="NAW22" s="1"/>
      <c r="NAY22" s="5"/>
      <c r="NBC22" s="14"/>
      <c r="NBD22" s="14"/>
      <c r="NBE22" s="1"/>
      <c r="NBG22" s="5"/>
      <c r="NBK22" s="14"/>
      <c r="NBL22" s="14"/>
      <c r="NBM22" s="1"/>
      <c r="NBO22" s="5"/>
      <c r="NBS22" s="14"/>
      <c r="NBT22" s="14"/>
      <c r="NBU22" s="1"/>
      <c r="NBW22" s="5"/>
      <c r="NCA22" s="14"/>
      <c r="NCB22" s="14"/>
      <c r="NCC22" s="1"/>
      <c r="NCE22" s="5"/>
      <c r="NCI22" s="14"/>
      <c r="NCJ22" s="14"/>
      <c r="NCK22" s="1"/>
      <c r="NCM22" s="5"/>
      <c r="NCQ22" s="14"/>
      <c r="NCR22" s="14"/>
      <c r="NCS22" s="1"/>
      <c r="NCU22" s="5"/>
      <c r="NCY22" s="14"/>
      <c r="NCZ22" s="14"/>
      <c r="NDA22" s="1"/>
      <c r="NDC22" s="5"/>
      <c r="NDG22" s="14"/>
      <c r="NDH22" s="14"/>
      <c r="NDI22" s="1"/>
      <c r="NDK22" s="5"/>
      <c r="NDO22" s="14"/>
      <c r="NDP22" s="14"/>
      <c r="NDQ22" s="1"/>
      <c r="NDS22" s="5"/>
      <c r="NDW22" s="14"/>
      <c r="NDX22" s="14"/>
      <c r="NDY22" s="1"/>
      <c r="NEA22" s="5"/>
      <c r="NEE22" s="14"/>
      <c r="NEF22" s="14"/>
      <c r="NEG22" s="1"/>
      <c r="NEI22" s="5"/>
      <c r="NEM22" s="14"/>
      <c r="NEN22" s="14"/>
      <c r="NEO22" s="1"/>
      <c r="NEQ22" s="5"/>
      <c r="NEU22" s="14"/>
      <c r="NEV22" s="14"/>
      <c r="NEW22" s="1"/>
      <c r="NEY22" s="5"/>
      <c r="NFC22" s="14"/>
      <c r="NFD22" s="14"/>
      <c r="NFE22" s="1"/>
      <c r="NFG22" s="5"/>
      <c r="NFK22" s="14"/>
      <c r="NFL22" s="14"/>
      <c r="NFM22" s="1"/>
      <c r="NFO22" s="5"/>
      <c r="NFS22" s="14"/>
      <c r="NFT22" s="14"/>
      <c r="NFU22" s="1"/>
      <c r="NFW22" s="5"/>
      <c r="NGA22" s="14"/>
      <c r="NGB22" s="14"/>
      <c r="NGC22" s="1"/>
      <c r="NGE22" s="5"/>
      <c r="NGI22" s="14"/>
      <c r="NGJ22" s="14"/>
      <c r="NGK22" s="1"/>
      <c r="NGM22" s="5"/>
      <c r="NGQ22" s="14"/>
      <c r="NGR22" s="14"/>
      <c r="NGS22" s="1"/>
      <c r="NGU22" s="5"/>
      <c r="NGY22" s="14"/>
      <c r="NGZ22" s="14"/>
      <c r="NHA22" s="1"/>
      <c r="NHC22" s="5"/>
      <c r="NHG22" s="14"/>
      <c r="NHH22" s="14"/>
      <c r="NHI22" s="1"/>
      <c r="NHK22" s="5"/>
      <c r="NHO22" s="14"/>
      <c r="NHP22" s="14"/>
      <c r="NHQ22" s="1"/>
      <c r="NHS22" s="5"/>
      <c r="NHW22" s="14"/>
      <c r="NHX22" s="14"/>
      <c r="NHY22" s="1"/>
      <c r="NIA22" s="5"/>
      <c r="NIE22" s="14"/>
      <c r="NIF22" s="14"/>
      <c r="NIG22" s="1"/>
      <c r="NII22" s="5"/>
      <c r="NIM22" s="14"/>
      <c r="NIN22" s="14"/>
      <c r="NIO22" s="1"/>
      <c r="NIQ22" s="5"/>
      <c r="NIU22" s="14"/>
      <c r="NIV22" s="14"/>
      <c r="NIW22" s="1"/>
      <c r="NIY22" s="5"/>
      <c r="NJC22" s="14"/>
      <c r="NJD22" s="14"/>
      <c r="NJE22" s="1"/>
      <c r="NJG22" s="5"/>
      <c r="NJK22" s="14"/>
      <c r="NJL22" s="14"/>
      <c r="NJM22" s="1"/>
      <c r="NJO22" s="5"/>
      <c r="NJS22" s="14"/>
      <c r="NJT22" s="14"/>
      <c r="NJU22" s="1"/>
      <c r="NJW22" s="5"/>
      <c r="NKA22" s="14"/>
      <c r="NKB22" s="14"/>
      <c r="NKC22" s="1"/>
      <c r="NKE22" s="5"/>
      <c r="NKI22" s="14"/>
      <c r="NKJ22" s="14"/>
      <c r="NKK22" s="1"/>
      <c r="NKM22" s="5"/>
      <c r="NKQ22" s="14"/>
      <c r="NKR22" s="14"/>
      <c r="NKS22" s="1"/>
      <c r="NKU22" s="5"/>
      <c r="NKY22" s="14"/>
      <c r="NKZ22" s="14"/>
      <c r="NLA22" s="1"/>
      <c r="NLC22" s="5"/>
      <c r="NLG22" s="14"/>
      <c r="NLH22" s="14"/>
      <c r="NLI22" s="1"/>
      <c r="NLK22" s="5"/>
      <c r="NLO22" s="14"/>
      <c r="NLP22" s="14"/>
      <c r="NLQ22" s="1"/>
      <c r="NLS22" s="5"/>
      <c r="NLW22" s="14"/>
      <c r="NLX22" s="14"/>
      <c r="NLY22" s="1"/>
      <c r="NMA22" s="5"/>
      <c r="NME22" s="14"/>
      <c r="NMF22" s="14"/>
      <c r="NMG22" s="1"/>
      <c r="NMI22" s="5"/>
      <c r="NMM22" s="14"/>
      <c r="NMN22" s="14"/>
      <c r="NMO22" s="1"/>
      <c r="NMQ22" s="5"/>
      <c r="NMU22" s="14"/>
      <c r="NMV22" s="14"/>
      <c r="NMW22" s="1"/>
      <c r="NMY22" s="5"/>
      <c r="NNC22" s="14"/>
      <c r="NND22" s="14"/>
      <c r="NNE22" s="1"/>
      <c r="NNG22" s="5"/>
      <c r="NNK22" s="14"/>
      <c r="NNL22" s="14"/>
      <c r="NNM22" s="1"/>
      <c r="NNO22" s="5"/>
      <c r="NNS22" s="14"/>
      <c r="NNT22" s="14"/>
      <c r="NNU22" s="1"/>
      <c r="NNW22" s="5"/>
      <c r="NOA22" s="14"/>
      <c r="NOB22" s="14"/>
      <c r="NOC22" s="1"/>
      <c r="NOE22" s="5"/>
      <c r="NOI22" s="14"/>
      <c r="NOJ22" s="14"/>
      <c r="NOK22" s="1"/>
      <c r="NOM22" s="5"/>
      <c r="NOQ22" s="14"/>
      <c r="NOR22" s="14"/>
      <c r="NOS22" s="1"/>
      <c r="NOU22" s="5"/>
      <c r="NOY22" s="14"/>
      <c r="NOZ22" s="14"/>
      <c r="NPA22" s="1"/>
      <c r="NPC22" s="5"/>
      <c r="NPG22" s="14"/>
      <c r="NPH22" s="14"/>
      <c r="NPI22" s="1"/>
      <c r="NPK22" s="5"/>
      <c r="NPO22" s="14"/>
      <c r="NPP22" s="14"/>
      <c r="NPQ22" s="1"/>
      <c r="NPS22" s="5"/>
      <c r="NPW22" s="14"/>
      <c r="NPX22" s="14"/>
      <c r="NPY22" s="1"/>
      <c r="NQA22" s="5"/>
      <c r="NQE22" s="14"/>
      <c r="NQF22" s="14"/>
      <c r="NQG22" s="1"/>
      <c r="NQI22" s="5"/>
      <c r="NQM22" s="14"/>
      <c r="NQN22" s="14"/>
      <c r="NQO22" s="1"/>
      <c r="NQQ22" s="5"/>
      <c r="NQU22" s="14"/>
      <c r="NQV22" s="14"/>
      <c r="NQW22" s="1"/>
      <c r="NQY22" s="5"/>
      <c r="NRC22" s="14"/>
      <c r="NRD22" s="14"/>
      <c r="NRE22" s="1"/>
      <c r="NRG22" s="5"/>
      <c r="NRK22" s="14"/>
      <c r="NRL22" s="14"/>
      <c r="NRM22" s="1"/>
      <c r="NRO22" s="5"/>
      <c r="NRS22" s="14"/>
      <c r="NRT22" s="14"/>
      <c r="NRU22" s="1"/>
      <c r="NRW22" s="5"/>
      <c r="NSA22" s="14"/>
      <c r="NSB22" s="14"/>
      <c r="NSC22" s="1"/>
      <c r="NSE22" s="5"/>
      <c r="NSI22" s="14"/>
      <c r="NSJ22" s="14"/>
      <c r="NSK22" s="1"/>
      <c r="NSM22" s="5"/>
      <c r="NSQ22" s="14"/>
      <c r="NSR22" s="14"/>
      <c r="NSS22" s="1"/>
      <c r="NSU22" s="5"/>
      <c r="NSY22" s="14"/>
      <c r="NSZ22" s="14"/>
      <c r="NTA22" s="1"/>
      <c r="NTC22" s="5"/>
      <c r="NTG22" s="14"/>
      <c r="NTH22" s="14"/>
      <c r="NTI22" s="1"/>
      <c r="NTK22" s="5"/>
      <c r="NTO22" s="14"/>
      <c r="NTP22" s="14"/>
      <c r="NTQ22" s="1"/>
      <c r="NTS22" s="5"/>
      <c r="NTW22" s="14"/>
      <c r="NTX22" s="14"/>
      <c r="NTY22" s="1"/>
      <c r="NUA22" s="5"/>
      <c r="NUE22" s="14"/>
      <c r="NUF22" s="14"/>
      <c r="NUG22" s="1"/>
      <c r="NUI22" s="5"/>
      <c r="NUM22" s="14"/>
      <c r="NUN22" s="14"/>
      <c r="NUO22" s="1"/>
      <c r="NUQ22" s="5"/>
      <c r="NUU22" s="14"/>
      <c r="NUV22" s="14"/>
      <c r="NUW22" s="1"/>
      <c r="NUY22" s="5"/>
      <c r="NVC22" s="14"/>
      <c r="NVD22" s="14"/>
      <c r="NVE22" s="1"/>
      <c r="NVG22" s="5"/>
      <c r="NVK22" s="14"/>
      <c r="NVL22" s="14"/>
      <c r="NVM22" s="1"/>
      <c r="NVO22" s="5"/>
      <c r="NVS22" s="14"/>
      <c r="NVT22" s="14"/>
      <c r="NVU22" s="1"/>
      <c r="NVW22" s="5"/>
      <c r="NWA22" s="14"/>
      <c r="NWB22" s="14"/>
      <c r="NWC22" s="1"/>
      <c r="NWE22" s="5"/>
      <c r="NWI22" s="14"/>
      <c r="NWJ22" s="14"/>
      <c r="NWK22" s="1"/>
      <c r="NWM22" s="5"/>
      <c r="NWQ22" s="14"/>
      <c r="NWR22" s="14"/>
      <c r="NWS22" s="1"/>
      <c r="NWU22" s="5"/>
      <c r="NWY22" s="14"/>
      <c r="NWZ22" s="14"/>
      <c r="NXA22" s="1"/>
      <c r="NXC22" s="5"/>
      <c r="NXG22" s="14"/>
      <c r="NXH22" s="14"/>
      <c r="NXI22" s="1"/>
      <c r="NXK22" s="5"/>
      <c r="NXO22" s="14"/>
      <c r="NXP22" s="14"/>
      <c r="NXQ22" s="1"/>
      <c r="NXS22" s="5"/>
      <c r="NXW22" s="14"/>
      <c r="NXX22" s="14"/>
      <c r="NXY22" s="1"/>
      <c r="NYA22" s="5"/>
      <c r="NYE22" s="14"/>
      <c r="NYF22" s="14"/>
      <c r="NYG22" s="1"/>
      <c r="NYI22" s="5"/>
      <c r="NYM22" s="14"/>
      <c r="NYN22" s="14"/>
      <c r="NYO22" s="1"/>
      <c r="NYQ22" s="5"/>
      <c r="NYU22" s="14"/>
      <c r="NYV22" s="14"/>
      <c r="NYW22" s="1"/>
      <c r="NYY22" s="5"/>
      <c r="NZC22" s="14"/>
      <c r="NZD22" s="14"/>
      <c r="NZE22" s="1"/>
      <c r="NZG22" s="5"/>
      <c r="NZK22" s="14"/>
      <c r="NZL22" s="14"/>
      <c r="NZM22" s="1"/>
      <c r="NZO22" s="5"/>
      <c r="NZS22" s="14"/>
      <c r="NZT22" s="14"/>
      <c r="NZU22" s="1"/>
      <c r="NZW22" s="5"/>
      <c r="OAA22" s="14"/>
      <c r="OAB22" s="14"/>
      <c r="OAC22" s="1"/>
      <c r="OAE22" s="5"/>
      <c r="OAI22" s="14"/>
      <c r="OAJ22" s="14"/>
      <c r="OAK22" s="1"/>
      <c r="OAM22" s="5"/>
      <c r="OAQ22" s="14"/>
      <c r="OAR22" s="14"/>
      <c r="OAS22" s="1"/>
      <c r="OAU22" s="5"/>
      <c r="OAY22" s="14"/>
      <c r="OAZ22" s="14"/>
      <c r="OBA22" s="1"/>
      <c r="OBC22" s="5"/>
      <c r="OBG22" s="14"/>
      <c r="OBH22" s="14"/>
      <c r="OBI22" s="1"/>
      <c r="OBK22" s="5"/>
      <c r="OBO22" s="14"/>
      <c r="OBP22" s="14"/>
      <c r="OBQ22" s="1"/>
      <c r="OBS22" s="5"/>
      <c r="OBW22" s="14"/>
      <c r="OBX22" s="14"/>
      <c r="OBY22" s="1"/>
      <c r="OCA22" s="5"/>
      <c r="OCE22" s="14"/>
      <c r="OCF22" s="14"/>
      <c r="OCG22" s="1"/>
      <c r="OCI22" s="5"/>
      <c r="OCM22" s="14"/>
      <c r="OCN22" s="14"/>
      <c r="OCO22" s="1"/>
      <c r="OCQ22" s="5"/>
      <c r="OCU22" s="14"/>
      <c r="OCV22" s="14"/>
      <c r="OCW22" s="1"/>
      <c r="OCY22" s="5"/>
      <c r="ODC22" s="14"/>
      <c r="ODD22" s="14"/>
      <c r="ODE22" s="1"/>
      <c r="ODG22" s="5"/>
      <c r="ODK22" s="14"/>
      <c r="ODL22" s="14"/>
      <c r="ODM22" s="1"/>
      <c r="ODO22" s="5"/>
      <c r="ODS22" s="14"/>
      <c r="ODT22" s="14"/>
      <c r="ODU22" s="1"/>
      <c r="ODW22" s="5"/>
      <c r="OEA22" s="14"/>
      <c r="OEB22" s="14"/>
      <c r="OEC22" s="1"/>
      <c r="OEE22" s="5"/>
      <c r="OEI22" s="14"/>
      <c r="OEJ22" s="14"/>
      <c r="OEK22" s="1"/>
      <c r="OEM22" s="5"/>
      <c r="OEQ22" s="14"/>
      <c r="OER22" s="14"/>
      <c r="OES22" s="1"/>
      <c r="OEU22" s="5"/>
      <c r="OEY22" s="14"/>
      <c r="OEZ22" s="14"/>
      <c r="OFA22" s="1"/>
      <c r="OFC22" s="5"/>
      <c r="OFG22" s="14"/>
      <c r="OFH22" s="14"/>
      <c r="OFI22" s="1"/>
      <c r="OFK22" s="5"/>
      <c r="OFO22" s="14"/>
      <c r="OFP22" s="14"/>
      <c r="OFQ22" s="1"/>
      <c r="OFS22" s="5"/>
      <c r="OFW22" s="14"/>
      <c r="OFX22" s="14"/>
      <c r="OFY22" s="1"/>
      <c r="OGA22" s="5"/>
      <c r="OGE22" s="14"/>
      <c r="OGF22" s="14"/>
      <c r="OGG22" s="1"/>
      <c r="OGI22" s="5"/>
      <c r="OGM22" s="14"/>
      <c r="OGN22" s="14"/>
      <c r="OGO22" s="1"/>
      <c r="OGQ22" s="5"/>
      <c r="OGU22" s="14"/>
      <c r="OGV22" s="14"/>
      <c r="OGW22" s="1"/>
      <c r="OGY22" s="5"/>
      <c r="OHC22" s="14"/>
      <c r="OHD22" s="14"/>
      <c r="OHE22" s="1"/>
      <c r="OHG22" s="5"/>
      <c r="OHK22" s="14"/>
      <c r="OHL22" s="14"/>
      <c r="OHM22" s="1"/>
      <c r="OHO22" s="5"/>
      <c r="OHS22" s="14"/>
      <c r="OHT22" s="14"/>
      <c r="OHU22" s="1"/>
      <c r="OHW22" s="5"/>
      <c r="OIA22" s="14"/>
      <c r="OIB22" s="14"/>
      <c r="OIC22" s="1"/>
      <c r="OIE22" s="5"/>
      <c r="OII22" s="14"/>
      <c r="OIJ22" s="14"/>
      <c r="OIK22" s="1"/>
      <c r="OIM22" s="5"/>
      <c r="OIQ22" s="14"/>
      <c r="OIR22" s="14"/>
      <c r="OIS22" s="1"/>
      <c r="OIU22" s="5"/>
      <c r="OIY22" s="14"/>
      <c r="OIZ22" s="14"/>
      <c r="OJA22" s="1"/>
      <c r="OJC22" s="5"/>
      <c r="OJG22" s="14"/>
      <c r="OJH22" s="14"/>
      <c r="OJI22" s="1"/>
      <c r="OJK22" s="5"/>
      <c r="OJO22" s="14"/>
      <c r="OJP22" s="14"/>
      <c r="OJQ22" s="1"/>
      <c r="OJS22" s="5"/>
      <c r="OJW22" s="14"/>
      <c r="OJX22" s="14"/>
      <c r="OJY22" s="1"/>
      <c r="OKA22" s="5"/>
      <c r="OKE22" s="14"/>
      <c r="OKF22" s="14"/>
      <c r="OKG22" s="1"/>
      <c r="OKI22" s="5"/>
      <c r="OKM22" s="14"/>
      <c r="OKN22" s="14"/>
      <c r="OKO22" s="1"/>
      <c r="OKQ22" s="5"/>
      <c r="OKU22" s="14"/>
      <c r="OKV22" s="14"/>
      <c r="OKW22" s="1"/>
      <c r="OKY22" s="5"/>
      <c r="OLC22" s="14"/>
      <c r="OLD22" s="14"/>
      <c r="OLE22" s="1"/>
      <c r="OLG22" s="5"/>
      <c r="OLK22" s="14"/>
      <c r="OLL22" s="14"/>
      <c r="OLM22" s="1"/>
      <c r="OLO22" s="5"/>
      <c r="OLS22" s="14"/>
      <c r="OLT22" s="14"/>
      <c r="OLU22" s="1"/>
      <c r="OLW22" s="5"/>
      <c r="OMA22" s="14"/>
      <c r="OMB22" s="14"/>
      <c r="OMC22" s="1"/>
      <c r="OME22" s="5"/>
      <c r="OMI22" s="14"/>
      <c r="OMJ22" s="14"/>
      <c r="OMK22" s="1"/>
      <c r="OMM22" s="5"/>
      <c r="OMQ22" s="14"/>
      <c r="OMR22" s="14"/>
      <c r="OMS22" s="1"/>
      <c r="OMU22" s="5"/>
      <c r="OMY22" s="14"/>
      <c r="OMZ22" s="14"/>
      <c r="ONA22" s="1"/>
      <c r="ONC22" s="5"/>
      <c r="ONG22" s="14"/>
      <c r="ONH22" s="14"/>
      <c r="ONI22" s="1"/>
      <c r="ONK22" s="5"/>
      <c r="ONO22" s="14"/>
      <c r="ONP22" s="14"/>
      <c r="ONQ22" s="1"/>
      <c r="ONS22" s="5"/>
      <c r="ONW22" s="14"/>
      <c r="ONX22" s="14"/>
      <c r="ONY22" s="1"/>
      <c r="OOA22" s="5"/>
      <c r="OOE22" s="14"/>
      <c r="OOF22" s="14"/>
      <c r="OOG22" s="1"/>
      <c r="OOI22" s="5"/>
      <c r="OOM22" s="14"/>
      <c r="OON22" s="14"/>
      <c r="OOO22" s="1"/>
      <c r="OOQ22" s="5"/>
      <c r="OOU22" s="14"/>
      <c r="OOV22" s="14"/>
      <c r="OOW22" s="1"/>
      <c r="OOY22" s="5"/>
      <c r="OPC22" s="14"/>
      <c r="OPD22" s="14"/>
      <c r="OPE22" s="1"/>
      <c r="OPG22" s="5"/>
      <c r="OPK22" s="14"/>
      <c r="OPL22" s="14"/>
      <c r="OPM22" s="1"/>
      <c r="OPO22" s="5"/>
      <c r="OPS22" s="14"/>
      <c r="OPT22" s="14"/>
      <c r="OPU22" s="1"/>
      <c r="OPW22" s="5"/>
      <c r="OQA22" s="14"/>
      <c r="OQB22" s="14"/>
      <c r="OQC22" s="1"/>
      <c r="OQE22" s="5"/>
      <c r="OQI22" s="14"/>
      <c r="OQJ22" s="14"/>
      <c r="OQK22" s="1"/>
      <c r="OQM22" s="5"/>
      <c r="OQQ22" s="14"/>
      <c r="OQR22" s="14"/>
      <c r="OQS22" s="1"/>
      <c r="OQU22" s="5"/>
      <c r="OQY22" s="14"/>
      <c r="OQZ22" s="14"/>
      <c r="ORA22" s="1"/>
      <c r="ORC22" s="5"/>
      <c r="ORG22" s="14"/>
      <c r="ORH22" s="14"/>
      <c r="ORI22" s="1"/>
      <c r="ORK22" s="5"/>
      <c r="ORO22" s="14"/>
      <c r="ORP22" s="14"/>
      <c r="ORQ22" s="1"/>
      <c r="ORS22" s="5"/>
      <c r="ORW22" s="14"/>
      <c r="ORX22" s="14"/>
      <c r="ORY22" s="1"/>
      <c r="OSA22" s="5"/>
      <c r="OSE22" s="14"/>
      <c r="OSF22" s="14"/>
      <c r="OSG22" s="1"/>
      <c r="OSI22" s="5"/>
      <c r="OSM22" s="14"/>
      <c r="OSN22" s="14"/>
      <c r="OSO22" s="1"/>
      <c r="OSQ22" s="5"/>
      <c r="OSU22" s="14"/>
      <c r="OSV22" s="14"/>
      <c r="OSW22" s="1"/>
      <c r="OSY22" s="5"/>
      <c r="OTC22" s="14"/>
      <c r="OTD22" s="14"/>
      <c r="OTE22" s="1"/>
      <c r="OTG22" s="5"/>
      <c r="OTK22" s="14"/>
      <c r="OTL22" s="14"/>
      <c r="OTM22" s="1"/>
      <c r="OTO22" s="5"/>
      <c r="OTS22" s="14"/>
      <c r="OTT22" s="14"/>
      <c r="OTU22" s="1"/>
      <c r="OTW22" s="5"/>
      <c r="OUA22" s="14"/>
      <c r="OUB22" s="14"/>
      <c r="OUC22" s="1"/>
      <c r="OUE22" s="5"/>
      <c r="OUI22" s="14"/>
      <c r="OUJ22" s="14"/>
      <c r="OUK22" s="1"/>
      <c r="OUM22" s="5"/>
      <c r="OUQ22" s="14"/>
      <c r="OUR22" s="14"/>
      <c r="OUS22" s="1"/>
      <c r="OUU22" s="5"/>
      <c r="OUY22" s="14"/>
      <c r="OUZ22" s="14"/>
      <c r="OVA22" s="1"/>
      <c r="OVC22" s="5"/>
      <c r="OVG22" s="14"/>
      <c r="OVH22" s="14"/>
      <c r="OVI22" s="1"/>
      <c r="OVK22" s="5"/>
      <c r="OVO22" s="14"/>
      <c r="OVP22" s="14"/>
      <c r="OVQ22" s="1"/>
      <c r="OVS22" s="5"/>
      <c r="OVW22" s="14"/>
      <c r="OVX22" s="14"/>
      <c r="OVY22" s="1"/>
      <c r="OWA22" s="5"/>
      <c r="OWE22" s="14"/>
      <c r="OWF22" s="14"/>
      <c r="OWG22" s="1"/>
      <c r="OWI22" s="5"/>
      <c r="OWM22" s="14"/>
      <c r="OWN22" s="14"/>
      <c r="OWO22" s="1"/>
      <c r="OWQ22" s="5"/>
      <c r="OWU22" s="14"/>
      <c r="OWV22" s="14"/>
      <c r="OWW22" s="1"/>
      <c r="OWY22" s="5"/>
      <c r="OXC22" s="14"/>
      <c r="OXD22" s="14"/>
      <c r="OXE22" s="1"/>
      <c r="OXG22" s="5"/>
      <c r="OXK22" s="14"/>
      <c r="OXL22" s="14"/>
      <c r="OXM22" s="1"/>
      <c r="OXO22" s="5"/>
      <c r="OXS22" s="14"/>
      <c r="OXT22" s="14"/>
      <c r="OXU22" s="1"/>
      <c r="OXW22" s="5"/>
      <c r="OYA22" s="14"/>
      <c r="OYB22" s="14"/>
      <c r="OYC22" s="1"/>
      <c r="OYE22" s="5"/>
      <c r="OYI22" s="14"/>
      <c r="OYJ22" s="14"/>
      <c r="OYK22" s="1"/>
      <c r="OYM22" s="5"/>
      <c r="OYQ22" s="14"/>
      <c r="OYR22" s="14"/>
      <c r="OYS22" s="1"/>
      <c r="OYU22" s="5"/>
      <c r="OYY22" s="14"/>
      <c r="OYZ22" s="14"/>
      <c r="OZA22" s="1"/>
      <c r="OZC22" s="5"/>
      <c r="OZG22" s="14"/>
      <c r="OZH22" s="14"/>
      <c r="OZI22" s="1"/>
      <c r="OZK22" s="5"/>
      <c r="OZO22" s="14"/>
      <c r="OZP22" s="14"/>
      <c r="OZQ22" s="1"/>
      <c r="OZS22" s="5"/>
      <c r="OZW22" s="14"/>
      <c r="OZX22" s="14"/>
      <c r="OZY22" s="1"/>
      <c r="PAA22" s="5"/>
      <c r="PAE22" s="14"/>
      <c r="PAF22" s="14"/>
      <c r="PAG22" s="1"/>
      <c r="PAI22" s="5"/>
      <c r="PAM22" s="14"/>
      <c r="PAN22" s="14"/>
      <c r="PAO22" s="1"/>
      <c r="PAQ22" s="5"/>
      <c r="PAU22" s="14"/>
      <c r="PAV22" s="14"/>
      <c r="PAW22" s="1"/>
      <c r="PAY22" s="5"/>
      <c r="PBC22" s="14"/>
      <c r="PBD22" s="14"/>
      <c r="PBE22" s="1"/>
      <c r="PBG22" s="5"/>
      <c r="PBK22" s="14"/>
      <c r="PBL22" s="14"/>
      <c r="PBM22" s="1"/>
      <c r="PBO22" s="5"/>
      <c r="PBS22" s="14"/>
      <c r="PBT22" s="14"/>
      <c r="PBU22" s="1"/>
      <c r="PBW22" s="5"/>
      <c r="PCA22" s="14"/>
      <c r="PCB22" s="14"/>
      <c r="PCC22" s="1"/>
      <c r="PCE22" s="5"/>
      <c r="PCI22" s="14"/>
      <c r="PCJ22" s="14"/>
      <c r="PCK22" s="1"/>
      <c r="PCM22" s="5"/>
      <c r="PCQ22" s="14"/>
      <c r="PCR22" s="14"/>
      <c r="PCS22" s="1"/>
      <c r="PCU22" s="5"/>
      <c r="PCY22" s="14"/>
      <c r="PCZ22" s="14"/>
      <c r="PDA22" s="1"/>
      <c r="PDC22" s="5"/>
      <c r="PDG22" s="14"/>
      <c r="PDH22" s="14"/>
      <c r="PDI22" s="1"/>
      <c r="PDK22" s="5"/>
      <c r="PDO22" s="14"/>
      <c r="PDP22" s="14"/>
      <c r="PDQ22" s="1"/>
      <c r="PDS22" s="5"/>
      <c r="PDW22" s="14"/>
      <c r="PDX22" s="14"/>
      <c r="PDY22" s="1"/>
      <c r="PEA22" s="5"/>
      <c r="PEE22" s="14"/>
      <c r="PEF22" s="14"/>
      <c r="PEG22" s="1"/>
      <c r="PEI22" s="5"/>
      <c r="PEM22" s="14"/>
      <c r="PEN22" s="14"/>
      <c r="PEO22" s="1"/>
      <c r="PEQ22" s="5"/>
      <c r="PEU22" s="14"/>
      <c r="PEV22" s="14"/>
      <c r="PEW22" s="1"/>
      <c r="PEY22" s="5"/>
      <c r="PFC22" s="14"/>
      <c r="PFD22" s="14"/>
      <c r="PFE22" s="1"/>
      <c r="PFG22" s="5"/>
      <c r="PFK22" s="14"/>
      <c r="PFL22" s="14"/>
      <c r="PFM22" s="1"/>
      <c r="PFO22" s="5"/>
      <c r="PFS22" s="14"/>
      <c r="PFT22" s="14"/>
      <c r="PFU22" s="1"/>
      <c r="PFW22" s="5"/>
      <c r="PGA22" s="14"/>
      <c r="PGB22" s="14"/>
      <c r="PGC22" s="1"/>
      <c r="PGE22" s="5"/>
      <c r="PGI22" s="14"/>
      <c r="PGJ22" s="14"/>
      <c r="PGK22" s="1"/>
      <c r="PGM22" s="5"/>
      <c r="PGQ22" s="14"/>
      <c r="PGR22" s="14"/>
      <c r="PGS22" s="1"/>
      <c r="PGU22" s="5"/>
      <c r="PGY22" s="14"/>
      <c r="PGZ22" s="14"/>
      <c r="PHA22" s="1"/>
      <c r="PHC22" s="5"/>
      <c r="PHG22" s="14"/>
      <c r="PHH22" s="14"/>
      <c r="PHI22" s="1"/>
      <c r="PHK22" s="5"/>
      <c r="PHO22" s="14"/>
      <c r="PHP22" s="14"/>
      <c r="PHQ22" s="1"/>
      <c r="PHS22" s="5"/>
      <c r="PHW22" s="14"/>
      <c r="PHX22" s="14"/>
      <c r="PHY22" s="1"/>
      <c r="PIA22" s="5"/>
      <c r="PIE22" s="14"/>
      <c r="PIF22" s="14"/>
      <c r="PIG22" s="1"/>
      <c r="PII22" s="5"/>
      <c r="PIM22" s="14"/>
      <c r="PIN22" s="14"/>
      <c r="PIO22" s="1"/>
      <c r="PIQ22" s="5"/>
      <c r="PIU22" s="14"/>
      <c r="PIV22" s="14"/>
      <c r="PIW22" s="1"/>
      <c r="PIY22" s="5"/>
      <c r="PJC22" s="14"/>
      <c r="PJD22" s="14"/>
      <c r="PJE22" s="1"/>
      <c r="PJG22" s="5"/>
      <c r="PJK22" s="14"/>
      <c r="PJL22" s="14"/>
      <c r="PJM22" s="1"/>
      <c r="PJO22" s="5"/>
      <c r="PJS22" s="14"/>
      <c r="PJT22" s="14"/>
      <c r="PJU22" s="1"/>
      <c r="PJW22" s="5"/>
      <c r="PKA22" s="14"/>
      <c r="PKB22" s="14"/>
      <c r="PKC22" s="1"/>
      <c r="PKE22" s="5"/>
      <c r="PKI22" s="14"/>
      <c r="PKJ22" s="14"/>
      <c r="PKK22" s="1"/>
      <c r="PKM22" s="5"/>
      <c r="PKQ22" s="14"/>
      <c r="PKR22" s="14"/>
      <c r="PKS22" s="1"/>
      <c r="PKU22" s="5"/>
      <c r="PKY22" s="14"/>
      <c r="PKZ22" s="14"/>
      <c r="PLA22" s="1"/>
      <c r="PLC22" s="5"/>
      <c r="PLG22" s="14"/>
      <c r="PLH22" s="14"/>
      <c r="PLI22" s="1"/>
      <c r="PLK22" s="5"/>
      <c r="PLO22" s="14"/>
      <c r="PLP22" s="14"/>
      <c r="PLQ22" s="1"/>
      <c r="PLS22" s="5"/>
      <c r="PLW22" s="14"/>
      <c r="PLX22" s="14"/>
      <c r="PLY22" s="1"/>
      <c r="PMA22" s="5"/>
      <c r="PME22" s="14"/>
      <c r="PMF22" s="14"/>
      <c r="PMG22" s="1"/>
      <c r="PMI22" s="5"/>
      <c r="PMM22" s="14"/>
      <c r="PMN22" s="14"/>
      <c r="PMO22" s="1"/>
      <c r="PMQ22" s="5"/>
      <c r="PMU22" s="14"/>
      <c r="PMV22" s="14"/>
      <c r="PMW22" s="1"/>
      <c r="PMY22" s="5"/>
      <c r="PNC22" s="14"/>
      <c r="PND22" s="14"/>
      <c r="PNE22" s="1"/>
      <c r="PNG22" s="5"/>
      <c r="PNK22" s="14"/>
      <c r="PNL22" s="14"/>
      <c r="PNM22" s="1"/>
      <c r="PNO22" s="5"/>
      <c r="PNS22" s="14"/>
      <c r="PNT22" s="14"/>
      <c r="PNU22" s="1"/>
      <c r="PNW22" s="5"/>
      <c r="POA22" s="14"/>
      <c r="POB22" s="14"/>
      <c r="POC22" s="1"/>
      <c r="POE22" s="5"/>
      <c r="POI22" s="14"/>
      <c r="POJ22" s="14"/>
      <c r="POK22" s="1"/>
      <c r="POM22" s="5"/>
      <c r="POQ22" s="14"/>
      <c r="POR22" s="14"/>
      <c r="POS22" s="1"/>
      <c r="POU22" s="5"/>
      <c r="POY22" s="14"/>
      <c r="POZ22" s="14"/>
      <c r="PPA22" s="1"/>
      <c r="PPC22" s="5"/>
      <c r="PPG22" s="14"/>
      <c r="PPH22" s="14"/>
      <c r="PPI22" s="1"/>
      <c r="PPK22" s="5"/>
      <c r="PPO22" s="14"/>
      <c r="PPP22" s="14"/>
      <c r="PPQ22" s="1"/>
      <c r="PPS22" s="5"/>
      <c r="PPW22" s="14"/>
      <c r="PPX22" s="14"/>
      <c r="PPY22" s="1"/>
      <c r="PQA22" s="5"/>
      <c r="PQE22" s="14"/>
      <c r="PQF22" s="14"/>
      <c r="PQG22" s="1"/>
      <c r="PQI22" s="5"/>
      <c r="PQM22" s="14"/>
      <c r="PQN22" s="14"/>
      <c r="PQO22" s="1"/>
      <c r="PQQ22" s="5"/>
      <c r="PQU22" s="14"/>
      <c r="PQV22" s="14"/>
      <c r="PQW22" s="1"/>
      <c r="PQY22" s="5"/>
      <c r="PRC22" s="14"/>
      <c r="PRD22" s="14"/>
      <c r="PRE22" s="1"/>
      <c r="PRG22" s="5"/>
      <c r="PRK22" s="14"/>
      <c r="PRL22" s="14"/>
      <c r="PRM22" s="1"/>
      <c r="PRO22" s="5"/>
      <c r="PRS22" s="14"/>
      <c r="PRT22" s="14"/>
      <c r="PRU22" s="1"/>
      <c r="PRW22" s="5"/>
      <c r="PSA22" s="14"/>
      <c r="PSB22" s="14"/>
      <c r="PSC22" s="1"/>
      <c r="PSE22" s="5"/>
      <c r="PSI22" s="14"/>
      <c r="PSJ22" s="14"/>
      <c r="PSK22" s="1"/>
      <c r="PSM22" s="5"/>
      <c r="PSQ22" s="14"/>
      <c r="PSR22" s="14"/>
      <c r="PSS22" s="1"/>
      <c r="PSU22" s="5"/>
      <c r="PSY22" s="14"/>
      <c r="PSZ22" s="14"/>
      <c r="PTA22" s="1"/>
      <c r="PTC22" s="5"/>
      <c r="PTG22" s="14"/>
      <c r="PTH22" s="14"/>
      <c r="PTI22" s="1"/>
      <c r="PTK22" s="5"/>
      <c r="PTO22" s="14"/>
      <c r="PTP22" s="14"/>
      <c r="PTQ22" s="1"/>
      <c r="PTS22" s="5"/>
      <c r="PTW22" s="14"/>
      <c r="PTX22" s="14"/>
      <c r="PTY22" s="1"/>
      <c r="PUA22" s="5"/>
      <c r="PUE22" s="14"/>
      <c r="PUF22" s="14"/>
      <c r="PUG22" s="1"/>
      <c r="PUI22" s="5"/>
      <c r="PUM22" s="14"/>
      <c r="PUN22" s="14"/>
      <c r="PUO22" s="1"/>
      <c r="PUQ22" s="5"/>
      <c r="PUU22" s="14"/>
      <c r="PUV22" s="14"/>
      <c r="PUW22" s="1"/>
      <c r="PUY22" s="5"/>
      <c r="PVC22" s="14"/>
      <c r="PVD22" s="14"/>
      <c r="PVE22" s="1"/>
      <c r="PVG22" s="5"/>
      <c r="PVK22" s="14"/>
      <c r="PVL22" s="14"/>
      <c r="PVM22" s="1"/>
      <c r="PVO22" s="5"/>
      <c r="PVS22" s="14"/>
      <c r="PVT22" s="14"/>
      <c r="PVU22" s="1"/>
      <c r="PVW22" s="5"/>
      <c r="PWA22" s="14"/>
      <c r="PWB22" s="14"/>
      <c r="PWC22" s="1"/>
      <c r="PWE22" s="5"/>
      <c r="PWI22" s="14"/>
      <c r="PWJ22" s="14"/>
      <c r="PWK22" s="1"/>
      <c r="PWM22" s="5"/>
      <c r="PWQ22" s="14"/>
      <c r="PWR22" s="14"/>
      <c r="PWS22" s="1"/>
      <c r="PWU22" s="5"/>
      <c r="PWY22" s="14"/>
      <c r="PWZ22" s="14"/>
      <c r="PXA22" s="1"/>
      <c r="PXC22" s="5"/>
      <c r="PXG22" s="14"/>
      <c r="PXH22" s="14"/>
      <c r="PXI22" s="1"/>
      <c r="PXK22" s="5"/>
      <c r="PXO22" s="14"/>
      <c r="PXP22" s="14"/>
      <c r="PXQ22" s="1"/>
      <c r="PXS22" s="5"/>
      <c r="PXW22" s="14"/>
      <c r="PXX22" s="14"/>
      <c r="PXY22" s="1"/>
      <c r="PYA22" s="5"/>
      <c r="PYE22" s="14"/>
      <c r="PYF22" s="14"/>
      <c r="PYG22" s="1"/>
      <c r="PYI22" s="5"/>
      <c r="PYM22" s="14"/>
      <c r="PYN22" s="14"/>
      <c r="PYO22" s="1"/>
      <c r="PYQ22" s="5"/>
      <c r="PYU22" s="14"/>
      <c r="PYV22" s="14"/>
      <c r="PYW22" s="1"/>
      <c r="PYY22" s="5"/>
      <c r="PZC22" s="14"/>
      <c r="PZD22" s="14"/>
      <c r="PZE22" s="1"/>
      <c r="PZG22" s="5"/>
      <c r="PZK22" s="14"/>
      <c r="PZL22" s="14"/>
      <c r="PZM22" s="1"/>
      <c r="PZO22" s="5"/>
      <c r="PZS22" s="14"/>
      <c r="PZT22" s="14"/>
      <c r="PZU22" s="1"/>
      <c r="PZW22" s="5"/>
      <c r="QAA22" s="14"/>
      <c r="QAB22" s="14"/>
      <c r="QAC22" s="1"/>
      <c r="QAE22" s="5"/>
      <c r="QAI22" s="14"/>
      <c r="QAJ22" s="14"/>
      <c r="QAK22" s="1"/>
      <c r="QAM22" s="5"/>
      <c r="QAQ22" s="14"/>
      <c r="QAR22" s="14"/>
      <c r="QAS22" s="1"/>
      <c r="QAU22" s="5"/>
      <c r="QAY22" s="14"/>
      <c r="QAZ22" s="14"/>
      <c r="QBA22" s="1"/>
      <c r="QBC22" s="5"/>
      <c r="QBG22" s="14"/>
      <c r="QBH22" s="14"/>
      <c r="QBI22" s="1"/>
      <c r="QBK22" s="5"/>
      <c r="QBO22" s="14"/>
      <c r="QBP22" s="14"/>
      <c r="QBQ22" s="1"/>
      <c r="QBS22" s="5"/>
      <c r="QBW22" s="14"/>
      <c r="QBX22" s="14"/>
      <c r="QBY22" s="1"/>
      <c r="QCA22" s="5"/>
      <c r="QCE22" s="14"/>
      <c r="QCF22" s="14"/>
      <c r="QCG22" s="1"/>
      <c r="QCI22" s="5"/>
      <c r="QCM22" s="14"/>
      <c r="QCN22" s="14"/>
      <c r="QCO22" s="1"/>
      <c r="QCQ22" s="5"/>
      <c r="QCU22" s="14"/>
      <c r="QCV22" s="14"/>
      <c r="QCW22" s="1"/>
      <c r="QCY22" s="5"/>
      <c r="QDC22" s="14"/>
      <c r="QDD22" s="14"/>
      <c r="QDE22" s="1"/>
      <c r="QDG22" s="5"/>
      <c r="QDK22" s="14"/>
      <c r="QDL22" s="14"/>
      <c r="QDM22" s="1"/>
      <c r="QDO22" s="5"/>
      <c r="QDS22" s="14"/>
      <c r="QDT22" s="14"/>
      <c r="QDU22" s="1"/>
      <c r="QDW22" s="5"/>
      <c r="QEA22" s="14"/>
      <c r="QEB22" s="14"/>
      <c r="QEC22" s="1"/>
      <c r="QEE22" s="5"/>
      <c r="QEI22" s="14"/>
      <c r="QEJ22" s="14"/>
      <c r="QEK22" s="1"/>
      <c r="QEM22" s="5"/>
      <c r="QEQ22" s="14"/>
      <c r="QER22" s="14"/>
      <c r="QES22" s="1"/>
      <c r="QEU22" s="5"/>
      <c r="QEY22" s="14"/>
      <c r="QEZ22" s="14"/>
      <c r="QFA22" s="1"/>
      <c r="QFC22" s="5"/>
      <c r="QFG22" s="14"/>
      <c r="QFH22" s="14"/>
      <c r="QFI22" s="1"/>
      <c r="QFK22" s="5"/>
      <c r="QFO22" s="14"/>
      <c r="QFP22" s="14"/>
      <c r="QFQ22" s="1"/>
      <c r="QFS22" s="5"/>
      <c r="QFW22" s="14"/>
      <c r="QFX22" s="14"/>
      <c r="QFY22" s="1"/>
      <c r="QGA22" s="5"/>
      <c r="QGE22" s="14"/>
      <c r="QGF22" s="14"/>
      <c r="QGG22" s="1"/>
      <c r="QGI22" s="5"/>
      <c r="QGM22" s="14"/>
      <c r="QGN22" s="14"/>
      <c r="QGO22" s="1"/>
      <c r="QGQ22" s="5"/>
      <c r="QGU22" s="14"/>
      <c r="QGV22" s="14"/>
      <c r="QGW22" s="1"/>
      <c r="QGY22" s="5"/>
      <c r="QHC22" s="14"/>
      <c r="QHD22" s="14"/>
      <c r="QHE22" s="1"/>
      <c r="QHG22" s="5"/>
      <c r="QHK22" s="14"/>
      <c r="QHL22" s="14"/>
      <c r="QHM22" s="1"/>
      <c r="QHO22" s="5"/>
      <c r="QHS22" s="14"/>
      <c r="QHT22" s="14"/>
      <c r="QHU22" s="1"/>
      <c r="QHW22" s="5"/>
      <c r="QIA22" s="14"/>
      <c r="QIB22" s="14"/>
      <c r="QIC22" s="1"/>
      <c r="QIE22" s="5"/>
      <c r="QII22" s="14"/>
      <c r="QIJ22" s="14"/>
      <c r="QIK22" s="1"/>
      <c r="QIM22" s="5"/>
      <c r="QIQ22" s="14"/>
      <c r="QIR22" s="14"/>
      <c r="QIS22" s="1"/>
      <c r="QIU22" s="5"/>
      <c r="QIY22" s="14"/>
      <c r="QIZ22" s="14"/>
      <c r="QJA22" s="1"/>
      <c r="QJC22" s="5"/>
      <c r="QJG22" s="14"/>
      <c r="QJH22" s="14"/>
      <c r="QJI22" s="1"/>
      <c r="QJK22" s="5"/>
      <c r="QJO22" s="14"/>
      <c r="QJP22" s="14"/>
      <c r="QJQ22" s="1"/>
      <c r="QJS22" s="5"/>
      <c r="QJW22" s="14"/>
      <c r="QJX22" s="14"/>
      <c r="QJY22" s="1"/>
      <c r="QKA22" s="5"/>
      <c r="QKE22" s="14"/>
      <c r="QKF22" s="14"/>
      <c r="QKG22" s="1"/>
      <c r="QKI22" s="5"/>
      <c r="QKM22" s="14"/>
      <c r="QKN22" s="14"/>
      <c r="QKO22" s="1"/>
      <c r="QKQ22" s="5"/>
      <c r="QKU22" s="14"/>
      <c r="QKV22" s="14"/>
      <c r="QKW22" s="1"/>
      <c r="QKY22" s="5"/>
      <c r="QLC22" s="14"/>
      <c r="QLD22" s="14"/>
      <c r="QLE22" s="1"/>
      <c r="QLG22" s="5"/>
      <c r="QLK22" s="14"/>
      <c r="QLL22" s="14"/>
      <c r="QLM22" s="1"/>
      <c r="QLO22" s="5"/>
      <c r="QLS22" s="14"/>
      <c r="QLT22" s="14"/>
      <c r="QLU22" s="1"/>
      <c r="QLW22" s="5"/>
      <c r="QMA22" s="14"/>
      <c r="QMB22" s="14"/>
      <c r="QMC22" s="1"/>
      <c r="QME22" s="5"/>
      <c r="QMI22" s="14"/>
      <c r="QMJ22" s="14"/>
      <c r="QMK22" s="1"/>
      <c r="QMM22" s="5"/>
      <c r="QMQ22" s="14"/>
      <c r="QMR22" s="14"/>
      <c r="QMS22" s="1"/>
      <c r="QMU22" s="5"/>
      <c r="QMY22" s="14"/>
      <c r="QMZ22" s="14"/>
      <c r="QNA22" s="1"/>
      <c r="QNC22" s="5"/>
      <c r="QNG22" s="14"/>
      <c r="QNH22" s="14"/>
      <c r="QNI22" s="1"/>
      <c r="QNK22" s="5"/>
      <c r="QNO22" s="14"/>
      <c r="QNP22" s="14"/>
      <c r="QNQ22" s="1"/>
      <c r="QNS22" s="5"/>
      <c r="QNW22" s="14"/>
      <c r="QNX22" s="14"/>
      <c r="QNY22" s="1"/>
      <c r="QOA22" s="5"/>
      <c r="QOE22" s="14"/>
      <c r="QOF22" s="14"/>
      <c r="QOG22" s="1"/>
      <c r="QOI22" s="5"/>
      <c r="QOM22" s="14"/>
      <c r="QON22" s="14"/>
      <c r="QOO22" s="1"/>
      <c r="QOQ22" s="5"/>
      <c r="QOU22" s="14"/>
      <c r="QOV22" s="14"/>
      <c r="QOW22" s="1"/>
      <c r="QOY22" s="5"/>
      <c r="QPC22" s="14"/>
      <c r="QPD22" s="14"/>
      <c r="QPE22" s="1"/>
      <c r="QPG22" s="5"/>
      <c r="QPK22" s="14"/>
      <c r="QPL22" s="14"/>
      <c r="QPM22" s="1"/>
      <c r="QPO22" s="5"/>
      <c r="QPS22" s="14"/>
      <c r="QPT22" s="14"/>
      <c r="QPU22" s="1"/>
      <c r="QPW22" s="5"/>
      <c r="QQA22" s="14"/>
      <c r="QQB22" s="14"/>
      <c r="QQC22" s="1"/>
      <c r="QQE22" s="5"/>
      <c r="QQI22" s="14"/>
      <c r="QQJ22" s="14"/>
      <c r="QQK22" s="1"/>
      <c r="QQM22" s="5"/>
      <c r="QQQ22" s="14"/>
      <c r="QQR22" s="14"/>
      <c r="QQS22" s="1"/>
      <c r="QQU22" s="5"/>
      <c r="QQY22" s="14"/>
      <c r="QQZ22" s="14"/>
      <c r="QRA22" s="1"/>
      <c r="QRC22" s="5"/>
      <c r="QRG22" s="14"/>
      <c r="QRH22" s="14"/>
      <c r="QRI22" s="1"/>
      <c r="QRK22" s="5"/>
      <c r="QRO22" s="14"/>
      <c r="QRP22" s="14"/>
      <c r="QRQ22" s="1"/>
      <c r="QRS22" s="5"/>
      <c r="QRW22" s="14"/>
      <c r="QRX22" s="14"/>
      <c r="QRY22" s="1"/>
      <c r="QSA22" s="5"/>
      <c r="QSE22" s="14"/>
      <c r="QSF22" s="14"/>
      <c r="QSG22" s="1"/>
      <c r="QSI22" s="5"/>
      <c r="QSM22" s="14"/>
      <c r="QSN22" s="14"/>
      <c r="QSO22" s="1"/>
      <c r="QSQ22" s="5"/>
      <c r="QSU22" s="14"/>
      <c r="QSV22" s="14"/>
      <c r="QSW22" s="1"/>
      <c r="QSY22" s="5"/>
      <c r="QTC22" s="14"/>
      <c r="QTD22" s="14"/>
      <c r="QTE22" s="1"/>
      <c r="QTG22" s="5"/>
      <c r="QTK22" s="14"/>
      <c r="QTL22" s="14"/>
      <c r="QTM22" s="1"/>
      <c r="QTO22" s="5"/>
      <c r="QTS22" s="14"/>
      <c r="QTT22" s="14"/>
      <c r="QTU22" s="1"/>
      <c r="QTW22" s="5"/>
      <c r="QUA22" s="14"/>
      <c r="QUB22" s="14"/>
      <c r="QUC22" s="1"/>
      <c r="QUE22" s="5"/>
      <c r="QUI22" s="14"/>
      <c r="QUJ22" s="14"/>
      <c r="QUK22" s="1"/>
      <c r="QUM22" s="5"/>
      <c r="QUQ22" s="14"/>
      <c r="QUR22" s="14"/>
      <c r="QUS22" s="1"/>
      <c r="QUU22" s="5"/>
      <c r="QUY22" s="14"/>
      <c r="QUZ22" s="14"/>
      <c r="QVA22" s="1"/>
      <c r="QVC22" s="5"/>
      <c r="QVG22" s="14"/>
      <c r="QVH22" s="14"/>
      <c r="QVI22" s="1"/>
      <c r="QVK22" s="5"/>
      <c r="QVO22" s="14"/>
      <c r="QVP22" s="14"/>
      <c r="QVQ22" s="1"/>
      <c r="QVS22" s="5"/>
      <c r="QVW22" s="14"/>
      <c r="QVX22" s="14"/>
      <c r="QVY22" s="1"/>
      <c r="QWA22" s="5"/>
      <c r="QWE22" s="14"/>
      <c r="QWF22" s="14"/>
      <c r="QWG22" s="1"/>
      <c r="QWI22" s="5"/>
      <c r="QWM22" s="14"/>
      <c r="QWN22" s="14"/>
      <c r="QWO22" s="1"/>
      <c r="QWQ22" s="5"/>
      <c r="QWU22" s="14"/>
      <c r="QWV22" s="14"/>
      <c r="QWW22" s="1"/>
      <c r="QWY22" s="5"/>
      <c r="QXC22" s="14"/>
      <c r="QXD22" s="14"/>
      <c r="QXE22" s="1"/>
      <c r="QXG22" s="5"/>
      <c r="QXK22" s="14"/>
      <c r="QXL22" s="14"/>
      <c r="QXM22" s="1"/>
      <c r="QXO22" s="5"/>
      <c r="QXS22" s="14"/>
      <c r="QXT22" s="14"/>
      <c r="QXU22" s="1"/>
      <c r="QXW22" s="5"/>
      <c r="QYA22" s="14"/>
      <c r="QYB22" s="14"/>
      <c r="QYC22" s="1"/>
      <c r="QYE22" s="5"/>
      <c r="QYI22" s="14"/>
      <c r="QYJ22" s="14"/>
      <c r="QYK22" s="1"/>
      <c r="QYM22" s="5"/>
      <c r="QYQ22" s="14"/>
      <c r="QYR22" s="14"/>
      <c r="QYS22" s="1"/>
      <c r="QYU22" s="5"/>
      <c r="QYY22" s="14"/>
      <c r="QYZ22" s="14"/>
      <c r="QZA22" s="1"/>
      <c r="QZC22" s="5"/>
      <c r="QZG22" s="14"/>
      <c r="QZH22" s="14"/>
      <c r="QZI22" s="1"/>
      <c r="QZK22" s="5"/>
      <c r="QZO22" s="14"/>
      <c r="QZP22" s="14"/>
      <c r="QZQ22" s="1"/>
      <c r="QZS22" s="5"/>
      <c r="QZW22" s="14"/>
      <c r="QZX22" s="14"/>
      <c r="QZY22" s="1"/>
      <c r="RAA22" s="5"/>
      <c r="RAE22" s="14"/>
      <c r="RAF22" s="14"/>
      <c r="RAG22" s="1"/>
      <c r="RAI22" s="5"/>
      <c r="RAM22" s="14"/>
      <c r="RAN22" s="14"/>
      <c r="RAO22" s="1"/>
      <c r="RAQ22" s="5"/>
      <c r="RAU22" s="14"/>
      <c r="RAV22" s="14"/>
      <c r="RAW22" s="1"/>
      <c r="RAY22" s="5"/>
      <c r="RBC22" s="14"/>
      <c r="RBD22" s="14"/>
      <c r="RBE22" s="1"/>
      <c r="RBG22" s="5"/>
      <c r="RBK22" s="14"/>
      <c r="RBL22" s="14"/>
      <c r="RBM22" s="1"/>
      <c r="RBO22" s="5"/>
      <c r="RBS22" s="14"/>
      <c r="RBT22" s="14"/>
      <c r="RBU22" s="1"/>
      <c r="RBW22" s="5"/>
      <c r="RCA22" s="14"/>
      <c r="RCB22" s="14"/>
      <c r="RCC22" s="1"/>
      <c r="RCE22" s="5"/>
      <c r="RCI22" s="14"/>
      <c r="RCJ22" s="14"/>
      <c r="RCK22" s="1"/>
      <c r="RCM22" s="5"/>
      <c r="RCQ22" s="14"/>
      <c r="RCR22" s="14"/>
      <c r="RCS22" s="1"/>
      <c r="RCU22" s="5"/>
      <c r="RCY22" s="14"/>
      <c r="RCZ22" s="14"/>
      <c r="RDA22" s="1"/>
      <c r="RDC22" s="5"/>
      <c r="RDG22" s="14"/>
      <c r="RDH22" s="14"/>
      <c r="RDI22" s="1"/>
      <c r="RDK22" s="5"/>
      <c r="RDO22" s="14"/>
      <c r="RDP22" s="14"/>
      <c r="RDQ22" s="1"/>
      <c r="RDS22" s="5"/>
      <c r="RDW22" s="14"/>
      <c r="RDX22" s="14"/>
      <c r="RDY22" s="1"/>
      <c r="REA22" s="5"/>
      <c r="REE22" s="14"/>
      <c r="REF22" s="14"/>
      <c r="REG22" s="1"/>
      <c r="REI22" s="5"/>
      <c r="REM22" s="14"/>
      <c r="REN22" s="14"/>
      <c r="REO22" s="1"/>
      <c r="REQ22" s="5"/>
      <c r="REU22" s="14"/>
      <c r="REV22" s="14"/>
      <c r="REW22" s="1"/>
      <c r="REY22" s="5"/>
      <c r="RFC22" s="14"/>
      <c r="RFD22" s="14"/>
      <c r="RFE22" s="1"/>
      <c r="RFG22" s="5"/>
      <c r="RFK22" s="14"/>
      <c r="RFL22" s="14"/>
      <c r="RFM22" s="1"/>
      <c r="RFO22" s="5"/>
      <c r="RFS22" s="14"/>
      <c r="RFT22" s="14"/>
      <c r="RFU22" s="1"/>
      <c r="RFW22" s="5"/>
      <c r="RGA22" s="14"/>
      <c r="RGB22" s="14"/>
      <c r="RGC22" s="1"/>
      <c r="RGE22" s="5"/>
      <c r="RGI22" s="14"/>
      <c r="RGJ22" s="14"/>
      <c r="RGK22" s="1"/>
      <c r="RGM22" s="5"/>
      <c r="RGQ22" s="14"/>
      <c r="RGR22" s="14"/>
      <c r="RGS22" s="1"/>
      <c r="RGU22" s="5"/>
      <c r="RGY22" s="14"/>
      <c r="RGZ22" s="14"/>
      <c r="RHA22" s="1"/>
      <c r="RHC22" s="5"/>
      <c r="RHG22" s="14"/>
      <c r="RHH22" s="14"/>
      <c r="RHI22" s="1"/>
      <c r="RHK22" s="5"/>
      <c r="RHO22" s="14"/>
      <c r="RHP22" s="14"/>
      <c r="RHQ22" s="1"/>
      <c r="RHS22" s="5"/>
      <c r="RHW22" s="14"/>
      <c r="RHX22" s="14"/>
      <c r="RHY22" s="1"/>
      <c r="RIA22" s="5"/>
      <c r="RIE22" s="14"/>
      <c r="RIF22" s="14"/>
      <c r="RIG22" s="1"/>
      <c r="RII22" s="5"/>
      <c r="RIM22" s="14"/>
      <c r="RIN22" s="14"/>
      <c r="RIO22" s="1"/>
      <c r="RIQ22" s="5"/>
      <c r="RIU22" s="14"/>
      <c r="RIV22" s="14"/>
      <c r="RIW22" s="1"/>
      <c r="RIY22" s="5"/>
      <c r="RJC22" s="14"/>
      <c r="RJD22" s="14"/>
      <c r="RJE22" s="1"/>
      <c r="RJG22" s="5"/>
      <c r="RJK22" s="14"/>
      <c r="RJL22" s="14"/>
      <c r="RJM22" s="1"/>
      <c r="RJO22" s="5"/>
      <c r="RJS22" s="14"/>
      <c r="RJT22" s="14"/>
      <c r="RJU22" s="1"/>
      <c r="RJW22" s="5"/>
      <c r="RKA22" s="14"/>
      <c r="RKB22" s="14"/>
      <c r="RKC22" s="1"/>
      <c r="RKE22" s="5"/>
      <c r="RKI22" s="14"/>
      <c r="RKJ22" s="14"/>
      <c r="RKK22" s="1"/>
      <c r="RKM22" s="5"/>
      <c r="RKQ22" s="14"/>
      <c r="RKR22" s="14"/>
      <c r="RKS22" s="1"/>
      <c r="RKU22" s="5"/>
      <c r="RKY22" s="14"/>
      <c r="RKZ22" s="14"/>
      <c r="RLA22" s="1"/>
      <c r="RLC22" s="5"/>
      <c r="RLG22" s="14"/>
      <c r="RLH22" s="14"/>
      <c r="RLI22" s="1"/>
      <c r="RLK22" s="5"/>
      <c r="RLO22" s="14"/>
      <c r="RLP22" s="14"/>
      <c r="RLQ22" s="1"/>
      <c r="RLS22" s="5"/>
      <c r="RLW22" s="14"/>
      <c r="RLX22" s="14"/>
      <c r="RLY22" s="1"/>
      <c r="RMA22" s="5"/>
      <c r="RME22" s="14"/>
      <c r="RMF22" s="14"/>
      <c r="RMG22" s="1"/>
      <c r="RMI22" s="5"/>
      <c r="RMM22" s="14"/>
      <c r="RMN22" s="14"/>
      <c r="RMO22" s="1"/>
      <c r="RMQ22" s="5"/>
      <c r="RMU22" s="14"/>
      <c r="RMV22" s="14"/>
      <c r="RMW22" s="1"/>
      <c r="RMY22" s="5"/>
      <c r="RNC22" s="14"/>
      <c r="RND22" s="14"/>
      <c r="RNE22" s="1"/>
      <c r="RNG22" s="5"/>
      <c r="RNK22" s="14"/>
      <c r="RNL22" s="14"/>
      <c r="RNM22" s="1"/>
      <c r="RNO22" s="5"/>
      <c r="RNS22" s="14"/>
      <c r="RNT22" s="14"/>
      <c r="RNU22" s="1"/>
      <c r="RNW22" s="5"/>
      <c r="ROA22" s="14"/>
      <c r="ROB22" s="14"/>
      <c r="ROC22" s="1"/>
      <c r="ROE22" s="5"/>
      <c r="ROI22" s="14"/>
      <c r="ROJ22" s="14"/>
      <c r="ROK22" s="1"/>
      <c r="ROM22" s="5"/>
      <c r="ROQ22" s="14"/>
      <c r="ROR22" s="14"/>
      <c r="ROS22" s="1"/>
      <c r="ROU22" s="5"/>
      <c r="ROY22" s="14"/>
      <c r="ROZ22" s="14"/>
      <c r="RPA22" s="1"/>
      <c r="RPC22" s="5"/>
      <c r="RPG22" s="14"/>
      <c r="RPH22" s="14"/>
      <c r="RPI22" s="1"/>
      <c r="RPK22" s="5"/>
      <c r="RPO22" s="14"/>
      <c r="RPP22" s="14"/>
      <c r="RPQ22" s="1"/>
      <c r="RPS22" s="5"/>
      <c r="RPW22" s="14"/>
      <c r="RPX22" s="14"/>
      <c r="RPY22" s="1"/>
      <c r="RQA22" s="5"/>
      <c r="RQE22" s="14"/>
      <c r="RQF22" s="14"/>
      <c r="RQG22" s="1"/>
      <c r="RQI22" s="5"/>
      <c r="RQM22" s="14"/>
      <c r="RQN22" s="14"/>
      <c r="RQO22" s="1"/>
      <c r="RQQ22" s="5"/>
      <c r="RQU22" s="14"/>
      <c r="RQV22" s="14"/>
      <c r="RQW22" s="1"/>
      <c r="RQY22" s="5"/>
      <c r="RRC22" s="14"/>
      <c r="RRD22" s="14"/>
      <c r="RRE22" s="1"/>
      <c r="RRG22" s="5"/>
      <c r="RRK22" s="14"/>
      <c r="RRL22" s="14"/>
      <c r="RRM22" s="1"/>
      <c r="RRO22" s="5"/>
      <c r="RRS22" s="14"/>
      <c r="RRT22" s="14"/>
      <c r="RRU22" s="1"/>
      <c r="RRW22" s="5"/>
      <c r="RSA22" s="14"/>
      <c r="RSB22" s="14"/>
      <c r="RSC22" s="1"/>
      <c r="RSE22" s="5"/>
      <c r="RSI22" s="14"/>
      <c r="RSJ22" s="14"/>
      <c r="RSK22" s="1"/>
      <c r="RSM22" s="5"/>
      <c r="RSQ22" s="14"/>
      <c r="RSR22" s="14"/>
      <c r="RSS22" s="1"/>
      <c r="RSU22" s="5"/>
      <c r="RSY22" s="14"/>
      <c r="RSZ22" s="14"/>
      <c r="RTA22" s="1"/>
      <c r="RTC22" s="5"/>
      <c r="RTG22" s="14"/>
      <c r="RTH22" s="14"/>
      <c r="RTI22" s="1"/>
      <c r="RTK22" s="5"/>
      <c r="RTO22" s="14"/>
      <c r="RTP22" s="14"/>
      <c r="RTQ22" s="1"/>
      <c r="RTS22" s="5"/>
      <c r="RTW22" s="14"/>
      <c r="RTX22" s="14"/>
      <c r="RTY22" s="1"/>
      <c r="RUA22" s="5"/>
      <c r="RUE22" s="14"/>
      <c r="RUF22" s="14"/>
      <c r="RUG22" s="1"/>
      <c r="RUI22" s="5"/>
      <c r="RUM22" s="14"/>
      <c r="RUN22" s="14"/>
      <c r="RUO22" s="1"/>
      <c r="RUQ22" s="5"/>
      <c r="RUU22" s="14"/>
      <c r="RUV22" s="14"/>
      <c r="RUW22" s="1"/>
      <c r="RUY22" s="5"/>
      <c r="RVC22" s="14"/>
      <c r="RVD22" s="14"/>
      <c r="RVE22" s="1"/>
      <c r="RVG22" s="5"/>
      <c r="RVK22" s="14"/>
      <c r="RVL22" s="14"/>
      <c r="RVM22" s="1"/>
      <c r="RVO22" s="5"/>
      <c r="RVS22" s="14"/>
      <c r="RVT22" s="14"/>
      <c r="RVU22" s="1"/>
      <c r="RVW22" s="5"/>
      <c r="RWA22" s="14"/>
      <c r="RWB22" s="14"/>
      <c r="RWC22" s="1"/>
      <c r="RWE22" s="5"/>
      <c r="RWI22" s="14"/>
      <c r="RWJ22" s="14"/>
      <c r="RWK22" s="1"/>
      <c r="RWM22" s="5"/>
      <c r="RWQ22" s="14"/>
      <c r="RWR22" s="14"/>
      <c r="RWS22" s="1"/>
      <c r="RWU22" s="5"/>
      <c r="RWY22" s="14"/>
      <c r="RWZ22" s="14"/>
      <c r="RXA22" s="1"/>
      <c r="RXC22" s="5"/>
      <c r="RXG22" s="14"/>
      <c r="RXH22" s="14"/>
      <c r="RXI22" s="1"/>
      <c r="RXK22" s="5"/>
      <c r="RXO22" s="14"/>
      <c r="RXP22" s="14"/>
      <c r="RXQ22" s="1"/>
      <c r="RXS22" s="5"/>
      <c r="RXW22" s="14"/>
      <c r="RXX22" s="14"/>
      <c r="RXY22" s="1"/>
      <c r="RYA22" s="5"/>
      <c r="RYE22" s="14"/>
      <c r="RYF22" s="14"/>
      <c r="RYG22" s="1"/>
      <c r="RYI22" s="5"/>
      <c r="RYM22" s="14"/>
      <c r="RYN22" s="14"/>
      <c r="RYO22" s="1"/>
      <c r="RYQ22" s="5"/>
      <c r="RYU22" s="14"/>
      <c r="RYV22" s="14"/>
      <c r="RYW22" s="1"/>
      <c r="RYY22" s="5"/>
      <c r="RZC22" s="14"/>
      <c r="RZD22" s="14"/>
      <c r="RZE22" s="1"/>
      <c r="RZG22" s="5"/>
      <c r="RZK22" s="14"/>
      <c r="RZL22" s="14"/>
      <c r="RZM22" s="1"/>
      <c r="RZO22" s="5"/>
      <c r="RZS22" s="14"/>
      <c r="RZT22" s="14"/>
      <c r="RZU22" s="1"/>
      <c r="RZW22" s="5"/>
      <c r="SAA22" s="14"/>
      <c r="SAB22" s="14"/>
      <c r="SAC22" s="1"/>
      <c r="SAE22" s="5"/>
      <c r="SAI22" s="14"/>
      <c r="SAJ22" s="14"/>
      <c r="SAK22" s="1"/>
      <c r="SAM22" s="5"/>
      <c r="SAQ22" s="14"/>
      <c r="SAR22" s="14"/>
      <c r="SAS22" s="1"/>
      <c r="SAU22" s="5"/>
      <c r="SAY22" s="14"/>
      <c r="SAZ22" s="14"/>
      <c r="SBA22" s="1"/>
      <c r="SBC22" s="5"/>
      <c r="SBG22" s="14"/>
      <c r="SBH22" s="14"/>
      <c r="SBI22" s="1"/>
      <c r="SBK22" s="5"/>
      <c r="SBO22" s="14"/>
      <c r="SBP22" s="14"/>
      <c r="SBQ22" s="1"/>
      <c r="SBS22" s="5"/>
      <c r="SBW22" s="14"/>
      <c r="SBX22" s="14"/>
      <c r="SBY22" s="1"/>
      <c r="SCA22" s="5"/>
      <c r="SCE22" s="14"/>
      <c r="SCF22" s="14"/>
      <c r="SCG22" s="1"/>
      <c r="SCI22" s="5"/>
      <c r="SCM22" s="14"/>
      <c r="SCN22" s="14"/>
      <c r="SCO22" s="1"/>
      <c r="SCQ22" s="5"/>
      <c r="SCU22" s="14"/>
      <c r="SCV22" s="14"/>
      <c r="SCW22" s="1"/>
      <c r="SCY22" s="5"/>
      <c r="SDC22" s="14"/>
      <c r="SDD22" s="14"/>
      <c r="SDE22" s="1"/>
      <c r="SDG22" s="5"/>
      <c r="SDK22" s="14"/>
      <c r="SDL22" s="14"/>
      <c r="SDM22" s="1"/>
      <c r="SDO22" s="5"/>
      <c r="SDS22" s="14"/>
      <c r="SDT22" s="14"/>
      <c r="SDU22" s="1"/>
      <c r="SDW22" s="5"/>
      <c r="SEA22" s="14"/>
      <c r="SEB22" s="14"/>
      <c r="SEC22" s="1"/>
      <c r="SEE22" s="5"/>
      <c r="SEI22" s="14"/>
      <c r="SEJ22" s="14"/>
      <c r="SEK22" s="1"/>
      <c r="SEM22" s="5"/>
      <c r="SEQ22" s="14"/>
      <c r="SER22" s="14"/>
      <c r="SES22" s="1"/>
      <c r="SEU22" s="5"/>
      <c r="SEY22" s="14"/>
      <c r="SEZ22" s="14"/>
      <c r="SFA22" s="1"/>
      <c r="SFC22" s="5"/>
      <c r="SFG22" s="14"/>
      <c r="SFH22" s="14"/>
      <c r="SFI22" s="1"/>
      <c r="SFK22" s="5"/>
      <c r="SFO22" s="14"/>
      <c r="SFP22" s="14"/>
      <c r="SFQ22" s="1"/>
      <c r="SFS22" s="5"/>
      <c r="SFW22" s="14"/>
      <c r="SFX22" s="14"/>
      <c r="SFY22" s="1"/>
      <c r="SGA22" s="5"/>
      <c r="SGE22" s="14"/>
      <c r="SGF22" s="14"/>
      <c r="SGG22" s="1"/>
      <c r="SGI22" s="5"/>
      <c r="SGM22" s="14"/>
      <c r="SGN22" s="14"/>
      <c r="SGO22" s="1"/>
      <c r="SGQ22" s="5"/>
      <c r="SGU22" s="14"/>
      <c r="SGV22" s="14"/>
      <c r="SGW22" s="1"/>
      <c r="SGY22" s="5"/>
      <c r="SHC22" s="14"/>
      <c r="SHD22" s="14"/>
      <c r="SHE22" s="1"/>
      <c r="SHG22" s="5"/>
      <c r="SHK22" s="14"/>
      <c r="SHL22" s="14"/>
      <c r="SHM22" s="1"/>
      <c r="SHO22" s="5"/>
      <c r="SHS22" s="14"/>
      <c r="SHT22" s="14"/>
      <c r="SHU22" s="1"/>
      <c r="SHW22" s="5"/>
      <c r="SIA22" s="14"/>
      <c r="SIB22" s="14"/>
      <c r="SIC22" s="1"/>
      <c r="SIE22" s="5"/>
      <c r="SII22" s="14"/>
      <c r="SIJ22" s="14"/>
      <c r="SIK22" s="1"/>
      <c r="SIM22" s="5"/>
      <c r="SIQ22" s="14"/>
      <c r="SIR22" s="14"/>
      <c r="SIS22" s="1"/>
      <c r="SIU22" s="5"/>
      <c r="SIY22" s="14"/>
      <c r="SIZ22" s="14"/>
      <c r="SJA22" s="1"/>
      <c r="SJC22" s="5"/>
      <c r="SJG22" s="14"/>
      <c r="SJH22" s="14"/>
      <c r="SJI22" s="1"/>
      <c r="SJK22" s="5"/>
      <c r="SJO22" s="14"/>
      <c r="SJP22" s="14"/>
      <c r="SJQ22" s="1"/>
      <c r="SJS22" s="5"/>
      <c r="SJW22" s="14"/>
      <c r="SJX22" s="14"/>
      <c r="SJY22" s="1"/>
      <c r="SKA22" s="5"/>
      <c r="SKE22" s="14"/>
      <c r="SKF22" s="14"/>
      <c r="SKG22" s="1"/>
      <c r="SKI22" s="5"/>
      <c r="SKM22" s="14"/>
      <c r="SKN22" s="14"/>
      <c r="SKO22" s="1"/>
      <c r="SKQ22" s="5"/>
      <c r="SKU22" s="14"/>
      <c r="SKV22" s="14"/>
      <c r="SKW22" s="1"/>
      <c r="SKY22" s="5"/>
      <c r="SLC22" s="14"/>
      <c r="SLD22" s="14"/>
      <c r="SLE22" s="1"/>
      <c r="SLG22" s="5"/>
      <c r="SLK22" s="14"/>
      <c r="SLL22" s="14"/>
      <c r="SLM22" s="1"/>
      <c r="SLO22" s="5"/>
      <c r="SLS22" s="14"/>
      <c r="SLT22" s="14"/>
      <c r="SLU22" s="1"/>
      <c r="SLW22" s="5"/>
      <c r="SMA22" s="14"/>
      <c r="SMB22" s="14"/>
      <c r="SMC22" s="1"/>
      <c r="SME22" s="5"/>
      <c r="SMI22" s="14"/>
      <c r="SMJ22" s="14"/>
      <c r="SMK22" s="1"/>
      <c r="SMM22" s="5"/>
      <c r="SMQ22" s="14"/>
      <c r="SMR22" s="14"/>
      <c r="SMS22" s="1"/>
      <c r="SMU22" s="5"/>
      <c r="SMY22" s="14"/>
      <c r="SMZ22" s="14"/>
      <c r="SNA22" s="1"/>
      <c r="SNC22" s="5"/>
      <c r="SNG22" s="14"/>
      <c r="SNH22" s="14"/>
      <c r="SNI22" s="1"/>
      <c r="SNK22" s="5"/>
      <c r="SNO22" s="14"/>
      <c r="SNP22" s="14"/>
      <c r="SNQ22" s="1"/>
      <c r="SNS22" s="5"/>
      <c r="SNW22" s="14"/>
      <c r="SNX22" s="14"/>
      <c r="SNY22" s="1"/>
      <c r="SOA22" s="5"/>
      <c r="SOE22" s="14"/>
      <c r="SOF22" s="14"/>
      <c r="SOG22" s="1"/>
      <c r="SOI22" s="5"/>
      <c r="SOM22" s="14"/>
      <c r="SON22" s="14"/>
      <c r="SOO22" s="1"/>
      <c r="SOQ22" s="5"/>
      <c r="SOU22" s="14"/>
      <c r="SOV22" s="14"/>
      <c r="SOW22" s="1"/>
      <c r="SOY22" s="5"/>
      <c r="SPC22" s="14"/>
      <c r="SPD22" s="14"/>
      <c r="SPE22" s="1"/>
      <c r="SPG22" s="5"/>
      <c r="SPK22" s="14"/>
      <c r="SPL22" s="14"/>
      <c r="SPM22" s="1"/>
      <c r="SPO22" s="5"/>
      <c r="SPS22" s="14"/>
      <c r="SPT22" s="14"/>
      <c r="SPU22" s="1"/>
      <c r="SPW22" s="5"/>
      <c r="SQA22" s="14"/>
      <c r="SQB22" s="14"/>
      <c r="SQC22" s="1"/>
      <c r="SQE22" s="5"/>
      <c r="SQI22" s="14"/>
      <c r="SQJ22" s="14"/>
      <c r="SQK22" s="1"/>
      <c r="SQM22" s="5"/>
      <c r="SQQ22" s="14"/>
      <c r="SQR22" s="14"/>
      <c r="SQS22" s="1"/>
      <c r="SQU22" s="5"/>
      <c r="SQY22" s="14"/>
      <c r="SQZ22" s="14"/>
      <c r="SRA22" s="1"/>
      <c r="SRC22" s="5"/>
      <c r="SRG22" s="14"/>
      <c r="SRH22" s="14"/>
      <c r="SRI22" s="1"/>
      <c r="SRK22" s="5"/>
      <c r="SRO22" s="14"/>
      <c r="SRP22" s="14"/>
      <c r="SRQ22" s="1"/>
      <c r="SRS22" s="5"/>
      <c r="SRW22" s="14"/>
      <c r="SRX22" s="14"/>
      <c r="SRY22" s="1"/>
      <c r="SSA22" s="5"/>
      <c r="SSE22" s="14"/>
      <c r="SSF22" s="14"/>
      <c r="SSG22" s="1"/>
      <c r="SSI22" s="5"/>
      <c r="SSM22" s="14"/>
      <c r="SSN22" s="14"/>
      <c r="SSO22" s="1"/>
      <c r="SSQ22" s="5"/>
      <c r="SSU22" s="14"/>
      <c r="SSV22" s="14"/>
      <c r="SSW22" s="1"/>
      <c r="SSY22" s="5"/>
      <c r="STC22" s="14"/>
      <c r="STD22" s="14"/>
      <c r="STE22" s="1"/>
      <c r="STG22" s="5"/>
      <c r="STK22" s="14"/>
      <c r="STL22" s="14"/>
      <c r="STM22" s="1"/>
      <c r="STO22" s="5"/>
      <c r="STS22" s="14"/>
      <c r="STT22" s="14"/>
      <c r="STU22" s="1"/>
      <c r="STW22" s="5"/>
      <c r="SUA22" s="14"/>
      <c r="SUB22" s="14"/>
      <c r="SUC22" s="1"/>
      <c r="SUE22" s="5"/>
      <c r="SUI22" s="14"/>
      <c r="SUJ22" s="14"/>
      <c r="SUK22" s="1"/>
      <c r="SUM22" s="5"/>
      <c r="SUQ22" s="14"/>
      <c r="SUR22" s="14"/>
      <c r="SUS22" s="1"/>
      <c r="SUU22" s="5"/>
      <c r="SUY22" s="14"/>
      <c r="SUZ22" s="14"/>
      <c r="SVA22" s="1"/>
      <c r="SVC22" s="5"/>
      <c r="SVG22" s="14"/>
      <c r="SVH22" s="14"/>
      <c r="SVI22" s="1"/>
      <c r="SVK22" s="5"/>
      <c r="SVO22" s="14"/>
      <c r="SVP22" s="14"/>
      <c r="SVQ22" s="1"/>
      <c r="SVS22" s="5"/>
      <c r="SVW22" s="14"/>
      <c r="SVX22" s="14"/>
      <c r="SVY22" s="1"/>
      <c r="SWA22" s="5"/>
      <c r="SWE22" s="14"/>
      <c r="SWF22" s="14"/>
      <c r="SWG22" s="1"/>
      <c r="SWI22" s="5"/>
      <c r="SWM22" s="14"/>
      <c r="SWN22" s="14"/>
      <c r="SWO22" s="1"/>
      <c r="SWQ22" s="5"/>
      <c r="SWU22" s="14"/>
      <c r="SWV22" s="14"/>
      <c r="SWW22" s="1"/>
      <c r="SWY22" s="5"/>
      <c r="SXC22" s="14"/>
      <c r="SXD22" s="14"/>
      <c r="SXE22" s="1"/>
      <c r="SXG22" s="5"/>
      <c r="SXK22" s="14"/>
      <c r="SXL22" s="14"/>
      <c r="SXM22" s="1"/>
      <c r="SXO22" s="5"/>
      <c r="SXS22" s="14"/>
      <c r="SXT22" s="14"/>
      <c r="SXU22" s="1"/>
      <c r="SXW22" s="5"/>
      <c r="SYA22" s="14"/>
      <c r="SYB22" s="14"/>
      <c r="SYC22" s="1"/>
      <c r="SYE22" s="5"/>
      <c r="SYI22" s="14"/>
      <c r="SYJ22" s="14"/>
      <c r="SYK22" s="1"/>
      <c r="SYM22" s="5"/>
      <c r="SYQ22" s="14"/>
      <c r="SYR22" s="14"/>
      <c r="SYS22" s="1"/>
      <c r="SYU22" s="5"/>
      <c r="SYY22" s="14"/>
      <c r="SYZ22" s="14"/>
      <c r="SZA22" s="1"/>
      <c r="SZC22" s="5"/>
      <c r="SZG22" s="14"/>
      <c r="SZH22" s="14"/>
      <c r="SZI22" s="1"/>
      <c r="SZK22" s="5"/>
      <c r="SZO22" s="14"/>
      <c r="SZP22" s="14"/>
      <c r="SZQ22" s="1"/>
      <c r="SZS22" s="5"/>
      <c r="SZW22" s="14"/>
      <c r="SZX22" s="14"/>
      <c r="SZY22" s="1"/>
      <c r="TAA22" s="5"/>
      <c r="TAE22" s="14"/>
      <c r="TAF22" s="14"/>
      <c r="TAG22" s="1"/>
      <c r="TAI22" s="5"/>
      <c r="TAM22" s="14"/>
      <c r="TAN22" s="14"/>
      <c r="TAO22" s="1"/>
      <c r="TAQ22" s="5"/>
      <c r="TAU22" s="14"/>
      <c r="TAV22" s="14"/>
      <c r="TAW22" s="1"/>
      <c r="TAY22" s="5"/>
      <c r="TBC22" s="14"/>
      <c r="TBD22" s="14"/>
      <c r="TBE22" s="1"/>
      <c r="TBG22" s="5"/>
      <c r="TBK22" s="14"/>
      <c r="TBL22" s="14"/>
      <c r="TBM22" s="1"/>
      <c r="TBO22" s="5"/>
      <c r="TBS22" s="14"/>
      <c r="TBT22" s="14"/>
      <c r="TBU22" s="1"/>
      <c r="TBW22" s="5"/>
      <c r="TCA22" s="14"/>
      <c r="TCB22" s="14"/>
      <c r="TCC22" s="1"/>
      <c r="TCE22" s="5"/>
      <c r="TCI22" s="14"/>
      <c r="TCJ22" s="14"/>
      <c r="TCK22" s="1"/>
      <c r="TCM22" s="5"/>
      <c r="TCQ22" s="14"/>
      <c r="TCR22" s="14"/>
      <c r="TCS22" s="1"/>
      <c r="TCU22" s="5"/>
      <c r="TCY22" s="14"/>
      <c r="TCZ22" s="14"/>
      <c r="TDA22" s="1"/>
      <c r="TDC22" s="5"/>
      <c r="TDG22" s="14"/>
      <c r="TDH22" s="14"/>
      <c r="TDI22" s="1"/>
      <c r="TDK22" s="5"/>
      <c r="TDO22" s="14"/>
      <c r="TDP22" s="14"/>
      <c r="TDQ22" s="1"/>
      <c r="TDS22" s="5"/>
      <c r="TDW22" s="14"/>
      <c r="TDX22" s="14"/>
      <c r="TDY22" s="1"/>
      <c r="TEA22" s="5"/>
      <c r="TEE22" s="14"/>
      <c r="TEF22" s="14"/>
      <c r="TEG22" s="1"/>
      <c r="TEI22" s="5"/>
      <c r="TEM22" s="14"/>
      <c r="TEN22" s="14"/>
      <c r="TEO22" s="1"/>
      <c r="TEQ22" s="5"/>
      <c r="TEU22" s="14"/>
      <c r="TEV22" s="14"/>
      <c r="TEW22" s="1"/>
      <c r="TEY22" s="5"/>
      <c r="TFC22" s="14"/>
      <c r="TFD22" s="14"/>
      <c r="TFE22" s="1"/>
      <c r="TFG22" s="5"/>
      <c r="TFK22" s="14"/>
      <c r="TFL22" s="14"/>
      <c r="TFM22" s="1"/>
      <c r="TFO22" s="5"/>
      <c r="TFS22" s="14"/>
      <c r="TFT22" s="14"/>
      <c r="TFU22" s="1"/>
      <c r="TFW22" s="5"/>
      <c r="TGA22" s="14"/>
      <c r="TGB22" s="14"/>
      <c r="TGC22" s="1"/>
      <c r="TGE22" s="5"/>
      <c r="TGI22" s="14"/>
      <c r="TGJ22" s="14"/>
      <c r="TGK22" s="1"/>
      <c r="TGM22" s="5"/>
      <c r="TGQ22" s="14"/>
      <c r="TGR22" s="14"/>
      <c r="TGS22" s="1"/>
      <c r="TGU22" s="5"/>
      <c r="TGY22" s="14"/>
      <c r="TGZ22" s="14"/>
      <c r="THA22" s="1"/>
      <c r="THC22" s="5"/>
      <c r="THG22" s="14"/>
      <c r="THH22" s="14"/>
      <c r="THI22" s="1"/>
      <c r="THK22" s="5"/>
      <c r="THO22" s="14"/>
      <c r="THP22" s="14"/>
      <c r="THQ22" s="1"/>
      <c r="THS22" s="5"/>
      <c r="THW22" s="14"/>
      <c r="THX22" s="14"/>
      <c r="THY22" s="1"/>
      <c r="TIA22" s="5"/>
      <c r="TIE22" s="14"/>
      <c r="TIF22" s="14"/>
      <c r="TIG22" s="1"/>
      <c r="TII22" s="5"/>
      <c r="TIM22" s="14"/>
      <c r="TIN22" s="14"/>
      <c r="TIO22" s="1"/>
      <c r="TIQ22" s="5"/>
      <c r="TIU22" s="14"/>
      <c r="TIV22" s="14"/>
      <c r="TIW22" s="1"/>
      <c r="TIY22" s="5"/>
      <c r="TJC22" s="14"/>
      <c r="TJD22" s="14"/>
      <c r="TJE22" s="1"/>
      <c r="TJG22" s="5"/>
      <c r="TJK22" s="14"/>
      <c r="TJL22" s="14"/>
      <c r="TJM22" s="1"/>
      <c r="TJO22" s="5"/>
      <c r="TJS22" s="14"/>
      <c r="TJT22" s="14"/>
      <c r="TJU22" s="1"/>
      <c r="TJW22" s="5"/>
      <c r="TKA22" s="14"/>
      <c r="TKB22" s="14"/>
      <c r="TKC22" s="1"/>
      <c r="TKE22" s="5"/>
      <c r="TKI22" s="14"/>
      <c r="TKJ22" s="14"/>
      <c r="TKK22" s="1"/>
      <c r="TKM22" s="5"/>
      <c r="TKQ22" s="14"/>
      <c r="TKR22" s="14"/>
      <c r="TKS22" s="1"/>
      <c r="TKU22" s="5"/>
      <c r="TKY22" s="14"/>
      <c r="TKZ22" s="14"/>
      <c r="TLA22" s="1"/>
      <c r="TLC22" s="5"/>
      <c r="TLG22" s="14"/>
      <c r="TLH22" s="14"/>
      <c r="TLI22" s="1"/>
      <c r="TLK22" s="5"/>
      <c r="TLO22" s="14"/>
      <c r="TLP22" s="14"/>
      <c r="TLQ22" s="1"/>
      <c r="TLS22" s="5"/>
      <c r="TLW22" s="14"/>
      <c r="TLX22" s="14"/>
      <c r="TLY22" s="1"/>
      <c r="TMA22" s="5"/>
      <c r="TME22" s="14"/>
      <c r="TMF22" s="14"/>
      <c r="TMG22" s="1"/>
      <c r="TMI22" s="5"/>
      <c r="TMM22" s="14"/>
      <c r="TMN22" s="14"/>
      <c r="TMO22" s="1"/>
      <c r="TMQ22" s="5"/>
      <c r="TMU22" s="14"/>
      <c r="TMV22" s="14"/>
      <c r="TMW22" s="1"/>
      <c r="TMY22" s="5"/>
      <c r="TNC22" s="14"/>
      <c r="TND22" s="14"/>
      <c r="TNE22" s="1"/>
      <c r="TNG22" s="5"/>
      <c r="TNK22" s="14"/>
      <c r="TNL22" s="14"/>
      <c r="TNM22" s="1"/>
      <c r="TNO22" s="5"/>
      <c r="TNS22" s="14"/>
      <c r="TNT22" s="14"/>
      <c r="TNU22" s="1"/>
      <c r="TNW22" s="5"/>
      <c r="TOA22" s="14"/>
      <c r="TOB22" s="14"/>
      <c r="TOC22" s="1"/>
      <c r="TOE22" s="5"/>
      <c r="TOI22" s="14"/>
      <c r="TOJ22" s="14"/>
      <c r="TOK22" s="1"/>
      <c r="TOM22" s="5"/>
      <c r="TOQ22" s="14"/>
      <c r="TOR22" s="14"/>
      <c r="TOS22" s="1"/>
      <c r="TOU22" s="5"/>
      <c r="TOY22" s="14"/>
      <c r="TOZ22" s="14"/>
      <c r="TPA22" s="1"/>
      <c r="TPC22" s="5"/>
      <c r="TPG22" s="14"/>
      <c r="TPH22" s="14"/>
      <c r="TPI22" s="1"/>
      <c r="TPK22" s="5"/>
      <c r="TPO22" s="14"/>
      <c r="TPP22" s="14"/>
      <c r="TPQ22" s="1"/>
      <c r="TPS22" s="5"/>
      <c r="TPW22" s="14"/>
      <c r="TPX22" s="14"/>
      <c r="TPY22" s="1"/>
      <c r="TQA22" s="5"/>
      <c r="TQE22" s="14"/>
      <c r="TQF22" s="14"/>
      <c r="TQG22" s="1"/>
      <c r="TQI22" s="5"/>
      <c r="TQM22" s="14"/>
      <c r="TQN22" s="14"/>
      <c r="TQO22" s="1"/>
      <c r="TQQ22" s="5"/>
      <c r="TQU22" s="14"/>
      <c r="TQV22" s="14"/>
      <c r="TQW22" s="1"/>
      <c r="TQY22" s="5"/>
      <c r="TRC22" s="14"/>
      <c r="TRD22" s="14"/>
      <c r="TRE22" s="1"/>
      <c r="TRG22" s="5"/>
      <c r="TRK22" s="14"/>
      <c r="TRL22" s="14"/>
      <c r="TRM22" s="1"/>
      <c r="TRO22" s="5"/>
      <c r="TRS22" s="14"/>
      <c r="TRT22" s="14"/>
      <c r="TRU22" s="1"/>
      <c r="TRW22" s="5"/>
      <c r="TSA22" s="14"/>
      <c r="TSB22" s="14"/>
      <c r="TSC22" s="1"/>
      <c r="TSE22" s="5"/>
      <c r="TSI22" s="14"/>
      <c r="TSJ22" s="14"/>
      <c r="TSK22" s="1"/>
      <c r="TSM22" s="5"/>
      <c r="TSQ22" s="14"/>
      <c r="TSR22" s="14"/>
      <c r="TSS22" s="1"/>
      <c r="TSU22" s="5"/>
      <c r="TSY22" s="14"/>
      <c r="TSZ22" s="14"/>
      <c r="TTA22" s="1"/>
      <c r="TTC22" s="5"/>
      <c r="TTG22" s="14"/>
      <c r="TTH22" s="14"/>
      <c r="TTI22" s="1"/>
      <c r="TTK22" s="5"/>
      <c r="TTO22" s="14"/>
      <c r="TTP22" s="14"/>
      <c r="TTQ22" s="1"/>
      <c r="TTS22" s="5"/>
      <c r="TTW22" s="14"/>
      <c r="TTX22" s="14"/>
      <c r="TTY22" s="1"/>
      <c r="TUA22" s="5"/>
      <c r="TUE22" s="14"/>
      <c r="TUF22" s="14"/>
      <c r="TUG22" s="1"/>
      <c r="TUI22" s="5"/>
      <c r="TUM22" s="14"/>
      <c r="TUN22" s="14"/>
      <c r="TUO22" s="1"/>
      <c r="TUQ22" s="5"/>
      <c r="TUU22" s="14"/>
      <c r="TUV22" s="14"/>
      <c r="TUW22" s="1"/>
      <c r="TUY22" s="5"/>
      <c r="TVC22" s="14"/>
      <c r="TVD22" s="14"/>
      <c r="TVE22" s="1"/>
      <c r="TVG22" s="5"/>
      <c r="TVK22" s="14"/>
      <c r="TVL22" s="14"/>
      <c r="TVM22" s="1"/>
      <c r="TVO22" s="5"/>
      <c r="TVS22" s="14"/>
      <c r="TVT22" s="14"/>
      <c r="TVU22" s="1"/>
      <c r="TVW22" s="5"/>
      <c r="TWA22" s="14"/>
      <c r="TWB22" s="14"/>
      <c r="TWC22" s="1"/>
      <c r="TWE22" s="5"/>
      <c r="TWI22" s="14"/>
      <c r="TWJ22" s="14"/>
      <c r="TWK22" s="1"/>
      <c r="TWM22" s="5"/>
      <c r="TWQ22" s="14"/>
      <c r="TWR22" s="14"/>
      <c r="TWS22" s="1"/>
      <c r="TWU22" s="5"/>
      <c r="TWY22" s="14"/>
      <c r="TWZ22" s="14"/>
      <c r="TXA22" s="1"/>
      <c r="TXC22" s="5"/>
      <c r="TXG22" s="14"/>
      <c r="TXH22" s="14"/>
      <c r="TXI22" s="1"/>
      <c r="TXK22" s="5"/>
      <c r="TXO22" s="14"/>
      <c r="TXP22" s="14"/>
      <c r="TXQ22" s="1"/>
      <c r="TXS22" s="5"/>
      <c r="TXW22" s="14"/>
      <c r="TXX22" s="14"/>
      <c r="TXY22" s="1"/>
      <c r="TYA22" s="5"/>
      <c r="TYE22" s="14"/>
      <c r="TYF22" s="14"/>
      <c r="TYG22" s="1"/>
      <c r="TYI22" s="5"/>
      <c r="TYM22" s="14"/>
      <c r="TYN22" s="14"/>
      <c r="TYO22" s="1"/>
      <c r="TYQ22" s="5"/>
      <c r="TYU22" s="14"/>
      <c r="TYV22" s="14"/>
      <c r="TYW22" s="1"/>
      <c r="TYY22" s="5"/>
      <c r="TZC22" s="14"/>
      <c r="TZD22" s="14"/>
      <c r="TZE22" s="1"/>
      <c r="TZG22" s="5"/>
      <c r="TZK22" s="14"/>
      <c r="TZL22" s="14"/>
      <c r="TZM22" s="1"/>
      <c r="TZO22" s="5"/>
      <c r="TZS22" s="14"/>
      <c r="TZT22" s="14"/>
      <c r="TZU22" s="1"/>
      <c r="TZW22" s="5"/>
      <c r="UAA22" s="14"/>
      <c r="UAB22" s="14"/>
      <c r="UAC22" s="1"/>
      <c r="UAE22" s="5"/>
      <c r="UAI22" s="14"/>
      <c r="UAJ22" s="14"/>
      <c r="UAK22" s="1"/>
      <c r="UAM22" s="5"/>
      <c r="UAQ22" s="14"/>
      <c r="UAR22" s="14"/>
      <c r="UAS22" s="1"/>
      <c r="UAU22" s="5"/>
      <c r="UAY22" s="14"/>
      <c r="UAZ22" s="14"/>
      <c r="UBA22" s="1"/>
      <c r="UBC22" s="5"/>
      <c r="UBG22" s="14"/>
      <c r="UBH22" s="14"/>
      <c r="UBI22" s="1"/>
      <c r="UBK22" s="5"/>
      <c r="UBO22" s="14"/>
      <c r="UBP22" s="14"/>
      <c r="UBQ22" s="1"/>
      <c r="UBS22" s="5"/>
      <c r="UBW22" s="14"/>
      <c r="UBX22" s="14"/>
      <c r="UBY22" s="1"/>
      <c r="UCA22" s="5"/>
      <c r="UCE22" s="14"/>
      <c r="UCF22" s="14"/>
      <c r="UCG22" s="1"/>
      <c r="UCI22" s="5"/>
      <c r="UCM22" s="14"/>
      <c r="UCN22" s="14"/>
      <c r="UCO22" s="1"/>
      <c r="UCQ22" s="5"/>
      <c r="UCU22" s="14"/>
      <c r="UCV22" s="14"/>
      <c r="UCW22" s="1"/>
      <c r="UCY22" s="5"/>
      <c r="UDC22" s="14"/>
      <c r="UDD22" s="14"/>
      <c r="UDE22" s="1"/>
      <c r="UDG22" s="5"/>
      <c r="UDK22" s="14"/>
      <c r="UDL22" s="14"/>
      <c r="UDM22" s="1"/>
      <c r="UDO22" s="5"/>
      <c r="UDS22" s="14"/>
      <c r="UDT22" s="14"/>
      <c r="UDU22" s="1"/>
      <c r="UDW22" s="5"/>
      <c r="UEA22" s="14"/>
      <c r="UEB22" s="14"/>
      <c r="UEC22" s="1"/>
      <c r="UEE22" s="5"/>
      <c r="UEI22" s="14"/>
      <c r="UEJ22" s="14"/>
      <c r="UEK22" s="1"/>
      <c r="UEM22" s="5"/>
      <c r="UEQ22" s="14"/>
      <c r="UER22" s="14"/>
      <c r="UES22" s="1"/>
      <c r="UEU22" s="5"/>
      <c r="UEY22" s="14"/>
      <c r="UEZ22" s="14"/>
      <c r="UFA22" s="1"/>
      <c r="UFC22" s="5"/>
      <c r="UFG22" s="14"/>
      <c r="UFH22" s="14"/>
      <c r="UFI22" s="1"/>
      <c r="UFK22" s="5"/>
      <c r="UFO22" s="14"/>
      <c r="UFP22" s="14"/>
      <c r="UFQ22" s="1"/>
      <c r="UFS22" s="5"/>
      <c r="UFW22" s="14"/>
      <c r="UFX22" s="14"/>
      <c r="UFY22" s="1"/>
      <c r="UGA22" s="5"/>
      <c r="UGE22" s="14"/>
      <c r="UGF22" s="14"/>
      <c r="UGG22" s="1"/>
      <c r="UGI22" s="5"/>
      <c r="UGM22" s="14"/>
      <c r="UGN22" s="14"/>
      <c r="UGO22" s="1"/>
      <c r="UGQ22" s="5"/>
      <c r="UGU22" s="14"/>
      <c r="UGV22" s="14"/>
      <c r="UGW22" s="1"/>
      <c r="UGY22" s="5"/>
      <c r="UHC22" s="14"/>
      <c r="UHD22" s="14"/>
      <c r="UHE22" s="1"/>
      <c r="UHG22" s="5"/>
      <c r="UHK22" s="14"/>
      <c r="UHL22" s="14"/>
      <c r="UHM22" s="1"/>
      <c r="UHO22" s="5"/>
      <c r="UHS22" s="14"/>
      <c r="UHT22" s="14"/>
      <c r="UHU22" s="1"/>
      <c r="UHW22" s="5"/>
      <c r="UIA22" s="14"/>
      <c r="UIB22" s="14"/>
      <c r="UIC22" s="1"/>
      <c r="UIE22" s="5"/>
      <c r="UII22" s="14"/>
      <c r="UIJ22" s="14"/>
      <c r="UIK22" s="1"/>
      <c r="UIM22" s="5"/>
      <c r="UIQ22" s="14"/>
      <c r="UIR22" s="14"/>
      <c r="UIS22" s="1"/>
      <c r="UIU22" s="5"/>
      <c r="UIY22" s="14"/>
      <c r="UIZ22" s="14"/>
      <c r="UJA22" s="1"/>
      <c r="UJC22" s="5"/>
      <c r="UJG22" s="14"/>
      <c r="UJH22" s="14"/>
      <c r="UJI22" s="1"/>
      <c r="UJK22" s="5"/>
      <c r="UJO22" s="14"/>
      <c r="UJP22" s="14"/>
      <c r="UJQ22" s="1"/>
      <c r="UJS22" s="5"/>
      <c r="UJW22" s="14"/>
      <c r="UJX22" s="14"/>
      <c r="UJY22" s="1"/>
      <c r="UKA22" s="5"/>
      <c r="UKE22" s="14"/>
      <c r="UKF22" s="14"/>
      <c r="UKG22" s="1"/>
      <c r="UKI22" s="5"/>
      <c r="UKM22" s="14"/>
      <c r="UKN22" s="14"/>
      <c r="UKO22" s="1"/>
      <c r="UKQ22" s="5"/>
      <c r="UKU22" s="14"/>
      <c r="UKV22" s="14"/>
      <c r="UKW22" s="1"/>
      <c r="UKY22" s="5"/>
      <c r="ULC22" s="14"/>
      <c r="ULD22" s="14"/>
      <c r="ULE22" s="1"/>
      <c r="ULG22" s="5"/>
      <c r="ULK22" s="14"/>
      <c r="ULL22" s="14"/>
      <c r="ULM22" s="1"/>
      <c r="ULO22" s="5"/>
      <c r="ULS22" s="14"/>
      <c r="ULT22" s="14"/>
      <c r="ULU22" s="1"/>
      <c r="ULW22" s="5"/>
      <c r="UMA22" s="14"/>
      <c r="UMB22" s="14"/>
      <c r="UMC22" s="1"/>
      <c r="UME22" s="5"/>
      <c r="UMI22" s="14"/>
      <c r="UMJ22" s="14"/>
      <c r="UMK22" s="1"/>
      <c r="UMM22" s="5"/>
      <c r="UMQ22" s="14"/>
      <c r="UMR22" s="14"/>
      <c r="UMS22" s="1"/>
      <c r="UMU22" s="5"/>
      <c r="UMY22" s="14"/>
      <c r="UMZ22" s="14"/>
      <c r="UNA22" s="1"/>
      <c r="UNC22" s="5"/>
      <c r="UNG22" s="14"/>
      <c r="UNH22" s="14"/>
      <c r="UNI22" s="1"/>
      <c r="UNK22" s="5"/>
      <c r="UNO22" s="14"/>
      <c r="UNP22" s="14"/>
      <c r="UNQ22" s="1"/>
      <c r="UNS22" s="5"/>
      <c r="UNW22" s="14"/>
      <c r="UNX22" s="14"/>
      <c r="UNY22" s="1"/>
      <c r="UOA22" s="5"/>
      <c r="UOE22" s="14"/>
      <c r="UOF22" s="14"/>
      <c r="UOG22" s="1"/>
      <c r="UOI22" s="5"/>
      <c r="UOM22" s="14"/>
      <c r="UON22" s="14"/>
      <c r="UOO22" s="1"/>
      <c r="UOQ22" s="5"/>
      <c r="UOU22" s="14"/>
      <c r="UOV22" s="14"/>
      <c r="UOW22" s="1"/>
      <c r="UOY22" s="5"/>
      <c r="UPC22" s="14"/>
      <c r="UPD22" s="14"/>
      <c r="UPE22" s="1"/>
      <c r="UPG22" s="5"/>
      <c r="UPK22" s="14"/>
      <c r="UPL22" s="14"/>
      <c r="UPM22" s="1"/>
      <c r="UPO22" s="5"/>
      <c r="UPS22" s="14"/>
      <c r="UPT22" s="14"/>
      <c r="UPU22" s="1"/>
      <c r="UPW22" s="5"/>
      <c r="UQA22" s="14"/>
      <c r="UQB22" s="14"/>
      <c r="UQC22" s="1"/>
      <c r="UQE22" s="5"/>
      <c r="UQI22" s="14"/>
      <c r="UQJ22" s="14"/>
      <c r="UQK22" s="1"/>
      <c r="UQM22" s="5"/>
      <c r="UQQ22" s="14"/>
      <c r="UQR22" s="14"/>
      <c r="UQS22" s="1"/>
      <c r="UQU22" s="5"/>
      <c r="UQY22" s="14"/>
      <c r="UQZ22" s="14"/>
      <c r="URA22" s="1"/>
      <c r="URC22" s="5"/>
      <c r="URG22" s="14"/>
      <c r="URH22" s="14"/>
      <c r="URI22" s="1"/>
      <c r="URK22" s="5"/>
      <c r="URO22" s="14"/>
      <c r="URP22" s="14"/>
      <c r="URQ22" s="1"/>
      <c r="URS22" s="5"/>
      <c r="URW22" s="14"/>
      <c r="URX22" s="14"/>
      <c r="URY22" s="1"/>
      <c r="USA22" s="5"/>
      <c r="USE22" s="14"/>
      <c r="USF22" s="14"/>
      <c r="USG22" s="1"/>
      <c r="USI22" s="5"/>
      <c r="USM22" s="14"/>
      <c r="USN22" s="14"/>
      <c r="USO22" s="1"/>
      <c r="USQ22" s="5"/>
      <c r="USU22" s="14"/>
      <c r="USV22" s="14"/>
      <c r="USW22" s="1"/>
      <c r="USY22" s="5"/>
      <c r="UTC22" s="14"/>
      <c r="UTD22" s="14"/>
      <c r="UTE22" s="1"/>
      <c r="UTG22" s="5"/>
      <c r="UTK22" s="14"/>
      <c r="UTL22" s="14"/>
      <c r="UTM22" s="1"/>
      <c r="UTO22" s="5"/>
      <c r="UTS22" s="14"/>
      <c r="UTT22" s="14"/>
      <c r="UTU22" s="1"/>
      <c r="UTW22" s="5"/>
      <c r="UUA22" s="14"/>
      <c r="UUB22" s="14"/>
      <c r="UUC22" s="1"/>
      <c r="UUE22" s="5"/>
      <c r="UUI22" s="14"/>
      <c r="UUJ22" s="14"/>
      <c r="UUK22" s="1"/>
      <c r="UUM22" s="5"/>
      <c r="UUQ22" s="14"/>
      <c r="UUR22" s="14"/>
      <c r="UUS22" s="1"/>
      <c r="UUU22" s="5"/>
      <c r="UUY22" s="14"/>
      <c r="UUZ22" s="14"/>
      <c r="UVA22" s="1"/>
      <c r="UVC22" s="5"/>
      <c r="UVG22" s="14"/>
      <c r="UVH22" s="14"/>
      <c r="UVI22" s="1"/>
      <c r="UVK22" s="5"/>
      <c r="UVO22" s="14"/>
      <c r="UVP22" s="14"/>
      <c r="UVQ22" s="1"/>
      <c r="UVS22" s="5"/>
      <c r="UVW22" s="14"/>
      <c r="UVX22" s="14"/>
      <c r="UVY22" s="1"/>
      <c r="UWA22" s="5"/>
      <c r="UWE22" s="14"/>
      <c r="UWF22" s="14"/>
      <c r="UWG22" s="1"/>
      <c r="UWI22" s="5"/>
      <c r="UWM22" s="14"/>
      <c r="UWN22" s="14"/>
      <c r="UWO22" s="1"/>
      <c r="UWQ22" s="5"/>
      <c r="UWU22" s="14"/>
      <c r="UWV22" s="14"/>
      <c r="UWW22" s="1"/>
      <c r="UWY22" s="5"/>
      <c r="UXC22" s="14"/>
      <c r="UXD22" s="14"/>
      <c r="UXE22" s="1"/>
      <c r="UXG22" s="5"/>
      <c r="UXK22" s="14"/>
      <c r="UXL22" s="14"/>
      <c r="UXM22" s="1"/>
      <c r="UXO22" s="5"/>
      <c r="UXS22" s="14"/>
      <c r="UXT22" s="14"/>
      <c r="UXU22" s="1"/>
      <c r="UXW22" s="5"/>
      <c r="UYA22" s="14"/>
      <c r="UYB22" s="14"/>
      <c r="UYC22" s="1"/>
      <c r="UYE22" s="5"/>
      <c r="UYI22" s="14"/>
      <c r="UYJ22" s="14"/>
      <c r="UYK22" s="1"/>
      <c r="UYM22" s="5"/>
      <c r="UYQ22" s="14"/>
      <c r="UYR22" s="14"/>
      <c r="UYS22" s="1"/>
      <c r="UYU22" s="5"/>
      <c r="UYY22" s="14"/>
      <c r="UYZ22" s="14"/>
      <c r="UZA22" s="1"/>
      <c r="UZC22" s="5"/>
      <c r="UZG22" s="14"/>
      <c r="UZH22" s="14"/>
      <c r="UZI22" s="1"/>
      <c r="UZK22" s="5"/>
      <c r="UZO22" s="14"/>
      <c r="UZP22" s="14"/>
      <c r="UZQ22" s="1"/>
      <c r="UZS22" s="5"/>
      <c r="UZW22" s="14"/>
      <c r="UZX22" s="14"/>
      <c r="UZY22" s="1"/>
      <c r="VAA22" s="5"/>
      <c r="VAE22" s="14"/>
      <c r="VAF22" s="14"/>
      <c r="VAG22" s="1"/>
      <c r="VAI22" s="5"/>
      <c r="VAM22" s="14"/>
      <c r="VAN22" s="14"/>
      <c r="VAO22" s="1"/>
      <c r="VAQ22" s="5"/>
      <c r="VAU22" s="14"/>
      <c r="VAV22" s="14"/>
      <c r="VAW22" s="1"/>
      <c r="VAY22" s="5"/>
      <c r="VBC22" s="14"/>
      <c r="VBD22" s="14"/>
      <c r="VBE22" s="1"/>
      <c r="VBG22" s="5"/>
      <c r="VBK22" s="14"/>
      <c r="VBL22" s="14"/>
      <c r="VBM22" s="1"/>
      <c r="VBO22" s="5"/>
      <c r="VBS22" s="14"/>
      <c r="VBT22" s="14"/>
      <c r="VBU22" s="1"/>
      <c r="VBW22" s="5"/>
      <c r="VCA22" s="14"/>
      <c r="VCB22" s="14"/>
      <c r="VCC22" s="1"/>
      <c r="VCE22" s="5"/>
      <c r="VCI22" s="14"/>
      <c r="VCJ22" s="14"/>
      <c r="VCK22" s="1"/>
      <c r="VCM22" s="5"/>
      <c r="VCQ22" s="14"/>
      <c r="VCR22" s="14"/>
      <c r="VCS22" s="1"/>
      <c r="VCU22" s="5"/>
      <c r="VCY22" s="14"/>
      <c r="VCZ22" s="14"/>
      <c r="VDA22" s="1"/>
      <c r="VDC22" s="5"/>
      <c r="VDG22" s="14"/>
      <c r="VDH22" s="14"/>
      <c r="VDI22" s="1"/>
      <c r="VDK22" s="5"/>
      <c r="VDO22" s="14"/>
      <c r="VDP22" s="14"/>
      <c r="VDQ22" s="1"/>
      <c r="VDS22" s="5"/>
      <c r="VDW22" s="14"/>
      <c r="VDX22" s="14"/>
      <c r="VDY22" s="1"/>
      <c r="VEA22" s="5"/>
      <c r="VEE22" s="14"/>
      <c r="VEF22" s="14"/>
      <c r="VEG22" s="1"/>
      <c r="VEI22" s="5"/>
      <c r="VEM22" s="14"/>
      <c r="VEN22" s="14"/>
      <c r="VEO22" s="1"/>
      <c r="VEQ22" s="5"/>
      <c r="VEU22" s="14"/>
      <c r="VEV22" s="14"/>
      <c r="VEW22" s="1"/>
      <c r="VEY22" s="5"/>
      <c r="VFC22" s="14"/>
      <c r="VFD22" s="14"/>
      <c r="VFE22" s="1"/>
      <c r="VFG22" s="5"/>
      <c r="VFK22" s="14"/>
      <c r="VFL22" s="14"/>
      <c r="VFM22" s="1"/>
      <c r="VFO22" s="5"/>
      <c r="VFS22" s="14"/>
      <c r="VFT22" s="14"/>
      <c r="VFU22" s="1"/>
      <c r="VFW22" s="5"/>
      <c r="VGA22" s="14"/>
      <c r="VGB22" s="14"/>
      <c r="VGC22" s="1"/>
      <c r="VGE22" s="5"/>
      <c r="VGI22" s="14"/>
      <c r="VGJ22" s="14"/>
      <c r="VGK22" s="1"/>
      <c r="VGM22" s="5"/>
      <c r="VGQ22" s="14"/>
      <c r="VGR22" s="14"/>
      <c r="VGS22" s="1"/>
      <c r="VGU22" s="5"/>
      <c r="VGY22" s="14"/>
      <c r="VGZ22" s="14"/>
      <c r="VHA22" s="1"/>
      <c r="VHC22" s="5"/>
      <c r="VHG22" s="14"/>
      <c r="VHH22" s="14"/>
      <c r="VHI22" s="1"/>
      <c r="VHK22" s="5"/>
      <c r="VHO22" s="14"/>
      <c r="VHP22" s="14"/>
      <c r="VHQ22" s="1"/>
      <c r="VHS22" s="5"/>
      <c r="VHW22" s="14"/>
      <c r="VHX22" s="14"/>
      <c r="VHY22" s="1"/>
      <c r="VIA22" s="5"/>
      <c r="VIE22" s="14"/>
      <c r="VIF22" s="14"/>
      <c r="VIG22" s="1"/>
      <c r="VII22" s="5"/>
      <c r="VIM22" s="14"/>
      <c r="VIN22" s="14"/>
      <c r="VIO22" s="1"/>
      <c r="VIQ22" s="5"/>
      <c r="VIU22" s="14"/>
      <c r="VIV22" s="14"/>
      <c r="VIW22" s="1"/>
      <c r="VIY22" s="5"/>
      <c r="VJC22" s="14"/>
      <c r="VJD22" s="14"/>
      <c r="VJE22" s="1"/>
      <c r="VJG22" s="5"/>
      <c r="VJK22" s="14"/>
      <c r="VJL22" s="14"/>
      <c r="VJM22" s="1"/>
      <c r="VJO22" s="5"/>
      <c r="VJS22" s="14"/>
      <c r="VJT22" s="14"/>
      <c r="VJU22" s="1"/>
      <c r="VJW22" s="5"/>
      <c r="VKA22" s="14"/>
      <c r="VKB22" s="14"/>
      <c r="VKC22" s="1"/>
      <c r="VKE22" s="5"/>
      <c r="VKI22" s="14"/>
      <c r="VKJ22" s="14"/>
      <c r="VKK22" s="1"/>
      <c r="VKM22" s="5"/>
      <c r="VKQ22" s="14"/>
      <c r="VKR22" s="14"/>
      <c r="VKS22" s="1"/>
      <c r="VKU22" s="5"/>
      <c r="VKY22" s="14"/>
      <c r="VKZ22" s="14"/>
      <c r="VLA22" s="1"/>
      <c r="VLC22" s="5"/>
      <c r="VLG22" s="14"/>
      <c r="VLH22" s="14"/>
      <c r="VLI22" s="1"/>
      <c r="VLK22" s="5"/>
      <c r="VLO22" s="14"/>
      <c r="VLP22" s="14"/>
      <c r="VLQ22" s="1"/>
      <c r="VLS22" s="5"/>
      <c r="VLW22" s="14"/>
      <c r="VLX22" s="14"/>
      <c r="VLY22" s="1"/>
      <c r="VMA22" s="5"/>
      <c r="VME22" s="14"/>
      <c r="VMF22" s="14"/>
      <c r="VMG22" s="1"/>
      <c r="VMI22" s="5"/>
      <c r="VMM22" s="14"/>
      <c r="VMN22" s="14"/>
      <c r="VMO22" s="1"/>
      <c r="VMQ22" s="5"/>
      <c r="VMU22" s="14"/>
      <c r="VMV22" s="14"/>
      <c r="VMW22" s="1"/>
      <c r="VMY22" s="5"/>
      <c r="VNC22" s="14"/>
      <c r="VND22" s="14"/>
      <c r="VNE22" s="1"/>
      <c r="VNG22" s="5"/>
      <c r="VNK22" s="14"/>
      <c r="VNL22" s="14"/>
      <c r="VNM22" s="1"/>
      <c r="VNO22" s="5"/>
      <c r="VNS22" s="14"/>
      <c r="VNT22" s="14"/>
      <c r="VNU22" s="1"/>
      <c r="VNW22" s="5"/>
      <c r="VOA22" s="14"/>
      <c r="VOB22" s="14"/>
      <c r="VOC22" s="1"/>
      <c r="VOE22" s="5"/>
      <c r="VOI22" s="14"/>
      <c r="VOJ22" s="14"/>
      <c r="VOK22" s="1"/>
      <c r="VOM22" s="5"/>
      <c r="VOQ22" s="14"/>
      <c r="VOR22" s="14"/>
      <c r="VOS22" s="1"/>
      <c r="VOU22" s="5"/>
      <c r="VOY22" s="14"/>
      <c r="VOZ22" s="14"/>
      <c r="VPA22" s="1"/>
      <c r="VPC22" s="5"/>
      <c r="VPG22" s="14"/>
      <c r="VPH22" s="14"/>
      <c r="VPI22" s="1"/>
      <c r="VPK22" s="5"/>
      <c r="VPO22" s="14"/>
      <c r="VPP22" s="14"/>
      <c r="VPQ22" s="1"/>
      <c r="VPS22" s="5"/>
      <c r="VPW22" s="14"/>
      <c r="VPX22" s="14"/>
      <c r="VPY22" s="1"/>
      <c r="VQA22" s="5"/>
      <c r="VQE22" s="14"/>
      <c r="VQF22" s="14"/>
      <c r="VQG22" s="1"/>
      <c r="VQI22" s="5"/>
      <c r="VQM22" s="14"/>
      <c r="VQN22" s="14"/>
      <c r="VQO22" s="1"/>
      <c r="VQQ22" s="5"/>
      <c r="VQU22" s="14"/>
      <c r="VQV22" s="14"/>
      <c r="VQW22" s="1"/>
      <c r="VQY22" s="5"/>
      <c r="VRC22" s="14"/>
      <c r="VRD22" s="14"/>
      <c r="VRE22" s="1"/>
      <c r="VRG22" s="5"/>
      <c r="VRK22" s="14"/>
      <c r="VRL22" s="14"/>
      <c r="VRM22" s="1"/>
      <c r="VRO22" s="5"/>
      <c r="VRS22" s="14"/>
      <c r="VRT22" s="14"/>
      <c r="VRU22" s="1"/>
      <c r="VRW22" s="5"/>
      <c r="VSA22" s="14"/>
      <c r="VSB22" s="14"/>
      <c r="VSC22" s="1"/>
      <c r="VSE22" s="5"/>
      <c r="VSI22" s="14"/>
      <c r="VSJ22" s="14"/>
      <c r="VSK22" s="1"/>
      <c r="VSM22" s="5"/>
      <c r="VSQ22" s="14"/>
      <c r="VSR22" s="14"/>
      <c r="VSS22" s="1"/>
      <c r="VSU22" s="5"/>
      <c r="VSY22" s="14"/>
      <c r="VSZ22" s="14"/>
      <c r="VTA22" s="1"/>
      <c r="VTC22" s="5"/>
      <c r="VTG22" s="14"/>
      <c r="VTH22" s="14"/>
      <c r="VTI22" s="1"/>
      <c r="VTK22" s="5"/>
      <c r="VTO22" s="14"/>
      <c r="VTP22" s="14"/>
      <c r="VTQ22" s="1"/>
      <c r="VTS22" s="5"/>
      <c r="VTW22" s="14"/>
      <c r="VTX22" s="14"/>
      <c r="VTY22" s="1"/>
      <c r="VUA22" s="5"/>
      <c r="VUE22" s="14"/>
      <c r="VUF22" s="14"/>
      <c r="VUG22" s="1"/>
      <c r="VUI22" s="5"/>
      <c r="VUM22" s="14"/>
      <c r="VUN22" s="14"/>
      <c r="VUO22" s="1"/>
      <c r="VUQ22" s="5"/>
      <c r="VUU22" s="14"/>
      <c r="VUV22" s="14"/>
      <c r="VUW22" s="1"/>
      <c r="VUY22" s="5"/>
      <c r="VVC22" s="14"/>
      <c r="VVD22" s="14"/>
      <c r="VVE22" s="1"/>
      <c r="VVG22" s="5"/>
      <c r="VVK22" s="14"/>
      <c r="VVL22" s="14"/>
      <c r="VVM22" s="1"/>
      <c r="VVO22" s="5"/>
      <c r="VVS22" s="14"/>
      <c r="VVT22" s="14"/>
      <c r="VVU22" s="1"/>
      <c r="VVW22" s="5"/>
      <c r="VWA22" s="14"/>
      <c r="VWB22" s="14"/>
      <c r="VWC22" s="1"/>
      <c r="VWE22" s="5"/>
      <c r="VWI22" s="14"/>
      <c r="VWJ22" s="14"/>
      <c r="VWK22" s="1"/>
      <c r="VWM22" s="5"/>
      <c r="VWQ22" s="14"/>
      <c r="VWR22" s="14"/>
      <c r="VWS22" s="1"/>
      <c r="VWU22" s="5"/>
      <c r="VWY22" s="14"/>
      <c r="VWZ22" s="14"/>
      <c r="VXA22" s="1"/>
      <c r="VXC22" s="5"/>
      <c r="VXG22" s="14"/>
      <c r="VXH22" s="14"/>
      <c r="VXI22" s="1"/>
      <c r="VXK22" s="5"/>
      <c r="VXO22" s="14"/>
      <c r="VXP22" s="14"/>
      <c r="VXQ22" s="1"/>
      <c r="VXS22" s="5"/>
      <c r="VXW22" s="14"/>
      <c r="VXX22" s="14"/>
      <c r="VXY22" s="1"/>
      <c r="VYA22" s="5"/>
      <c r="VYE22" s="14"/>
      <c r="VYF22" s="14"/>
      <c r="VYG22" s="1"/>
      <c r="VYI22" s="5"/>
      <c r="VYM22" s="14"/>
      <c r="VYN22" s="14"/>
      <c r="VYO22" s="1"/>
      <c r="VYQ22" s="5"/>
      <c r="VYU22" s="14"/>
      <c r="VYV22" s="14"/>
      <c r="VYW22" s="1"/>
      <c r="VYY22" s="5"/>
      <c r="VZC22" s="14"/>
      <c r="VZD22" s="14"/>
      <c r="VZE22" s="1"/>
      <c r="VZG22" s="5"/>
      <c r="VZK22" s="14"/>
      <c r="VZL22" s="14"/>
      <c r="VZM22" s="1"/>
      <c r="VZO22" s="5"/>
      <c r="VZS22" s="14"/>
      <c r="VZT22" s="14"/>
      <c r="VZU22" s="1"/>
      <c r="VZW22" s="5"/>
      <c r="WAA22" s="14"/>
      <c r="WAB22" s="14"/>
      <c r="WAC22" s="1"/>
      <c r="WAE22" s="5"/>
      <c r="WAI22" s="14"/>
      <c r="WAJ22" s="14"/>
      <c r="WAK22" s="1"/>
      <c r="WAM22" s="5"/>
      <c r="WAQ22" s="14"/>
      <c r="WAR22" s="14"/>
      <c r="WAS22" s="1"/>
      <c r="WAU22" s="5"/>
      <c r="WAY22" s="14"/>
      <c r="WAZ22" s="14"/>
      <c r="WBA22" s="1"/>
      <c r="WBC22" s="5"/>
      <c r="WBG22" s="14"/>
      <c r="WBH22" s="14"/>
      <c r="WBI22" s="1"/>
      <c r="WBK22" s="5"/>
      <c r="WBO22" s="14"/>
      <c r="WBP22" s="14"/>
      <c r="WBQ22" s="1"/>
      <c r="WBS22" s="5"/>
      <c r="WBW22" s="14"/>
      <c r="WBX22" s="14"/>
      <c r="WBY22" s="1"/>
      <c r="WCA22" s="5"/>
      <c r="WCE22" s="14"/>
      <c r="WCF22" s="14"/>
      <c r="WCG22" s="1"/>
      <c r="WCI22" s="5"/>
      <c r="WCM22" s="14"/>
      <c r="WCN22" s="14"/>
      <c r="WCO22" s="1"/>
      <c r="WCQ22" s="5"/>
      <c r="WCU22" s="14"/>
      <c r="WCV22" s="14"/>
      <c r="WCW22" s="1"/>
      <c r="WCY22" s="5"/>
      <c r="WDC22" s="14"/>
      <c r="WDD22" s="14"/>
      <c r="WDE22" s="1"/>
      <c r="WDG22" s="5"/>
      <c r="WDK22" s="14"/>
      <c r="WDL22" s="14"/>
      <c r="WDM22" s="1"/>
      <c r="WDO22" s="5"/>
      <c r="WDS22" s="14"/>
      <c r="WDT22" s="14"/>
      <c r="WDU22" s="1"/>
      <c r="WDW22" s="5"/>
      <c r="WEA22" s="14"/>
      <c r="WEB22" s="14"/>
      <c r="WEC22" s="1"/>
      <c r="WEE22" s="5"/>
      <c r="WEI22" s="14"/>
      <c r="WEJ22" s="14"/>
      <c r="WEK22" s="1"/>
      <c r="WEM22" s="5"/>
      <c r="WEQ22" s="14"/>
      <c r="WER22" s="14"/>
      <c r="WES22" s="1"/>
      <c r="WEU22" s="5"/>
      <c r="WEY22" s="14"/>
      <c r="WEZ22" s="14"/>
      <c r="WFA22" s="1"/>
      <c r="WFC22" s="5"/>
      <c r="WFG22" s="14"/>
      <c r="WFH22" s="14"/>
      <c r="WFI22" s="1"/>
      <c r="WFK22" s="5"/>
      <c r="WFO22" s="14"/>
      <c r="WFP22" s="14"/>
      <c r="WFQ22" s="1"/>
      <c r="WFS22" s="5"/>
      <c r="WFW22" s="14"/>
      <c r="WFX22" s="14"/>
      <c r="WFY22" s="1"/>
      <c r="WGA22" s="5"/>
      <c r="WGE22" s="14"/>
      <c r="WGF22" s="14"/>
      <c r="WGG22" s="1"/>
      <c r="WGI22" s="5"/>
      <c r="WGM22" s="14"/>
      <c r="WGN22" s="14"/>
      <c r="WGO22" s="1"/>
      <c r="WGQ22" s="5"/>
      <c r="WGU22" s="14"/>
      <c r="WGV22" s="14"/>
      <c r="WGW22" s="1"/>
      <c r="WGY22" s="5"/>
      <c r="WHC22" s="14"/>
      <c r="WHD22" s="14"/>
      <c r="WHE22" s="1"/>
      <c r="WHG22" s="5"/>
      <c r="WHK22" s="14"/>
      <c r="WHL22" s="14"/>
      <c r="WHM22" s="1"/>
      <c r="WHO22" s="5"/>
      <c r="WHS22" s="14"/>
      <c r="WHT22" s="14"/>
      <c r="WHU22" s="1"/>
      <c r="WHW22" s="5"/>
      <c r="WIA22" s="14"/>
      <c r="WIB22" s="14"/>
      <c r="WIC22" s="1"/>
      <c r="WIE22" s="5"/>
      <c r="WII22" s="14"/>
      <c r="WIJ22" s="14"/>
      <c r="WIK22" s="1"/>
      <c r="WIM22" s="5"/>
      <c r="WIQ22" s="14"/>
      <c r="WIR22" s="14"/>
      <c r="WIS22" s="1"/>
      <c r="WIU22" s="5"/>
      <c r="WIY22" s="14"/>
      <c r="WIZ22" s="14"/>
      <c r="WJA22" s="1"/>
      <c r="WJC22" s="5"/>
      <c r="WJG22" s="14"/>
      <c r="WJH22" s="14"/>
      <c r="WJI22" s="1"/>
      <c r="WJK22" s="5"/>
      <c r="WJO22" s="14"/>
      <c r="WJP22" s="14"/>
      <c r="WJQ22" s="1"/>
      <c r="WJS22" s="5"/>
      <c r="WJW22" s="14"/>
      <c r="WJX22" s="14"/>
      <c r="WJY22" s="1"/>
      <c r="WKA22" s="5"/>
      <c r="WKE22" s="14"/>
      <c r="WKF22" s="14"/>
      <c r="WKG22" s="1"/>
      <c r="WKI22" s="5"/>
      <c r="WKM22" s="14"/>
      <c r="WKN22" s="14"/>
      <c r="WKO22" s="1"/>
      <c r="WKQ22" s="5"/>
      <c r="WKU22" s="14"/>
      <c r="WKV22" s="14"/>
      <c r="WKW22" s="1"/>
      <c r="WKY22" s="5"/>
      <c r="WLC22" s="14"/>
      <c r="WLD22" s="14"/>
      <c r="WLE22" s="1"/>
      <c r="WLG22" s="5"/>
      <c r="WLK22" s="14"/>
      <c r="WLL22" s="14"/>
      <c r="WLM22" s="1"/>
      <c r="WLO22" s="5"/>
      <c r="WLS22" s="14"/>
      <c r="WLT22" s="14"/>
      <c r="WLU22" s="1"/>
      <c r="WLW22" s="5"/>
      <c r="WMA22" s="14"/>
      <c r="WMB22" s="14"/>
      <c r="WMC22" s="1"/>
      <c r="WME22" s="5"/>
      <c r="WMI22" s="14"/>
      <c r="WMJ22" s="14"/>
      <c r="WMK22" s="1"/>
      <c r="WMM22" s="5"/>
      <c r="WMQ22" s="14"/>
      <c r="WMR22" s="14"/>
      <c r="WMS22" s="1"/>
      <c r="WMU22" s="5"/>
      <c r="WMY22" s="14"/>
      <c r="WMZ22" s="14"/>
      <c r="WNA22" s="1"/>
      <c r="WNC22" s="5"/>
      <c r="WNG22" s="14"/>
      <c r="WNH22" s="14"/>
      <c r="WNI22" s="1"/>
      <c r="WNK22" s="5"/>
      <c r="WNO22" s="14"/>
      <c r="WNP22" s="14"/>
      <c r="WNQ22" s="1"/>
      <c r="WNS22" s="5"/>
      <c r="WNW22" s="14"/>
      <c r="WNX22" s="14"/>
      <c r="WNY22" s="1"/>
      <c r="WOA22" s="5"/>
      <c r="WOE22" s="14"/>
      <c r="WOF22" s="14"/>
      <c r="WOG22" s="1"/>
      <c r="WOI22" s="5"/>
      <c r="WOM22" s="14"/>
      <c r="WON22" s="14"/>
      <c r="WOO22" s="1"/>
      <c r="WOQ22" s="5"/>
      <c r="WOU22" s="14"/>
      <c r="WOV22" s="14"/>
      <c r="WOW22" s="1"/>
      <c r="WOY22" s="5"/>
      <c r="WPC22" s="14"/>
      <c r="WPD22" s="14"/>
      <c r="WPE22" s="1"/>
      <c r="WPG22" s="5"/>
      <c r="WPK22" s="14"/>
      <c r="WPL22" s="14"/>
      <c r="WPM22" s="1"/>
      <c r="WPO22" s="5"/>
      <c r="WPS22" s="14"/>
      <c r="WPT22" s="14"/>
      <c r="WPU22" s="1"/>
      <c r="WPW22" s="5"/>
      <c r="WQA22" s="14"/>
      <c r="WQB22" s="14"/>
      <c r="WQC22" s="1"/>
      <c r="WQE22" s="5"/>
      <c r="WQI22" s="14"/>
      <c r="WQJ22" s="14"/>
      <c r="WQK22" s="1"/>
      <c r="WQM22" s="5"/>
      <c r="WQQ22" s="14"/>
      <c r="WQR22" s="14"/>
      <c r="WQS22" s="1"/>
      <c r="WQU22" s="5"/>
      <c r="WQY22" s="14"/>
      <c r="WQZ22" s="14"/>
      <c r="WRA22" s="1"/>
      <c r="WRC22" s="5"/>
      <c r="WRG22" s="14"/>
      <c r="WRH22" s="14"/>
      <c r="WRI22" s="1"/>
      <c r="WRK22" s="5"/>
      <c r="WRO22" s="14"/>
      <c r="WRP22" s="14"/>
      <c r="WRQ22" s="1"/>
      <c r="WRS22" s="5"/>
      <c r="WRW22" s="14"/>
      <c r="WRX22" s="14"/>
      <c r="WRY22" s="1"/>
      <c r="WSA22" s="5"/>
      <c r="WSE22" s="14"/>
      <c r="WSF22" s="14"/>
      <c r="WSG22" s="1"/>
      <c r="WSI22" s="5"/>
      <c r="WSM22" s="14"/>
      <c r="WSN22" s="14"/>
      <c r="WSO22" s="1"/>
      <c r="WSQ22" s="5"/>
      <c r="WSU22" s="14"/>
      <c r="WSV22" s="14"/>
      <c r="WSW22" s="1"/>
      <c r="WSY22" s="5"/>
      <c r="WTC22" s="14"/>
      <c r="WTD22" s="14"/>
      <c r="WTE22" s="1"/>
      <c r="WTG22" s="5"/>
      <c r="WTK22" s="14"/>
      <c r="WTL22" s="14"/>
      <c r="WTM22" s="1"/>
      <c r="WTO22" s="5"/>
      <c r="WTS22" s="14"/>
      <c r="WTT22" s="14"/>
      <c r="WTU22" s="1"/>
      <c r="WTW22" s="5"/>
      <c r="WUA22" s="14"/>
      <c r="WUB22" s="14"/>
      <c r="WUC22" s="1"/>
      <c r="WUE22" s="5"/>
      <c r="WUI22" s="14"/>
      <c r="WUJ22" s="14"/>
      <c r="WUK22" s="1"/>
      <c r="WUM22" s="5"/>
      <c r="WUQ22" s="14"/>
      <c r="WUR22" s="14"/>
      <c r="WUS22" s="1"/>
      <c r="WUU22" s="5"/>
      <c r="WUY22" s="14"/>
      <c r="WUZ22" s="14"/>
      <c r="WVA22" s="1"/>
      <c r="WVC22" s="5"/>
      <c r="WVG22" s="14"/>
      <c r="WVH22" s="14"/>
      <c r="WVI22" s="1"/>
      <c r="WVK22" s="5"/>
      <c r="WVO22" s="14"/>
      <c r="WVP22" s="14"/>
      <c r="WVQ22" s="1"/>
      <c r="WVS22" s="5"/>
      <c r="WVW22" s="14"/>
      <c r="WVX22" s="14"/>
      <c r="WVY22" s="1"/>
      <c r="WWA22" s="5"/>
      <c r="WWE22" s="14"/>
      <c r="WWF22" s="14"/>
      <c r="WWG22" s="1"/>
      <c r="WWI22" s="5"/>
      <c r="WWM22" s="14"/>
      <c r="WWN22" s="14"/>
      <c r="WWO22" s="1"/>
      <c r="WWQ22" s="5"/>
      <c r="WWU22" s="14"/>
      <c r="WWV22" s="14"/>
      <c r="WWW22" s="1"/>
      <c r="WWY22" s="5"/>
      <c r="WXC22" s="14"/>
      <c r="WXD22" s="14"/>
      <c r="WXE22" s="1"/>
      <c r="WXG22" s="5"/>
      <c r="WXK22" s="14"/>
      <c r="WXL22" s="14"/>
      <c r="WXM22" s="1"/>
      <c r="WXO22" s="5"/>
      <c r="WXS22" s="14"/>
      <c r="WXT22" s="14"/>
      <c r="WXU22" s="1"/>
      <c r="WXW22" s="5"/>
      <c r="WYA22" s="14"/>
      <c r="WYB22" s="14"/>
      <c r="WYC22" s="1"/>
      <c r="WYE22" s="5"/>
      <c r="WYI22" s="14"/>
      <c r="WYJ22" s="14"/>
      <c r="WYK22" s="1"/>
      <c r="WYM22" s="5"/>
      <c r="WYQ22" s="14"/>
      <c r="WYR22" s="14"/>
      <c r="WYS22" s="1"/>
      <c r="WYU22" s="5"/>
      <c r="WYY22" s="14"/>
      <c r="WYZ22" s="14"/>
      <c r="WZA22" s="1"/>
      <c r="WZC22" s="5"/>
      <c r="WZG22" s="14"/>
      <c r="WZH22" s="14"/>
      <c r="WZI22" s="1"/>
      <c r="WZK22" s="5"/>
      <c r="WZO22" s="14"/>
      <c r="WZP22" s="14"/>
      <c r="WZQ22" s="1"/>
      <c r="WZS22" s="5"/>
      <c r="WZW22" s="14"/>
      <c r="WZX22" s="14"/>
      <c r="WZY22" s="1"/>
      <c r="XAA22" s="5"/>
      <c r="XAE22" s="14"/>
      <c r="XAF22" s="14"/>
      <c r="XAG22" s="1"/>
      <c r="XAI22" s="5"/>
      <c r="XAM22" s="14"/>
      <c r="XAN22" s="14"/>
      <c r="XAO22" s="1"/>
      <c r="XAQ22" s="5"/>
      <c r="XAU22" s="14"/>
      <c r="XAV22" s="14"/>
      <c r="XAW22" s="1"/>
      <c r="XAY22" s="5"/>
      <c r="XBC22" s="14"/>
      <c r="XBD22" s="14"/>
      <c r="XBE22" s="1"/>
      <c r="XBG22" s="5"/>
      <c r="XBK22" s="14"/>
      <c r="XBL22" s="14"/>
      <c r="XBM22" s="1"/>
      <c r="XBO22" s="5"/>
      <c r="XBS22" s="14"/>
      <c r="XBT22" s="14"/>
      <c r="XBU22" s="1"/>
      <c r="XBW22" s="5"/>
      <c r="XCA22" s="14"/>
      <c r="XCB22" s="14"/>
      <c r="XCC22" s="1"/>
      <c r="XCE22" s="5"/>
      <c r="XCI22" s="14"/>
      <c r="XCJ22" s="14"/>
      <c r="XCK22" s="1"/>
      <c r="XCM22" s="5"/>
      <c r="XCQ22" s="14"/>
      <c r="XCR22" s="14"/>
      <c r="XCS22" s="1"/>
      <c r="XCU22" s="5"/>
      <c r="XCY22" s="14"/>
      <c r="XCZ22" s="14"/>
      <c r="XDA22" s="1"/>
      <c r="XDC22" s="5"/>
      <c r="XDG22" s="14"/>
      <c r="XDH22" s="14"/>
      <c r="XDI22" s="1"/>
      <c r="XDK22" s="5"/>
      <c r="XDO22" s="14"/>
      <c r="XDP22" s="14"/>
      <c r="XDQ22" s="1"/>
      <c r="XDS22" s="5"/>
      <c r="XDW22" s="14"/>
      <c r="XDX22" s="14"/>
      <c r="XDY22" s="1"/>
      <c r="XEA22" s="5"/>
      <c r="XEE22" s="14"/>
      <c r="XEF22" s="14"/>
      <c r="XEG22" s="1"/>
      <c r="XEI22" s="5"/>
      <c r="XEM22" s="14"/>
      <c r="XEN22" s="14"/>
      <c r="XEO22" s="1"/>
      <c r="XEQ22" s="5"/>
      <c r="XEU22" s="14"/>
      <c r="XEV22" s="14"/>
      <c r="XEW22" s="1"/>
      <c r="XEY22" s="5"/>
    </row>
    <row r="23" spans="2:16379" x14ac:dyDescent="0.25">
      <c r="B23" s="40" t="s">
        <v>13081</v>
      </c>
      <c r="C23" s="41">
        <v>2</v>
      </c>
      <c r="D23" s="65"/>
      <c r="E23" s="65"/>
      <c r="H23" s="10" t="s">
        <v>0</v>
      </c>
      <c r="I23" s="10" t="s">
        <v>1</v>
      </c>
      <c r="J23" s="10" t="s">
        <v>13075</v>
      </c>
      <c r="K23" s="10" t="s">
        <v>6</v>
      </c>
      <c r="L23" s="28" t="s">
        <v>7</v>
      </c>
      <c r="N23" s="40">
        <v>4.4000000000000004</v>
      </c>
      <c r="O23" s="41">
        <v>123</v>
      </c>
      <c r="Z23" s="19"/>
      <c r="AQ23" s="5"/>
      <c r="AU23" s="14"/>
      <c r="AV23" s="14"/>
      <c r="AW23" s="1"/>
      <c r="AY23" s="5"/>
      <c r="BC23" s="14"/>
      <c r="BD23" s="14"/>
      <c r="BE23" s="1"/>
      <c r="BG23" s="5"/>
      <c r="BK23" s="14"/>
      <c r="BL23" s="14"/>
      <c r="BM23" s="1"/>
      <c r="BO23" s="5"/>
      <c r="BS23" s="14"/>
      <c r="BT23" s="14"/>
      <c r="BU23" s="1"/>
      <c r="BW23" s="5"/>
      <c r="CA23" s="14"/>
      <c r="CB23" s="14"/>
      <c r="CC23" s="1"/>
      <c r="CE23" s="5"/>
      <c r="CI23" s="14"/>
      <c r="CJ23" s="14"/>
      <c r="CK23" s="1"/>
      <c r="CM23" s="5"/>
      <c r="CQ23" s="14"/>
      <c r="CR23" s="14"/>
      <c r="CS23" s="1"/>
      <c r="CU23" s="5"/>
      <c r="CY23" s="14"/>
      <c r="CZ23" s="14"/>
      <c r="DA23" s="1"/>
      <c r="DC23" s="5"/>
      <c r="DG23" s="14"/>
      <c r="DH23" s="14"/>
      <c r="DI23" s="1"/>
      <c r="DK23" s="5"/>
      <c r="DO23" s="14"/>
      <c r="DP23" s="14"/>
      <c r="DQ23" s="1"/>
      <c r="DS23" s="5"/>
      <c r="DW23" s="14"/>
      <c r="DX23" s="14"/>
      <c r="DY23" s="1"/>
      <c r="EA23" s="5"/>
      <c r="EE23" s="14"/>
      <c r="EF23" s="14"/>
      <c r="EG23" s="1"/>
      <c r="EI23" s="5"/>
      <c r="EM23" s="14"/>
      <c r="EN23" s="14"/>
      <c r="EO23" s="1"/>
      <c r="EQ23" s="5"/>
      <c r="EU23" s="14"/>
      <c r="EV23" s="14"/>
      <c r="EW23" s="1"/>
      <c r="EY23" s="5"/>
      <c r="FC23" s="14"/>
      <c r="FD23" s="14"/>
      <c r="FE23" s="1"/>
      <c r="FG23" s="5"/>
      <c r="FK23" s="14"/>
      <c r="FL23" s="14"/>
      <c r="FM23" s="1"/>
      <c r="FO23" s="5"/>
      <c r="FS23" s="14"/>
      <c r="FT23" s="14"/>
      <c r="FU23" s="1"/>
      <c r="FW23" s="5"/>
      <c r="GA23" s="14"/>
      <c r="GB23" s="14"/>
      <c r="GC23" s="1"/>
      <c r="GE23" s="5"/>
      <c r="GI23" s="14"/>
      <c r="GJ23" s="14"/>
      <c r="GK23" s="1"/>
      <c r="GM23" s="5"/>
      <c r="GQ23" s="14"/>
      <c r="GR23" s="14"/>
      <c r="GS23" s="1"/>
      <c r="GU23" s="5"/>
      <c r="GY23" s="14"/>
      <c r="GZ23" s="14"/>
      <c r="HA23" s="1"/>
      <c r="HC23" s="5"/>
      <c r="HG23" s="14"/>
      <c r="HH23" s="14"/>
      <c r="HI23" s="1"/>
      <c r="HK23" s="5"/>
      <c r="HO23" s="14"/>
      <c r="HP23" s="14"/>
      <c r="HQ23" s="1"/>
      <c r="HS23" s="5"/>
      <c r="HW23" s="14"/>
      <c r="HX23" s="14"/>
      <c r="HY23" s="1"/>
      <c r="IA23" s="5"/>
      <c r="IE23" s="14"/>
      <c r="IF23" s="14"/>
      <c r="IG23" s="1"/>
      <c r="II23" s="5"/>
      <c r="IM23" s="14"/>
      <c r="IN23" s="14"/>
      <c r="IO23" s="1"/>
      <c r="IQ23" s="5"/>
      <c r="IU23" s="14"/>
      <c r="IV23" s="14"/>
      <c r="IW23" s="1"/>
      <c r="IY23" s="5"/>
      <c r="JC23" s="14"/>
      <c r="JD23" s="14"/>
      <c r="JE23" s="1"/>
      <c r="JG23" s="5"/>
      <c r="JK23" s="14"/>
      <c r="JL23" s="14"/>
      <c r="JM23" s="1"/>
      <c r="JO23" s="5"/>
      <c r="JS23" s="14"/>
      <c r="JT23" s="14"/>
      <c r="JU23" s="1"/>
      <c r="JW23" s="5"/>
      <c r="KA23" s="14"/>
      <c r="KB23" s="14"/>
      <c r="KC23" s="1"/>
      <c r="KE23" s="5"/>
      <c r="KI23" s="14"/>
      <c r="KJ23" s="14"/>
      <c r="KK23" s="1"/>
      <c r="KM23" s="5"/>
      <c r="KQ23" s="14"/>
      <c r="KR23" s="14"/>
      <c r="KS23" s="1"/>
      <c r="KU23" s="5"/>
      <c r="KY23" s="14"/>
      <c r="KZ23" s="14"/>
      <c r="LA23" s="1"/>
      <c r="LC23" s="5"/>
      <c r="LG23" s="14"/>
      <c r="LH23" s="14"/>
      <c r="LI23" s="1"/>
      <c r="LK23" s="5"/>
      <c r="LO23" s="14"/>
      <c r="LP23" s="14"/>
      <c r="LQ23" s="1"/>
      <c r="LS23" s="5"/>
      <c r="LW23" s="14"/>
      <c r="LX23" s="14"/>
      <c r="LY23" s="1"/>
      <c r="MA23" s="5"/>
      <c r="ME23" s="14"/>
      <c r="MF23" s="14"/>
      <c r="MG23" s="1"/>
      <c r="MI23" s="5"/>
      <c r="MM23" s="14"/>
      <c r="MN23" s="14"/>
      <c r="MO23" s="1"/>
      <c r="MQ23" s="5"/>
      <c r="MU23" s="14"/>
      <c r="MV23" s="14"/>
      <c r="MW23" s="1"/>
      <c r="MY23" s="5"/>
      <c r="NC23" s="14"/>
      <c r="ND23" s="14"/>
      <c r="NE23" s="1"/>
      <c r="NG23" s="5"/>
      <c r="NK23" s="14"/>
      <c r="NL23" s="14"/>
      <c r="NM23" s="1"/>
      <c r="NO23" s="5"/>
      <c r="NS23" s="14"/>
      <c r="NT23" s="14"/>
      <c r="NU23" s="1"/>
      <c r="NW23" s="5"/>
      <c r="OA23" s="14"/>
      <c r="OB23" s="14"/>
      <c r="OC23" s="1"/>
      <c r="OE23" s="5"/>
      <c r="OI23" s="14"/>
      <c r="OJ23" s="14"/>
      <c r="OK23" s="1"/>
      <c r="OM23" s="5"/>
      <c r="OQ23" s="14"/>
      <c r="OR23" s="14"/>
      <c r="OS23" s="1"/>
      <c r="OU23" s="5"/>
      <c r="OY23" s="14"/>
      <c r="OZ23" s="14"/>
      <c r="PA23" s="1"/>
      <c r="PC23" s="5"/>
      <c r="PG23" s="14"/>
      <c r="PH23" s="14"/>
      <c r="PI23" s="1"/>
      <c r="PK23" s="5"/>
      <c r="PO23" s="14"/>
      <c r="PP23" s="14"/>
      <c r="PQ23" s="1"/>
      <c r="PS23" s="5"/>
      <c r="PW23" s="14"/>
      <c r="PX23" s="14"/>
      <c r="PY23" s="1"/>
      <c r="QA23" s="5"/>
      <c r="QE23" s="14"/>
      <c r="QF23" s="14"/>
      <c r="QG23" s="1"/>
      <c r="QI23" s="5"/>
      <c r="QM23" s="14"/>
      <c r="QN23" s="14"/>
      <c r="QO23" s="1"/>
      <c r="QQ23" s="5"/>
      <c r="QU23" s="14"/>
      <c r="QV23" s="14"/>
      <c r="QW23" s="1"/>
      <c r="QY23" s="5"/>
      <c r="RC23" s="14"/>
      <c r="RD23" s="14"/>
      <c r="RE23" s="1"/>
      <c r="RG23" s="5"/>
      <c r="RK23" s="14"/>
      <c r="RL23" s="14"/>
      <c r="RM23" s="1"/>
      <c r="RO23" s="5"/>
      <c r="RS23" s="14"/>
      <c r="RT23" s="14"/>
      <c r="RU23" s="1"/>
      <c r="RW23" s="5"/>
      <c r="SA23" s="14"/>
      <c r="SB23" s="14"/>
      <c r="SC23" s="1"/>
      <c r="SE23" s="5"/>
      <c r="SI23" s="14"/>
      <c r="SJ23" s="14"/>
      <c r="SK23" s="1"/>
      <c r="SM23" s="5"/>
      <c r="SQ23" s="14"/>
      <c r="SR23" s="14"/>
      <c r="SS23" s="1"/>
      <c r="SU23" s="5"/>
      <c r="SY23" s="14"/>
      <c r="SZ23" s="14"/>
      <c r="TA23" s="1"/>
      <c r="TC23" s="5"/>
      <c r="TG23" s="14"/>
      <c r="TH23" s="14"/>
      <c r="TI23" s="1"/>
      <c r="TK23" s="5"/>
      <c r="TO23" s="14"/>
      <c r="TP23" s="14"/>
      <c r="TQ23" s="1"/>
      <c r="TS23" s="5"/>
      <c r="TW23" s="14"/>
      <c r="TX23" s="14"/>
      <c r="TY23" s="1"/>
      <c r="UA23" s="5"/>
      <c r="UE23" s="14"/>
      <c r="UF23" s="14"/>
      <c r="UG23" s="1"/>
      <c r="UI23" s="5"/>
      <c r="UM23" s="14"/>
      <c r="UN23" s="14"/>
      <c r="UO23" s="1"/>
      <c r="UQ23" s="5"/>
      <c r="UU23" s="14"/>
      <c r="UV23" s="14"/>
      <c r="UW23" s="1"/>
      <c r="UY23" s="5"/>
      <c r="VC23" s="14"/>
      <c r="VD23" s="14"/>
      <c r="VE23" s="1"/>
      <c r="VG23" s="5"/>
      <c r="VK23" s="14"/>
      <c r="VL23" s="14"/>
      <c r="VM23" s="1"/>
      <c r="VO23" s="5"/>
      <c r="VS23" s="14"/>
      <c r="VT23" s="14"/>
      <c r="VU23" s="1"/>
      <c r="VW23" s="5"/>
      <c r="WA23" s="14"/>
      <c r="WB23" s="14"/>
      <c r="WC23" s="1"/>
      <c r="WE23" s="5"/>
      <c r="WI23" s="14"/>
      <c r="WJ23" s="14"/>
      <c r="WK23" s="1"/>
      <c r="WM23" s="5"/>
      <c r="WQ23" s="14"/>
      <c r="WR23" s="14"/>
      <c r="WS23" s="1"/>
      <c r="WU23" s="5"/>
      <c r="WY23" s="14"/>
      <c r="WZ23" s="14"/>
      <c r="XA23" s="1"/>
      <c r="XC23" s="5"/>
      <c r="XG23" s="14"/>
      <c r="XH23" s="14"/>
      <c r="XI23" s="1"/>
      <c r="XK23" s="5"/>
      <c r="XO23" s="14"/>
      <c r="XP23" s="14"/>
      <c r="XQ23" s="1"/>
      <c r="XS23" s="5"/>
      <c r="XW23" s="14"/>
      <c r="XX23" s="14"/>
      <c r="XY23" s="1"/>
      <c r="YA23" s="5"/>
      <c r="YE23" s="14"/>
      <c r="YF23" s="14"/>
      <c r="YG23" s="1"/>
      <c r="YI23" s="5"/>
      <c r="YM23" s="14"/>
      <c r="YN23" s="14"/>
      <c r="YO23" s="1"/>
      <c r="YQ23" s="5"/>
      <c r="YU23" s="14"/>
      <c r="YV23" s="14"/>
      <c r="YW23" s="1"/>
      <c r="YY23" s="5"/>
      <c r="ZC23" s="14"/>
      <c r="ZD23" s="14"/>
      <c r="ZE23" s="1"/>
      <c r="ZG23" s="5"/>
      <c r="ZK23" s="14"/>
      <c r="ZL23" s="14"/>
      <c r="ZM23" s="1"/>
      <c r="ZO23" s="5"/>
      <c r="ZS23" s="14"/>
      <c r="ZT23" s="14"/>
      <c r="ZU23" s="1"/>
      <c r="ZW23" s="5"/>
      <c r="AAA23" s="14"/>
      <c r="AAB23" s="14"/>
      <c r="AAC23" s="1"/>
      <c r="AAE23" s="5"/>
      <c r="AAI23" s="14"/>
      <c r="AAJ23" s="14"/>
      <c r="AAK23" s="1"/>
      <c r="AAM23" s="5"/>
      <c r="AAQ23" s="14"/>
      <c r="AAR23" s="14"/>
      <c r="AAS23" s="1"/>
      <c r="AAU23" s="5"/>
      <c r="AAY23" s="14"/>
      <c r="AAZ23" s="14"/>
      <c r="ABA23" s="1"/>
      <c r="ABC23" s="5"/>
      <c r="ABG23" s="14"/>
      <c r="ABH23" s="14"/>
      <c r="ABI23" s="1"/>
      <c r="ABK23" s="5"/>
      <c r="ABO23" s="14"/>
      <c r="ABP23" s="14"/>
      <c r="ABQ23" s="1"/>
      <c r="ABS23" s="5"/>
      <c r="ABW23" s="14"/>
      <c r="ABX23" s="14"/>
      <c r="ABY23" s="1"/>
      <c r="ACA23" s="5"/>
      <c r="ACE23" s="14"/>
      <c r="ACF23" s="14"/>
      <c r="ACG23" s="1"/>
      <c r="ACI23" s="5"/>
      <c r="ACM23" s="14"/>
      <c r="ACN23" s="14"/>
      <c r="ACO23" s="1"/>
      <c r="ACQ23" s="5"/>
      <c r="ACU23" s="14"/>
      <c r="ACV23" s="14"/>
      <c r="ACW23" s="1"/>
      <c r="ACY23" s="5"/>
      <c r="ADC23" s="14"/>
      <c r="ADD23" s="14"/>
      <c r="ADE23" s="1"/>
      <c r="ADG23" s="5"/>
      <c r="ADK23" s="14"/>
      <c r="ADL23" s="14"/>
      <c r="ADM23" s="1"/>
      <c r="ADO23" s="5"/>
      <c r="ADS23" s="14"/>
      <c r="ADT23" s="14"/>
      <c r="ADU23" s="1"/>
      <c r="ADW23" s="5"/>
      <c r="AEA23" s="14"/>
      <c r="AEB23" s="14"/>
      <c r="AEC23" s="1"/>
      <c r="AEE23" s="5"/>
      <c r="AEI23" s="14"/>
      <c r="AEJ23" s="14"/>
      <c r="AEK23" s="1"/>
      <c r="AEM23" s="5"/>
      <c r="AEQ23" s="14"/>
      <c r="AER23" s="14"/>
      <c r="AES23" s="1"/>
      <c r="AEU23" s="5"/>
      <c r="AEY23" s="14"/>
      <c r="AEZ23" s="14"/>
      <c r="AFA23" s="1"/>
      <c r="AFC23" s="5"/>
      <c r="AFG23" s="14"/>
      <c r="AFH23" s="14"/>
      <c r="AFI23" s="1"/>
      <c r="AFK23" s="5"/>
      <c r="AFO23" s="14"/>
      <c r="AFP23" s="14"/>
      <c r="AFQ23" s="1"/>
      <c r="AFS23" s="5"/>
      <c r="AFW23" s="14"/>
      <c r="AFX23" s="14"/>
      <c r="AFY23" s="1"/>
      <c r="AGA23" s="5"/>
      <c r="AGE23" s="14"/>
      <c r="AGF23" s="14"/>
      <c r="AGG23" s="1"/>
      <c r="AGI23" s="5"/>
      <c r="AGM23" s="14"/>
      <c r="AGN23" s="14"/>
      <c r="AGO23" s="1"/>
      <c r="AGQ23" s="5"/>
      <c r="AGU23" s="14"/>
      <c r="AGV23" s="14"/>
      <c r="AGW23" s="1"/>
      <c r="AGY23" s="5"/>
      <c r="AHC23" s="14"/>
      <c r="AHD23" s="14"/>
      <c r="AHE23" s="1"/>
      <c r="AHG23" s="5"/>
      <c r="AHK23" s="14"/>
      <c r="AHL23" s="14"/>
      <c r="AHM23" s="1"/>
      <c r="AHO23" s="5"/>
      <c r="AHS23" s="14"/>
      <c r="AHT23" s="14"/>
      <c r="AHU23" s="1"/>
      <c r="AHW23" s="5"/>
      <c r="AIA23" s="14"/>
      <c r="AIB23" s="14"/>
      <c r="AIC23" s="1"/>
      <c r="AIE23" s="5"/>
      <c r="AII23" s="14"/>
      <c r="AIJ23" s="14"/>
      <c r="AIK23" s="1"/>
      <c r="AIM23" s="5"/>
      <c r="AIQ23" s="14"/>
      <c r="AIR23" s="14"/>
      <c r="AIS23" s="1"/>
      <c r="AIU23" s="5"/>
      <c r="AIY23" s="14"/>
      <c r="AIZ23" s="14"/>
      <c r="AJA23" s="1"/>
      <c r="AJC23" s="5"/>
      <c r="AJG23" s="14"/>
      <c r="AJH23" s="14"/>
      <c r="AJI23" s="1"/>
      <c r="AJK23" s="5"/>
      <c r="AJO23" s="14"/>
      <c r="AJP23" s="14"/>
      <c r="AJQ23" s="1"/>
      <c r="AJS23" s="5"/>
      <c r="AJW23" s="14"/>
      <c r="AJX23" s="14"/>
      <c r="AJY23" s="1"/>
      <c r="AKA23" s="5"/>
      <c r="AKE23" s="14"/>
      <c r="AKF23" s="14"/>
      <c r="AKG23" s="1"/>
      <c r="AKI23" s="5"/>
      <c r="AKM23" s="14"/>
      <c r="AKN23" s="14"/>
      <c r="AKO23" s="1"/>
      <c r="AKQ23" s="5"/>
      <c r="AKU23" s="14"/>
      <c r="AKV23" s="14"/>
      <c r="AKW23" s="1"/>
      <c r="AKY23" s="5"/>
      <c r="ALC23" s="14"/>
      <c r="ALD23" s="14"/>
      <c r="ALE23" s="1"/>
      <c r="ALG23" s="5"/>
      <c r="ALK23" s="14"/>
      <c r="ALL23" s="14"/>
      <c r="ALM23" s="1"/>
      <c r="ALO23" s="5"/>
      <c r="ALS23" s="14"/>
      <c r="ALT23" s="14"/>
      <c r="ALU23" s="1"/>
      <c r="ALW23" s="5"/>
      <c r="AMA23" s="14"/>
      <c r="AMB23" s="14"/>
      <c r="AMC23" s="1"/>
      <c r="AME23" s="5"/>
      <c r="AMI23" s="14"/>
      <c r="AMJ23" s="14"/>
      <c r="AMK23" s="1"/>
      <c r="AMM23" s="5"/>
      <c r="AMQ23" s="14"/>
      <c r="AMR23" s="14"/>
      <c r="AMS23" s="1"/>
      <c r="AMU23" s="5"/>
      <c r="AMY23" s="14"/>
      <c r="AMZ23" s="14"/>
      <c r="ANA23" s="1"/>
      <c r="ANC23" s="5"/>
      <c r="ANG23" s="14"/>
      <c r="ANH23" s="14"/>
      <c r="ANI23" s="1"/>
      <c r="ANK23" s="5"/>
      <c r="ANO23" s="14"/>
      <c r="ANP23" s="14"/>
      <c r="ANQ23" s="1"/>
      <c r="ANS23" s="5"/>
      <c r="ANW23" s="14"/>
      <c r="ANX23" s="14"/>
      <c r="ANY23" s="1"/>
      <c r="AOA23" s="5"/>
      <c r="AOE23" s="14"/>
      <c r="AOF23" s="14"/>
      <c r="AOG23" s="1"/>
      <c r="AOI23" s="5"/>
      <c r="AOM23" s="14"/>
      <c r="AON23" s="14"/>
      <c r="AOO23" s="1"/>
      <c r="AOQ23" s="5"/>
      <c r="AOU23" s="14"/>
      <c r="AOV23" s="14"/>
      <c r="AOW23" s="1"/>
      <c r="AOY23" s="5"/>
      <c r="APC23" s="14"/>
      <c r="APD23" s="14"/>
      <c r="APE23" s="1"/>
      <c r="APG23" s="5"/>
      <c r="APK23" s="14"/>
      <c r="APL23" s="14"/>
      <c r="APM23" s="1"/>
      <c r="APO23" s="5"/>
      <c r="APS23" s="14"/>
      <c r="APT23" s="14"/>
      <c r="APU23" s="1"/>
      <c r="APW23" s="5"/>
      <c r="AQA23" s="14"/>
      <c r="AQB23" s="14"/>
      <c r="AQC23" s="1"/>
      <c r="AQE23" s="5"/>
      <c r="AQI23" s="14"/>
      <c r="AQJ23" s="14"/>
      <c r="AQK23" s="1"/>
      <c r="AQM23" s="5"/>
      <c r="AQQ23" s="14"/>
      <c r="AQR23" s="14"/>
      <c r="AQS23" s="1"/>
      <c r="AQU23" s="5"/>
      <c r="AQY23" s="14"/>
      <c r="AQZ23" s="14"/>
      <c r="ARA23" s="1"/>
      <c r="ARC23" s="5"/>
      <c r="ARG23" s="14"/>
      <c r="ARH23" s="14"/>
      <c r="ARI23" s="1"/>
      <c r="ARK23" s="5"/>
      <c r="ARO23" s="14"/>
      <c r="ARP23" s="14"/>
      <c r="ARQ23" s="1"/>
      <c r="ARS23" s="5"/>
      <c r="ARW23" s="14"/>
      <c r="ARX23" s="14"/>
      <c r="ARY23" s="1"/>
      <c r="ASA23" s="5"/>
      <c r="ASE23" s="14"/>
      <c r="ASF23" s="14"/>
      <c r="ASG23" s="1"/>
      <c r="ASI23" s="5"/>
      <c r="ASM23" s="14"/>
      <c r="ASN23" s="14"/>
      <c r="ASO23" s="1"/>
      <c r="ASQ23" s="5"/>
      <c r="ASU23" s="14"/>
      <c r="ASV23" s="14"/>
      <c r="ASW23" s="1"/>
      <c r="ASY23" s="5"/>
      <c r="ATC23" s="14"/>
      <c r="ATD23" s="14"/>
      <c r="ATE23" s="1"/>
      <c r="ATG23" s="5"/>
      <c r="ATK23" s="14"/>
      <c r="ATL23" s="14"/>
      <c r="ATM23" s="1"/>
      <c r="ATO23" s="5"/>
      <c r="ATS23" s="14"/>
      <c r="ATT23" s="14"/>
      <c r="ATU23" s="1"/>
      <c r="ATW23" s="5"/>
      <c r="AUA23" s="14"/>
      <c r="AUB23" s="14"/>
      <c r="AUC23" s="1"/>
      <c r="AUE23" s="5"/>
      <c r="AUI23" s="14"/>
      <c r="AUJ23" s="14"/>
      <c r="AUK23" s="1"/>
      <c r="AUM23" s="5"/>
      <c r="AUQ23" s="14"/>
      <c r="AUR23" s="14"/>
      <c r="AUS23" s="1"/>
      <c r="AUU23" s="5"/>
      <c r="AUY23" s="14"/>
      <c r="AUZ23" s="14"/>
      <c r="AVA23" s="1"/>
      <c r="AVC23" s="5"/>
      <c r="AVG23" s="14"/>
      <c r="AVH23" s="14"/>
      <c r="AVI23" s="1"/>
      <c r="AVK23" s="5"/>
      <c r="AVO23" s="14"/>
      <c r="AVP23" s="14"/>
      <c r="AVQ23" s="1"/>
      <c r="AVS23" s="5"/>
      <c r="AVW23" s="14"/>
      <c r="AVX23" s="14"/>
      <c r="AVY23" s="1"/>
      <c r="AWA23" s="5"/>
      <c r="AWE23" s="14"/>
      <c r="AWF23" s="14"/>
      <c r="AWG23" s="1"/>
      <c r="AWI23" s="5"/>
      <c r="AWM23" s="14"/>
      <c r="AWN23" s="14"/>
      <c r="AWO23" s="1"/>
      <c r="AWQ23" s="5"/>
      <c r="AWU23" s="14"/>
      <c r="AWV23" s="14"/>
      <c r="AWW23" s="1"/>
      <c r="AWY23" s="5"/>
      <c r="AXC23" s="14"/>
      <c r="AXD23" s="14"/>
      <c r="AXE23" s="1"/>
      <c r="AXG23" s="5"/>
      <c r="AXK23" s="14"/>
      <c r="AXL23" s="14"/>
      <c r="AXM23" s="1"/>
      <c r="AXO23" s="5"/>
      <c r="AXS23" s="14"/>
      <c r="AXT23" s="14"/>
      <c r="AXU23" s="1"/>
      <c r="AXW23" s="5"/>
      <c r="AYA23" s="14"/>
      <c r="AYB23" s="14"/>
      <c r="AYC23" s="1"/>
      <c r="AYE23" s="5"/>
      <c r="AYI23" s="14"/>
      <c r="AYJ23" s="14"/>
      <c r="AYK23" s="1"/>
      <c r="AYM23" s="5"/>
      <c r="AYQ23" s="14"/>
      <c r="AYR23" s="14"/>
      <c r="AYS23" s="1"/>
      <c r="AYU23" s="5"/>
      <c r="AYY23" s="14"/>
      <c r="AYZ23" s="14"/>
      <c r="AZA23" s="1"/>
      <c r="AZC23" s="5"/>
      <c r="AZG23" s="14"/>
      <c r="AZH23" s="14"/>
      <c r="AZI23" s="1"/>
      <c r="AZK23" s="5"/>
      <c r="AZO23" s="14"/>
      <c r="AZP23" s="14"/>
      <c r="AZQ23" s="1"/>
      <c r="AZS23" s="5"/>
      <c r="AZW23" s="14"/>
      <c r="AZX23" s="14"/>
      <c r="AZY23" s="1"/>
      <c r="BAA23" s="5"/>
      <c r="BAE23" s="14"/>
      <c r="BAF23" s="14"/>
      <c r="BAG23" s="1"/>
      <c r="BAI23" s="5"/>
      <c r="BAM23" s="14"/>
      <c r="BAN23" s="14"/>
      <c r="BAO23" s="1"/>
      <c r="BAQ23" s="5"/>
      <c r="BAU23" s="14"/>
      <c r="BAV23" s="14"/>
      <c r="BAW23" s="1"/>
      <c r="BAY23" s="5"/>
      <c r="BBC23" s="14"/>
      <c r="BBD23" s="14"/>
      <c r="BBE23" s="1"/>
      <c r="BBG23" s="5"/>
      <c r="BBK23" s="14"/>
      <c r="BBL23" s="14"/>
      <c r="BBM23" s="1"/>
      <c r="BBO23" s="5"/>
      <c r="BBS23" s="14"/>
      <c r="BBT23" s="14"/>
      <c r="BBU23" s="1"/>
      <c r="BBW23" s="5"/>
      <c r="BCA23" s="14"/>
      <c r="BCB23" s="14"/>
      <c r="BCC23" s="1"/>
      <c r="BCE23" s="5"/>
      <c r="BCI23" s="14"/>
      <c r="BCJ23" s="14"/>
      <c r="BCK23" s="1"/>
      <c r="BCM23" s="5"/>
      <c r="BCQ23" s="14"/>
      <c r="BCR23" s="14"/>
      <c r="BCS23" s="1"/>
      <c r="BCU23" s="5"/>
      <c r="BCY23" s="14"/>
      <c r="BCZ23" s="14"/>
      <c r="BDA23" s="1"/>
      <c r="BDC23" s="5"/>
      <c r="BDG23" s="14"/>
      <c r="BDH23" s="14"/>
      <c r="BDI23" s="1"/>
      <c r="BDK23" s="5"/>
      <c r="BDO23" s="14"/>
      <c r="BDP23" s="14"/>
      <c r="BDQ23" s="1"/>
      <c r="BDS23" s="5"/>
      <c r="BDW23" s="14"/>
      <c r="BDX23" s="14"/>
      <c r="BDY23" s="1"/>
      <c r="BEA23" s="5"/>
      <c r="BEE23" s="14"/>
      <c r="BEF23" s="14"/>
      <c r="BEG23" s="1"/>
      <c r="BEI23" s="5"/>
      <c r="BEM23" s="14"/>
      <c r="BEN23" s="14"/>
      <c r="BEO23" s="1"/>
      <c r="BEQ23" s="5"/>
      <c r="BEU23" s="14"/>
      <c r="BEV23" s="14"/>
      <c r="BEW23" s="1"/>
      <c r="BEY23" s="5"/>
      <c r="BFC23" s="14"/>
      <c r="BFD23" s="14"/>
      <c r="BFE23" s="1"/>
      <c r="BFG23" s="5"/>
      <c r="BFK23" s="14"/>
      <c r="BFL23" s="14"/>
      <c r="BFM23" s="1"/>
      <c r="BFO23" s="5"/>
      <c r="BFS23" s="14"/>
      <c r="BFT23" s="14"/>
      <c r="BFU23" s="1"/>
      <c r="BFW23" s="5"/>
      <c r="BGA23" s="14"/>
      <c r="BGB23" s="14"/>
      <c r="BGC23" s="1"/>
      <c r="BGE23" s="5"/>
      <c r="BGI23" s="14"/>
      <c r="BGJ23" s="14"/>
      <c r="BGK23" s="1"/>
      <c r="BGM23" s="5"/>
      <c r="BGQ23" s="14"/>
      <c r="BGR23" s="14"/>
      <c r="BGS23" s="1"/>
      <c r="BGU23" s="5"/>
      <c r="BGY23" s="14"/>
      <c r="BGZ23" s="14"/>
      <c r="BHA23" s="1"/>
      <c r="BHC23" s="5"/>
      <c r="BHG23" s="14"/>
      <c r="BHH23" s="14"/>
      <c r="BHI23" s="1"/>
      <c r="BHK23" s="5"/>
      <c r="BHO23" s="14"/>
      <c r="BHP23" s="14"/>
      <c r="BHQ23" s="1"/>
      <c r="BHS23" s="5"/>
      <c r="BHW23" s="14"/>
      <c r="BHX23" s="14"/>
      <c r="BHY23" s="1"/>
      <c r="BIA23" s="5"/>
      <c r="BIE23" s="14"/>
      <c r="BIF23" s="14"/>
      <c r="BIG23" s="1"/>
      <c r="BII23" s="5"/>
      <c r="BIM23" s="14"/>
      <c r="BIN23" s="14"/>
      <c r="BIO23" s="1"/>
      <c r="BIQ23" s="5"/>
      <c r="BIU23" s="14"/>
      <c r="BIV23" s="14"/>
      <c r="BIW23" s="1"/>
      <c r="BIY23" s="5"/>
      <c r="BJC23" s="14"/>
      <c r="BJD23" s="14"/>
      <c r="BJE23" s="1"/>
      <c r="BJG23" s="5"/>
      <c r="BJK23" s="14"/>
      <c r="BJL23" s="14"/>
      <c r="BJM23" s="1"/>
      <c r="BJO23" s="5"/>
      <c r="BJS23" s="14"/>
      <c r="BJT23" s="14"/>
      <c r="BJU23" s="1"/>
      <c r="BJW23" s="5"/>
      <c r="BKA23" s="14"/>
      <c r="BKB23" s="14"/>
      <c r="BKC23" s="1"/>
      <c r="BKE23" s="5"/>
      <c r="BKI23" s="14"/>
      <c r="BKJ23" s="14"/>
      <c r="BKK23" s="1"/>
      <c r="BKM23" s="5"/>
      <c r="BKQ23" s="14"/>
      <c r="BKR23" s="14"/>
      <c r="BKS23" s="1"/>
      <c r="BKU23" s="5"/>
      <c r="BKY23" s="14"/>
      <c r="BKZ23" s="14"/>
      <c r="BLA23" s="1"/>
      <c r="BLC23" s="5"/>
      <c r="BLG23" s="14"/>
      <c r="BLH23" s="14"/>
      <c r="BLI23" s="1"/>
      <c r="BLK23" s="5"/>
      <c r="BLO23" s="14"/>
      <c r="BLP23" s="14"/>
      <c r="BLQ23" s="1"/>
      <c r="BLS23" s="5"/>
      <c r="BLW23" s="14"/>
      <c r="BLX23" s="14"/>
      <c r="BLY23" s="1"/>
      <c r="BMA23" s="5"/>
      <c r="BME23" s="14"/>
      <c r="BMF23" s="14"/>
      <c r="BMG23" s="1"/>
      <c r="BMI23" s="5"/>
      <c r="BMM23" s="14"/>
      <c r="BMN23" s="14"/>
      <c r="BMO23" s="1"/>
      <c r="BMQ23" s="5"/>
      <c r="BMU23" s="14"/>
      <c r="BMV23" s="14"/>
      <c r="BMW23" s="1"/>
      <c r="BMY23" s="5"/>
      <c r="BNC23" s="14"/>
      <c r="BND23" s="14"/>
      <c r="BNE23" s="1"/>
      <c r="BNG23" s="5"/>
      <c r="BNK23" s="14"/>
      <c r="BNL23" s="14"/>
      <c r="BNM23" s="1"/>
      <c r="BNO23" s="5"/>
      <c r="BNS23" s="14"/>
      <c r="BNT23" s="14"/>
      <c r="BNU23" s="1"/>
      <c r="BNW23" s="5"/>
      <c r="BOA23" s="14"/>
      <c r="BOB23" s="14"/>
      <c r="BOC23" s="1"/>
      <c r="BOE23" s="5"/>
      <c r="BOI23" s="14"/>
      <c r="BOJ23" s="14"/>
      <c r="BOK23" s="1"/>
      <c r="BOM23" s="5"/>
      <c r="BOQ23" s="14"/>
      <c r="BOR23" s="14"/>
      <c r="BOS23" s="1"/>
      <c r="BOU23" s="5"/>
      <c r="BOY23" s="14"/>
      <c r="BOZ23" s="14"/>
      <c r="BPA23" s="1"/>
      <c r="BPC23" s="5"/>
      <c r="BPG23" s="14"/>
      <c r="BPH23" s="14"/>
      <c r="BPI23" s="1"/>
      <c r="BPK23" s="5"/>
      <c r="BPO23" s="14"/>
      <c r="BPP23" s="14"/>
      <c r="BPQ23" s="1"/>
      <c r="BPS23" s="5"/>
      <c r="BPW23" s="14"/>
      <c r="BPX23" s="14"/>
      <c r="BPY23" s="1"/>
      <c r="BQA23" s="5"/>
      <c r="BQE23" s="14"/>
      <c r="BQF23" s="14"/>
      <c r="BQG23" s="1"/>
      <c r="BQI23" s="5"/>
      <c r="BQM23" s="14"/>
      <c r="BQN23" s="14"/>
      <c r="BQO23" s="1"/>
      <c r="BQQ23" s="5"/>
      <c r="BQU23" s="14"/>
      <c r="BQV23" s="14"/>
      <c r="BQW23" s="1"/>
      <c r="BQY23" s="5"/>
      <c r="BRC23" s="14"/>
      <c r="BRD23" s="14"/>
      <c r="BRE23" s="1"/>
      <c r="BRG23" s="5"/>
      <c r="BRK23" s="14"/>
      <c r="BRL23" s="14"/>
      <c r="BRM23" s="1"/>
      <c r="BRO23" s="5"/>
      <c r="BRS23" s="14"/>
      <c r="BRT23" s="14"/>
      <c r="BRU23" s="1"/>
      <c r="BRW23" s="5"/>
      <c r="BSA23" s="14"/>
      <c r="BSB23" s="14"/>
      <c r="BSC23" s="1"/>
      <c r="BSE23" s="5"/>
      <c r="BSI23" s="14"/>
      <c r="BSJ23" s="14"/>
      <c r="BSK23" s="1"/>
      <c r="BSM23" s="5"/>
      <c r="BSQ23" s="14"/>
      <c r="BSR23" s="14"/>
      <c r="BSS23" s="1"/>
      <c r="BSU23" s="5"/>
      <c r="BSY23" s="14"/>
      <c r="BSZ23" s="14"/>
      <c r="BTA23" s="1"/>
      <c r="BTC23" s="5"/>
      <c r="BTG23" s="14"/>
      <c r="BTH23" s="14"/>
      <c r="BTI23" s="1"/>
      <c r="BTK23" s="5"/>
      <c r="BTO23" s="14"/>
      <c r="BTP23" s="14"/>
      <c r="BTQ23" s="1"/>
      <c r="BTS23" s="5"/>
      <c r="BTW23" s="14"/>
      <c r="BTX23" s="14"/>
      <c r="BTY23" s="1"/>
      <c r="BUA23" s="5"/>
      <c r="BUE23" s="14"/>
      <c r="BUF23" s="14"/>
      <c r="BUG23" s="1"/>
      <c r="BUI23" s="5"/>
      <c r="BUM23" s="14"/>
      <c r="BUN23" s="14"/>
      <c r="BUO23" s="1"/>
      <c r="BUQ23" s="5"/>
      <c r="BUU23" s="14"/>
      <c r="BUV23" s="14"/>
      <c r="BUW23" s="1"/>
      <c r="BUY23" s="5"/>
      <c r="BVC23" s="14"/>
      <c r="BVD23" s="14"/>
      <c r="BVE23" s="1"/>
      <c r="BVG23" s="5"/>
      <c r="BVK23" s="14"/>
      <c r="BVL23" s="14"/>
      <c r="BVM23" s="1"/>
      <c r="BVO23" s="5"/>
      <c r="BVS23" s="14"/>
      <c r="BVT23" s="14"/>
      <c r="BVU23" s="1"/>
      <c r="BVW23" s="5"/>
      <c r="BWA23" s="14"/>
      <c r="BWB23" s="14"/>
      <c r="BWC23" s="1"/>
      <c r="BWE23" s="5"/>
      <c r="BWI23" s="14"/>
      <c r="BWJ23" s="14"/>
      <c r="BWK23" s="1"/>
      <c r="BWM23" s="5"/>
      <c r="BWQ23" s="14"/>
      <c r="BWR23" s="14"/>
      <c r="BWS23" s="1"/>
      <c r="BWU23" s="5"/>
      <c r="BWY23" s="14"/>
      <c r="BWZ23" s="14"/>
      <c r="BXA23" s="1"/>
      <c r="BXC23" s="5"/>
      <c r="BXG23" s="14"/>
      <c r="BXH23" s="14"/>
      <c r="BXI23" s="1"/>
      <c r="BXK23" s="5"/>
      <c r="BXO23" s="14"/>
      <c r="BXP23" s="14"/>
      <c r="BXQ23" s="1"/>
      <c r="BXS23" s="5"/>
      <c r="BXW23" s="14"/>
      <c r="BXX23" s="14"/>
      <c r="BXY23" s="1"/>
      <c r="BYA23" s="5"/>
      <c r="BYE23" s="14"/>
      <c r="BYF23" s="14"/>
      <c r="BYG23" s="1"/>
      <c r="BYI23" s="5"/>
      <c r="BYM23" s="14"/>
      <c r="BYN23" s="14"/>
      <c r="BYO23" s="1"/>
      <c r="BYQ23" s="5"/>
      <c r="BYU23" s="14"/>
      <c r="BYV23" s="14"/>
      <c r="BYW23" s="1"/>
      <c r="BYY23" s="5"/>
      <c r="BZC23" s="14"/>
      <c r="BZD23" s="14"/>
      <c r="BZE23" s="1"/>
      <c r="BZG23" s="5"/>
      <c r="BZK23" s="14"/>
      <c r="BZL23" s="14"/>
      <c r="BZM23" s="1"/>
      <c r="BZO23" s="5"/>
      <c r="BZS23" s="14"/>
      <c r="BZT23" s="14"/>
      <c r="BZU23" s="1"/>
      <c r="BZW23" s="5"/>
      <c r="CAA23" s="14"/>
      <c r="CAB23" s="14"/>
      <c r="CAC23" s="1"/>
      <c r="CAE23" s="5"/>
      <c r="CAI23" s="14"/>
      <c r="CAJ23" s="14"/>
      <c r="CAK23" s="1"/>
      <c r="CAM23" s="5"/>
      <c r="CAQ23" s="14"/>
      <c r="CAR23" s="14"/>
      <c r="CAS23" s="1"/>
      <c r="CAU23" s="5"/>
      <c r="CAY23" s="14"/>
      <c r="CAZ23" s="14"/>
      <c r="CBA23" s="1"/>
      <c r="CBC23" s="5"/>
      <c r="CBG23" s="14"/>
      <c r="CBH23" s="14"/>
      <c r="CBI23" s="1"/>
      <c r="CBK23" s="5"/>
      <c r="CBO23" s="14"/>
      <c r="CBP23" s="14"/>
      <c r="CBQ23" s="1"/>
      <c r="CBS23" s="5"/>
      <c r="CBW23" s="14"/>
      <c r="CBX23" s="14"/>
      <c r="CBY23" s="1"/>
      <c r="CCA23" s="5"/>
      <c r="CCE23" s="14"/>
      <c r="CCF23" s="14"/>
      <c r="CCG23" s="1"/>
      <c r="CCI23" s="5"/>
      <c r="CCM23" s="14"/>
      <c r="CCN23" s="14"/>
      <c r="CCO23" s="1"/>
      <c r="CCQ23" s="5"/>
      <c r="CCU23" s="14"/>
      <c r="CCV23" s="14"/>
      <c r="CCW23" s="1"/>
      <c r="CCY23" s="5"/>
      <c r="CDC23" s="14"/>
      <c r="CDD23" s="14"/>
      <c r="CDE23" s="1"/>
      <c r="CDG23" s="5"/>
      <c r="CDK23" s="14"/>
      <c r="CDL23" s="14"/>
      <c r="CDM23" s="1"/>
      <c r="CDO23" s="5"/>
      <c r="CDS23" s="14"/>
      <c r="CDT23" s="14"/>
      <c r="CDU23" s="1"/>
      <c r="CDW23" s="5"/>
      <c r="CEA23" s="14"/>
      <c r="CEB23" s="14"/>
      <c r="CEC23" s="1"/>
      <c r="CEE23" s="5"/>
      <c r="CEI23" s="14"/>
      <c r="CEJ23" s="14"/>
      <c r="CEK23" s="1"/>
      <c r="CEM23" s="5"/>
      <c r="CEQ23" s="14"/>
      <c r="CER23" s="14"/>
      <c r="CES23" s="1"/>
      <c r="CEU23" s="5"/>
      <c r="CEY23" s="14"/>
      <c r="CEZ23" s="14"/>
      <c r="CFA23" s="1"/>
      <c r="CFC23" s="5"/>
      <c r="CFG23" s="14"/>
      <c r="CFH23" s="14"/>
      <c r="CFI23" s="1"/>
      <c r="CFK23" s="5"/>
      <c r="CFO23" s="14"/>
      <c r="CFP23" s="14"/>
      <c r="CFQ23" s="1"/>
      <c r="CFS23" s="5"/>
      <c r="CFW23" s="14"/>
      <c r="CFX23" s="14"/>
      <c r="CFY23" s="1"/>
      <c r="CGA23" s="5"/>
      <c r="CGE23" s="14"/>
      <c r="CGF23" s="14"/>
      <c r="CGG23" s="1"/>
      <c r="CGI23" s="5"/>
      <c r="CGM23" s="14"/>
      <c r="CGN23" s="14"/>
      <c r="CGO23" s="1"/>
      <c r="CGQ23" s="5"/>
      <c r="CGU23" s="14"/>
      <c r="CGV23" s="14"/>
      <c r="CGW23" s="1"/>
      <c r="CGY23" s="5"/>
      <c r="CHC23" s="14"/>
      <c r="CHD23" s="14"/>
      <c r="CHE23" s="1"/>
      <c r="CHG23" s="5"/>
      <c r="CHK23" s="14"/>
      <c r="CHL23" s="14"/>
      <c r="CHM23" s="1"/>
      <c r="CHO23" s="5"/>
      <c r="CHS23" s="14"/>
      <c r="CHT23" s="14"/>
      <c r="CHU23" s="1"/>
      <c r="CHW23" s="5"/>
      <c r="CIA23" s="14"/>
      <c r="CIB23" s="14"/>
      <c r="CIC23" s="1"/>
      <c r="CIE23" s="5"/>
      <c r="CII23" s="14"/>
      <c r="CIJ23" s="14"/>
      <c r="CIK23" s="1"/>
      <c r="CIM23" s="5"/>
      <c r="CIQ23" s="14"/>
      <c r="CIR23" s="14"/>
      <c r="CIS23" s="1"/>
      <c r="CIU23" s="5"/>
      <c r="CIY23" s="14"/>
      <c r="CIZ23" s="14"/>
      <c r="CJA23" s="1"/>
      <c r="CJC23" s="5"/>
      <c r="CJG23" s="14"/>
      <c r="CJH23" s="14"/>
      <c r="CJI23" s="1"/>
      <c r="CJK23" s="5"/>
      <c r="CJO23" s="14"/>
      <c r="CJP23" s="14"/>
      <c r="CJQ23" s="1"/>
      <c r="CJS23" s="5"/>
      <c r="CJW23" s="14"/>
      <c r="CJX23" s="14"/>
      <c r="CJY23" s="1"/>
      <c r="CKA23" s="5"/>
      <c r="CKE23" s="14"/>
      <c r="CKF23" s="14"/>
      <c r="CKG23" s="1"/>
      <c r="CKI23" s="5"/>
      <c r="CKM23" s="14"/>
      <c r="CKN23" s="14"/>
      <c r="CKO23" s="1"/>
      <c r="CKQ23" s="5"/>
      <c r="CKU23" s="14"/>
      <c r="CKV23" s="14"/>
      <c r="CKW23" s="1"/>
      <c r="CKY23" s="5"/>
      <c r="CLC23" s="14"/>
      <c r="CLD23" s="14"/>
      <c r="CLE23" s="1"/>
      <c r="CLG23" s="5"/>
      <c r="CLK23" s="14"/>
      <c r="CLL23" s="14"/>
      <c r="CLM23" s="1"/>
      <c r="CLO23" s="5"/>
      <c r="CLS23" s="14"/>
      <c r="CLT23" s="14"/>
      <c r="CLU23" s="1"/>
      <c r="CLW23" s="5"/>
      <c r="CMA23" s="14"/>
      <c r="CMB23" s="14"/>
      <c r="CMC23" s="1"/>
      <c r="CME23" s="5"/>
      <c r="CMI23" s="14"/>
      <c r="CMJ23" s="14"/>
      <c r="CMK23" s="1"/>
      <c r="CMM23" s="5"/>
      <c r="CMQ23" s="14"/>
      <c r="CMR23" s="14"/>
      <c r="CMS23" s="1"/>
      <c r="CMU23" s="5"/>
      <c r="CMY23" s="14"/>
      <c r="CMZ23" s="14"/>
      <c r="CNA23" s="1"/>
      <c r="CNC23" s="5"/>
      <c r="CNG23" s="14"/>
      <c r="CNH23" s="14"/>
      <c r="CNI23" s="1"/>
      <c r="CNK23" s="5"/>
      <c r="CNO23" s="14"/>
      <c r="CNP23" s="14"/>
      <c r="CNQ23" s="1"/>
      <c r="CNS23" s="5"/>
      <c r="CNW23" s="14"/>
      <c r="CNX23" s="14"/>
      <c r="CNY23" s="1"/>
      <c r="COA23" s="5"/>
      <c r="COE23" s="14"/>
      <c r="COF23" s="14"/>
      <c r="COG23" s="1"/>
      <c r="COI23" s="5"/>
      <c r="COM23" s="14"/>
      <c r="CON23" s="14"/>
      <c r="COO23" s="1"/>
      <c r="COQ23" s="5"/>
      <c r="COU23" s="14"/>
      <c r="COV23" s="14"/>
      <c r="COW23" s="1"/>
      <c r="COY23" s="5"/>
      <c r="CPC23" s="14"/>
      <c r="CPD23" s="14"/>
      <c r="CPE23" s="1"/>
      <c r="CPG23" s="5"/>
      <c r="CPK23" s="14"/>
      <c r="CPL23" s="14"/>
      <c r="CPM23" s="1"/>
      <c r="CPO23" s="5"/>
      <c r="CPS23" s="14"/>
      <c r="CPT23" s="14"/>
      <c r="CPU23" s="1"/>
      <c r="CPW23" s="5"/>
      <c r="CQA23" s="14"/>
      <c r="CQB23" s="14"/>
      <c r="CQC23" s="1"/>
      <c r="CQE23" s="5"/>
      <c r="CQI23" s="14"/>
      <c r="CQJ23" s="14"/>
      <c r="CQK23" s="1"/>
      <c r="CQM23" s="5"/>
      <c r="CQQ23" s="14"/>
      <c r="CQR23" s="14"/>
      <c r="CQS23" s="1"/>
      <c r="CQU23" s="5"/>
      <c r="CQY23" s="14"/>
      <c r="CQZ23" s="14"/>
      <c r="CRA23" s="1"/>
      <c r="CRC23" s="5"/>
      <c r="CRG23" s="14"/>
      <c r="CRH23" s="14"/>
      <c r="CRI23" s="1"/>
      <c r="CRK23" s="5"/>
      <c r="CRO23" s="14"/>
      <c r="CRP23" s="14"/>
      <c r="CRQ23" s="1"/>
      <c r="CRS23" s="5"/>
      <c r="CRW23" s="14"/>
      <c r="CRX23" s="14"/>
      <c r="CRY23" s="1"/>
      <c r="CSA23" s="5"/>
      <c r="CSE23" s="14"/>
      <c r="CSF23" s="14"/>
      <c r="CSG23" s="1"/>
      <c r="CSI23" s="5"/>
      <c r="CSM23" s="14"/>
      <c r="CSN23" s="14"/>
      <c r="CSO23" s="1"/>
      <c r="CSQ23" s="5"/>
      <c r="CSU23" s="14"/>
      <c r="CSV23" s="14"/>
      <c r="CSW23" s="1"/>
      <c r="CSY23" s="5"/>
      <c r="CTC23" s="14"/>
      <c r="CTD23" s="14"/>
      <c r="CTE23" s="1"/>
      <c r="CTG23" s="5"/>
      <c r="CTK23" s="14"/>
      <c r="CTL23" s="14"/>
      <c r="CTM23" s="1"/>
      <c r="CTO23" s="5"/>
      <c r="CTS23" s="14"/>
      <c r="CTT23" s="14"/>
      <c r="CTU23" s="1"/>
      <c r="CTW23" s="5"/>
      <c r="CUA23" s="14"/>
      <c r="CUB23" s="14"/>
      <c r="CUC23" s="1"/>
      <c r="CUE23" s="5"/>
      <c r="CUI23" s="14"/>
      <c r="CUJ23" s="14"/>
      <c r="CUK23" s="1"/>
      <c r="CUM23" s="5"/>
      <c r="CUQ23" s="14"/>
      <c r="CUR23" s="14"/>
      <c r="CUS23" s="1"/>
      <c r="CUU23" s="5"/>
      <c r="CUY23" s="14"/>
      <c r="CUZ23" s="14"/>
      <c r="CVA23" s="1"/>
      <c r="CVC23" s="5"/>
      <c r="CVG23" s="14"/>
      <c r="CVH23" s="14"/>
      <c r="CVI23" s="1"/>
      <c r="CVK23" s="5"/>
      <c r="CVO23" s="14"/>
      <c r="CVP23" s="14"/>
      <c r="CVQ23" s="1"/>
      <c r="CVS23" s="5"/>
      <c r="CVW23" s="14"/>
      <c r="CVX23" s="14"/>
      <c r="CVY23" s="1"/>
      <c r="CWA23" s="5"/>
      <c r="CWE23" s="14"/>
      <c r="CWF23" s="14"/>
      <c r="CWG23" s="1"/>
      <c r="CWI23" s="5"/>
      <c r="CWM23" s="14"/>
      <c r="CWN23" s="14"/>
      <c r="CWO23" s="1"/>
      <c r="CWQ23" s="5"/>
      <c r="CWU23" s="14"/>
      <c r="CWV23" s="14"/>
      <c r="CWW23" s="1"/>
      <c r="CWY23" s="5"/>
      <c r="CXC23" s="14"/>
      <c r="CXD23" s="14"/>
      <c r="CXE23" s="1"/>
      <c r="CXG23" s="5"/>
      <c r="CXK23" s="14"/>
      <c r="CXL23" s="14"/>
      <c r="CXM23" s="1"/>
      <c r="CXO23" s="5"/>
      <c r="CXS23" s="14"/>
      <c r="CXT23" s="14"/>
      <c r="CXU23" s="1"/>
      <c r="CXW23" s="5"/>
      <c r="CYA23" s="14"/>
      <c r="CYB23" s="14"/>
      <c r="CYC23" s="1"/>
      <c r="CYE23" s="5"/>
      <c r="CYI23" s="14"/>
      <c r="CYJ23" s="14"/>
      <c r="CYK23" s="1"/>
      <c r="CYM23" s="5"/>
      <c r="CYQ23" s="14"/>
      <c r="CYR23" s="14"/>
      <c r="CYS23" s="1"/>
      <c r="CYU23" s="5"/>
      <c r="CYY23" s="14"/>
      <c r="CYZ23" s="14"/>
      <c r="CZA23" s="1"/>
      <c r="CZC23" s="5"/>
      <c r="CZG23" s="14"/>
      <c r="CZH23" s="14"/>
      <c r="CZI23" s="1"/>
      <c r="CZK23" s="5"/>
      <c r="CZO23" s="14"/>
      <c r="CZP23" s="14"/>
      <c r="CZQ23" s="1"/>
      <c r="CZS23" s="5"/>
      <c r="CZW23" s="14"/>
      <c r="CZX23" s="14"/>
      <c r="CZY23" s="1"/>
      <c r="DAA23" s="5"/>
      <c r="DAE23" s="14"/>
      <c r="DAF23" s="14"/>
      <c r="DAG23" s="1"/>
      <c r="DAI23" s="5"/>
      <c r="DAM23" s="14"/>
      <c r="DAN23" s="14"/>
      <c r="DAO23" s="1"/>
      <c r="DAQ23" s="5"/>
      <c r="DAU23" s="14"/>
      <c r="DAV23" s="14"/>
      <c r="DAW23" s="1"/>
      <c r="DAY23" s="5"/>
      <c r="DBC23" s="14"/>
      <c r="DBD23" s="14"/>
      <c r="DBE23" s="1"/>
      <c r="DBG23" s="5"/>
      <c r="DBK23" s="14"/>
      <c r="DBL23" s="14"/>
      <c r="DBM23" s="1"/>
      <c r="DBO23" s="5"/>
      <c r="DBS23" s="14"/>
      <c r="DBT23" s="14"/>
      <c r="DBU23" s="1"/>
      <c r="DBW23" s="5"/>
      <c r="DCA23" s="14"/>
      <c r="DCB23" s="14"/>
      <c r="DCC23" s="1"/>
      <c r="DCE23" s="5"/>
      <c r="DCI23" s="14"/>
      <c r="DCJ23" s="14"/>
      <c r="DCK23" s="1"/>
      <c r="DCM23" s="5"/>
      <c r="DCQ23" s="14"/>
      <c r="DCR23" s="14"/>
      <c r="DCS23" s="1"/>
      <c r="DCU23" s="5"/>
      <c r="DCY23" s="14"/>
      <c r="DCZ23" s="14"/>
      <c r="DDA23" s="1"/>
      <c r="DDC23" s="5"/>
      <c r="DDG23" s="14"/>
      <c r="DDH23" s="14"/>
      <c r="DDI23" s="1"/>
      <c r="DDK23" s="5"/>
      <c r="DDO23" s="14"/>
      <c r="DDP23" s="14"/>
      <c r="DDQ23" s="1"/>
      <c r="DDS23" s="5"/>
      <c r="DDW23" s="14"/>
      <c r="DDX23" s="14"/>
      <c r="DDY23" s="1"/>
      <c r="DEA23" s="5"/>
      <c r="DEE23" s="14"/>
      <c r="DEF23" s="14"/>
      <c r="DEG23" s="1"/>
      <c r="DEI23" s="5"/>
      <c r="DEM23" s="14"/>
      <c r="DEN23" s="14"/>
      <c r="DEO23" s="1"/>
      <c r="DEQ23" s="5"/>
      <c r="DEU23" s="14"/>
      <c r="DEV23" s="14"/>
      <c r="DEW23" s="1"/>
      <c r="DEY23" s="5"/>
      <c r="DFC23" s="14"/>
      <c r="DFD23" s="14"/>
      <c r="DFE23" s="1"/>
      <c r="DFG23" s="5"/>
      <c r="DFK23" s="14"/>
      <c r="DFL23" s="14"/>
      <c r="DFM23" s="1"/>
      <c r="DFO23" s="5"/>
      <c r="DFS23" s="14"/>
      <c r="DFT23" s="14"/>
      <c r="DFU23" s="1"/>
      <c r="DFW23" s="5"/>
      <c r="DGA23" s="14"/>
      <c r="DGB23" s="14"/>
      <c r="DGC23" s="1"/>
      <c r="DGE23" s="5"/>
      <c r="DGI23" s="14"/>
      <c r="DGJ23" s="14"/>
      <c r="DGK23" s="1"/>
      <c r="DGM23" s="5"/>
      <c r="DGQ23" s="14"/>
      <c r="DGR23" s="14"/>
      <c r="DGS23" s="1"/>
      <c r="DGU23" s="5"/>
      <c r="DGY23" s="14"/>
      <c r="DGZ23" s="14"/>
      <c r="DHA23" s="1"/>
      <c r="DHC23" s="5"/>
      <c r="DHG23" s="14"/>
      <c r="DHH23" s="14"/>
      <c r="DHI23" s="1"/>
      <c r="DHK23" s="5"/>
      <c r="DHO23" s="14"/>
      <c r="DHP23" s="14"/>
      <c r="DHQ23" s="1"/>
      <c r="DHS23" s="5"/>
      <c r="DHW23" s="14"/>
      <c r="DHX23" s="14"/>
      <c r="DHY23" s="1"/>
      <c r="DIA23" s="5"/>
      <c r="DIE23" s="14"/>
      <c r="DIF23" s="14"/>
      <c r="DIG23" s="1"/>
      <c r="DII23" s="5"/>
      <c r="DIM23" s="14"/>
      <c r="DIN23" s="14"/>
      <c r="DIO23" s="1"/>
      <c r="DIQ23" s="5"/>
      <c r="DIU23" s="14"/>
      <c r="DIV23" s="14"/>
      <c r="DIW23" s="1"/>
      <c r="DIY23" s="5"/>
      <c r="DJC23" s="14"/>
      <c r="DJD23" s="14"/>
      <c r="DJE23" s="1"/>
      <c r="DJG23" s="5"/>
      <c r="DJK23" s="14"/>
      <c r="DJL23" s="14"/>
      <c r="DJM23" s="1"/>
      <c r="DJO23" s="5"/>
      <c r="DJS23" s="14"/>
      <c r="DJT23" s="14"/>
      <c r="DJU23" s="1"/>
      <c r="DJW23" s="5"/>
      <c r="DKA23" s="14"/>
      <c r="DKB23" s="14"/>
      <c r="DKC23" s="1"/>
      <c r="DKE23" s="5"/>
      <c r="DKI23" s="14"/>
      <c r="DKJ23" s="14"/>
      <c r="DKK23" s="1"/>
      <c r="DKM23" s="5"/>
      <c r="DKQ23" s="14"/>
      <c r="DKR23" s="14"/>
      <c r="DKS23" s="1"/>
      <c r="DKU23" s="5"/>
      <c r="DKY23" s="14"/>
      <c r="DKZ23" s="14"/>
      <c r="DLA23" s="1"/>
      <c r="DLC23" s="5"/>
      <c r="DLG23" s="14"/>
      <c r="DLH23" s="14"/>
      <c r="DLI23" s="1"/>
      <c r="DLK23" s="5"/>
      <c r="DLO23" s="14"/>
      <c r="DLP23" s="14"/>
      <c r="DLQ23" s="1"/>
      <c r="DLS23" s="5"/>
      <c r="DLW23" s="14"/>
      <c r="DLX23" s="14"/>
      <c r="DLY23" s="1"/>
      <c r="DMA23" s="5"/>
      <c r="DME23" s="14"/>
      <c r="DMF23" s="14"/>
      <c r="DMG23" s="1"/>
      <c r="DMI23" s="5"/>
      <c r="DMM23" s="14"/>
      <c r="DMN23" s="14"/>
      <c r="DMO23" s="1"/>
      <c r="DMQ23" s="5"/>
      <c r="DMU23" s="14"/>
      <c r="DMV23" s="14"/>
      <c r="DMW23" s="1"/>
      <c r="DMY23" s="5"/>
      <c r="DNC23" s="14"/>
      <c r="DND23" s="14"/>
      <c r="DNE23" s="1"/>
      <c r="DNG23" s="5"/>
      <c r="DNK23" s="14"/>
      <c r="DNL23" s="14"/>
      <c r="DNM23" s="1"/>
      <c r="DNO23" s="5"/>
      <c r="DNS23" s="14"/>
      <c r="DNT23" s="14"/>
      <c r="DNU23" s="1"/>
      <c r="DNW23" s="5"/>
      <c r="DOA23" s="14"/>
      <c r="DOB23" s="14"/>
      <c r="DOC23" s="1"/>
      <c r="DOE23" s="5"/>
      <c r="DOI23" s="14"/>
      <c r="DOJ23" s="14"/>
      <c r="DOK23" s="1"/>
      <c r="DOM23" s="5"/>
      <c r="DOQ23" s="14"/>
      <c r="DOR23" s="14"/>
      <c r="DOS23" s="1"/>
      <c r="DOU23" s="5"/>
      <c r="DOY23" s="14"/>
      <c r="DOZ23" s="14"/>
      <c r="DPA23" s="1"/>
      <c r="DPC23" s="5"/>
      <c r="DPG23" s="14"/>
      <c r="DPH23" s="14"/>
      <c r="DPI23" s="1"/>
      <c r="DPK23" s="5"/>
      <c r="DPO23" s="14"/>
      <c r="DPP23" s="14"/>
      <c r="DPQ23" s="1"/>
      <c r="DPS23" s="5"/>
      <c r="DPW23" s="14"/>
      <c r="DPX23" s="14"/>
      <c r="DPY23" s="1"/>
      <c r="DQA23" s="5"/>
      <c r="DQE23" s="14"/>
      <c r="DQF23" s="14"/>
      <c r="DQG23" s="1"/>
      <c r="DQI23" s="5"/>
      <c r="DQM23" s="14"/>
      <c r="DQN23" s="14"/>
      <c r="DQO23" s="1"/>
      <c r="DQQ23" s="5"/>
      <c r="DQU23" s="14"/>
      <c r="DQV23" s="14"/>
      <c r="DQW23" s="1"/>
      <c r="DQY23" s="5"/>
      <c r="DRC23" s="14"/>
      <c r="DRD23" s="14"/>
      <c r="DRE23" s="1"/>
      <c r="DRG23" s="5"/>
      <c r="DRK23" s="14"/>
      <c r="DRL23" s="14"/>
      <c r="DRM23" s="1"/>
      <c r="DRO23" s="5"/>
      <c r="DRS23" s="14"/>
      <c r="DRT23" s="14"/>
      <c r="DRU23" s="1"/>
      <c r="DRW23" s="5"/>
      <c r="DSA23" s="14"/>
      <c r="DSB23" s="14"/>
      <c r="DSC23" s="1"/>
      <c r="DSE23" s="5"/>
      <c r="DSI23" s="14"/>
      <c r="DSJ23" s="14"/>
      <c r="DSK23" s="1"/>
      <c r="DSM23" s="5"/>
      <c r="DSQ23" s="14"/>
      <c r="DSR23" s="14"/>
      <c r="DSS23" s="1"/>
      <c r="DSU23" s="5"/>
      <c r="DSY23" s="14"/>
      <c r="DSZ23" s="14"/>
      <c r="DTA23" s="1"/>
      <c r="DTC23" s="5"/>
      <c r="DTG23" s="14"/>
      <c r="DTH23" s="14"/>
      <c r="DTI23" s="1"/>
      <c r="DTK23" s="5"/>
      <c r="DTO23" s="14"/>
      <c r="DTP23" s="14"/>
      <c r="DTQ23" s="1"/>
      <c r="DTS23" s="5"/>
      <c r="DTW23" s="14"/>
      <c r="DTX23" s="14"/>
      <c r="DTY23" s="1"/>
      <c r="DUA23" s="5"/>
      <c r="DUE23" s="14"/>
      <c r="DUF23" s="14"/>
      <c r="DUG23" s="1"/>
      <c r="DUI23" s="5"/>
      <c r="DUM23" s="14"/>
      <c r="DUN23" s="14"/>
      <c r="DUO23" s="1"/>
      <c r="DUQ23" s="5"/>
      <c r="DUU23" s="14"/>
      <c r="DUV23" s="14"/>
      <c r="DUW23" s="1"/>
      <c r="DUY23" s="5"/>
      <c r="DVC23" s="14"/>
      <c r="DVD23" s="14"/>
      <c r="DVE23" s="1"/>
      <c r="DVG23" s="5"/>
      <c r="DVK23" s="14"/>
      <c r="DVL23" s="14"/>
      <c r="DVM23" s="1"/>
      <c r="DVO23" s="5"/>
      <c r="DVS23" s="14"/>
      <c r="DVT23" s="14"/>
      <c r="DVU23" s="1"/>
      <c r="DVW23" s="5"/>
      <c r="DWA23" s="14"/>
      <c r="DWB23" s="14"/>
      <c r="DWC23" s="1"/>
      <c r="DWE23" s="5"/>
      <c r="DWI23" s="14"/>
      <c r="DWJ23" s="14"/>
      <c r="DWK23" s="1"/>
      <c r="DWM23" s="5"/>
      <c r="DWQ23" s="14"/>
      <c r="DWR23" s="14"/>
      <c r="DWS23" s="1"/>
      <c r="DWU23" s="5"/>
      <c r="DWY23" s="14"/>
      <c r="DWZ23" s="14"/>
      <c r="DXA23" s="1"/>
      <c r="DXC23" s="5"/>
      <c r="DXG23" s="14"/>
      <c r="DXH23" s="14"/>
      <c r="DXI23" s="1"/>
      <c r="DXK23" s="5"/>
      <c r="DXO23" s="14"/>
      <c r="DXP23" s="14"/>
      <c r="DXQ23" s="1"/>
      <c r="DXS23" s="5"/>
      <c r="DXW23" s="14"/>
      <c r="DXX23" s="14"/>
      <c r="DXY23" s="1"/>
      <c r="DYA23" s="5"/>
      <c r="DYE23" s="14"/>
      <c r="DYF23" s="14"/>
      <c r="DYG23" s="1"/>
      <c r="DYI23" s="5"/>
      <c r="DYM23" s="14"/>
      <c r="DYN23" s="14"/>
      <c r="DYO23" s="1"/>
      <c r="DYQ23" s="5"/>
      <c r="DYU23" s="14"/>
      <c r="DYV23" s="14"/>
      <c r="DYW23" s="1"/>
      <c r="DYY23" s="5"/>
      <c r="DZC23" s="14"/>
      <c r="DZD23" s="14"/>
      <c r="DZE23" s="1"/>
      <c r="DZG23" s="5"/>
      <c r="DZK23" s="14"/>
      <c r="DZL23" s="14"/>
      <c r="DZM23" s="1"/>
      <c r="DZO23" s="5"/>
      <c r="DZS23" s="14"/>
      <c r="DZT23" s="14"/>
      <c r="DZU23" s="1"/>
      <c r="DZW23" s="5"/>
      <c r="EAA23" s="14"/>
      <c r="EAB23" s="14"/>
      <c r="EAC23" s="1"/>
      <c r="EAE23" s="5"/>
      <c r="EAI23" s="14"/>
      <c r="EAJ23" s="14"/>
      <c r="EAK23" s="1"/>
      <c r="EAM23" s="5"/>
      <c r="EAQ23" s="14"/>
      <c r="EAR23" s="14"/>
      <c r="EAS23" s="1"/>
      <c r="EAU23" s="5"/>
      <c r="EAY23" s="14"/>
      <c r="EAZ23" s="14"/>
      <c r="EBA23" s="1"/>
      <c r="EBC23" s="5"/>
      <c r="EBG23" s="14"/>
      <c r="EBH23" s="14"/>
      <c r="EBI23" s="1"/>
      <c r="EBK23" s="5"/>
      <c r="EBO23" s="14"/>
      <c r="EBP23" s="14"/>
      <c r="EBQ23" s="1"/>
      <c r="EBS23" s="5"/>
      <c r="EBW23" s="14"/>
      <c r="EBX23" s="14"/>
      <c r="EBY23" s="1"/>
      <c r="ECA23" s="5"/>
      <c r="ECE23" s="14"/>
      <c r="ECF23" s="14"/>
      <c r="ECG23" s="1"/>
      <c r="ECI23" s="5"/>
      <c r="ECM23" s="14"/>
      <c r="ECN23" s="14"/>
      <c r="ECO23" s="1"/>
      <c r="ECQ23" s="5"/>
      <c r="ECU23" s="14"/>
      <c r="ECV23" s="14"/>
      <c r="ECW23" s="1"/>
      <c r="ECY23" s="5"/>
      <c r="EDC23" s="14"/>
      <c r="EDD23" s="14"/>
      <c r="EDE23" s="1"/>
      <c r="EDG23" s="5"/>
      <c r="EDK23" s="14"/>
      <c r="EDL23" s="14"/>
      <c r="EDM23" s="1"/>
      <c r="EDO23" s="5"/>
      <c r="EDS23" s="14"/>
      <c r="EDT23" s="14"/>
      <c r="EDU23" s="1"/>
      <c r="EDW23" s="5"/>
      <c r="EEA23" s="14"/>
      <c r="EEB23" s="14"/>
      <c r="EEC23" s="1"/>
      <c r="EEE23" s="5"/>
      <c r="EEI23" s="14"/>
      <c r="EEJ23" s="14"/>
      <c r="EEK23" s="1"/>
      <c r="EEM23" s="5"/>
      <c r="EEQ23" s="14"/>
      <c r="EER23" s="14"/>
      <c r="EES23" s="1"/>
      <c r="EEU23" s="5"/>
      <c r="EEY23" s="14"/>
      <c r="EEZ23" s="14"/>
      <c r="EFA23" s="1"/>
      <c r="EFC23" s="5"/>
      <c r="EFG23" s="14"/>
      <c r="EFH23" s="14"/>
      <c r="EFI23" s="1"/>
      <c r="EFK23" s="5"/>
      <c r="EFO23" s="14"/>
      <c r="EFP23" s="14"/>
      <c r="EFQ23" s="1"/>
      <c r="EFS23" s="5"/>
      <c r="EFW23" s="14"/>
      <c r="EFX23" s="14"/>
      <c r="EFY23" s="1"/>
      <c r="EGA23" s="5"/>
      <c r="EGE23" s="14"/>
      <c r="EGF23" s="14"/>
      <c r="EGG23" s="1"/>
      <c r="EGI23" s="5"/>
      <c r="EGM23" s="14"/>
      <c r="EGN23" s="14"/>
      <c r="EGO23" s="1"/>
      <c r="EGQ23" s="5"/>
      <c r="EGU23" s="14"/>
      <c r="EGV23" s="14"/>
      <c r="EGW23" s="1"/>
      <c r="EGY23" s="5"/>
      <c r="EHC23" s="14"/>
      <c r="EHD23" s="14"/>
      <c r="EHE23" s="1"/>
      <c r="EHG23" s="5"/>
      <c r="EHK23" s="14"/>
      <c r="EHL23" s="14"/>
      <c r="EHM23" s="1"/>
      <c r="EHO23" s="5"/>
      <c r="EHS23" s="14"/>
      <c r="EHT23" s="14"/>
      <c r="EHU23" s="1"/>
      <c r="EHW23" s="5"/>
      <c r="EIA23" s="14"/>
      <c r="EIB23" s="14"/>
      <c r="EIC23" s="1"/>
      <c r="EIE23" s="5"/>
      <c r="EII23" s="14"/>
      <c r="EIJ23" s="14"/>
      <c r="EIK23" s="1"/>
      <c r="EIM23" s="5"/>
      <c r="EIQ23" s="14"/>
      <c r="EIR23" s="14"/>
      <c r="EIS23" s="1"/>
      <c r="EIU23" s="5"/>
      <c r="EIY23" s="14"/>
      <c r="EIZ23" s="14"/>
      <c r="EJA23" s="1"/>
      <c r="EJC23" s="5"/>
      <c r="EJG23" s="14"/>
      <c r="EJH23" s="14"/>
      <c r="EJI23" s="1"/>
      <c r="EJK23" s="5"/>
      <c r="EJO23" s="14"/>
      <c r="EJP23" s="14"/>
      <c r="EJQ23" s="1"/>
      <c r="EJS23" s="5"/>
      <c r="EJW23" s="14"/>
      <c r="EJX23" s="14"/>
      <c r="EJY23" s="1"/>
      <c r="EKA23" s="5"/>
      <c r="EKE23" s="14"/>
      <c r="EKF23" s="14"/>
      <c r="EKG23" s="1"/>
      <c r="EKI23" s="5"/>
      <c r="EKM23" s="14"/>
      <c r="EKN23" s="14"/>
      <c r="EKO23" s="1"/>
      <c r="EKQ23" s="5"/>
      <c r="EKU23" s="14"/>
      <c r="EKV23" s="14"/>
      <c r="EKW23" s="1"/>
      <c r="EKY23" s="5"/>
      <c r="ELC23" s="14"/>
      <c r="ELD23" s="14"/>
      <c r="ELE23" s="1"/>
      <c r="ELG23" s="5"/>
      <c r="ELK23" s="14"/>
      <c r="ELL23" s="14"/>
      <c r="ELM23" s="1"/>
      <c r="ELO23" s="5"/>
      <c r="ELS23" s="14"/>
      <c r="ELT23" s="14"/>
      <c r="ELU23" s="1"/>
      <c r="ELW23" s="5"/>
      <c r="EMA23" s="14"/>
      <c r="EMB23" s="14"/>
      <c r="EMC23" s="1"/>
      <c r="EME23" s="5"/>
      <c r="EMI23" s="14"/>
      <c r="EMJ23" s="14"/>
      <c r="EMK23" s="1"/>
      <c r="EMM23" s="5"/>
      <c r="EMQ23" s="14"/>
      <c r="EMR23" s="14"/>
      <c r="EMS23" s="1"/>
      <c r="EMU23" s="5"/>
      <c r="EMY23" s="14"/>
      <c r="EMZ23" s="14"/>
      <c r="ENA23" s="1"/>
      <c r="ENC23" s="5"/>
      <c r="ENG23" s="14"/>
      <c r="ENH23" s="14"/>
      <c r="ENI23" s="1"/>
      <c r="ENK23" s="5"/>
      <c r="ENO23" s="14"/>
      <c r="ENP23" s="14"/>
      <c r="ENQ23" s="1"/>
      <c r="ENS23" s="5"/>
      <c r="ENW23" s="14"/>
      <c r="ENX23" s="14"/>
      <c r="ENY23" s="1"/>
      <c r="EOA23" s="5"/>
      <c r="EOE23" s="14"/>
      <c r="EOF23" s="14"/>
      <c r="EOG23" s="1"/>
      <c r="EOI23" s="5"/>
      <c r="EOM23" s="14"/>
      <c r="EON23" s="14"/>
      <c r="EOO23" s="1"/>
      <c r="EOQ23" s="5"/>
      <c r="EOU23" s="14"/>
      <c r="EOV23" s="14"/>
      <c r="EOW23" s="1"/>
      <c r="EOY23" s="5"/>
      <c r="EPC23" s="14"/>
      <c r="EPD23" s="14"/>
      <c r="EPE23" s="1"/>
      <c r="EPG23" s="5"/>
      <c r="EPK23" s="14"/>
      <c r="EPL23" s="14"/>
      <c r="EPM23" s="1"/>
      <c r="EPO23" s="5"/>
      <c r="EPS23" s="14"/>
      <c r="EPT23" s="14"/>
      <c r="EPU23" s="1"/>
      <c r="EPW23" s="5"/>
      <c r="EQA23" s="14"/>
      <c r="EQB23" s="14"/>
      <c r="EQC23" s="1"/>
      <c r="EQE23" s="5"/>
      <c r="EQI23" s="14"/>
      <c r="EQJ23" s="14"/>
      <c r="EQK23" s="1"/>
      <c r="EQM23" s="5"/>
      <c r="EQQ23" s="14"/>
      <c r="EQR23" s="14"/>
      <c r="EQS23" s="1"/>
      <c r="EQU23" s="5"/>
      <c r="EQY23" s="14"/>
      <c r="EQZ23" s="14"/>
      <c r="ERA23" s="1"/>
      <c r="ERC23" s="5"/>
      <c r="ERG23" s="14"/>
      <c r="ERH23" s="14"/>
      <c r="ERI23" s="1"/>
      <c r="ERK23" s="5"/>
      <c r="ERO23" s="14"/>
      <c r="ERP23" s="14"/>
      <c r="ERQ23" s="1"/>
      <c r="ERS23" s="5"/>
      <c r="ERW23" s="14"/>
      <c r="ERX23" s="14"/>
      <c r="ERY23" s="1"/>
      <c r="ESA23" s="5"/>
      <c r="ESE23" s="14"/>
      <c r="ESF23" s="14"/>
      <c r="ESG23" s="1"/>
      <c r="ESI23" s="5"/>
      <c r="ESM23" s="14"/>
      <c r="ESN23" s="14"/>
      <c r="ESO23" s="1"/>
      <c r="ESQ23" s="5"/>
      <c r="ESU23" s="14"/>
      <c r="ESV23" s="14"/>
      <c r="ESW23" s="1"/>
      <c r="ESY23" s="5"/>
      <c r="ETC23" s="14"/>
      <c r="ETD23" s="14"/>
      <c r="ETE23" s="1"/>
      <c r="ETG23" s="5"/>
      <c r="ETK23" s="14"/>
      <c r="ETL23" s="14"/>
      <c r="ETM23" s="1"/>
      <c r="ETO23" s="5"/>
      <c r="ETS23" s="14"/>
      <c r="ETT23" s="14"/>
      <c r="ETU23" s="1"/>
      <c r="ETW23" s="5"/>
      <c r="EUA23" s="14"/>
      <c r="EUB23" s="14"/>
      <c r="EUC23" s="1"/>
      <c r="EUE23" s="5"/>
      <c r="EUI23" s="14"/>
      <c r="EUJ23" s="14"/>
      <c r="EUK23" s="1"/>
      <c r="EUM23" s="5"/>
      <c r="EUQ23" s="14"/>
      <c r="EUR23" s="14"/>
      <c r="EUS23" s="1"/>
      <c r="EUU23" s="5"/>
      <c r="EUY23" s="14"/>
      <c r="EUZ23" s="14"/>
      <c r="EVA23" s="1"/>
      <c r="EVC23" s="5"/>
      <c r="EVG23" s="14"/>
      <c r="EVH23" s="14"/>
      <c r="EVI23" s="1"/>
      <c r="EVK23" s="5"/>
      <c r="EVO23" s="14"/>
      <c r="EVP23" s="14"/>
      <c r="EVQ23" s="1"/>
      <c r="EVS23" s="5"/>
      <c r="EVW23" s="14"/>
      <c r="EVX23" s="14"/>
      <c r="EVY23" s="1"/>
      <c r="EWA23" s="5"/>
      <c r="EWE23" s="14"/>
      <c r="EWF23" s="14"/>
      <c r="EWG23" s="1"/>
      <c r="EWI23" s="5"/>
      <c r="EWM23" s="14"/>
      <c r="EWN23" s="14"/>
      <c r="EWO23" s="1"/>
      <c r="EWQ23" s="5"/>
      <c r="EWU23" s="14"/>
      <c r="EWV23" s="14"/>
      <c r="EWW23" s="1"/>
      <c r="EWY23" s="5"/>
      <c r="EXC23" s="14"/>
      <c r="EXD23" s="14"/>
      <c r="EXE23" s="1"/>
      <c r="EXG23" s="5"/>
      <c r="EXK23" s="14"/>
      <c r="EXL23" s="14"/>
      <c r="EXM23" s="1"/>
      <c r="EXO23" s="5"/>
      <c r="EXS23" s="14"/>
      <c r="EXT23" s="14"/>
      <c r="EXU23" s="1"/>
      <c r="EXW23" s="5"/>
      <c r="EYA23" s="14"/>
      <c r="EYB23" s="14"/>
      <c r="EYC23" s="1"/>
      <c r="EYE23" s="5"/>
      <c r="EYI23" s="14"/>
      <c r="EYJ23" s="14"/>
      <c r="EYK23" s="1"/>
      <c r="EYM23" s="5"/>
      <c r="EYQ23" s="14"/>
      <c r="EYR23" s="14"/>
      <c r="EYS23" s="1"/>
      <c r="EYU23" s="5"/>
      <c r="EYY23" s="14"/>
      <c r="EYZ23" s="14"/>
      <c r="EZA23" s="1"/>
      <c r="EZC23" s="5"/>
      <c r="EZG23" s="14"/>
      <c r="EZH23" s="14"/>
      <c r="EZI23" s="1"/>
      <c r="EZK23" s="5"/>
      <c r="EZO23" s="14"/>
      <c r="EZP23" s="14"/>
      <c r="EZQ23" s="1"/>
      <c r="EZS23" s="5"/>
      <c r="EZW23" s="14"/>
      <c r="EZX23" s="14"/>
      <c r="EZY23" s="1"/>
      <c r="FAA23" s="5"/>
      <c r="FAE23" s="14"/>
      <c r="FAF23" s="14"/>
      <c r="FAG23" s="1"/>
      <c r="FAI23" s="5"/>
      <c r="FAM23" s="14"/>
      <c r="FAN23" s="14"/>
      <c r="FAO23" s="1"/>
      <c r="FAQ23" s="5"/>
      <c r="FAU23" s="14"/>
      <c r="FAV23" s="14"/>
      <c r="FAW23" s="1"/>
      <c r="FAY23" s="5"/>
      <c r="FBC23" s="14"/>
      <c r="FBD23" s="14"/>
      <c r="FBE23" s="1"/>
      <c r="FBG23" s="5"/>
      <c r="FBK23" s="14"/>
      <c r="FBL23" s="14"/>
      <c r="FBM23" s="1"/>
      <c r="FBO23" s="5"/>
      <c r="FBS23" s="14"/>
      <c r="FBT23" s="14"/>
      <c r="FBU23" s="1"/>
      <c r="FBW23" s="5"/>
      <c r="FCA23" s="14"/>
      <c r="FCB23" s="14"/>
      <c r="FCC23" s="1"/>
      <c r="FCE23" s="5"/>
      <c r="FCI23" s="14"/>
      <c r="FCJ23" s="14"/>
      <c r="FCK23" s="1"/>
      <c r="FCM23" s="5"/>
      <c r="FCQ23" s="14"/>
      <c r="FCR23" s="14"/>
      <c r="FCS23" s="1"/>
      <c r="FCU23" s="5"/>
      <c r="FCY23" s="14"/>
      <c r="FCZ23" s="14"/>
      <c r="FDA23" s="1"/>
      <c r="FDC23" s="5"/>
      <c r="FDG23" s="14"/>
      <c r="FDH23" s="14"/>
      <c r="FDI23" s="1"/>
      <c r="FDK23" s="5"/>
      <c r="FDO23" s="14"/>
      <c r="FDP23" s="14"/>
      <c r="FDQ23" s="1"/>
      <c r="FDS23" s="5"/>
      <c r="FDW23" s="14"/>
      <c r="FDX23" s="14"/>
      <c r="FDY23" s="1"/>
      <c r="FEA23" s="5"/>
      <c r="FEE23" s="14"/>
      <c r="FEF23" s="14"/>
      <c r="FEG23" s="1"/>
      <c r="FEI23" s="5"/>
      <c r="FEM23" s="14"/>
      <c r="FEN23" s="14"/>
      <c r="FEO23" s="1"/>
      <c r="FEQ23" s="5"/>
      <c r="FEU23" s="14"/>
      <c r="FEV23" s="14"/>
      <c r="FEW23" s="1"/>
      <c r="FEY23" s="5"/>
      <c r="FFC23" s="14"/>
      <c r="FFD23" s="14"/>
      <c r="FFE23" s="1"/>
      <c r="FFG23" s="5"/>
      <c r="FFK23" s="14"/>
      <c r="FFL23" s="14"/>
      <c r="FFM23" s="1"/>
      <c r="FFO23" s="5"/>
      <c r="FFS23" s="14"/>
      <c r="FFT23" s="14"/>
      <c r="FFU23" s="1"/>
      <c r="FFW23" s="5"/>
      <c r="FGA23" s="14"/>
      <c r="FGB23" s="14"/>
      <c r="FGC23" s="1"/>
      <c r="FGE23" s="5"/>
      <c r="FGI23" s="14"/>
      <c r="FGJ23" s="14"/>
      <c r="FGK23" s="1"/>
      <c r="FGM23" s="5"/>
      <c r="FGQ23" s="14"/>
      <c r="FGR23" s="14"/>
      <c r="FGS23" s="1"/>
      <c r="FGU23" s="5"/>
      <c r="FGY23" s="14"/>
      <c r="FGZ23" s="14"/>
      <c r="FHA23" s="1"/>
      <c r="FHC23" s="5"/>
      <c r="FHG23" s="14"/>
      <c r="FHH23" s="14"/>
      <c r="FHI23" s="1"/>
      <c r="FHK23" s="5"/>
      <c r="FHO23" s="14"/>
      <c r="FHP23" s="14"/>
      <c r="FHQ23" s="1"/>
      <c r="FHS23" s="5"/>
      <c r="FHW23" s="14"/>
      <c r="FHX23" s="14"/>
      <c r="FHY23" s="1"/>
      <c r="FIA23" s="5"/>
      <c r="FIE23" s="14"/>
      <c r="FIF23" s="14"/>
      <c r="FIG23" s="1"/>
      <c r="FII23" s="5"/>
      <c r="FIM23" s="14"/>
      <c r="FIN23" s="14"/>
      <c r="FIO23" s="1"/>
      <c r="FIQ23" s="5"/>
      <c r="FIU23" s="14"/>
      <c r="FIV23" s="14"/>
      <c r="FIW23" s="1"/>
      <c r="FIY23" s="5"/>
      <c r="FJC23" s="14"/>
      <c r="FJD23" s="14"/>
      <c r="FJE23" s="1"/>
      <c r="FJG23" s="5"/>
      <c r="FJK23" s="14"/>
      <c r="FJL23" s="14"/>
      <c r="FJM23" s="1"/>
      <c r="FJO23" s="5"/>
      <c r="FJS23" s="14"/>
      <c r="FJT23" s="14"/>
      <c r="FJU23" s="1"/>
      <c r="FJW23" s="5"/>
      <c r="FKA23" s="14"/>
      <c r="FKB23" s="14"/>
      <c r="FKC23" s="1"/>
      <c r="FKE23" s="5"/>
      <c r="FKI23" s="14"/>
      <c r="FKJ23" s="14"/>
      <c r="FKK23" s="1"/>
      <c r="FKM23" s="5"/>
      <c r="FKQ23" s="14"/>
      <c r="FKR23" s="14"/>
      <c r="FKS23" s="1"/>
      <c r="FKU23" s="5"/>
      <c r="FKY23" s="14"/>
      <c r="FKZ23" s="14"/>
      <c r="FLA23" s="1"/>
      <c r="FLC23" s="5"/>
      <c r="FLG23" s="14"/>
      <c r="FLH23" s="14"/>
      <c r="FLI23" s="1"/>
      <c r="FLK23" s="5"/>
      <c r="FLO23" s="14"/>
      <c r="FLP23" s="14"/>
      <c r="FLQ23" s="1"/>
      <c r="FLS23" s="5"/>
      <c r="FLW23" s="14"/>
      <c r="FLX23" s="14"/>
      <c r="FLY23" s="1"/>
      <c r="FMA23" s="5"/>
      <c r="FME23" s="14"/>
      <c r="FMF23" s="14"/>
      <c r="FMG23" s="1"/>
      <c r="FMI23" s="5"/>
      <c r="FMM23" s="14"/>
      <c r="FMN23" s="14"/>
      <c r="FMO23" s="1"/>
      <c r="FMQ23" s="5"/>
      <c r="FMU23" s="14"/>
      <c r="FMV23" s="14"/>
      <c r="FMW23" s="1"/>
      <c r="FMY23" s="5"/>
      <c r="FNC23" s="14"/>
      <c r="FND23" s="14"/>
      <c r="FNE23" s="1"/>
      <c r="FNG23" s="5"/>
      <c r="FNK23" s="14"/>
      <c r="FNL23" s="14"/>
      <c r="FNM23" s="1"/>
      <c r="FNO23" s="5"/>
      <c r="FNS23" s="14"/>
      <c r="FNT23" s="14"/>
      <c r="FNU23" s="1"/>
      <c r="FNW23" s="5"/>
      <c r="FOA23" s="14"/>
      <c r="FOB23" s="14"/>
      <c r="FOC23" s="1"/>
      <c r="FOE23" s="5"/>
      <c r="FOI23" s="14"/>
      <c r="FOJ23" s="14"/>
      <c r="FOK23" s="1"/>
      <c r="FOM23" s="5"/>
      <c r="FOQ23" s="14"/>
      <c r="FOR23" s="14"/>
      <c r="FOS23" s="1"/>
      <c r="FOU23" s="5"/>
      <c r="FOY23" s="14"/>
      <c r="FOZ23" s="14"/>
      <c r="FPA23" s="1"/>
      <c r="FPC23" s="5"/>
      <c r="FPG23" s="14"/>
      <c r="FPH23" s="14"/>
      <c r="FPI23" s="1"/>
      <c r="FPK23" s="5"/>
      <c r="FPO23" s="14"/>
      <c r="FPP23" s="14"/>
      <c r="FPQ23" s="1"/>
      <c r="FPS23" s="5"/>
      <c r="FPW23" s="14"/>
      <c r="FPX23" s="14"/>
      <c r="FPY23" s="1"/>
      <c r="FQA23" s="5"/>
      <c r="FQE23" s="14"/>
      <c r="FQF23" s="14"/>
      <c r="FQG23" s="1"/>
      <c r="FQI23" s="5"/>
      <c r="FQM23" s="14"/>
      <c r="FQN23" s="14"/>
      <c r="FQO23" s="1"/>
      <c r="FQQ23" s="5"/>
      <c r="FQU23" s="14"/>
      <c r="FQV23" s="14"/>
      <c r="FQW23" s="1"/>
      <c r="FQY23" s="5"/>
      <c r="FRC23" s="14"/>
      <c r="FRD23" s="14"/>
      <c r="FRE23" s="1"/>
      <c r="FRG23" s="5"/>
      <c r="FRK23" s="14"/>
      <c r="FRL23" s="14"/>
      <c r="FRM23" s="1"/>
      <c r="FRO23" s="5"/>
      <c r="FRS23" s="14"/>
      <c r="FRT23" s="14"/>
      <c r="FRU23" s="1"/>
      <c r="FRW23" s="5"/>
      <c r="FSA23" s="14"/>
      <c r="FSB23" s="14"/>
      <c r="FSC23" s="1"/>
      <c r="FSE23" s="5"/>
      <c r="FSI23" s="14"/>
      <c r="FSJ23" s="14"/>
      <c r="FSK23" s="1"/>
      <c r="FSM23" s="5"/>
      <c r="FSQ23" s="14"/>
      <c r="FSR23" s="14"/>
      <c r="FSS23" s="1"/>
      <c r="FSU23" s="5"/>
      <c r="FSY23" s="14"/>
      <c r="FSZ23" s="14"/>
      <c r="FTA23" s="1"/>
      <c r="FTC23" s="5"/>
      <c r="FTG23" s="14"/>
      <c r="FTH23" s="14"/>
      <c r="FTI23" s="1"/>
      <c r="FTK23" s="5"/>
      <c r="FTO23" s="14"/>
      <c r="FTP23" s="14"/>
      <c r="FTQ23" s="1"/>
      <c r="FTS23" s="5"/>
      <c r="FTW23" s="14"/>
      <c r="FTX23" s="14"/>
      <c r="FTY23" s="1"/>
      <c r="FUA23" s="5"/>
      <c r="FUE23" s="14"/>
      <c r="FUF23" s="14"/>
      <c r="FUG23" s="1"/>
      <c r="FUI23" s="5"/>
      <c r="FUM23" s="14"/>
      <c r="FUN23" s="14"/>
      <c r="FUO23" s="1"/>
      <c r="FUQ23" s="5"/>
      <c r="FUU23" s="14"/>
      <c r="FUV23" s="14"/>
      <c r="FUW23" s="1"/>
      <c r="FUY23" s="5"/>
      <c r="FVC23" s="14"/>
      <c r="FVD23" s="14"/>
      <c r="FVE23" s="1"/>
      <c r="FVG23" s="5"/>
      <c r="FVK23" s="14"/>
      <c r="FVL23" s="14"/>
      <c r="FVM23" s="1"/>
      <c r="FVO23" s="5"/>
      <c r="FVS23" s="14"/>
      <c r="FVT23" s="14"/>
      <c r="FVU23" s="1"/>
      <c r="FVW23" s="5"/>
      <c r="FWA23" s="14"/>
      <c r="FWB23" s="14"/>
      <c r="FWC23" s="1"/>
      <c r="FWE23" s="5"/>
      <c r="FWI23" s="14"/>
      <c r="FWJ23" s="14"/>
      <c r="FWK23" s="1"/>
      <c r="FWM23" s="5"/>
      <c r="FWQ23" s="14"/>
      <c r="FWR23" s="14"/>
      <c r="FWS23" s="1"/>
      <c r="FWU23" s="5"/>
      <c r="FWY23" s="14"/>
      <c r="FWZ23" s="14"/>
      <c r="FXA23" s="1"/>
      <c r="FXC23" s="5"/>
      <c r="FXG23" s="14"/>
      <c r="FXH23" s="14"/>
      <c r="FXI23" s="1"/>
      <c r="FXK23" s="5"/>
      <c r="FXO23" s="14"/>
      <c r="FXP23" s="14"/>
      <c r="FXQ23" s="1"/>
      <c r="FXS23" s="5"/>
      <c r="FXW23" s="14"/>
      <c r="FXX23" s="14"/>
      <c r="FXY23" s="1"/>
      <c r="FYA23" s="5"/>
      <c r="FYE23" s="14"/>
      <c r="FYF23" s="14"/>
      <c r="FYG23" s="1"/>
      <c r="FYI23" s="5"/>
      <c r="FYM23" s="14"/>
      <c r="FYN23" s="14"/>
      <c r="FYO23" s="1"/>
      <c r="FYQ23" s="5"/>
      <c r="FYU23" s="14"/>
      <c r="FYV23" s="14"/>
      <c r="FYW23" s="1"/>
      <c r="FYY23" s="5"/>
      <c r="FZC23" s="14"/>
      <c r="FZD23" s="14"/>
      <c r="FZE23" s="1"/>
      <c r="FZG23" s="5"/>
      <c r="FZK23" s="14"/>
      <c r="FZL23" s="14"/>
      <c r="FZM23" s="1"/>
      <c r="FZO23" s="5"/>
      <c r="FZS23" s="14"/>
      <c r="FZT23" s="14"/>
      <c r="FZU23" s="1"/>
      <c r="FZW23" s="5"/>
      <c r="GAA23" s="14"/>
      <c r="GAB23" s="14"/>
      <c r="GAC23" s="1"/>
      <c r="GAE23" s="5"/>
      <c r="GAI23" s="14"/>
      <c r="GAJ23" s="14"/>
      <c r="GAK23" s="1"/>
      <c r="GAM23" s="5"/>
      <c r="GAQ23" s="14"/>
      <c r="GAR23" s="14"/>
      <c r="GAS23" s="1"/>
      <c r="GAU23" s="5"/>
      <c r="GAY23" s="14"/>
      <c r="GAZ23" s="14"/>
      <c r="GBA23" s="1"/>
      <c r="GBC23" s="5"/>
      <c r="GBG23" s="14"/>
      <c r="GBH23" s="14"/>
      <c r="GBI23" s="1"/>
      <c r="GBK23" s="5"/>
      <c r="GBO23" s="14"/>
      <c r="GBP23" s="14"/>
      <c r="GBQ23" s="1"/>
      <c r="GBS23" s="5"/>
      <c r="GBW23" s="14"/>
      <c r="GBX23" s="14"/>
      <c r="GBY23" s="1"/>
      <c r="GCA23" s="5"/>
      <c r="GCE23" s="14"/>
      <c r="GCF23" s="14"/>
      <c r="GCG23" s="1"/>
      <c r="GCI23" s="5"/>
      <c r="GCM23" s="14"/>
      <c r="GCN23" s="14"/>
      <c r="GCO23" s="1"/>
      <c r="GCQ23" s="5"/>
      <c r="GCU23" s="14"/>
      <c r="GCV23" s="14"/>
      <c r="GCW23" s="1"/>
      <c r="GCY23" s="5"/>
      <c r="GDC23" s="14"/>
      <c r="GDD23" s="14"/>
      <c r="GDE23" s="1"/>
      <c r="GDG23" s="5"/>
      <c r="GDK23" s="14"/>
      <c r="GDL23" s="14"/>
      <c r="GDM23" s="1"/>
      <c r="GDO23" s="5"/>
      <c r="GDS23" s="14"/>
      <c r="GDT23" s="14"/>
      <c r="GDU23" s="1"/>
      <c r="GDW23" s="5"/>
      <c r="GEA23" s="14"/>
      <c r="GEB23" s="14"/>
      <c r="GEC23" s="1"/>
      <c r="GEE23" s="5"/>
      <c r="GEI23" s="14"/>
      <c r="GEJ23" s="14"/>
      <c r="GEK23" s="1"/>
      <c r="GEM23" s="5"/>
      <c r="GEQ23" s="14"/>
      <c r="GER23" s="14"/>
      <c r="GES23" s="1"/>
      <c r="GEU23" s="5"/>
      <c r="GEY23" s="14"/>
      <c r="GEZ23" s="14"/>
      <c r="GFA23" s="1"/>
      <c r="GFC23" s="5"/>
      <c r="GFG23" s="14"/>
      <c r="GFH23" s="14"/>
      <c r="GFI23" s="1"/>
      <c r="GFK23" s="5"/>
      <c r="GFO23" s="14"/>
      <c r="GFP23" s="14"/>
      <c r="GFQ23" s="1"/>
      <c r="GFS23" s="5"/>
      <c r="GFW23" s="14"/>
      <c r="GFX23" s="14"/>
      <c r="GFY23" s="1"/>
      <c r="GGA23" s="5"/>
      <c r="GGE23" s="14"/>
      <c r="GGF23" s="14"/>
      <c r="GGG23" s="1"/>
      <c r="GGI23" s="5"/>
      <c r="GGM23" s="14"/>
      <c r="GGN23" s="14"/>
      <c r="GGO23" s="1"/>
      <c r="GGQ23" s="5"/>
      <c r="GGU23" s="14"/>
      <c r="GGV23" s="14"/>
      <c r="GGW23" s="1"/>
      <c r="GGY23" s="5"/>
      <c r="GHC23" s="14"/>
      <c r="GHD23" s="14"/>
      <c r="GHE23" s="1"/>
      <c r="GHG23" s="5"/>
      <c r="GHK23" s="14"/>
      <c r="GHL23" s="14"/>
      <c r="GHM23" s="1"/>
      <c r="GHO23" s="5"/>
      <c r="GHS23" s="14"/>
      <c r="GHT23" s="14"/>
      <c r="GHU23" s="1"/>
      <c r="GHW23" s="5"/>
      <c r="GIA23" s="14"/>
      <c r="GIB23" s="14"/>
      <c r="GIC23" s="1"/>
      <c r="GIE23" s="5"/>
      <c r="GII23" s="14"/>
      <c r="GIJ23" s="14"/>
      <c r="GIK23" s="1"/>
      <c r="GIM23" s="5"/>
      <c r="GIQ23" s="14"/>
      <c r="GIR23" s="14"/>
      <c r="GIS23" s="1"/>
      <c r="GIU23" s="5"/>
      <c r="GIY23" s="14"/>
      <c r="GIZ23" s="14"/>
      <c r="GJA23" s="1"/>
      <c r="GJC23" s="5"/>
      <c r="GJG23" s="14"/>
      <c r="GJH23" s="14"/>
      <c r="GJI23" s="1"/>
      <c r="GJK23" s="5"/>
      <c r="GJO23" s="14"/>
      <c r="GJP23" s="14"/>
      <c r="GJQ23" s="1"/>
      <c r="GJS23" s="5"/>
      <c r="GJW23" s="14"/>
      <c r="GJX23" s="14"/>
      <c r="GJY23" s="1"/>
      <c r="GKA23" s="5"/>
      <c r="GKE23" s="14"/>
      <c r="GKF23" s="14"/>
      <c r="GKG23" s="1"/>
      <c r="GKI23" s="5"/>
      <c r="GKM23" s="14"/>
      <c r="GKN23" s="14"/>
      <c r="GKO23" s="1"/>
      <c r="GKQ23" s="5"/>
      <c r="GKU23" s="14"/>
      <c r="GKV23" s="14"/>
      <c r="GKW23" s="1"/>
      <c r="GKY23" s="5"/>
      <c r="GLC23" s="14"/>
      <c r="GLD23" s="14"/>
      <c r="GLE23" s="1"/>
      <c r="GLG23" s="5"/>
      <c r="GLK23" s="14"/>
      <c r="GLL23" s="14"/>
      <c r="GLM23" s="1"/>
      <c r="GLO23" s="5"/>
      <c r="GLS23" s="14"/>
      <c r="GLT23" s="14"/>
      <c r="GLU23" s="1"/>
      <c r="GLW23" s="5"/>
      <c r="GMA23" s="14"/>
      <c r="GMB23" s="14"/>
      <c r="GMC23" s="1"/>
      <c r="GME23" s="5"/>
      <c r="GMI23" s="14"/>
      <c r="GMJ23" s="14"/>
      <c r="GMK23" s="1"/>
      <c r="GMM23" s="5"/>
      <c r="GMQ23" s="14"/>
      <c r="GMR23" s="14"/>
      <c r="GMS23" s="1"/>
      <c r="GMU23" s="5"/>
      <c r="GMY23" s="14"/>
      <c r="GMZ23" s="14"/>
      <c r="GNA23" s="1"/>
      <c r="GNC23" s="5"/>
      <c r="GNG23" s="14"/>
      <c r="GNH23" s="14"/>
      <c r="GNI23" s="1"/>
      <c r="GNK23" s="5"/>
      <c r="GNO23" s="14"/>
      <c r="GNP23" s="14"/>
      <c r="GNQ23" s="1"/>
      <c r="GNS23" s="5"/>
      <c r="GNW23" s="14"/>
      <c r="GNX23" s="14"/>
      <c r="GNY23" s="1"/>
      <c r="GOA23" s="5"/>
      <c r="GOE23" s="14"/>
      <c r="GOF23" s="14"/>
      <c r="GOG23" s="1"/>
      <c r="GOI23" s="5"/>
      <c r="GOM23" s="14"/>
      <c r="GON23" s="14"/>
      <c r="GOO23" s="1"/>
      <c r="GOQ23" s="5"/>
      <c r="GOU23" s="14"/>
      <c r="GOV23" s="14"/>
      <c r="GOW23" s="1"/>
      <c r="GOY23" s="5"/>
      <c r="GPC23" s="14"/>
      <c r="GPD23" s="14"/>
      <c r="GPE23" s="1"/>
      <c r="GPG23" s="5"/>
      <c r="GPK23" s="14"/>
      <c r="GPL23" s="14"/>
      <c r="GPM23" s="1"/>
      <c r="GPO23" s="5"/>
      <c r="GPS23" s="14"/>
      <c r="GPT23" s="14"/>
      <c r="GPU23" s="1"/>
      <c r="GPW23" s="5"/>
      <c r="GQA23" s="14"/>
      <c r="GQB23" s="14"/>
      <c r="GQC23" s="1"/>
      <c r="GQE23" s="5"/>
      <c r="GQI23" s="14"/>
      <c r="GQJ23" s="14"/>
      <c r="GQK23" s="1"/>
      <c r="GQM23" s="5"/>
      <c r="GQQ23" s="14"/>
      <c r="GQR23" s="14"/>
      <c r="GQS23" s="1"/>
      <c r="GQU23" s="5"/>
      <c r="GQY23" s="14"/>
      <c r="GQZ23" s="14"/>
      <c r="GRA23" s="1"/>
      <c r="GRC23" s="5"/>
      <c r="GRG23" s="14"/>
      <c r="GRH23" s="14"/>
      <c r="GRI23" s="1"/>
      <c r="GRK23" s="5"/>
      <c r="GRO23" s="14"/>
      <c r="GRP23" s="14"/>
      <c r="GRQ23" s="1"/>
      <c r="GRS23" s="5"/>
      <c r="GRW23" s="14"/>
      <c r="GRX23" s="14"/>
      <c r="GRY23" s="1"/>
      <c r="GSA23" s="5"/>
      <c r="GSE23" s="14"/>
      <c r="GSF23" s="14"/>
      <c r="GSG23" s="1"/>
      <c r="GSI23" s="5"/>
      <c r="GSM23" s="14"/>
      <c r="GSN23" s="14"/>
      <c r="GSO23" s="1"/>
      <c r="GSQ23" s="5"/>
      <c r="GSU23" s="14"/>
      <c r="GSV23" s="14"/>
      <c r="GSW23" s="1"/>
      <c r="GSY23" s="5"/>
      <c r="GTC23" s="14"/>
      <c r="GTD23" s="14"/>
      <c r="GTE23" s="1"/>
      <c r="GTG23" s="5"/>
      <c r="GTK23" s="14"/>
      <c r="GTL23" s="14"/>
      <c r="GTM23" s="1"/>
      <c r="GTO23" s="5"/>
      <c r="GTS23" s="14"/>
      <c r="GTT23" s="14"/>
      <c r="GTU23" s="1"/>
      <c r="GTW23" s="5"/>
      <c r="GUA23" s="14"/>
      <c r="GUB23" s="14"/>
      <c r="GUC23" s="1"/>
      <c r="GUE23" s="5"/>
      <c r="GUI23" s="14"/>
      <c r="GUJ23" s="14"/>
      <c r="GUK23" s="1"/>
      <c r="GUM23" s="5"/>
      <c r="GUQ23" s="14"/>
      <c r="GUR23" s="14"/>
      <c r="GUS23" s="1"/>
      <c r="GUU23" s="5"/>
      <c r="GUY23" s="14"/>
      <c r="GUZ23" s="14"/>
      <c r="GVA23" s="1"/>
      <c r="GVC23" s="5"/>
      <c r="GVG23" s="14"/>
      <c r="GVH23" s="14"/>
      <c r="GVI23" s="1"/>
      <c r="GVK23" s="5"/>
      <c r="GVO23" s="14"/>
      <c r="GVP23" s="14"/>
      <c r="GVQ23" s="1"/>
      <c r="GVS23" s="5"/>
      <c r="GVW23" s="14"/>
      <c r="GVX23" s="14"/>
      <c r="GVY23" s="1"/>
      <c r="GWA23" s="5"/>
      <c r="GWE23" s="14"/>
      <c r="GWF23" s="14"/>
      <c r="GWG23" s="1"/>
      <c r="GWI23" s="5"/>
      <c r="GWM23" s="14"/>
      <c r="GWN23" s="14"/>
      <c r="GWO23" s="1"/>
      <c r="GWQ23" s="5"/>
      <c r="GWU23" s="14"/>
      <c r="GWV23" s="14"/>
      <c r="GWW23" s="1"/>
      <c r="GWY23" s="5"/>
      <c r="GXC23" s="14"/>
      <c r="GXD23" s="14"/>
      <c r="GXE23" s="1"/>
      <c r="GXG23" s="5"/>
      <c r="GXK23" s="14"/>
      <c r="GXL23" s="14"/>
      <c r="GXM23" s="1"/>
      <c r="GXO23" s="5"/>
      <c r="GXS23" s="14"/>
      <c r="GXT23" s="14"/>
      <c r="GXU23" s="1"/>
      <c r="GXW23" s="5"/>
      <c r="GYA23" s="14"/>
      <c r="GYB23" s="14"/>
      <c r="GYC23" s="1"/>
      <c r="GYE23" s="5"/>
      <c r="GYI23" s="14"/>
      <c r="GYJ23" s="14"/>
      <c r="GYK23" s="1"/>
      <c r="GYM23" s="5"/>
      <c r="GYQ23" s="14"/>
      <c r="GYR23" s="14"/>
      <c r="GYS23" s="1"/>
      <c r="GYU23" s="5"/>
      <c r="GYY23" s="14"/>
      <c r="GYZ23" s="14"/>
      <c r="GZA23" s="1"/>
      <c r="GZC23" s="5"/>
      <c r="GZG23" s="14"/>
      <c r="GZH23" s="14"/>
      <c r="GZI23" s="1"/>
      <c r="GZK23" s="5"/>
      <c r="GZO23" s="14"/>
      <c r="GZP23" s="14"/>
      <c r="GZQ23" s="1"/>
      <c r="GZS23" s="5"/>
      <c r="GZW23" s="14"/>
      <c r="GZX23" s="14"/>
      <c r="GZY23" s="1"/>
      <c r="HAA23" s="5"/>
      <c r="HAE23" s="14"/>
      <c r="HAF23" s="14"/>
      <c r="HAG23" s="1"/>
      <c r="HAI23" s="5"/>
      <c r="HAM23" s="14"/>
      <c r="HAN23" s="14"/>
      <c r="HAO23" s="1"/>
      <c r="HAQ23" s="5"/>
      <c r="HAU23" s="14"/>
      <c r="HAV23" s="14"/>
      <c r="HAW23" s="1"/>
      <c r="HAY23" s="5"/>
      <c r="HBC23" s="14"/>
      <c r="HBD23" s="14"/>
      <c r="HBE23" s="1"/>
      <c r="HBG23" s="5"/>
      <c r="HBK23" s="14"/>
      <c r="HBL23" s="14"/>
      <c r="HBM23" s="1"/>
      <c r="HBO23" s="5"/>
      <c r="HBS23" s="14"/>
      <c r="HBT23" s="14"/>
      <c r="HBU23" s="1"/>
      <c r="HBW23" s="5"/>
      <c r="HCA23" s="14"/>
      <c r="HCB23" s="14"/>
      <c r="HCC23" s="1"/>
      <c r="HCE23" s="5"/>
      <c r="HCI23" s="14"/>
      <c r="HCJ23" s="14"/>
      <c r="HCK23" s="1"/>
      <c r="HCM23" s="5"/>
      <c r="HCQ23" s="14"/>
      <c r="HCR23" s="14"/>
      <c r="HCS23" s="1"/>
      <c r="HCU23" s="5"/>
      <c r="HCY23" s="14"/>
      <c r="HCZ23" s="14"/>
      <c r="HDA23" s="1"/>
      <c r="HDC23" s="5"/>
      <c r="HDG23" s="14"/>
      <c r="HDH23" s="14"/>
      <c r="HDI23" s="1"/>
      <c r="HDK23" s="5"/>
      <c r="HDO23" s="14"/>
      <c r="HDP23" s="14"/>
      <c r="HDQ23" s="1"/>
      <c r="HDS23" s="5"/>
      <c r="HDW23" s="14"/>
      <c r="HDX23" s="14"/>
      <c r="HDY23" s="1"/>
      <c r="HEA23" s="5"/>
      <c r="HEE23" s="14"/>
      <c r="HEF23" s="14"/>
      <c r="HEG23" s="1"/>
      <c r="HEI23" s="5"/>
      <c r="HEM23" s="14"/>
      <c r="HEN23" s="14"/>
      <c r="HEO23" s="1"/>
      <c r="HEQ23" s="5"/>
      <c r="HEU23" s="14"/>
      <c r="HEV23" s="14"/>
      <c r="HEW23" s="1"/>
      <c r="HEY23" s="5"/>
      <c r="HFC23" s="14"/>
      <c r="HFD23" s="14"/>
      <c r="HFE23" s="1"/>
      <c r="HFG23" s="5"/>
      <c r="HFK23" s="14"/>
      <c r="HFL23" s="14"/>
      <c r="HFM23" s="1"/>
      <c r="HFO23" s="5"/>
      <c r="HFS23" s="14"/>
      <c r="HFT23" s="14"/>
      <c r="HFU23" s="1"/>
      <c r="HFW23" s="5"/>
      <c r="HGA23" s="14"/>
      <c r="HGB23" s="14"/>
      <c r="HGC23" s="1"/>
      <c r="HGE23" s="5"/>
      <c r="HGI23" s="14"/>
      <c r="HGJ23" s="14"/>
      <c r="HGK23" s="1"/>
      <c r="HGM23" s="5"/>
      <c r="HGQ23" s="14"/>
      <c r="HGR23" s="14"/>
      <c r="HGS23" s="1"/>
      <c r="HGU23" s="5"/>
      <c r="HGY23" s="14"/>
      <c r="HGZ23" s="14"/>
      <c r="HHA23" s="1"/>
      <c r="HHC23" s="5"/>
      <c r="HHG23" s="14"/>
      <c r="HHH23" s="14"/>
      <c r="HHI23" s="1"/>
      <c r="HHK23" s="5"/>
      <c r="HHO23" s="14"/>
      <c r="HHP23" s="14"/>
      <c r="HHQ23" s="1"/>
      <c r="HHS23" s="5"/>
      <c r="HHW23" s="14"/>
      <c r="HHX23" s="14"/>
      <c r="HHY23" s="1"/>
      <c r="HIA23" s="5"/>
      <c r="HIE23" s="14"/>
      <c r="HIF23" s="14"/>
      <c r="HIG23" s="1"/>
      <c r="HII23" s="5"/>
      <c r="HIM23" s="14"/>
      <c r="HIN23" s="14"/>
      <c r="HIO23" s="1"/>
      <c r="HIQ23" s="5"/>
      <c r="HIU23" s="14"/>
      <c r="HIV23" s="14"/>
      <c r="HIW23" s="1"/>
      <c r="HIY23" s="5"/>
      <c r="HJC23" s="14"/>
      <c r="HJD23" s="14"/>
      <c r="HJE23" s="1"/>
      <c r="HJG23" s="5"/>
      <c r="HJK23" s="14"/>
      <c r="HJL23" s="14"/>
      <c r="HJM23" s="1"/>
      <c r="HJO23" s="5"/>
      <c r="HJS23" s="14"/>
      <c r="HJT23" s="14"/>
      <c r="HJU23" s="1"/>
      <c r="HJW23" s="5"/>
      <c r="HKA23" s="14"/>
      <c r="HKB23" s="14"/>
      <c r="HKC23" s="1"/>
      <c r="HKE23" s="5"/>
      <c r="HKI23" s="14"/>
      <c r="HKJ23" s="14"/>
      <c r="HKK23" s="1"/>
      <c r="HKM23" s="5"/>
      <c r="HKQ23" s="14"/>
      <c r="HKR23" s="14"/>
      <c r="HKS23" s="1"/>
      <c r="HKU23" s="5"/>
      <c r="HKY23" s="14"/>
      <c r="HKZ23" s="14"/>
      <c r="HLA23" s="1"/>
      <c r="HLC23" s="5"/>
      <c r="HLG23" s="14"/>
      <c r="HLH23" s="14"/>
      <c r="HLI23" s="1"/>
      <c r="HLK23" s="5"/>
      <c r="HLO23" s="14"/>
      <c r="HLP23" s="14"/>
      <c r="HLQ23" s="1"/>
      <c r="HLS23" s="5"/>
      <c r="HLW23" s="14"/>
      <c r="HLX23" s="14"/>
      <c r="HLY23" s="1"/>
      <c r="HMA23" s="5"/>
      <c r="HME23" s="14"/>
      <c r="HMF23" s="14"/>
      <c r="HMG23" s="1"/>
      <c r="HMI23" s="5"/>
      <c r="HMM23" s="14"/>
      <c r="HMN23" s="14"/>
      <c r="HMO23" s="1"/>
      <c r="HMQ23" s="5"/>
      <c r="HMU23" s="14"/>
      <c r="HMV23" s="14"/>
      <c r="HMW23" s="1"/>
      <c r="HMY23" s="5"/>
      <c r="HNC23" s="14"/>
      <c r="HND23" s="14"/>
      <c r="HNE23" s="1"/>
      <c r="HNG23" s="5"/>
      <c r="HNK23" s="14"/>
      <c r="HNL23" s="14"/>
      <c r="HNM23" s="1"/>
      <c r="HNO23" s="5"/>
      <c r="HNS23" s="14"/>
      <c r="HNT23" s="14"/>
      <c r="HNU23" s="1"/>
      <c r="HNW23" s="5"/>
      <c r="HOA23" s="14"/>
      <c r="HOB23" s="14"/>
      <c r="HOC23" s="1"/>
      <c r="HOE23" s="5"/>
      <c r="HOI23" s="14"/>
      <c r="HOJ23" s="14"/>
      <c r="HOK23" s="1"/>
      <c r="HOM23" s="5"/>
      <c r="HOQ23" s="14"/>
      <c r="HOR23" s="14"/>
      <c r="HOS23" s="1"/>
      <c r="HOU23" s="5"/>
      <c r="HOY23" s="14"/>
      <c r="HOZ23" s="14"/>
      <c r="HPA23" s="1"/>
      <c r="HPC23" s="5"/>
      <c r="HPG23" s="14"/>
      <c r="HPH23" s="14"/>
      <c r="HPI23" s="1"/>
      <c r="HPK23" s="5"/>
      <c r="HPO23" s="14"/>
      <c r="HPP23" s="14"/>
      <c r="HPQ23" s="1"/>
      <c r="HPS23" s="5"/>
      <c r="HPW23" s="14"/>
      <c r="HPX23" s="14"/>
      <c r="HPY23" s="1"/>
      <c r="HQA23" s="5"/>
      <c r="HQE23" s="14"/>
      <c r="HQF23" s="14"/>
      <c r="HQG23" s="1"/>
      <c r="HQI23" s="5"/>
      <c r="HQM23" s="14"/>
      <c r="HQN23" s="14"/>
      <c r="HQO23" s="1"/>
      <c r="HQQ23" s="5"/>
      <c r="HQU23" s="14"/>
      <c r="HQV23" s="14"/>
      <c r="HQW23" s="1"/>
      <c r="HQY23" s="5"/>
      <c r="HRC23" s="14"/>
      <c r="HRD23" s="14"/>
      <c r="HRE23" s="1"/>
      <c r="HRG23" s="5"/>
      <c r="HRK23" s="14"/>
      <c r="HRL23" s="14"/>
      <c r="HRM23" s="1"/>
      <c r="HRO23" s="5"/>
      <c r="HRS23" s="14"/>
      <c r="HRT23" s="14"/>
      <c r="HRU23" s="1"/>
      <c r="HRW23" s="5"/>
      <c r="HSA23" s="14"/>
      <c r="HSB23" s="14"/>
      <c r="HSC23" s="1"/>
      <c r="HSE23" s="5"/>
      <c r="HSI23" s="14"/>
      <c r="HSJ23" s="14"/>
      <c r="HSK23" s="1"/>
      <c r="HSM23" s="5"/>
      <c r="HSQ23" s="14"/>
      <c r="HSR23" s="14"/>
      <c r="HSS23" s="1"/>
      <c r="HSU23" s="5"/>
      <c r="HSY23" s="14"/>
      <c r="HSZ23" s="14"/>
      <c r="HTA23" s="1"/>
      <c r="HTC23" s="5"/>
      <c r="HTG23" s="14"/>
      <c r="HTH23" s="14"/>
      <c r="HTI23" s="1"/>
      <c r="HTK23" s="5"/>
      <c r="HTO23" s="14"/>
      <c r="HTP23" s="14"/>
      <c r="HTQ23" s="1"/>
      <c r="HTS23" s="5"/>
      <c r="HTW23" s="14"/>
      <c r="HTX23" s="14"/>
      <c r="HTY23" s="1"/>
      <c r="HUA23" s="5"/>
      <c r="HUE23" s="14"/>
      <c r="HUF23" s="14"/>
      <c r="HUG23" s="1"/>
      <c r="HUI23" s="5"/>
      <c r="HUM23" s="14"/>
      <c r="HUN23" s="14"/>
      <c r="HUO23" s="1"/>
      <c r="HUQ23" s="5"/>
      <c r="HUU23" s="14"/>
      <c r="HUV23" s="14"/>
      <c r="HUW23" s="1"/>
      <c r="HUY23" s="5"/>
      <c r="HVC23" s="14"/>
      <c r="HVD23" s="14"/>
      <c r="HVE23" s="1"/>
      <c r="HVG23" s="5"/>
      <c r="HVK23" s="14"/>
      <c r="HVL23" s="14"/>
      <c r="HVM23" s="1"/>
      <c r="HVO23" s="5"/>
      <c r="HVS23" s="14"/>
      <c r="HVT23" s="14"/>
      <c r="HVU23" s="1"/>
      <c r="HVW23" s="5"/>
      <c r="HWA23" s="14"/>
      <c r="HWB23" s="14"/>
      <c r="HWC23" s="1"/>
      <c r="HWE23" s="5"/>
      <c r="HWI23" s="14"/>
      <c r="HWJ23" s="14"/>
      <c r="HWK23" s="1"/>
      <c r="HWM23" s="5"/>
      <c r="HWQ23" s="14"/>
      <c r="HWR23" s="14"/>
      <c r="HWS23" s="1"/>
      <c r="HWU23" s="5"/>
      <c r="HWY23" s="14"/>
      <c r="HWZ23" s="14"/>
      <c r="HXA23" s="1"/>
      <c r="HXC23" s="5"/>
      <c r="HXG23" s="14"/>
      <c r="HXH23" s="14"/>
      <c r="HXI23" s="1"/>
      <c r="HXK23" s="5"/>
      <c r="HXO23" s="14"/>
      <c r="HXP23" s="14"/>
      <c r="HXQ23" s="1"/>
      <c r="HXS23" s="5"/>
      <c r="HXW23" s="14"/>
      <c r="HXX23" s="14"/>
      <c r="HXY23" s="1"/>
      <c r="HYA23" s="5"/>
      <c r="HYE23" s="14"/>
      <c r="HYF23" s="14"/>
      <c r="HYG23" s="1"/>
      <c r="HYI23" s="5"/>
      <c r="HYM23" s="14"/>
      <c r="HYN23" s="14"/>
      <c r="HYO23" s="1"/>
      <c r="HYQ23" s="5"/>
      <c r="HYU23" s="14"/>
      <c r="HYV23" s="14"/>
      <c r="HYW23" s="1"/>
      <c r="HYY23" s="5"/>
      <c r="HZC23" s="14"/>
      <c r="HZD23" s="14"/>
      <c r="HZE23" s="1"/>
      <c r="HZG23" s="5"/>
      <c r="HZK23" s="14"/>
      <c r="HZL23" s="14"/>
      <c r="HZM23" s="1"/>
      <c r="HZO23" s="5"/>
      <c r="HZS23" s="14"/>
      <c r="HZT23" s="14"/>
      <c r="HZU23" s="1"/>
      <c r="HZW23" s="5"/>
      <c r="IAA23" s="14"/>
      <c r="IAB23" s="14"/>
      <c r="IAC23" s="1"/>
      <c r="IAE23" s="5"/>
      <c r="IAI23" s="14"/>
      <c r="IAJ23" s="14"/>
      <c r="IAK23" s="1"/>
      <c r="IAM23" s="5"/>
      <c r="IAQ23" s="14"/>
      <c r="IAR23" s="14"/>
      <c r="IAS23" s="1"/>
      <c r="IAU23" s="5"/>
      <c r="IAY23" s="14"/>
      <c r="IAZ23" s="14"/>
      <c r="IBA23" s="1"/>
      <c r="IBC23" s="5"/>
      <c r="IBG23" s="14"/>
      <c r="IBH23" s="14"/>
      <c r="IBI23" s="1"/>
      <c r="IBK23" s="5"/>
      <c r="IBO23" s="14"/>
      <c r="IBP23" s="14"/>
      <c r="IBQ23" s="1"/>
      <c r="IBS23" s="5"/>
      <c r="IBW23" s="14"/>
      <c r="IBX23" s="14"/>
      <c r="IBY23" s="1"/>
      <c r="ICA23" s="5"/>
      <c r="ICE23" s="14"/>
      <c r="ICF23" s="14"/>
      <c r="ICG23" s="1"/>
      <c r="ICI23" s="5"/>
      <c r="ICM23" s="14"/>
      <c r="ICN23" s="14"/>
      <c r="ICO23" s="1"/>
      <c r="ICQ23" s="5"/>
      <c r="ICU23" s="14"/>
      <c r="ICV23" s="14"/>
      <c r="ICW23" s="1"/>
      <c r="ICY23" s="5"/>
      <c r="IDC23" s="14"/>
      <c r="IDD23" s="14"/>
      <c r="IDE23" s="1"/>
      <c r="IDG23" s="5"/>
      <c r="IDK23" s="14"/>
      <c r="IDL23" s="14"/>
      <c r="IDM23" s="1"/>
      <c r="IDO23" s="5"/>
      <c r="IDS23" s="14"/>
      <c r="IDT23" s="14"/>
      <c r="IDU23" s="1"/>
      <c r="IDW23" s="5"/>
      <c r="IEA23" s="14"/>
      <c r="IEB23" s="14"/>
      <c r="IEC23" s="1"/>
      <c r="IEE23" s="5"/>
      <c r="IEI23" s="14"/>
      <c r="IEJ23" s="14"/>
      <c r="IEK23" s="1"/>
      <c r="IEM23" s="5"/>
      <c r="IEQ23" s="14"/>
      <c r="IER23" s="14"/>
      <c r="IES23" s="1"/>
      <c r="IEU23" s="5"/>
      <c r="IEY23" s="14"/>
      <c r="IEZ23" s="14"/>
      <c r="IFA23" s="1"/>
      <c r="IFC23" s="5"/>
      <c r="IFG23" s="14"/>
      <c r="IFH23" s="14"/>
      <c r="IFI23" s="1"/>
      <c r="IFK23" s="5"/>
      <c r="IFO23" s="14"/>
      <c r="IFP23" s="14"/>
      <c r="IFQ23" s="1"/>
      <c r="IFS23" s="5"/>
      <c r="IFW23" s="14"/>
      <c r="IFX23" s="14"/>
      <c r="IFY23" s="1"/>
      <c r="IGA23" s="5"/>
      <c r="IGE23" s="14"/>
      <c r="IGF23" s="14"/>
      <c r="IGG23" s="1"/>
      <c r="IGI23" s="5"/>
      <c r="IGM23" s="14"/>
      <c r="IGN23" s="14"/>
      <c r="IGO23" s="1"/>
      <c r="IGQ23" s="5"/>
      <c r="IGU23" s="14"/>
      <c r="IGV23" s="14"/>
      <c r="IGW23" s="1"/>
      <c r="IGY23" s="5"/>
      <c r="IHC23" s="14"/>
      <c r="IHD23" s="14"/>
      <c r="IHE23" s="1"/>
      <c r="IHG23" s="5"/>
      <c r="IHK23" s="14"/>
      <c r="IHL23" s="14"/>
      <c r="IHM23" s="1"/>
      <c r="IHO23" s="5"/>
      <c r="IHS23" s="14"/>
      <c r="IHT23" s="14"/>
      <c r="IHU23" s="1"/>
      <c r="IHW23" s="5"/>
      <c r="IIA23" s="14"/>
      <c r="IIB23" s="14"/>
      <c r="IIC23" s="1"/>
      <c r="IIE23" s="5"/>
      <c r="III23" s="14"/>
      <c r="IIJ23" s="14"/>
      <c r="IIK23" s="1"/>
      <c r="IIM23" s="5"/>
      <c r="IIQ23" s="14"/>
      <c r="IIR23" s="14"/>
      <c r="IIS23" s="1"/>
      <c r="IIU23" s="5"/>
      <c r="IIY23" s="14"/>
      <c r="IIZ23" s="14"/>
      <c r="IJA23" s="1"/>
      <c r="IJC23" s="5"/>
      <c r="IJG23" s="14"/>
      <c r="IJH23" s="14"/>
      <c r="IJI23" s="1"/>
      <c r="IJK23" s="5"/>
      <c r="IJO23" s="14"/>
      <c r="IJP23" s="14"/>
      <c r="IJQ23" s="1"/>
      <c r="IJS23" s="5"/>
      <c r="IJW23" s="14"/>
      <c r="IJX23" s="14"/>
      <c r="IJY23" s="1"/>
      <c r="IKA23" s="5"/>
      <c r="IKE23" s="14"/>
      <c r="IKF23" s="14"/>
      <c r="IKG23" s="1"/>
      <c r="IKI23" s="5"/>
      <c r="IKM23" s="14"/>
      <c r="IKN23" s="14"/>
      <c r="IKO23" s="1"/>
      <c r="IKQ23" s="5"/>
      <c r="IKU23" s="14"/>
      <c r="IKV23" s="14"/>
      <c r="IKW23" s="1"/>
      <c r="IKY23" s="5"/>
      <c r="ILC23" s="14"/>
      <c r="ILD23" s="14"/>
      <c r="ILE23" s="1"/>
      <c r="ILG23" s="5"/>
      <c r="ILK23" s="14"/>
      <c r="ILL23" s="14"/>
      <c r="ILM23" s="1"/>
      <c r="ILO23" s="5"/>
      <c r="ILS23" s="14"/>
      <c r="ILT23" s="14"/>
      <c r="ILU23" s="1"/>
      <c r="ILW23" s="5"/>
      <c r="IMA23" s="14"/>
      <c r="IMB23" s="14"/>
      <c r="IMC23" s="1"/>
      <c r="IME23" s="5"/>
      <c r="IMI23" s="14"/>
      <c r="IMJ23" s="14"/>
      <c r="IMK23" s="1"/>
      <c r="IMM23" s="5"/>
      <c r="IMQ23" s="14"/>
      <c r="IMR23" s="14"/>
      <c r="IMS23" s="1"/>
      <c r="IMU23" s="5"/>
      <c r="IMY23" s="14"/>
      <c r="IMZ23" s="14"/>
      <c r="INA23" s="1"/>
      <c r="INC23" s="5"/>
      <c r="ING23" s="14"/>
      <c r="INH23" s="14"/>
      <c r="INI23" s="1"/>
      <c r="INK23" s="5"/>
      <c r="INO23" s="14"/>
      <c r="INP23" s="14"/>
      <c r="INQ23" s="1"/>
      <c r="INS23" s="5"/>
      <c r="INW23" s="14"/>
      <c r="INX23" s="14"/>
      <c r="INY23" s="1"/>
      <c r="IOA23" s="5"/>
      <c r="IOE23" s="14"/>
      <c r="IOF23" s="14"/>
      <c r="IOG23" s="1"/>
      <c r="IOI23" s="5"/>
      <c r="IOM23" s="14"/>
      <c r="ION23" s="14"/>
      <c r="IOO23" s="1"/>
      <c r="IOQ23" s="5"/>
      <c r="IOU23" s="14"/>
      <c r="IOV23" s="14"/>
      <c r="IOW23" s="1"/>
      <c r="IOY23" s="5"/>
      <c r="IPC23" s="14"/>
      <c r="IPD23" s="14"/>
      <c r="IPE23" s="1"/>
      <c r="IPG23" s="5"/>
      <c r="IPK23" s="14"/>
      <c r="IPL23" s="14"/>
      <c r="IPM23" s="1"/>
      <c r="IPO23" s="5"/>
      <c r="IPS23" s="14"/>
      <c r="IPT23" s="14"/>
      <c r="IPU23" s="1"/>
      <c r="IPW23" s="5"/>
      <c r="IQA23" s="14"/>
      <c r="IQB23" s="14"/>
      <c r="IQC23" s="1"/>
      <c r="IQE23" s="5"/>
      <c r="IQI23" s="14"/>
      <c r="IQJ23" s="14"/>
      <c r="IQK23" s="1"/>
      <c r="IQM23" s="5"/>
      <c r="IQQ23" s="14"/>
      <c r="IQR23" s="14"/>
      <c r="IQS23" s="1"/>
      <c r="IQU23" s="5"/>
      <c r="IQY23" s="14"/>
      <c r="IQZ23" s="14"/>
      <c r="IRA23" s="1"/>
      <c r="IRC23" s="5"/>
      <c r="IRG23" s="14"/>
      <c r="IRH23" s="14"/>
      <c r="IRI23" s="1"/>
      <c r="IRK23" s="5"/>
      <c r="IRO23" s="14"/>
      <c r="IRP23" s="14"/>
      <c r="IRQ23" s="1"/>
      <c r="IRS23" s="5"/>
      <c r="IRW23" s="14"/>
      <c r="IRX23" s="14"/>
      <c r="IRY23" s="1"/>
      <c r="ISA23" s="5"/>
      <c r="ISE23" s="14"/>
      <c r="ISF23" s="14"/>
      <c r="ISG23" s="1"/>
      <c r="ISI23" s="5"/>
      <c r="ISM23" s="14"/>
      <c r="ISN23" s="14"/>
      <c r="ISO23" s="1"/>
      <c r="ISQ23" s="5"/>
      <c r="ISU23" s="14"/>
      <c r="ISV23" s="14"/>
      <c r="ISW23" s="1"/>
      <c r="ISY23" s="5"/>
      <c r="ITC23" s="14"/>
      <c r="ITD23" s="14"/>
      <c r="ITE23" s="1"/>
      <c r="ITG23" s="5"/>
      <c r="ITK23" s="14"/>
      <c r="ITL23" s="14"/>
      <c r="ITM23" s="1"/>
      <c r="ITO23" s="5"/>
      <c r="ITS23" s="14"/>
      <c r="ITT23" s="14"/>
      <c r="ITU23" s="1"/>
      <c r="ITW23" s="5"/>
      <c r="IUA23" s="14"/>
      <c r="IUB23" s="14"/>
      <c r="IUC23" s="1"/>
      <c r="IUE23" s="5"/>
      <c r="IUI23" s="14"/>
      <c r="IUJ23" s="14"/>
      <c r="IUK23" s="1"/>
      <c r="IUM23" s="5"/>
      <c r="IUQ23" s="14"/>
      <c r="IUR23" s="14"/>
      <c r="IUS23" s="1"/>
      <c r="IUU23" s="5"/>
      <c r="IUY23" s="14"/>
      <c r="IUZ23" s="14"/>
      <c r="IVA23" s="1"/>
      <c r="IVC23" s="5"/>
      <c r="IVG23" s="14"/>
      <c r="IVH23" s="14"/>
      <c r="IVI23" s="1"/>
      <c r="IVK23" s="5"/>
      <c r="IVO23" s="14"/>
      <c r="IVP23" s="14"/>
      <c r="IVQ23" s="1"/>
      <c r="IVS23" s="5"/>
      <c r="IVW23" s="14"/>
      <c r="IVX23" s="14"/>
      <c r="IVY23" s="1"/>
      <c r="IWA23" s="5"/>
      <c r="IWE23" s="14"/>
      <c r="IWF23" s="14"/>
      <c r="IWG23" s="1"/>
      <c r="IWI23" s="5"/>
      <c r="IWM23" s="14"/>
      <c r="IWN23" s="14"/>
      <c r="IWO23" s="1"/>
      <c r="IWQ23" s="5"/>
      <c r="IWU23" s="14"/>
      <c r="IWV23" s="14"/>
      <c r="IWW23" s="1"/>
      <c r="IWY23" s="5"/>
      <c r="IXC23" s="14"/>
      <c r="IXD23" s="14"/>
      <c r="IXE23" s="1"/>
      <c r="IXG23" s="5"/>
      <c r="IXK23" s="14"/>
      <c r="IXL23" s="14"/>
      <c r="IXM23" s="1"/>
      <c r="IXO23" s="5"/>
      <c r="IXS23" s="14"/>
      <c r="IXT23" s="14"/>
      <c r="IXU23" s="1"/>
      <c r="IXW23" s="5"/>
      <c r="IYA23" s="14"/>
      <c r="IYB23" s="14"/>
      <c r="IYC23" s="1"/>
      <c r="IYE23" s="5"/>
      <c r="IYI23" s="14"/>
      <c r="IYJ23" s="14"/>
      <c r="IYK23" s="1"/>
      <c r="IYM23" s="5"/>
      <c r="IYQ23" s="14"/>
      <c r="IYR23" s="14"/>
      <c r="IYS23" s="1"/>
      <c r="IYU23" s="5"/>
      <c r="IYY23" s="14"/>
      <c r="IYZ23" s="14"/>
      <c r="IZA23" s="1"/>
      <c r="IZC23" s="5"/>
      <c r="IZG23" s="14"/>
      <c r="IZH23" s="14"/>
      <c r="IZI23" s="1"/>
      <c r="IZK23" s="5"/>
      <c r="IZO23" s="14"/>
      <c r="IZP23" s="14"/>
      <c r="IZQ23" s="1"/>
      <c r="IZS23" s="5"/>
      <c r="IZW23" s="14"/>
      <c r="IZX23" s="14"/>
      <c r="IZY23" s="1"/>
      <c r="JAA23" s="5"/>
      <c r="JAE23" s="14"/>
      <c r="JAF23" s="14"/>
      <c r="JAG23" s="1"/>
      <c r="JAI23" s="5"/>
      <c r="JAM23" s="14"/>
      <c r="JAN23" s="14"/>
      <c r="JAO23" s="1"/>
      <c r="JAQ23" s="5"/>
      <c r="JAU23" s="14"/>
      <c r="JAV23" s="14"/>
      <c r="JAW23" s="1"/>
      <c r="JAY23" s="5"/>
      <c r="JBC23" s="14"/>
      <c r="JBD23" s="14"/>
      <c r="JBE23" s="1"/>
      <c r="JBG23" s="5"/>
      <c r="JBK23" s="14"/>
      <c r="JBL23" s="14"/>
      <c r="JBM23" s="1"/>
      <c r="JBO23" s="5"/>
      <c r="JBS23" s="14"/>
      <c r="JBT23" s="14"/>
      <c r="JBU23" s="1"/>
      <c r="JBW23" s="5"/>
      <c r="JCA23" s="14"/>
      <c r="JCB23" s="14"/>
      <c r="JCC23" s="1"/>
      <c r="JCE23" s="5"/>
      <c r="JCI23" s="14"/>
      <c r="JCJ23" s="14"/>
      <c r="JCK23" s="1"/>
      <c r="JCM23" s="5"/>
      <c r="JCQ23" s="14"/>
      <c r="JCR23" s="14"/>
      <c r="JCS23" s="1"/>
      <c r="JCU23" s="5"/>
      <c r="JCY23" s="14"/>
      <c r="JCZ23" s="14"/>
      <c r="JDA23" s="1"/>
      <c r="JDC23" s="5"/>
      <c r="JDG23" s="14"/>
      <c r="JDH23" s="14"/>
      <c r="JDI23" s="1"/>
      <c r="JDK23" s="5"/>
      <c r="JDO23" s="14"/>
      <c r="JDP23" s="14"/>
      <c r="JDQ23" s="1"/>
      <c r="JDS23" s="5"/>
      <c r="JDW23" s="14"/>
      <c r="JDX23" s="14"/>
      <c r="JDY23" s="1"/>
      <c r="JEA23" s="5"/>
      <c r="JEE23" s="14"/>
      <c r="JEF23" s="14"/>
      <c r="JEG23" s="1"/>
      <c r="JEI23" s="5"/>
      <c r="JEM23" s="14"/>
      <c r="JEN23" s="14"/>
      <c r="JEO23" s="1"/>
      <c r="JEQ23" s="5"/>
      <c r="JEU23" s="14"/>
      <c r="JEV23" s="14"/>
      <c r="JEW23" s="1"/>
      <c r="JEY23" s="5"/>
      <c r="JFC23" s="14"/>
      <c r="JFD23" s="14"/>
      <c r="JFE23" s="1"/>
      <c r="JFG23" s="5"/>
      <c r="JFK23" s="14"/>
      <c r="JFL23" s="14"/>
      <c r="JFM23" s="1"/>
      <c r="JFO23" s="5"/>
      <c r="JFS23" s="14"/>
      <c r="JFT23" s="14"/>
      <c r="JFU23" s="1"/>
      <c r="JFW23" s="5"/>
      <c r="JGA23" s="14"/>
      <c r="JGB23" s="14"/>
      <c r="JGC23" s="1"/>
      <c r="JGE23" s="5"/>
      <c r="JGI23" s="14"/>
      <c r="JGJ23" s="14"/>
      <c r="JGK23" s="1"/>
      <c r="JGM23" s="5"/>
      <c r="JGQ23" s="14"/>
      <c r="JGR23" s="14"/>
      <c r="JGS23" s="1"/>
      <c r="JGU23" s="5"/>
      <c r="JGY23" s="14"/>
      <c r="JGZ23" s="14"/>
      <c r="JHA23" s="1"/>
      <c r="JHC23" s="5"/>
      <c r="JHG23" s="14"/>
      <c r="JHH23" s="14"/>
      <c r="JHI23" s="1"/>
      <c r="JHK23" s="5"/>
      <c r="JHO23" s="14"/>
      <c r="JHP23" s="14"/>
      <c r="JHQ23" s="1"/>
      <c r="JHS23" s="5"/>
      <c r="JHW23" s="14"/>
      <c r="JHX23" s="14"/>
      <c r="JHY23" s="1"/>
      <c r="JIA23" s="5"/>
      <c r="JIE23" s="14"/>
      <c r="JIF23" s="14"/>
      <c r="JIG23" s="1"/>
      <c r="JII23" s="5"/>
      <c r="JIM23" s="14"/>
      <c r="JIN23" s="14"/>
      <c r="JIO23" s="1"/>
      <c r="JIQ23" s="5"/>
      <c r="JIU23" s="14"/>
      <c r="JIV23" s="14"/>
      <c r="JIW23" s="1"/>
      <c r="JIY23" s="5"/>
      <c r="JJC23" s="14"/>
      <c r="JJD23" s="14"/>
      <c r="JJE23" s="1"/>
      <c r="JJG23" s="5"/>
      <c r="JJK23" s="14"/>
      <c r="JJL23" s="14"/>
      <c r="JJM23" s="1"/>
      <c r="JJO23" s="5"/>
      <c r="JJS23" s="14"/>
      <c r="JJT23" s="14"/>
      <c r="JJU23" s="1"/>
      <c r="JJW23" s="5"/>
      <c r="JKA23" s="14"/>
      <c r="JKB23" s="14"/>
      <c r="JKC23" s="1"/>
      <c r="JKE23" s="5"/>
      <c r="JKI23" s="14"/>
      <c r="JKJ23" s="14"/>
      <c r="JKK23" s="1"/>
      <c r="JKM23" s="5"/>
      <c r="JKQ23" s="14"/>
      <c r="JKR23" s="14"/>
      <c r="JKS23" s="1"/>
      <c r="JKU23" s="5"/>
      <c r="JKY23" s="14"/>
      <c r="JKZ23" s="14"/>
      <c r="JLA23" s="1"/>
      <c r="JLC23" s="5"/>
      <c r="JLG23" s="14"/>
      <c r="JLH23" s="14"/>
      <c r="JLI23" s="1"/>
      <c r="JLK23" s="5"/>
      <c r="JLO23" s="14"/>
      <c r="JLP23" s="14"/>
      <c r="JLQ23" s="1"/>
      <c r="JLS23" s="5"/>
      <c r="JLW23" s="14"/>
      <c r="JLX23" s="14"/>
      <c r="JLY23" s="1"/>
      <c r="JMA23" s="5"/>
      <c r="JME23" s="14"/>
      <c r="JMF23" s="14"/>
      <c r="JMG23" s="1"/>
      <c r="JMI23" s="5"/>
      <c r="JMM23" s="14"/>
      <c r="JMN23" s="14"/>
      <c r="JMO23" s="1"/>
      <c r="JMQ23" s="5"/>
      <c r="JMU23" s="14"/>
      <c r="JMV23" s="14"/>
      <c r="JMW23" s="1"/>
      <c r="JMY23" s="5"/>
      <c r="JNC23" s="14"/>
      <c r="JND23" s="14"/>
      <c r="JNE23" s="1"/>
      <c r="JNG23" s="5"/>
      <c r="JNK23" s="14"/>
      <c r="JNL23" s="14"/>
      <c r="JNM23" s="1"/>
      <c r="JNO23" s="5"/>
      <c r="JNS23" s="14"/>
      <c r="JNT23" s="14"/>
      <c r="JNU23" s="1"/>
      <c r="JNW23" s="5"/>
      <c r="JOA23" s="14"/>
      <c r="JOB23" s="14"/>
      <c r="JOC23" s="1"/>
      <c r="JOE23" s="5"/>
      <c r="JOI23" s="14"/>
      <c r="JOJ23" s="14"/>
      <c r="JOK23" s="1"/>
      <c r="JOM23" s="5"/>
      <c r="JOQ23" s="14"/>
      <c r="JOR23" s="14"/>
      <c r="JOS23" s="1"/>
      <c r="JOU23" s="5"/>
      <c r="JOY23" s="14"/>
      <c r="JOZ23" s="14"/>
      <c r="JPA23" s="1"/>
      <c r="JPC23" s="5"/>
      <c r="JPG23" s="14"/>
      <c r="JPH23" s="14"/>
      <c r="JPI23" s="1"/>
      <c r="JPK23" s="5"/>
      <c r="JPO23" s="14"/>
      <c r="JPP23" s="14"/>
      <c r="JPQ23" s="1"/>
      <c r="JPS23" s="5"/>
      <c r="JPW23" s="14"/>
      <c r="JPX23" s="14"/>
      <c r="JPY23" s="1"/>
      <c r="JQA23" s="5"/>
      <c r="JQE23" s="14"/>
      <c r="JQF23" s="14"/>
      <c r="JQG23" s="1"/>
      <c r="JQI23" s="5"/>
      <c r="JQM23" s="14"/>
      <c r="JQN23" s="14"/>
      <c r="JQO23" s="1"/>
      <c r="JQQ23" s="5"/>
      <c r="JQU23" s="14"/>
      <c r="JQV23" s="14"/>
      <c r="JQW23" s="1"/>
      <c r="JQY23" s="5"/>
      <c r="JRC23" s="14"/>
      <c r="JRD23" s="14"/>
      <c r="JRE23" s="1"/>
      <c r="JRG23" s="5"/>
      <c r="JRK23" s="14"/>
      <c r="JRL23" s="14"/>
      <c r="JRM23" s="1"/>
      <c r="JRO23" s="5"/>
      <c r="JRS23" s="14"/>
      <c r="JRT23" s="14"/>
      <c r="JRU23" s="1"/>
      <c r="JRW23" s="5"/>
      <c r="JSA23" s="14"/>
      <c r="JSB23" s="14"/>
      <c r="JSC23" s="1"/>
      <c r="JSE23" s="5"/>
      <c r="JSI23" s="14"/>
      <c r="JSJ23" s="14"/>
      <c r="JSK23" s="1"/>
      <c r="JSM23" s="5"/>
      <c r="JSQ23" s="14"/>
      <c r="JSR23" s="14"/>
      <c r="JSS23" s="1"/>
      <c r="JSU23" s="5"/>
      <c r="JSY23" s="14"/>
      <c r="JSZ23" s="14"/>
      <c r="JTA23" s="1"/>
      <c r="JTC23" s="5"/>
      <c r="JTG23" s="14"/>
      <c r="JTH23" s="14"/>
      <c r="JTI23" s="1"/>
      <c r="JTK23" s="5"/>
      <c r="JTO23" s="14"/>
      <c r="JTP23" s="14"/>
      <c r="JTQ23" s="1"/>
      <c r="JTS23" s="5"/>
      <c r="JTW23" s="14"/>
      <c r="JTX23" s="14"/>
      <c r="JTY23" s="1"/>
      <c r="JUA23" s="5"/>
      <c r="JUE23" s="14"/>
      <c r="JUF23" s="14"/>
      <c r="JUG23" s="1"/>
      <c r="JUI23" s="5"/>
      <c r="JUM23" s="14"/>
      <c r="JUN23" s="14"/>
      <c r="JUO23" s="1"/>
      <c r="JUQ23" s="5"/>
      <c r="JUU23" s="14"/>
      <c r="JUV23" s="14"/>
      <c r="JUW23" s="1"/>
      <c r="JUY23" s="5"/>
      <c r="JVC23" s="14"/>
      <c r="JVD23" s="14"/>
      <c r="JVE23" s="1"/>
      <c r="JVG23" s="5"/>
      <c r="JVK23" s="14"/>
      <c r="JVL23" s="14"/>
      <c r="JVM23" s="1"/>
      <c r="JVO23" s="5"/>
      <c r="JVS23" s="14"/>
      <c r="JVT23" s="14"/>
      <c r="JVU23" s="1"/>
      <c r="JVW23" s="5"/>
      <c r="JWA23" s="14"/>
      <c r="JWB23" s="14"/>
      <c r="JWC23" s="1"/>
      <c r="JWE23" s="5"/>
      <c r="JWI23" s="14"/>
      <c r="JWJ23" s="14"/>
      <c r="JWK23" s="1"/>
      <c r="JWM23" s="5"/>
      <c r="JWQ23" s="14"/>
      <c r="JWR23" s="14"/>
      <c r="JWS23" s="1"/>
      <c r="JWU23" s="5"/>
      <c r="JWY23" s="14"/>
      <c r="JWZ23" s="14"/>
      <c r="JXA23" s="1"/>
      <c r="JXC23" s="5"/>
      <c r="JXG23" s="14"/>
      <c r="JXH23" s="14"/>
      <c r="JXI23" s="1"/>
      <c r="JXK23" s="5"/>
      <c r="JXO23" s="14"/>
      <c r="JXP23" s="14"/>
      <c r="JXQ23" s="1"/>
      <c r="JXS23" s="5"/>
      <c r="JXW23" s="14"/>
      <c r="JXX23" s="14"/>
      <c r="JXY23" s="1"/>
      <c r="JYA23" s="5"/>
      <c r="JYE23" s="14"/>
      <c r="JYF23" s="14"/>
      <c r="JYG23" s="1"/>
      <c r="JYI23" s="5"/>
      <c r="JYM23" s="14"/>
      <c r="JYN23" s="14"/>
      <c r="JYO23" s="1"/>
      <c r="JYQ23" s="5"/>
      <c r="JYU23" s="14"/>
      <c r="JYV23" s="14"/>
      <c r="JYW23" s="1"/>
      <c r="JYY23" s="5"/>
      <c r="JZC23" s="14"/>
      <c r="JZD23" s="14"/>
      <c r="JZE23" s="1"/>
      <c r="JZG23" s="5"/>
      <c r="JZK23" s="14"/>
      <c r="JZL23" s="14"/>
      <c r="JZM23" s="1"/>
      <c r="JZO23" s="5"/>
      <c r="JZS23" s="14"/>
      <c r="JZT23" s="14"/>
      <c r="JZU23" s="1"/>
      <c r="JZW23" s="5"/>
      <c r="KAA23" s="14"/>
      <c r="KAB23" s="14"/>
      <c r="KAC23" s="1"/>
      <c r="KAE23" s="5"/>
      <c r="KAI23" s="14"/>
      <c r="KAJ23" s="14"/>
      <c r="KAK23" s="1"/>
      <c r="KAM23" s="5"/>
      <c r="KAQ23" s="14"/>
      <c r="KAR23" s="14"/>
      <c r="KAS23" s="1"/>
      <c r="KAU23" s="5"/>
      <c r="KAY23" s="14"/>
      <c r="KAZ23" s="14"/>
      <c r="KBA23" s="1"/>
      <c r="KBC23" s="5"/>
      <c r="KBG23" s="14"/>
      <c r="KBH23" s="14"/>
      <c r="KBI23" s="1"/>
      <c r="KBK23" s="5"/>
      <c r="KBO23" s="14"/>
      <c r="KBP23" s="14"/>
      <c r="KBQ23" s="1"/>
      <c r="KBS23" s="5"/>
      <c r="KBW23" s="14"/>
      <c r="KBX23" s="14"/>
      <c r="KBY23" s="1"/>
      <c r="KCA23" s="5"/>
      <c r="KCE23" s="14"/>
      <c r="KCF23" s="14"/>
      <c r="KCG23" s="1"/>
      <c r="KCI23" s="5"/>
      <c r="KCM23" s="14"/>
      <c r="KCN23" s="14"/>
      <c r="KCO23" s="1"/>
      <c r="KCQ23" s="5"/>
      <c r="KCU23" s="14"/>
      <c r="KCV23" s="14"/>
      <c r="KCW23" s="1"/>
      <c r="KCY23" s="5"/>
      <c r="KDC23" s="14"/>
      <c r="KDD23" s="14"/>
      <c r="KDE23" s="1"/>
      <c r="KDG23" s="5"/>
      <c r="KDK23" s="14"/>
      <c r="KDL23" s="14"/>
      <c r="KDM23" s="1"/>
      <c r="KDO23" s="5"/>
      <c r="KDS23" s="14"/>
      <c r="KDT23" s="14"/>
      <c r="KDU23" s="1"/>
      <c r="KDW23" s="5"/>
      <c r="KEA23" s="14"/>
      <c r="KEB23" s="14"/>
      <c r="KEC23" s="1"/>
      <c r="KEE23" s="5"/>
      <c r="KEI23" s="14"/>
      <c r="KEJ23" s="14"/>
      <c r="KEK23" s="1"/>
      <c r="KEM23" s="5"/>
      <c r="KEQ23" s="14"/>
      <c r="KER23" s="14"/>
      <c r="KES23" s="1"/>
      <c r="KEU23" s="5"/>
      <c r="KEY23" s="14"/>
      <c r="KEZ23" s="14"/>
      <c r="KFA23" s="1"/>
      <c r="KFC23" s="5"/>
      <c r="KFG23" s="14"/>
      <c r="KFH23" s="14"/>
      <c r="KFI23" s="1"/>
      <c r="KFK23" s="5"/>
      <c r="KFO23" s="14"/>
      <c r="KFP23" s="14"/>
      <c r="KFQ23" s="1"/>
      <c r="KFS23" s="5"/>
      <c r="KFW23" s="14"/>
      <c r="KFX23" s="14"/>
      <c r="KFY23" s="1"/>
      <c r="KGA23" s="5"/>
      <c r="KGE23" s="14"/>
      <c r="KGF23" s="14"/>
      <c r="KGG23" s="1"/>
      <c r="KGI23" s="5"/>
      <c r="KGM23" s="14"/>
      <c r="KGN23" s="14"/>
      <c r="KGO23" s="1"/>
      <c r="KGQ23" s="5"/>
      <c r="KGU23" s="14"/>
      <c r="KGV23" s="14"/>
      <c r="KGW23" s="1"/>
      <c r="KGY23" s="5"/>
      <c r="KHC23" s="14"/>
      <c r="KHD23" s="14"/>
      <c r="KHE23" s="1"/>
      <c r="KHG23" s="5"/>
      <c r="KHK23" s="14"/>
      <c r="KHL23" s="14"/>
      <c r="KHM23" s="1"/>
      <c r="KHO23" s="5"/>
      <c r="KHS23" s="14"/>
      <c r="KHT23" s="14"/>
      <c r="KHU23" s="1"/>
      <c r="KHW23" s="5"/>
      <c r="KIA23" s="14"/>
      <c r="KIB23" s="14"/>
      <c r="KIC23" s="1"/>
      <c r="KIE23" s="5"/>
      <c r="KII23" s="14"/>
      <c r="KIJ23" s="14"/>
      <c r="KIK23" s="1"/>
      <c r="KIM23" s="5"/>
      <c r="KIQ23" s="14"/>
      <c r="KIR23" s="14"/>
      <c r="KIS23" s="1"/>
      <c r="KIU23" s="5"/>
      <c r="KIY23" s="14"/>
      <c r="KIZ23" s="14"/>
      <c r="KJA23" s="1"/>
      <c r="KJC23" s="5"/>
      <c r="KJG23" s="14"/>
      <c r="KJH23" s="14"/>
      <c r="KJI23" s="1"/>
      <c r="KJK23" s="5"/>
      <c r="KJO23" s="14"/>
      <c r="KJP23" s="14"/>
      <c r="KJQ23" s="1"/>
      <c r="KJS23" s="5"/>
      <c r="KJW23" s="14"/>
      <c r="KJX23" s="14"/>
      <c r="KJY23" s="1"/>
      <c r="KKA23" s="5"/>
      <c r="KKE23" s="14"/>
      <c r="KKF23" s="14"/>
      <c r="KKG23" s="1"/>
      <c r="KKI23" s="5"/>
      <c r="KKM23" s="14"/>
      <c r="KKN23" s="14"/>
      <c r="KKO23" s="1"/>
      <c r="KKQ23" s="5"/>
      <c r="KKU23" s="14"/>
      <c r="KKV23" s="14"/>
      <c r="KKW23" s="1"/>
      <c r="KKY23" s="5"/>
      <c r="KLC23" s="14"/>
      <c r="KLD23" s="14"/>
      <c r="KLE23" s="1"/>
      <c r="KLG23" s="5"/>
      <c r="KLK23" s="14"/>
      <c r="KLL23" s="14"/>
      <c r="KLM23" s="1"/>
      <c r="KLO23" s="5"/>
      <c r="KLS23" s="14"/>
      <c r="KLT23" s="14"/>
      <c r="KLU23" s="1"/>
      <c r="KLW23" s="5"/>
      <c r="KMA23" s="14"/>
      <c r="KMB23" s="14"/>
      <c r="KMC23" s="1"/>
      <c r="KME23" s="5"/>
      <c r="KMI23" s="14"/>
      <c r="KMJ23" s="14"/>
      <c r="KMK23" s="1"/>
      <c r="KMM23" s="5"/>
      <c r="KMQ23" s="14"/>
      <c r="KMR23" s="14"/>
      <c r="KMS23" s="1"/>
      <c r="KMU23" s="5"/>
      <c r="KMY23" s="14"/>
      <c r="KMZ23" s="14"/>
      <c r="KNA23" s="1"/>
      <c r="KNC23" s="5"/>
      <c r="KNG23" s="14"/>
      <c r="KNH23" s="14"/>
      <c r="KNI23" s="1"/>
      <c r="KNK23" s="5"/>
      <c r="KNO23" s="14"/>
      <c r="KNP23" s="14"/>
      <c r="KNQ23" s="1"/>
      <c r="KNS23" s="5"/>
      <c r="KNW23" s="14"/>
      <c r="KNX23" s="14"/>
      <c r="KNY23" s="1"/>
      <c r="KOA23" s="5"/>
      <c r="KOE23" s="14"/>
      <c r="KOF23" s="14"/>
      <c r="KOG23" s="1"/>
      <c r="KOI23" s="5"/>
      <c r="KOM23" s="14"/>
      <c r="KON23" s="14"/>
      <c r="KOO23" s="1"/>
      <c r="KOQ23" s="5"/>
      <c r="KOU23" s="14"/>
      <c r="KOV23" s="14"/>
      <c r="KOW23" s="1"/>
      <c r="KOY23" s="5"/>
      <c r="KPC23" s="14"/>
      <c r="KPD23" s="14"/>
      <c r="KPE23" s="1"/>
      <c r="KPG23" s="5"/>
      <c r="KPK23" s="14"/>
      <c r="KPL23" s="14"/>
      <c r="KPM23" s="1"/>
      <c r="KPO23" s="5"/>
      <c r="KPS23" s="14"/>
      <c r="KPT23" s="14"/>
      <c r="KPU23" s="1"/>
      <c r="KPW23" s="5"/>
      <c r="KQA23" s="14"/>
      <c r="KQB23" s="14"/>
      <c r="KQC23" s="1"/>
      <c r="KQE23" s="5"/>
      <c r="KQI23" s="14"/>
      <c r="KQJ23" s="14"/>
      <c r="KQK23" s="1"/>
      <c r="KQM23" s="5"/>
      <c r="KQQ23" s="14"/>
      <c r="KQR23" s="14"/>
      <c r="KQS23" s="1"/>
      <c r="KQU23" s="5"/>
      <c r="KQY23" s="14"/>
      <c r="KQZ23" s="14"/>
      <c r="KRA23" s="1"/>
      <c r="KRC23" s="5"/>
      <c r="KRG23" s="14"/>
      <c r="KRH23" s="14"/>
      <c r="KRI23" s="1"/>
      <c r="KRK23" s="5"/>
      <c r="KRO23" s="14"/>
      <c r="KRP23" s="14"/>
      <c r="KRQ23" s="1"/>
      <c r="KRS23" s="5"/>
      <c r="KRW23" s="14"/>
      <c r="KRX23" s="14"/>
      <c r="KRY23" s="1"/>
      <c r="KSA23" s="5"/>
      <c r="KSE23" s="14"/>
      <c r="KSF23" s="14"/>
      <c r="KSG23" s="1"/>
      <c r="KSI23" s="5"/>
      <c r="KSM23" s="14"/>
      <c r="KSN23" s="14"/>
      <c r="KSO23" s="1"/>
      <c r="KSQ23" s="5"/>
      <c r="KSU23" s="14"/>
      <c r="KSV23" s="14"/>
      <c r="KSW23" s="1"/>
      <c r="KSY23" s="5"/>
      <c r="KTC23" s="14"/>
      <c r="KTD23" s="14"/>
      <c r="KTE23" s="1"/>
      <c r="KTG23" s="5"/>
      <c r="KTK23" s="14"/>
      <c r="KTL23" s="14"/>
      <c r="KTM23" s="1"/>
      <c r="KTO23" s="5"/>
      <c r="KTS23" s="14"/>
      <c r="KTT23" s="14"/>
      <c r="KTU23" s="1"/>
      <c r="KTW23" s="5"/>
      <c r="KUA23" s="14"/>
      <c r="KUB23" s="14"/>
      <c r="KUC23" s="1"/>
      <c r="KUE23" s="5"/>
      <c r="KUI23" s="14"/>
      <c r="KUJ23" s="14"/>
      <c r="KUK23" s="1"/>
      <c r="KUM23" s="5"/>
      <c r="KUQ23" s="14"/>
      <c r="KUR23" s="14"/>
      <c r="KUS23" s="1"/>
      <c r="KUU23" s="5"/>
      <c r="KUY23" s="14"/>
      <c r="KUZ23" s="14"/>
      <c r="KVA23" s="1"/>
      <c r="KVC23" s="5"/>
      <c r="KVG23" s="14"/>
      <c r="KVH23" s="14"/>
      <c r="KVI23" s="1"/>
      <c r="KVK23" s="5"/>
      <c r="KVO23" s="14"/>
      <c r="KVP23" s="14"/>
      <c r="KVQ23" s="1"/>
      <c r="KVS23" s="5"/>
      <c r="KVW23" s="14"/>
      <c r="KVX23" s="14"/>
      <c r="KVY23" s="1"/>
      <c r="KWA23" s="5"/>
      <c r="KWE23" s="14"/>
      <c r="KWF23" s="14"/>
      <c r="KWG23" s="1"/>
      <c r="KWI23" s="5"/>
      <c r="KWM23" s="14"/>
      <c r="KWN23" s="14"/>
      <c r="KWO23" s="1"/>
      <c r="KWQ23" s="5"/>
      <c r="KWU23" s="14"/>
      <c r="KWV23" s="14"/>
      <c r="KWW23" s="1"/>
      <c r="KWY23" s="5"/>
      <c r="KXC23" s="14"/>
      <c r="KXD23" s="14"/>
      <c r="KXE23" s="1"/>
      <c r="KXG23" s="5"/>
      <c r="KXK23" s="14"/>
      <c r="KXL23" s="14"/>
      <c r="KXM23" s="1"/>
      <c r="KXO23" s="5"/>
      <c r="KXS23" s="14"/>
      <c r="KXT23" s="14"/>
      <c r="KXU23" s="1"/>
      <c r="KXW23" s="5"/>
      <c r="KYA23" s="14"/>
      <c r="KYB23" s="14"/>
      <c r="KYC23" s="1"/>
      <c r="KYE23" s="5"/>
      <c r="KYI23" s="14"/>
      <c r="KYJ23" s="14"/>
      <c r="KYK23" s="1"/>
      <c r="KYM23" s="5"/>
      <c r="KYQ23" s="14"/>
      <c r="KYR23" s="14"/>
      <c r="KYS23" s="1"/>
      <c r="KYU23" s="5"/>
      <c r="KYY23" s="14"/>
      <c r="KYZ23" s="14"/>
      <c r="KZA23" s="1"/>
      <c r="KZC23" s="5"/>
      <c r="KZG23" s="14"/>
      <c r="KZH23" s="14"/>
      <c r="KZI23" s="1"/>
      <c r="KZK23" s="5"/>
      <c r="KZO23" s="14"/>
      <c r="KZP23" s="14"/>
      <c r="KZQ23" s="1"/>
      <c r="KZS23" s="5"/>
      <c r="KZW23" s="14"/>
      <c r="KZX23" s="14"/>
      <c r="KZY23" s="1"/>
      <c r="LAA23" s="5"/>
      <c r="LAE23" s="14"/>
      <c r="LAF23" s="14"/>
      <c r="LAG23" s="1"/>
      <c r="LAI23" s="5"/>
      <c r="LAM23" s="14"/>
      <c r="LAN23" s="14"/>
      <c r="LAO23" s="1"/>
      <c r="LAQ23" s="5"/>
      <c r="LAU23" s="14"/>
      <c r="LAV23" s="14"/>
      <c r="LAW23" s="1"/>
      <c r="LAY23" s="5"/>
      <c r="LBC23" s="14"/>
      <c r="LBD23" s="14"/>
      <c r="LBE23" s="1"/>
      <c r="LBG23" s="5"/>
      <c r="LBK23" s="14"/>
      <c r="LBL23" s="14"/>
      <c r="LBM23" s="1"/>
      <c r="LBO23" s="5"/>
      <c r="LBS23" s="14"/>
      <c r="LBT23" s="14"/>
      <c r="LBU23" s="1"/>
      <c r="LBW23" s="5"/>
      <c r="LCA23" s="14"/>
      <c r="LCB23" s="14"/>
      <c r="LCC23" s="1"/>
      <c r="LCE23" s="5"/>
      <c r="LCI23" s="14"/>
      <c r="LCJ23" s="14"/>
      <c r="LCK23" s="1"/>
      <c r="LCM23" s="5"/>
      <c r="LCQ23" s="14"/>
      <c r="LCR23" s="14"/>
      <c r="LCS23" s="1"/>
      <c r="LCU23" s="5"/>
      <c r="LCY23" s="14"/>
      <c r="LCZ23" s="14"/>
      <c r="LDA23" s="1"/>
      <c r="LDC23" s="5"/>
      <c r="LDG23" s="14"/>
      <c r="LDH23" s="14"/>
      <c r="LDI23" s="1"/>
      <c r="LDK23" s="5"/>
      <c r="LDO23" s="14"/>
      <c r="LDP23" s="14"/>
      <c r="LDQ23" s="1"/>
      <c r="LDS23" s="5"/>
      <c r="LDW23" s="14"/>
      <c r="LDX23" s="14"/>
      <c r="LDY23" s="1"/>
      <c r="LEA23" s="5"/>
      <c r="LEE23" s="14"/>
      <c r="LEF23" s="14"/>
      <c r="LEG23" s="1"/>
      <c r="LEI23" s="5"/>
      <c r="LEM23" s="14"/>
      <c r="LEN23" s="14"/>
      <c r="LEO23" s="1"/>
      <c r="LEQ23" s="5"/>
      <c r="LEU23" s="14"/>
      <c r="LEV23" s="14"/>
      <c r="LEW23" s="1"/>
      <c r="LEY23" s="5"/>
      <c r="LFC23" s="14"/>
      <c r="LFD23" s="14"/>
      <c r="LFE23" s="1"/>
      <c r="LFG23" s="5"/>
      <c r="LFK23" s="14"/>
      <c r="LFL23" s="14"/>
      <c r="LFM23" s="1"/>
      <c r="LFO23" s="5"/>
      <c r="LFS23" s="14"/>
      <c r="LFT23" s="14"/>
      <c r="LFU23" s="1"/>
      <c r="LFW23" s="5"/>
      <c r="LGA23" s="14"/>
      <c r="LGB23" s="14"/>
      <c r="LGC23" s="1"/>
      <c r="LGE23" s="5"/>
      <c r="LGI23" s="14"/>
      <c r="LGJ23" s="14"/>
      <c r="LGK23" s="1"/>
      <c r="LGM23" s="5"/>
      <c r="LGQ23" s="14"/>
      <c r="LGR23" s="14"/>
      <c r="LGS23" s="1"/>
      <c r="LGU23" s="5"/>
      <c r="LGY23" s="14"/>
      <c r="LGZ23" s="14"/>
      <c r="LHA23" s="1"/>
      <c r="LHC23" s="5"/>
      <c r="LHG23" s="14"/>
      <c r="LHH23" s="14"/>
      <c r="LHI23" s="1"/>
      <c r="LHK23" s="5"/>
      <c r="LHO23" s="14"/>
      <c r="LHP23" s="14"/>
      <c r="LHQ23" s="1"/>
      <c r="LHS23" s="5"/>
      <c r="LHW23" s="14"/>
      <c r="LHX23" s="14"/>
      <c r="LHY23" s="1"/>
      <c r="LIA23" s="5"/>
      <c r="LIE23" s="14"/>
      <c r="LIF23" s="14"/>
      <c r="LIG23" s="1"/>
      <c r="LII23" s="5"/>
      <c r="LIM23" s="14"/>
      <c r="LIN23" s="14"/>
      <c r="LIO23" s="1"/>
      <c r="LIQ23" s="5"/>
      <c r="LIU23" s="14"/>
      <c r="LIV23" s="14"/>
      <c r="LIW23" s="1"/>
      <c r="LIY23" s="5"/>
      <c r="LJC23" s="14"/>
      <c r="LJD23" s="14"/>
      <c r="LJE23" s="1"/>
      <c r="LJG23" s="5"/>
      <c r="LJK23" s="14"/>
      <c r="LJL23" s="14"/>
      <c r="LJM23" s="1"/>
      <c r="LJO23" s="5"/>
      <c r="LJS23" s="14"/>
      <c r="LJT23" s="14"/>
      <c r="LJU23" s="1"/>
      <c r="LJW23" s="5"/>
      <c r="LKA23" s="14"/>
      <c r="LKB23" s="14"/>
      <c r="LKC23" s="1"/>
      <c r="LKE23" s="5"/>
      <c r="LKI23" s="14"/>
      <c r="LKJ23" s="14"/>
      <c r="LKK23" s="1"/>
      <c r="LKM23" s="5"/>
      <c r="LKQ23" s="14"/>
      <c r="LKR23" s="14"/>
      <c r="LKS23" s="1"/>
      <c r="LKU23" s="5"/>
      <c r="LKY23" s="14"/>
      <c r="LKZ23" s="14"/>
      <c r="LLA23" s="1"/>
      <c r="LLC23" s="5"/>
      <c r="LLG23" s="14"/>
      <c r="LLH23" s="14"/>
      <c r="LLI23" s="1"/>
      <c r="LLK23" s="5"/>
      <c r="LLO23" s="14"/>
      <c r="LLP23" s="14"/>
      <c r="LLQ23" s="1"/>
      <c r="LLS23" s="5"/>
      <c r="LLW23" s="14"/>
      <c r="LLX23" s="14"/>
      <c r="LLY23" s="1"/>
      <c r="LMA23" s="5"/>
      <c r="LME23" s="14"/>
      <c r="LMF23" s="14"/>
      <c r="LMG23" s="1"/>
      <c r="LMI23" s="5"/>
      <c r="LMM23" s="14"/>
      <c r="LMN23" s="14"/>
      <c r="LMO23" s="1"/>
      <c r="LMQ23" s="5"/>
      <c r="LMU23" s="14"/>
      <c r="LMV23" s="14"/>
      <c r="LMW23" s="1"/>
      <c r="LMY23" s="5"/>
      <c r="LNC23" s="14"/>
      <c r="LND23" s="14"/>
      <c r="LNE23" s="1"/>
      <c r="LNG23" s="5"/>
      <c r="LNK23" s="14"/>
      <c r="LNL23" s="14"/>
      <c r="LNM23" s="1"/>
      <c r="LNO23" s="5"/>
      <c r="LNS23" s="14"/>
      <c r="LNT23" s="14"/>
      <c r="LNU23" s="1"/>
      <c r="LNW23" s="5"/>
      <c r="LOA23" s="14"/>
      <c r="LOB23" s="14"/>
      <c r="LOC23" s="1"/>
      <c r="LOE23" s="5"/>
      <c r="LOI23" s="14"/>
      <c r="LOJ23" s="14"/>
      <c r="LOK23" s="1"/>
      <c r="LOM23" s="5"/>
      <c r="LOQ23" s="14"/>
      <c r="LOR23" s="14"/>
      <c r="LOS23" s="1"/>
      <c r="LOU23" s="5"/>
      <c r="LOY23" s="14"/>
      <c r="LOZ23" s="14"/>
      <c r="LPA23" s="1"/>
      <c r="LPC23" s="5"/>
      <c r="LPG23" s="14"/>
      <c r="LPH23" s="14"/>
      <c r="LPI23" s="1"/>
      <c r="LPK23" s="5"/>
      <c r="LPO23" s="14"/>
      <c r="LPP23" s="14"/>
      <c r="LPQ23" s="1"/>
      <c r="LPS23" s="5"/>
      <c r="LPW23" s="14"/>
      <c r="LPX23" s="14"/>
      <c r="LPY23" s="1"/>
      <c r="LQA23" s="5"/>
      <c r="LQE23" s="14"/>
      <c r="LQF23" s="14"/>
      <c r="LQG23" s="1"/>
      <c r="LQI23" s="5"/>
      <c r="LQM23" s="14"/>
      <c r="LQN23" s="14"/>
      <c r="LQO23" s="1"/>
      <c r="LQQ23" s="5"/>
      <c r="LQU23" s="14"/>
      <c r="LQV23" s="14"/>
      <c r="LQW23" s="1"/>
      <c r="LQY23" s="5"/>
      <c r="LRC23" s="14"/>
      <c r="LRD23" s="14"/>
      <c r="LRE23" s="1"/>
      <c r="LRG23" s="5"/>
      <c r="LRK23" s="14"/>
      <c r="LRL23" s="14"/>
      <c r="LRM23" s="1"/>
      <c r="LRO23" s="5"/>
      <c r="LRS23" s="14"/>
      <c r="LRT23" s="14"/>
      <c r="LRU23" s="1"/>
      <c r="LRW23" s="5"/>
      <c r="LSA23" s="14"/>
      <c r="LSB23" s="14"/>
      <c r="LSC23" s="1"/>
      <c r="LSE23" s="5"/>
      <c r="LSI23" s="14"/>
      <c r="LSJ23" s="14"/>
      <c r="LSK23" s="1"/>
      <c r="LSM23" s="5"/>
      <c r="LSQ23" s="14"/>
      <c r="LSR23" s="14"/>
      <c r="LSS23" s="1"/>
      <c r="LSU23" s="5"/>
      <c r="LSY23" s="14"/>
      <c r="LSZ23" s="14"/>
      <c r="LTA23" s="1"/>
      <c r="LTC23" s="5"/>
      <c r="LTG23" s="14"/>
      <c r="LTH23" s="14"/>
      <c r="LTI23" s="1"/>
      <c r="LTK23" s="5"/>
      <c r="LTO23" s="14"/>
      <c r="LTP23" s="14"/>
      <c r="LTQ23" s="1"/>
      <c r="LTS23" s="5"/>
      <c r="LTW23" s="14"/>
      <c r="LTX23" s="14"/>
      <c r="LTY23" s="1"/>
      <c r="LUA23" s="5"/>
      <c r="LUE23" s="14"/>
      <c r="LUF23" s="14"/>
      <c r="LUG23" s="1"/>
      <c r="LUI23" s="5"/>
      <c r="LUM23" s="14"/>
      <c r="LUN23" s="14"/>
      <c r="LUO23" s="1"/>
      <c r="LUQ23" s="5"/>
      <c r="LUU23" s="14"/>
      <c r="LUV23" s="14"/>
      <c r="LUW23" s="1"/>
      <c r="LUY23" s="5"/>
      <c r="LVC23" s="14"/>
      <c r="LVD23" s="14"/>
      <c r="LVE23" s="1"/>
      <c r="LVG23" s="5"/>
      <c r="LVK23" s="14"/>
      <c r="LVL23" s="14"/>
      <c r="LVM23" s="1"/>
      <c r="LVO23" s="5"/>
      <c r="LVS23" s="14"/>
      <c r="LVT23" s="14"/>
      <c r="LVU23" s="1"/>
      <c r="LVW23" s="5"/>
      <c r="LWA23" s="14"/>
      <c r="LWB23" s="14"/>
      <c r="LWC23" s="1"/>
      <c r="LWE23" s="5"/>
      <c r="LWI23" s="14"/>
      <c r="LWJ23" s="14"/>
      <c r="LWK23" s="1"/>
      <c r="LWM23" s="5"/>
      <c r="LWQ23" s="14"/>
      <c r="LWR23" s="14"/>
      <c r="LWS23" s="1"/>
      <c r="LWU23" s="5"/>
      <c r="LWY23" s="14"/>
      <c r="LWZ23" s="14"/>
      <c r="LXA23" s="1"/>
      <c r="LXC23" s="5"/>
      <c r="LXG23" s="14"/>
      <c r="LXH23" s="14"/>
      <c r="LXI23" s="1"/>
      <c r="LXK23" s="5"/>
      <c r="LXO23" s="14"/>
      <c r="LXP23" s="14"/>
      <c r="LXQ23" s="1"/>
      <c r="LXS23" s="5"/>
      <c r="LXW23" s="14"/>
      <c r="LXX23" s="14"/>
      <c r="LXY23" s="1"/>
      <c r="LYA23" s="5"/>
      <c r="LYE23" s="14"/>
      <c r="LYF23" s="14"/>
      <c r="LYG23" s="1"/>
      <c r="LYI23" s="5"/>
      <c r="LYM23" s="14"/>
      <c r="LYN23" s="14"/>
      <c r="LYO23" s="1"/>
      <c r="LYQ23" s="5"/>
      <c r="LYU23" s="14"/>
      <c r="LYV23" s="14"/>
      <c r="LYW23" s="1"/>
      <c r="LYY23" s="5"/>
      <c r="LZC23" s="14"/>
      <c r="LZD23" s="14"/>
      <c r="LZE23" s="1"/>
      <c r="LZG23" s="5"/>
      <c r="LZK23" s="14"/>
      <c r="LZL23" s="14"/>
      <c r="LZM23" s="1"/>
      <c r="LZO23" s="5"/>
      <c r="LZS23" s="14"/>
      <c r="LZT23" s="14"/>
      <c r="LZU23" s="1"/>
      <c r="LZW23" s="5"/>
      <c r="MAA23" s="14"/>
      <c r="MAB23" s="14"/>
      <c r="MAC23" s="1"/>
      <c r="MAE23" s="5"/>
      <c r="MAI23" s="14"/>
      <c r="MAJ23" s="14"/>
      <c r="MAK23" s="1"/>
      <c r="MAM23" s="5"/>
      <c r="MAQ23" s="14"/>
      <c r="MAR23" s="14"/>
      <c r="MAS23" s="1"/>
      <c r="MAU23" s="5"/>
      <c r="MAY23" s="14"/>
      <c r="MAZ23" s="14"/>
      <c r="MBA23" s="1"/>
      <c r="MBC23" s="5"/>
      <c r="MBG23" s="14"/>
      <c r="MBH23" s="14"/>
      <c r="MBI23" s="1"/>
      <c r="MBK23" s="5"/>
      <c r="MBO23" s="14"/>
      <c r="MBP23" s="14"/>
      <c r="MBQ23" s="1"/>
      <c r="MBS23" s="5"/>
      <c r="MBW23" s="14"/>
      <c r="MBX23" s="14"/>
      <c r="MBY23" s="1"/>
      <c r="MCA23" s="5"/>
      <c r="MCE23" s="14"/>
      <c r="MCF23" s="14"/>
      <c r="MCG23" s="1"/>
      <c r="MCI23" s="5"/>
      <c r="MCM23" s="14"/>
      <c r="MCN23" s="14"/>
      <c r="MCO23" s="1"/>
      <c r="MCQ23" s="5"/>
      <c r="MCU23" s="14"/>
      <c r="MCV23" s="14"/>
      <c r="MCW23" s="1"/>
      <c r="MCY23" s="5"/>
      <c r="MDC23" s="14"/>
      <c r="MDD23" s="14"/>
      <c r="MDE23" s="1"/>
      <c r="MDG23" s="5"/>
      <c r="MDK23" s="14"/>
      <c r="MDL23" s="14"/>
      <c r="MDM23" s="1"/>
      <c r="MDO23" s="5"/>
      <c r="MDS23" s="14"/>
      <c r="MDT23" s="14"/>
      <c r="MDU23" s="1"/>
      <c r="MDW23" s="5"/>
      <c r="MEA23" s="14"/>
      <c r="MEB23" s="14"/>
      <c r="MEC23" s="1"/>
      <c r="MEE23" s="5"/>
      <c r="MEI23" s="14"/>
      <c r="MEJ23" s="14"/>
      <c r="MEK23" s="1"/>
      <c r="MEM23" s="5"/>
      <c r="MEQ23" s="14"/>
      <c r="MER23" s="14"/>
      <c r="MES23" s="1"/>
      <c r="MEU23" s="5"/>
      <c r="MEY23" s="14"/>
      <c r="MEZ23" s="14"/>
      <c r="MFA23" s="1"/>
      <c r="MFC23" s="5"/>
      <c r="MFG23" s="14"/>
      <c r="MFH23" s="14"/>
      <c r="MFI23" s="1"/>
      <c r="MFK23" s="5"/>
      <c r="MFO23" s="14"/>
      <c r="MFP23" s="14"/>
      <c r="MFQ23" s="1"/>
      <c r="MFS23" s="5"/>
      <c r="MFW23" s="14"/>
      <c r="MFX23" s="14"/>
      <c r="MFY23" s="1"/>
      <c r="MGA23" s="5"/>
      <c r="MGE23" s="14"/>
      <c r="MGF23" s="14"/>
      <c r="MGG23" s="1"/>
      <c r="MGI23" s="5"/>
      <c r="MGM23" s="14"/>
      <c r="MGN23" s="14"/>
      <c r="MGO23" s="1"/>
      <c r="MGQ23" s="5"/>
      <c r="MGU23" s="14"/>
      <c r="MGV23" s="14"/>
      <c r="MGW23" s="1"/>
      <c r="MGY23" s="5"/>
      <c r="MHC23" s="14"/>
      <c r="MHD23" s="14"/>
      <c r="MHE23" s="1"/>
      <c r="MHG23" s="5"/>
      <c r="MHK23" s="14"/>
      <c r="MHL23" s="14"/>
      <c r="MHM23" s="1"/>
      <c r="MHO23" s="5"/>
      <c r="MHS23" s="14"/>
      <c r="MHT23" s="14"/>
      <c r="MHU23" s="1"/>
      <c r="MHW23" s="5"/>
      <c r="MIA23" s="14"/>
      <c r="MIB23" s="14"/>
      <c r="MIC23" s="1"/>
      <c r="MIE23" s="5"/>
      <c r="MII23" s="14"/>
      <c r="MIJ23" s="14"/>
      <c r="MIK23" s="1"/>
      <c r="MIM23" s="5"/>
      <c r="MIQ23" s="14"/>
      <c r="MIR23" s="14"/>
      <c r="MIS23" s="1"/>
      <c r="MIU23" s="5"/>
      <c r="MIY23" s="14"/>
      <c r="MIZ23" s="14"/>
      <c r="MJA23" s="1"/>
      <c r="MJC23" s="5"/>
      <c r="MJG23" s="14"/>
      <c r="MJH23" s="14"/>
      <c r="MJI23" s="1"/>
      <c r="MJK23" s="5"/>
      <c r="MJO23" s="14"/>
      <c r="MJP23" s="14"/>
      <c r="MJQ23" s="1"/>
      <c r="MJS23" s="5"/>
      <c r="MJW23" s="14"/>
      <c r="MJX23" s="14"/>
      <c r="MJY23" s="1"/>
      <c r="MKA23" s="5"/>
      <c r="MKE23" s="14"/>
      <c r="MKF23" s="14"/>
      <c r="MKG23" s="1"/>
      <c r="MKI23" s="5"/>
      <c r="MKM23" s="14"/>
      <c r="MKN23" s="14"/>
      <c r="MKO23" s="1"/>
      <c r="MKQ23" s="5"/>
      <c r="MKU23" s="14"/>
      <c r="MKV23" s="14"/>
      <c r="MKW23" s="1"/>
      <c r="MKY23" s="5"/>
      <c r="MLC23" s="14"/>
      <c r="MLD23" s="14"/>
      <c r="MLE23" s="1"/>
      <c r="MLG23" s="5"/>
      <c r="MLK23" s="14"/>
      <c r="MLL23" s="14"/>
      <c r="MLM23" s="1"/>
      <c r="MLO23" s="5"/>
      <c r="MLS23" s="14"/>
      <c r="MLT23" s="14"/>
      <c r="MLU23" s="1"/>
      <c r="MLW23" s="5"/>
      <c r="MMA23" s="14"/>
      <c r="MMB23" s="14"/>
      <c r="MMC23" s="1"/>
      <c r="MME23" s="5"/>
      <c r="MMI23" s="14"/>
      <c r="MMJ23" s="14"/>
      <c r="MMK23" s="1"/>
      <c r="MMM23" s="5"/>
      <c r="MMQ23" s="14"/>
      <c r="MMR23" s="14"/>
      <c r="MMS23" s="1"/>
      <c r="MMU23" s="5"/>
      <c r="MMY23" s="14"/>
      <c r="MMZ23" s="14"/>
      <c r="MNA23" s="1"/>
      <c r="MNC23" s="5"/>
      <c r="MNG23" s="14"/>
      <c r="MNH23" s="14"/>
      <c r="MNI23" s="1"/>
      <c r="MNK23" s="5"/>
      <c r="MNO23" s="14"/>
      <c r="MNP23" s="14"/>
      <c r="MNQ23" s="1"/>
      <c r="MNS23" s="5"/>
      <c r="MNW23" s="14"/>
      <c r="MNX23" s="14"/>
      <c r="MNY23" s="1"/>
      <c r="MOA23" s="5"/>
      <c r="MOE23" s="14"/>
      <c r="MOF23" s="14"/>
      <c r="MOG23" s="1"/>
      <c r="MOI23" s="5"/>
      <c r="MOM23" s="14"/>
      <c r="MON23" s="14"/>
      <c r="MOO23" s="1"/>
      <c r="MOQ23" s="5"/>
      <c r="MOU23" s="14"/>
      <c r="MOV23" s="14"/>
      <c r="MOW23" s="1"/>
      <c r="MOY23" s="5"/>
      <c r="MPC23" s="14"/>
      <c r="MPD23" s="14"/>
      <c r="MPE23" s="1"/>
      <c r="MPG23" s="5"/>
      <c r="MPK23" s="14"/>
      <c r="MPL23" s="14"/>
      <c r="MPM23" s="1"/>
      <c r="MPO23" s="5"/>
      <c r="MPS23" s="14"/>
      <c r="MPT23" s="14"/>
      <c r="MPU23" s="1"/>
      <c r="MPW23" s="5"/>
      <c r="MQA23" s="14"/>
      <c r="MQB23" s="14"/>
      <c r="MQC23" s="1"/>
      <c r="MQE23" s="5"/>
      <c r="MQI23" s="14"/>
      <c r="MQJ23" s="14"/>
      <c r="MQK23" s="1"/>
      <c r="MQM23" s="5"/>
      <c r="MQQ23" s="14"/>
      <c r="MQR23" s="14"/>
      <c r="MQS23" s="1"/>
      <c r="MQU23" s="5"/>
      <c r="MQY23" s="14"/>
      <c r="MQZ23" s="14"/>
      <c r="MRA23" s="1"/>
      <c r="MRC23" s="5"/>
      <c r="MRG23" s="14"/>
      <c r="MRH23" s="14"/>
      <c r="MRI23" s="1"/>
      <c r="MRK23" s="5"/>
      <c r="MRO23" s="14"/>
      <c r="MRP23" s="14"/>
      <c r="MRQ23" s="1"/>
      <c r="MRS23" s="5"/>
      <c r="MRW23" s="14"/>
      <c r="MRX23" s="14"/>
      <c r="MRY23" s="1"/>
      <c r="MSA23" s="5"/>
      <c r="MSE23" s="14"/>
      <c r="MSF23" s="14"/>
      <c r="MSG23" s="1"/>
      <c r="MSI23" s="5"/>
      <c r="MSM23" s="14"/>
      <c r="MSN23" s="14"/>
      <c r="MSO23" s="1"/>
      <c r="MSQ23" s="5"/>
      <c r="MSU23" s="14"/>
      <c r="MSV23" s="14"/>
      <c r="MSW23" s="1"/>
      <c r="MSY23" s="5"/>
      <c r="MTC23" s="14"/>
      <c r="MTD23" s="14"/>
      <c r="MTE23" s="1"/>
      <c r="MTG23" s="5"/>
      <c r="MTK23" s="14"/>
      <c r="MTL23" s="14"/>
      <c r="MTM23" s="1"/>
      <c r="MTO23" s="5"/>
      <c r="MTS23" s="14"/>
      <c r="MTT23" s="14"/>
      <c r="MTU23" s="1"/>
      <c r="MTW23" s="5"/>
      <c r="MUA23" s="14"/>
      <c r="MUB23" s="14"/>
      <c r="MUC23" s="1"/>
      <c r="MUE23" s="5"/>
      <c r="MUI23" s="14"/>
      <c r="MUJ23" s="14"/>
      <c r="MUK23" s="1"/>
      <c r="MUM23" s="5"/>
      <c r="MUQ23" s="14"/>
      <c r="MUR23" s="14"/>
      <c r="MUS23" s="1"/>
      <c r="MUU23" s="5"/>
      <c r="MUY23" s="14"/>
      <c r="MUZ23" s="14"/>
      <c r="MVA23" s="1"/>
      <c r="MVC23" s="5"/>
      <c r="MVG23" s="14"/>
      <c r="MVH23" s="14"/>
      <c r="MVI23" s="1"/>
      <c r="MVK23" s="5"/>
      <c r="MVO23" s="14"/>
      <c r="MVP23" s="14"/>
      <c r="MVQ23" s="1"/>
      <c r="MVS23" s="5"/>
      <c r="MVW23" s="14"/>
      <c r="MVX23" s="14"/>
      <c r="MVY23" s="1"/>
      <c r="MWA23" s="5"/>
      <c r="MWE23" s="14"/>
      <c r="MWF23" s="14"/>
      <c r="MWG23" s="1"/>
      <c r="MWI23" s="5"/>
      <c r="MWM23" s="14"/>
      <c r="MWN23" s="14"/>
      <c r="MWO23" s="1"/>
      <c r="MWQ23" s="5"/>
      <c r="MWU23" s="14"/>
      <c r="MWV23" s="14"/>
      <c r="MWW23" s="1"/>
      <c r="MWY23" s="5"/>
      <c r="MXC23" s="14"/>
      <c r="MXD23" s="14"/>
      <c r="MXE23" s="1"/>
      <c r="MXG23" s="5"/>
      <c r="MXK23" s="14"/>
      <c r="MXL23" s="14"/>
      <c r="MXM23" s="1"/>
      <c r="MXO23" s="5"/>
      <c r="MXS23" s="14"/>
      <c r="MXT23" s="14"/>
      <c r="MXU23" s="1"/>
      <c r="MXW23" s="5"/>
      <c r="MYA23" s="14"/>
      <c r="MYB23" s="14"/>
      <c r="MYC23" s="1"/>
      <c r="MYE23" s="5"/>
      <c r="MYI23" s="14"/>
      <c r="MYJ23" s="14"/>
      <c r="MYK23" s="1"/>
      <c r="MYM23" s="5"/>
      <c r="MYQ23" s="14"/>
      <c r="MYR23" s="14"/>
      <c r="MYS23" s="1"/>
      <c r="MYU23" s="5"/>
      <c r="MYY23" s="14"/>
      <c r="MYZ23" s="14"/>
      <c r="MZA23" s="1"/>
      <c r="MZC23" s="5"/>
      <c r="MZG23" s="14"/>
      <c r="MZH23" s="14"/>
      <c r="MZI23" s="1"/>
      <c r="MZK23" s="5"/>
      <c r="MZO23" s="14"/>
      <c r="MZP23" s="14"/>
      <c r="MZQ23" s="1"/>
      <c r="MZS23" s="5"/>
      <c r="MZW23" s="14"/>
      <c r="MZX23" s="14"/>
      <c r="MZY23" s="1"/>
      <c r="NAA23" s="5"/>
      <c r="NAE23" s="14"/>
      <c r="NAF23" s="14"/>
      <c r="NAG23" s="1"/>
      <c r="NAI23" s="5"/>
      <c r="NAM23" s="14"/>
      <c r="NAN23" s="14"/>
      <c r="NAO23" s="1"/>
      <c r="NAQ23" s="5"/>
      <c r="NAU23" s="14"/>
      <c r="NAV23" s="14"/>
      <c r="NAW23" s="1"/>
      <c r="NAY23" s="5"/>
      <c r="NBC23" s="14"/>
      <c r="NBD23" s="14"/>
      <c r="NBE23" s="1"/>
      <c r="NBG23" s="5"/>
      <c r="NBK23" s="14"/>
      <c r="NBL23" s="14"/>
      <c r="NBM23" s="1"/>
      <c r="NBO23" s="5"/>
      <c r="NBS23" s="14"/>
      <c r="NBT23" s="14"/>
      <c r="NBU23" s="1"/>
      <c r="NBW23" s="5"/>
      <c r="NCA23" s="14"/>
      <c r="NCB23" s="14"/>
      <c r="NCC23" s="1"/>
      <c r="NCE23" s="5"/>
      <c r="NCI23" s="14"/>
      <c r="NCJ23" s="14"/>
      <c r="NCK23" s="1"/>
      <c r="NCM23" s="5"/>
      <c r="NCQ23" s="14"/>
      <c r="NCR23" s="14"/>
      <c r="NCS23" s="1"/>
      <c r="NCU23" s="5"/>
      <c r="NCY23" s="14"/>
      <c r="NCZ23" s="14"/>
      <c r="NDA23" s="1"/>
      <c r="NDC23" s="5"/>
      <c r="NDG23" s="14"/>
      <c r="NDH23" s="14"/>
      <c r="NDI23" s="1"/>
      <c r="NDK23" s="5"/>
      <c r="NDO23" s="14"/>
      <c r="NDP23" s="14"/>
      <c r="NDQ23" s="1"/>
      <c r="NDS23" s="5"/>
      <c r="NDW23" s="14"/>
      <c r="NDX23" s="14"/>
      <c r="NDY23" s="1"/>
      <c r="NEA23" s="5"/>
      <c r="NEE23" s="14"/>
      <c r="NEF23" s="14"/>
      <c r="NEG23" s="1"/>
      <c r="NEI23" s="5"/>
      <c r="NEM23" s="14"/>
      <c r="NEN23" s="14"/>
      <c r="NEO23" s="1"/>
      <c r="NEQ23" s="5"/>
      <c r="NEU23" s="14"/>
      <c r="NEV23" s="14"/>
      <c r="NEW23" s="1"/>
      <c r="NEY23" s="5"/>
      <c r="NFC23" s="14"/>
      <c r="NFD23" s="14"/>
      <c r="NFE23" s="1"/>
      <c r="NFG23" s="5"/>
      <c r="NFK23" s="14"/>
      <c r="NFL23" s="14"/>
      <c r="NFM23" s="1"/>
      <c r="NFO23" s="5"/>
      <c r="NFS23" s="14"/>
      <c r="NFT23" s="14"/>
      <c r="NFU23" s="1"/>
      <c r="NFW23" s="5"/>
      <c r="NGA23" s="14"/>
      <c r="NGB23" s="14"/>
      <c r="NGC23" s="1"/>
      <c r="NGE23" s="5"/>
      <c r="NGI23" s="14"/>
      <c r="NGJ23" s="14"/>
      <c r="NGK23" s="1"/>
      <c r="NGM23" s="5"/>
      <c r="NGQ23" s="14"/>
      <c r="NGR23" s="14"/>
      <c r="NGS23" s="1"/>
      <c r="NGU23" s="5"/>
      <c r="NGY23" s="14"/>
      <c r="NGZ23" s="14"/>
      <c r="NHA23" s="1"/>
      <c r="NHC23" s="5"/>
      <c r="NHG23" s="14"/>
      <c r="NHH23" s="14"/>
      <c r="NHI23" s="1"/>
      <c r="NHK23" s="5"/>
      <c r="NHO23" s="14"/>
      <c r="NHP23" s="14"/>
      <c r="NHQ23" s="1"/>
      <c r="NHS23" s="5"/>
      <c r="NHW23" s="14"/>
      <c r="NHX23" s="14"/>
      <c r="NHY23" s="1"/>
      <c r="NIA23" s="5"/>
      <c r="NIE23" s="14"/>
      <c r="NIF23" s="14"/>
      <c r="NIG23" s="1"/>
      <c r="NII23" s="5"/>
      <c r="NIM23" s="14"/>
      <c r="NIN23" s="14"/>
      <c r="NIO23" s="1"/>
      <c r="NIQ23" s="5"/>
      <c r="NIU23" s="14"/>
      <c r="NIV23" s="14"/>
      <c r="NIW23" s="1"/>
      <c r="NIY23" s="5"/>
      <c r="NJC23" s="14"/>
      <c r="NJD23" s="14"/>
      <c r="NJE23" s="1"/>
      <c r="NJG23" s="5"/>
      <c r="NJK23" s="14"/>
      <c r="NJL23" s="14"/>
      <c r="NJM23" s="1"/>
      <c r="NJO23" s="5"/>
      <c r="NJS23" s="14"/>
      <c r="NJT23" s="14"/>
      <c r="NJU23" s="1"/>
      <c r="NJW23" s="5"/>
      <c r="NKA23" s="14"/>
      <c r="NKB23" s="14"/>
      <c r="NKC23" s="1"/>
      <c r="NKE23" s="5"/>
      <c r="NKI23" s="14"/>
      <c r="NKJ23" s="14"/>
      <c r="NKK23" s="1"/>
      <c r="NKM23" s="5"/>
      <c r="NKQ23" s="14"/>
      <c r="NKR23" s="14"/>
      <c r="NKS23" s="1"/>
      <c r="NKU23" s="5"/>
      <c r="NKY23" s="14"/>
      <c r="NKZ23" s="14"/>
      <c r="NLA23" s="1"/>
      <c r="NLC23" s="5"/>
      <c r="NLG23" s="14"/>
      <c r="NLH23" s="14"/>
      <c r="NLI23" s="1"/>
      <c r="NLK23" s="5"/>
      <c r="NLO23" s="14"/>
      <c r="NLP23" s="14"/>
      <c r="NLQ23" s="1"/>
      <c r="NLS23" s="5"/>
      <c r="NLW23" s="14"/>
      <c r="NLX23" s="14"/>
      <c r="NLY23" s="1"/>
      <c r="NMA23" s="5"/>
      <c r="NME23" s="14"/>
      <c r="NMF23" s="14"/>
      <c r="NMG23" s="1"/>
      <c r="NMI23" s="5"/>
      <c r="NMM23" s="14"/>
      <c r="NMN23" s="14"/>
      <c r="NMO23" s="1"/>
      <c r="NMQ23" s="5"/>
      <c r="NMU23" s="14"/>
      <c r="NMV23" s="14"/>
      <c r="NMW23" s="1"/>
      <c r="NMY23" s="5"/>
      <c r="NNC23" s="14"/>
      <c r="NND23" s="14"/>
      <c r="NNE23" s="1"/>
      <c r="NNG23" s="5"/>
      <c r="NNK23" s="14"/>
      <c r="NNL23" s="14"/>
      <c r="NNM23" s="1"/>
      <c r="NNO23" s="5"/>
      <c r="NNS23" s="14"/>
      <c r="NNT23" s="14"/>
      <c r="NNU23" s="1"/>
      <c r="NNW23" s="5"/>
      <c r="NOA23" s="14"/>
      <c r="NOB23" s="14"/>
      <c r="NOC23" s="1"/>
      <c r="NOE23" s="5"/>
      <c r="NOI23" s="14"/>
      <c r="NOJ23" s="14"/>
      <c r="NOK23" s="1"/>
      <c r="NOM23" s="5"/>
      <c r="NOQ23" s="14"/>
      <c r="NOR23" s="14"/>
      <c r="NOS23" s="1"/>
      <c r="NOU23" s="5"/>
      <c r="NOY23" s="14"/>
      <c r="NOZ23" s="14"/>
      <c r="NPA23" s="1"/>
      <c r="NPC23" s="5"/>
      <c r="NPG23" s="14"/>
      <c r="NPH23" s="14"/>
      <c r="NPI23" s="1"/>
      <c r="NPK23" s="5"/>
      <c r="NPO23" s="14"/>
      <c r="NPP23" s="14"/>
      <c r="NPQ23" s="1"/>
      <c r="NPS23" s="5"/>
      <c r="NPW23" s="14"/>
      <c r="NPX23" s="14"/>
      <c r="NPY23" s="1"/>
      <c r="NQA23" s="5"/>
      <c r="NQE23" s="14"/>
      <c r="NQF23" s="14"/>
      <c r="NQG23" s="1"/>
      <c r="NQI23" s="5"/>
      <c r="NQM23" s="14"/>
      <c r="NQN23" s="14"/>
      <c r="NQO23" s="1"/>
      <c r="NQQ23" s="5"/>
      <c r="NQU23" s="14"/>
      <c r="NQV23" s="14"/>
      <c r="NQW23" s="1"/>
      <c r="NQY23" s="5"/>
      <c r="NRC23" s="14"/>
      <c r="NRD23" s="14"/>
      <c r="NRE23" s="1"/>
      <c r="NRG23" s="5"/>
      <c r="NRK23" s="14"/>
      <c r="NRL23" s="14"/>
      <c r="NRM23" s="1"/>
      <c r="NRO23" s="5"/>
      <c r="NRS23" s="14"/>
      <c r="NRT23" s="14"/>
      <c r="NRU23" s="1"/>
      <c r="NRW23" s="5"/>
      <c r="NSA23" s="14"/>
      <c r="NSB23" s="14"/>
      <c r="NSC23" s="1"/>
      <c r="NSE23" s="5"/>
      <c r="NSI23" s="14"/>
      <c r="NSJ23" s="14"/>
      <c r="NSK23" s="1"/>
      <c r="NSM23" s="5"/>
      <c r="NSQ23" s="14"/>
      <c r="NSR23" s="14"/>
      <c r="NSS23" s="1"/>
      <c r="NSU23" s="5"/>
      <c r="NSY23" s="14"/>
      <c r="NSZ23" s="14"/>
      <c r="NTA23" s="1"/>
      <c r="NTC23" s="5"/>
      <c r="NTG23" s="14"/>
      <c r="NTH23" s="14"/>
      <c r="NTI23" s="1"/>
      <c r="NTK23" s="5"/>
      <c r="NTO23" s="14"/>
      <c r="NTP23" s="14"/>
      <c r="NTQ23" s="1"/>
      <c r="NTS23" s="5"/>
      <c r="NTW23" s="14"/>
      <c r="NTX23" s="14"/>
      <c r="NTY23" s="1"/>
      <c r="NUA23" s="5"/>
      <c r="NUE23" s="14"/>
      <c r="NUF23" s="14"/>
      <c r="NUG23" s="1"/>
      <c r="NUI23" s="5"/>
      <c r="NUM23" s="14"/>
      <c r="NUN23" s="14"/>
      <c r="NUO23" s="1"/>
      <c r="NUQ23" s="5"/>
      <c r="NUU23" s="14"/>
      <c r="NUV23" s="14"/>
      <c r="NUW23" s="1"/>
      <c r="NUY23" s="5"/>
      <c r="NVC23" s="14"/>
      <c r="NVD23" s="14"/>
      <c r="NVE23" s="1"/>
      <c r="NVG23" s="5"/>
      <c r="NVK23" s="14"/>
      <c r="NVL23" s="14"/>
      <c r="NVM23" s="1"/>
      <c r="NVO23" s="5"/>
      <c r="NVS23" s="14"/>
      <c r="NVT23" s="14"/>
      <c r="NVU23" s="1"/>
      <c r="NVW23" s="5"/>
      <c r="NWA23" s="14"/>
      <c r="NWB23" s="14"/>
      <c r="NWC23" s="1"/>
      <c r="NWE23" s="5"/>
      <c r="NWI23" s="14"/>
      <c r="NWJ23" s="14"/>
      <c r="NWK23" s="1"/>
      <c r="NWM23" s="5"/>
      <c r="NWQ23" s="14"/>
      <c r="NWR23" s="14"/>
      <c r="NWS23" s="1"/>
      <c r="NWU23" s="5"/>
      <c r="NWY23" s="14"/>
      <c r="NWZ23" s="14"/>
      <c r="NXA23" s="1"/>
      <c r="NXC23" s="5"/>
      <c r="NXG23" s="14"/>
      <c r="NXH23" s="14"/>
      <c r="NXI23" s="1"/>
      <c r="NXK23" s="5"/>
      <c r="NXO23" s="14"/>
      <c r="NXP23" s="14"/>
      <c r="NXQ23" s="1"/>
      <c r="NXS23" s="5"/>
      <c r="NXW23" s="14"/>
      <c r="NXX23" s="14"/>
      <c r="NXY23" s="1"/>
      <c r="NYA23" s="5"/>
      <c r="NYE23" s="14"/>
      <c r="NYF23" s="14"/>
      <c r="NYG23" s="1"/>
      <c r="NYI23" s="5"/>
      <c r="NYM23" s="14"/>
      <c r="NYN23" s="14"/>
      <c r="NYO23" s="1"/>
      <c r="NYQ23" s="5"/>
      <c r="NYU23" s="14"/>
      <c r="NYV23" s="14"/>
      <c r="NYW23" s="1"/>
      <c r="NYY23" s="5"/>
      <c r="NZC23" s="14"/>
      <c r="NZD23" s="14"/>
      <c r="NZE23" s="1"/>
      <c r="NZG23" s="5"/>
      <c r="NZK23" s="14"/>
      <c r="NZL23" s="14"/>
      <c r="NZM23" s="1"/>
      <c r="NZO23" s="5"/>
      <c r="NZS23" s="14"/>
      <c r="NZT23" s="14"/>
      <c r="NZU23" s="1"/>
      <c r="NZW23" s="5"/>
      <c r="OAA23" s="14"/>
      <c r="OAB23" s="14"/>
      <c r="OAC23" s="1"/>
      <c r="OAE23" s="5"/>
      <c r="OAI23" s="14"/>
      <c r="OAJ23" s="14"/>
      <c r="OAK23" s="1"/>
      <c r="OAM23" s="5"/>
      <c r="OAQ23" s="14"/>
      <c r="OAR23" s="14"/>
      <c r="OAS23" s="1"/>
      <c r="OAU23" s="5"/>
      <c r="OAY23" s="14"/>
      <c r="OAZ23" s="14"/>
      <c r="OBA23" s="1"/>
      <c r="OBC23" s="5"/>
      <c r="OBG23" s="14"/>
      <c r="OBH23" s="14"/>
      <c r="OBI23" s="1"/>
      <c r="OBK23" s="5"/>
      <c r="OBO23" s="14"/>
      <c r="OBP23" s="14"/>
      <c r="OBQ23" s="1"/>
      <c r="OBS23" s="5"/>
      <c r="OBW23" s="14"/>
      <c r="OBX23" s="14"/>
      <c r="OBY23" s="1"/>
      <c r="OCA23" s="5"/>
      <c r="OCE23" s="14"/>
      <c r="OCF23" s="14"/>
      <c r="OCG23" s="1"/>
      <c r="OCI23" s="5"/>
      <c r="OCM23" s="14"/>
      <c r="OCN23" s="14"/>
      <c r="OCO23" s="1"/>
      <c r="OCQ23" s="5"/>
      <c r="OCU23" s="14"/>
      <c r="OCV23" s="14"/>
      <c r="OCW23" s="1"/>
      <c r="OCY23" s="5"/>
      <c r="ODC23" s="14"/>
      <c r="ODD23" s="14"/>
      <c r="ODE23" s="1"/>
      <c r="ODG23" s="5"/>
      <c r="ODK23" s="14"/>
      <c r="ODL23" s="14"/>
      <c r="ODM23" s="1"/>
      <c r="ODO23" s="5"/>
      <c r="ODS23" s="14"/>
      <c r="ODT23" s="14"/>
      <c r="ODU23" s="1"/>
      <c r="ODW23" s="5"/>
      <c r="OEA23" s="14"/>
      <c r="OEB23" s="14"/>
      <c r="OEC23" s="1"/>
      <c r="OEE23" s="5"/>
      <c r="OEI23" s="14"/>
      <c r="OEJ23" s="14"/>
      <c r="OEK23" s="1"/>
      <c r="OEM23" s="5"/>
      <c r="OEQ23" s="14"/>
      <c r="OER23" s="14"/>
      <c r="OES23" s="1"/>
      <c r="OEU23" s="5"/>
      <c r="OEY23" s="14"/>
      <c r="OEZ23" s="14"/>
      <c r="OFA23" s="1"/>
      <c r="OFC23" s="5"/>
      <c r="OFG23" s="14"/>
      <c r="OFH23" s="14"/>
      <c r="OFI23" s="1"/>
      <c r="OFK23" s="5"/>
      <c r="OFO23" s="14"/>
      <c r="OFP23" s="14"/>
      <c r="OFQ23" s="1"/>
      <c r="OFS23" s="5"/>
      <c r="OFW23" s="14"/>
      <c r="OFX23" s="14"/>
      <c r="OFY23" s="1"/>
      <c r="OGA23" s="5"/>
      <c r="OGE23" s="14"/>
      <c r="OGF23" s="14"/>
      <c r="OGG23" s="1"/>
      <c r="OGI23" s="5"/>
      <c r="OGM23" s="14"/>
      <c r="OGN23" s="14"/>
      <c r="OGO23" s="1"/>
      <c r="OGQ23" s="5"/>
      <c r="OGU23" s="14"/>
      <c r="OGV23" s="14"/>
      <c r="OGW23" s="1"/>
      <c r="OGY23" s="5"/>
      <c r="OHC23" s="14"/>
      <c r="OHD23" s="14"/>
      <c r="OHE23" s="1"/>
      <c r="OHG23" s="5"/>
      <c r="OHK23" s="14"/>
      <c r="OHL23" s="14"/>
      <c r="OHM23" s="1"/>
      <c r="OHO23" s="5"/>
      <c r="OHS23" s="14"/>
      <c r="OHT23" s="14"/>
      <c r="OHU23" s="1"/>
      <c r="OHW23" s="5"/>
      <c r="OIA23" s="14"/>
      <c r="OIB23" s="14"/>
      <c r="OIC23" s="1"/>
      <c r="OIE23" s="5"/>
      <c r="OII23" s="14"/>
      <c r="OIJ23" s="14"/>
      <c r="OIK23" s="1"/>
      <c r="OIM23" s="5"/>
      <c r="OIQ23" s="14"/>
      <c r="OIR23" s="14"/>
      <c r="OIS23" s="1"/>
      <c r="OIU23" s="5"/>
      <c r="OIY23" s="14"/>
      <c r="OIZ23" s="14"/>
      <c r="OJA23" s="1"/>
      <c r="OJC23" s="5"/>
      <c r="OJG23" s="14"/>
      <c r="OJH23" s="14"/>
      <c r="OJI23" s="1"/>
      <c r="OJK23" s="5"/>
      <c r="OJO23" s="14"/>
      <c r="OJP23" s="14"/>
      <c r="OJQ23" s="1"/>
      <c r="OJS23" s="5"/>
      <c r="OJW23" s="14"/>
      <c r="OJX23" s="14"/>
      <c r="OJY23" s="1"/>
      <c r="OKA23" s="5"/>
      <c r="OKE23" s="14"/>
      <c r="OKF23" s="14"/>
      <c r="OKG23" s="1"/>
      <c r="OKI23" s="5"/>
      <c r="OKM23" s="14"/>
      <c r="OKN23" s="14"/>
      <c r="OKO23" s="1"/>
      <c r="OKQ23" s="5"/>
      <c r="OKU23" s="14"/>
      <c r="OKV23" s="14"/>
      <c r="OKW23" s="1"/>
      <c r="OKY23" s="5"/>
      <c r="OLC23" s="14"/>
      <c r="OLD23" s="14"/>
      <c r="OLE23" s="1"/>
      <c r="OLG23" s="5"/>
      <c r="OLK23" s="14"/>
      <c r="OLL23" s="14"/>
      <c r="OLM23" s="1"/>
      <c r="OLO23" s="5"/>
      <c r="OLS23" s="14"/>
      <c r="OLT23" s="14"/>
      <c r="OLU23" s="1"/>
      <c r="OLW23" s="5"/>
      <c r="OMA23" s="14"/>
      <c r="OMB23" s="14"/>
      <c r="OMC23" s="1"/>
      <c r="OME23" s="5"/>
      <c r="OMI23" s="14"/>
      <c r="OMJ23" s="14"/>
      <c r="OMK23" s="1"/>
      <c r="OMM23" s="5"/>
      <c r="OMQ23" s="14"/>
      <c r="OMR23" s="14"/>
      <c r="OMS23" s="1"/>
      <c r="OMU23" s="5"/>
      <c r="OMY23" s="14"/>
      <c r="OMZ23" s="14"/>
      <c r="ONA23" s="1"/>
      <c r="ONC23" s="5"/>
      <c r="ONG23" s="14"/>
      <c r="ONH23" s="14"/>
      <c r="ONI23" s="1"/>
      <c r="ONK23" s="5"/>
      <c r="ONO23" s="14"/>
      <c r="ONP23" s="14"/>
      <c r="ONQ23" s="1"/>
      <c r="ONS23" s="5"/>
      <c r="ONW23" s="14"/>
      <c r="ONX23" s="14"/>
      <c r="ONY23" s="1"/>
      <c r="OOA23" s="5"/>
      <c r="OOE23" s="14"/>
      <c r="OOF23" s="14"/>
      <c r="OOG23" s="1"/>
      <c r="OOI23" s="5"/>
      <c r="OOM23" s="14"/>
      <c r="OON23" s="14"/>
      <c r="OOO23" s="1"/>
      <c r="OOQ23" s="5"/>
      <c r="OOU23" s="14"/>
      <c r="OOV23" s="14"/>
      <c r="OOW23" s="1"/>
      <c r="OOY23" s="5"/>
      <c r="OPC23" s="14"/>
      <c r="OPD23" s="14"/>
      <c r="OPE23" s="1"/>
      <c r="OPG23" s="5"/>
      <c r="OPK23" s="14"/>
      <c r="OPL23" s="14"/>
      <c r="OPM23" s="1"/>
      <c r="OPO23" s="5"/>
      <c r="OPS23" s="14"/>
      <c r="OPT23" s="14"/>
      <c r="OPU23" s="1"/>
      <c r="OPW23" s="5"/>
      <c r="OQA23" s="14"/>
      <c r="OQB23" s="14"/>
      <c r="OQC23" s="1"/>
      <c r="OQE23" s="5"/>
      <c r="OQI23" s="14"/>
      <c r="OQJ23" s="14"/>
      <c r="OQK23" s="1"/>
      <c r="OQM23" s="5"/>
      <c r="OQQ23" s="14"/>
      <c r="OQR23" s="14"/>
      <c r="OQS23" s="1"/>
      <c r="OQU23" s="5"/>
      <c r="OQY23" s="14"/>
      <c r="OQZ23" s="14"/>
      <c r="ORA23" s="1"/>
      <c r="ORC23" s="5"/>
      <c r="ORG23" s="14"/>
      <c r="ORH23" s="14"/>
      <c r="ORI23" s="1"/>
      <c r="ORK23" s="5"/>
      <c r="ORO23" s="14"/>
      <c r="ORP23" s="14"/>
      <c r="ORQ23" s="1"/>
      <c r="ORS23" s="5"/>
      <c r="ORW23" s="14"/>
      <c r="ORX23" s="14"/>
      <c r="ORY23" s="1"/>
      <c r="OSA23" s="5"/>
      <c r="OSE23" s="14"/>
      <c r="OSF23" s="14"/>
      <c r="OSG23" s="1"/>
      <c r="OSI23" s="5"/>
      <c r="OSM23" s="14"/>
      <c r="OSN23" s="14"/>
      <c r="OSO23" s="1"/>
      <c r="OSQ23" s="5"/>
      <c r="OSU23" s="14"/>
      <c r="OSV23" s="14"/>
      <c r="OSW23" s="1"/>
      <c r="OSY23" s="5"/>
      <c r="OTC23" s="14"/>
      <c r="OTD23" s="14"/>
      <c r="OTE23" s="1"/>
      <c r="OTG23" s="5"/>
      <c r="OTK23" s="14"/>
      <c r="OTL23" s="14"/>
      <c r="OTM23" s="1"/>
      <c r="OTO23" s="5"/>
      <c r="OTS23" s="14"/>
      <c r="OTT23" s="14"/>
      <c r="OTU23" s="1"/>
      <c r="OTW23" s="5"/>
      <c r="OUA23" s="14"/>
      <c r="OUB23" s="14"/>
      <c r="OUC23" s="1"/>
      <c r="OUE23" s="5"/>
      <c r="OUI23" s="14"/>
      <c r="OUJ23" s="14"/>
      <c r="OUK23" s="1"/>
      <c r="OUM23" s="5"/>
      <c r="OUQ23" s="14"/>
      <c r="OUR23" s="14"/>
      <c r="OUS23" s="1"/>
      <c r="OUU23" s="5"/>
      <c r="OUY23" s="14"/>
      <c r="OUZ23" s="14"/>
      <c r="OVA23" s="1"/>
      <c r="OVC23" s="5"/>
      <c r="OVG23" s="14"/>
      <c r="OVH23" s="14"/>
      <c r="OVI23" s="1"/>
      <c r="OVK23" s="5"/>
      <c r="OVO23" s="14"/>
      <c r="OVP23" s="14"/>
      <c r="OVQ23" s="1"/>
      <c r="OVS23" s="5"/>
      <c r="OVW23" s="14"/>
      <c r="OVX23" s="14"/>
      <c r="OVY23" s="1"/>
      <c r="OWA23" s="5"/>
      <c r="OWE23" s="14"/>
      <c r="OWF23" s="14"/>
      <c r="OWG23" s="1"/>
      <c r="OWI23" s="5"/>
      <c r="OWM23" s="14"/>
      <c r="OWN23" s="14"/>
      <c r="OWO23" s="1"/>
      <c r="OWQ23" s="5"/>
      <c r="OWU23" s="14"/>
      <c r="OWV23" s="14"/>
      <c r="OWW23" s="1"/>
      <c r="OWY23" s="5"/>
      <c r="OXC23" s="14"/>
      <c r="OXD23" s="14"/>
      <c r="OXE23" s="1"/>
      <c r="OXG23" s="5"/>
      <c r="OXK23" s="14"/>
      <c r="OXL23" s="14"/>
      <c r="OXM23" s="1"/>
      <c r="OXO23" s="5"/>
      <c r="OXS23" s="14"/>
      <c r="OXT23" s="14"/>
      <c r="OXU23" s="1"/>
      <c r="OXW23" s="5"/>
      <c r="OYA23" s="14"/>
      <c r="OYB23" s="14"/>
      <c r="OYC23" s="1"/>
      <c r="OYE23" s="5"/>
      <c r="OYI23" s="14"/>
      <c r="OYJ23" s="14"/>
      <c r="OYK23" s="1"/>
      <c r="OYM23" s="5"/>
      <c r="OYQ23" s="14"/>
      <c r="OYR23" s="14"/>
      <c r="OYS23" s="1"/>
      <c r="OYU23" s="5"/>
      <c r="OYY23" s="14"/>
      <c r="OYZ23" s="14"/>
      <c r="OZA23" s="1"/>
      <c r="OZC23" s="5"/>
      <c r="OZG23" s="14"/>
      <c r="OZH23" s="14"/>
      <c r="OZI23" s="1"/>
      <c r="OZK23" s="5"/>
      <c r="OZO23" s="14"/>
      <c r="OZP23" s="14"/>
      <c r="OZQ23" s="1"/>
      <c r="OZS23" s="5"/>
      <c r="OZW23" s="14"/>
      <c r="OZX23" s="14"/>
      <c r="OZY23" s="1"/>
      <c r="PAA23" s="5"/>
      <c r="PAE23" s="14"/>
      <c r="PAF23" s="14"/>
      <c r="PAG23" s="1"/>
      <c r="PAI23" s="5"/>
      <c r="PAM23" s="14"/>
      <c r="PAN23" s="14"/>
      <c r="PAO23" s="1"/>
      <c r="PAQ23" s="5"/>
      <c r="PAU23" s="14"/>
      <c r="PAV23" s="14"/>
      <c r="PAW23" s="1"/>
      <c r="PAY23" s="5"/>
      <c r="PBC23" s="14"/>
      <c r="PBD23" s="14"/>
      <c r="PBE23" s="1"/>
      <c r="PBG23" s="5"/>
      <c r="PBK23" s="14"/>
      <c r="PBL23" s="14"/>
      <c r="PBM23" s="1"/>
      <c r="PBO23" s="5"/>
      <c r="PBS23" s="14"/>
      <c r="PBT23" s="14"/>
      <c r="PBU23" s="1"/>
      <c r="PBW23" s="5"/>
      <c r="PCA23" s="14"/>
      <c r="PCB23" s="14"/>
      <c r="PCC23" s="1"/>
      <c r="PCE23" s="5"/>
      <c r="PCI23" s="14"/>
      <c r="PCJ23" s="14"/>
      <c r="PCK23" s="1"/>
      <c r="PCM23" s="5"/>
      <c r="PCQ23" s="14"/>
      <c r="PCR23" s="14"/>
      <c r="PCS23" s="1"/>
      <c r="PCU23" s="5"/>
      <c r="PCY23" s="14"/>
      <c r="PCZ23" s="14"/>
      <c r="PDA23" s="1"/>
      <c r="PDC23" s="5"/>
      <c r="PDG23" s="14"/>
      <c r="PDH23" s="14"/>
      <c r="PDI23" s="1"/>
      <c r="PDK23" s="5"/>
      <c r="PDO23" s="14"/>
      <c r="PDP23" s="14"/>
      <c r="PDQ23" s="1"/>
      <c r="PDS23" s="5"/>
      <c r="PDW23" s="14"/>
      <c r="PDX23" s="14"/>
      <c r="PDY23" s="1"/>
      <c r="PEA23" s="5"/>
      <c r="PEE23" s="14"/>
      <c r="PEF23" s="14"/>
      <c r="PEG23" s="1"/>
      <c r="PEI23" s="5"/>
      <c r="PEM23" s="14"/>
      <c r="PEN23" s="14"/>
      <c r="PEO23" s="1"/>
      <c r="PEQ23" s="5"/>
      <c r="PEU23" s="14"/>
      <c r="PEV23" s="14"/>
      <c r="PEW23" s="1"/>
      <c r="PEY23" s="5"/>
      <c r="PFC23" s="14"/>
      <c r="PFD23" s="14"/>
      <c r="PFE23" s="1"/>
      <c r="PFG23" s="5"/>
      <c r="PFK23" s="14"/>
      <c r="PFL23" s="14"/>
      <c r="PFM23" s="1"/>
      <c r="PFO23" s="5"/>
      <c r="PFS23" s="14"/>
      <c r="PFT23" s="14"/>
      <c r="PFU23" s="1"/>
      <c r="PFW23" s="5"/>
      <c r="PGA23" s="14"/>
      <c r="PGB23" s="14"/>
      <c r="PGC23" s="1"/>
      <c r="PGE23" s="5"/>
      <c r="PGI23" s="14"/>
      <c r="PGJ23" s="14"/>
      <c r="PGK23" s="1"/>
      <c r="PGM23" s="5"/>
      <c r="PGQ23" s="14"/>
      <c r="PGR23" s="14"/>
      <c r="PGS23" s="1"/>
      <c r="PGU23" s="5"/>
      <c r="PGY23" s="14"/>
      <c r="PGZ23" s="14"/>
      <c r="PHA23" s="1"/>
      <c r="PHC23" s="5"/>
      <c r="PHG23" s="14"/>
      <c r="PHH23" s="14"/>
      <c r="PHI23" s="1"/>
      <c r="PHK23" s="5"/>
      <c r="PHO23" s="14"/>
      <c r="PHP23" s="14"/>
      <c r="PHQ23" s="1"/>
      <c r="PHS23" s="5"/>
      <c r="PHW23" s="14"/>
      <c r="PHX23" s="14"/>
      <c r="PHY23" s="1"/>
      <c r="PIA23" s="5"/>
      <c r="PIE23" s="14"/>
      <c r="PIF23" s="14"/>
      <c r="PIG23" s="1"/>
      <c r="PII23" s="5"/>
      <c r="PIM23" s="14"/>
      <c r="PIN23" s="14"/>
      <c r="PIO23" s="1"/>
      <c r="PIQ23" s="5"/>
      <c r="PIU23" s="14"/>
      <c r="PIV23" s="14"/>
      <c r="PIW23" s="1"/>
      <c r="PIY23" s="5"/>
      <c r="PJC23" s="14"/>
      <c r="PJD23" s="14"/>
      <c r="PJE23" s="1"/>
      <c r="PJG23" s="5"/>
      <c r="PJK23" s="14"/>
      <c r="PJL23" s="14"/>
      <c r="PJM23" s="1"/>
      <c r="PJO23" s="5"/>
      <c r="PJS23" s="14"/>
      <c r="PJT23" s="14"/>
      <c r="PJU23" s="1"/>
      <c r="PJW23" s="5"/>
      <c r="PKA23" s="14"/>
      <c r="PKB23" s="14"/>
      <c r="PKC23" s="1"/>
      <c r="PKE23" s="5"/>
      <c r="PKI23" s="14"/>
      <c r="PKJ23" s="14"/>
      <c r="PKK23" s="1"/>
      <c r="PKM23" s="5"/>
      <c r="PKQ23" s="14"/>
      <c r="PKR23" s="14"/>
      <c r="PKS23" s="1"/>
      <c r="PKU23" s="5"/>
      <c r="PKY23" s="14"/>
      <c r="PKZ23" s="14"/>
      <c r="PLA23" s="1"/>
      <c r="PLC23" s="5"/>
      <c r="PLG23" s="14"/>
      <c r="PLH23" s="14"/>
      <c r="PLI23" s="1"/>
      <c r="PLK23" s="5"/>
      <c r="PLO23" s="14"/>
      <c r="PLP23" s="14"/>
      <c r="PLQ23" s="1"/>
      <c r="PLS23" s="5"/>
      <c r="PLW23" s="14"/>
      <c r="PLX23" s="14"/>
      <c r="PLY23" s="1"/>
      <c r="PMA23" s="5"/>
      <c r="PME23" s="14"/>
      <c r="PMF23" s="14"/>
      <c r="PMG23" s="1"/>
      <c r="PMI23" s="5"/>
      <c r="PMM23" s="14"/>
      <c r="PMN23" s="14"/>
      <c r="PMO23" s="1"/>
      <c r="PMQ23" s="5"/>
      <c r="PMU23" s="14"/>
      <c r="PMV23" s="14"/>
      <c r="PMW23" s="1"/>
      <c r="PMY23" s="5"/>
      <c r="PNC23" s="14"/>
      <c r="PND23" s="14"/>
      <c r="PNE23" s="1"/>
      <c r="PNG23" s="5"/>
      <c r="PNK23" s="14"/>
      <c r="PNL23" s="14"/>
      <c r="PNM23" s="1"/>
      <c r="PNO23" s="5"/>
      <c r="PNS23" s="14"/>
      <c r="PNT23" s="14"/>
      <c r="PNU23" s="1"/>
      <c r="PNW23" s="5"/>
      <c r="POA23" s="14"/>
      <c r="POB23" s="14"/>
      <c r="POC23" s="1"/>
      <c r="POE23" s="5"/>
      <c r="POI23" s="14"/>
      <c r="POJ23" s="14"/>
      <c r="POK23" s="1"/>
      <c r="POM23" s="5"/>
      <c r="POQ23" s="14"/>
      <c r="POR23" s="14"/>
      <c r="POS23" s="1"/>
      <c r="POU23" s="5"/>
      <c r="POY23" s="14"/>
      <c r="POZ23" s="14"/>
      <c r="PPA23" s="1"/>
      <c r="PPC23" s="5"/>
      <c r="PPG23" s="14"/>
      <c r="PPH23" s="14"/>
      <c r="PPI23" s="1"/>
      <c r="PPK23" s="5"/>
      <c r="PPO23" s="14"/>
      <c r="PPP23" s="14"/>
      <c r="PPQ23" s="1"/>
      <c r="PPS23" s="5"/>
      <c r="PPW23" s="14"/>
      <c r="PPX23" s="14"/>
      <c r="PPY23" s="1"/>
      <c r="PQA23" s="5"/>
      <c r="PQE23" s="14"/>
      <c r="PQF23" s="14"/>
      <c r="PQG23" s="1"/>
      <c r="PQI23" s="5"/>
      <c r="PQM23" s="14"/>
      <c r="PQN23" s="14"/>
      <c r="PQO23" s="1"/>
      <c r="PQQ23" s="5"/>
      <c r="PQU23" s="14"/>
      <c r="PQV23" s="14"/>
      <c r="PQW23" s="1"/>
      <c r="PQY23" s="5"/>
      <c r="PRC23" s="14"/>
      <c r="PRD23" s="14"/>
      <c r="PRE23" s="1"/>
      <c r="PRG23" s="5"/>
      <c r="PRK23" s="14"/>
      <c r="PRL23" s="14"/>
      <c r="PRM23" s="1"/>
      <c r="PRO23" s="5"/>
      <c r="PRS23" s="14"/>
      <c r="PRT23" s="14"/>
      <c r="PRU23" s="1"/>
      <c r="PRW23" s="5"/>
      <c r="PSA23" s="14"/>
      <c r="PSB23" s="14"/>
      <c r="PSC23" s="1"/>
      <c r="PSE23" s="5"/>
      <c r="PSI23" s="14"/>
      <c r="PSJ23" s="14"/>
      <c r="PSK23" s="1"/>
      <c r="PSM23" s="5"/>
      <c r="PSQ23" s="14"/>
      <c r="PSR23" s="14"/>
      <c r="PSS23" s="1"/>
      <c r="PSU23" s="5"/>
      <c r="PSY23" s="14"/>
      <c r="PSZ23" s="14"/>
      <c r="PTA23" s="1"/>
      <c r="PTC23" s="5"/>
      <c r="PTG23" s="14"/>
      <c r="PTH23" s="14"/>
      <c r="PTI23" s="1"/>
      <c r="PTK23" s="5"/>
      <c r="PTO23" s="14"/>
      <c r="PTP23" s="14"/>
      <c r="PTQ23" s="1"/>
      <c r="PTS23" s="5"/>
      <c r="PTW23" s="14"/>
      <c r="PTX23" s="14"/>
      <c r="PTY23" s="1"/>
      <c r="PUA23" s="5"/>
      <c r="PUE23" s="14"/>
      <c r="PUF23" s="14"/>
      <c r="PUG23" s="1"/>
      <c r="PUI23" s="5"/>
      <c r="PUM23" s="14"/>
      <c r="PUN23" s="14"/>
      <c r="PUO23" s="1"/>
      <c r="PUQ23" s="5"/>
      <c r="PUU23" s="14"/>
      <c r="PUV23" s="14"/>
      <c r="PUW23" s="1"/>
      <c r="PUY23" s="5"/>
      <c r="PVC23" s="14"/>
      <c r="PVD23" s="14"/>
      <c r="PVE23" s="1"/>
      <c r="PVG23" s="5"/>
      <c r="PVK23" s="14"/>
      <c r="PVL23" s="14"/>
      <c r="PVM23" s="1"/>
      <c r="PVO23" s="5"/>
      <c r="PVS23" s="14"/>
      <c r="PVT23" s="14"/>
      <c r="PVU23" s="1"/>
      <c r="PVW23" s="5"/>
      <c r="PWA23" s="14"/>
      <c r="PWB23" s="14"/>
      <c r="PWC23" s="1"/>
      <c r="PWE23" s="5"/>
      <c r="PWI23" s="14"/>
      <c r="PWJ23" s="14"/>
      <c r="PWK23" s="1"/>
      <c r="PWM23" s="5"/>
      <c r="PWQ23" s="14"/>
      <c r="PWR23" s="14"/>
      <c r="PWS23" s="1"/>
      <c r="PWU23" s="5"/>
      <c r="PWY23" s="14"/>
      <c r="PWZ23" s="14"/>
      <c r="PXA23" s="1"/>
      <c r="PXC23" s="5"/>
      <c r="PXG23" s="14"/>
      <c r="PXH23" s="14"/>
      <c r="PXI23" s="1"/>
      <c r="PXK23" s="5"/>
      <c r="PXO23" s="14"/>
      <c r="PXP23" s="14"/>
      <c r="PXQ23" s="1"/>
      <c r="PXS23" s="5"/>
      <c r="PXW23" s="14"/>
      <c r="PXX23" s="14"/>
      <c r="PXY23" s="1"/>
      <c r="PYA23" s="5"/>
      <c r="PYE23" s="14"/>
      <c r="PYF23" s="14"/>
      <c r="PYG23" s="1"/>
      <c r="PYI23" s="5"/>
      <c r="PYM23" s="14"/>
      <c r="PYN23" s="14"/>
      <c r="PYO23" s="1"/>
      <c r="PYQ23" s="5"/>
      <c r="PYU23" s="14"/>
      <c r="PYV23" s="14"/>
      <c r="PYW23" s="1"/>
      <c r="PYY23" s="5"/>
      <c r="PZC23" s="14"/>
      <c r="PZD23" s="14"/>
      <c r="PZE23" s="1"/>
      <c r="PZG23" s="5"/>
      <c r="PZK23" s="14"/>
      <c r="PZL23" s="14"/>
      <c r="PZM23" s="1"/>
      <c r="PZO23" s="5"/>
      <c r="PZS23" s="14"/>
      <c r="PZT23" s="14"/>
      <c r="PZU23" s="1"/>
      <c r="PZW23" s="5"/>
      <c r="QAA23" s="14"/>
      <c r="QAB23" s="14"/>
      <c r="QAC23" s="1"/>
      <c r="QAE23" s="5"/>
      <c r="QAI23" s="14"/>
      <c r="QAJ23" s="14"/>
      <c r="QAK23" s="1"/>
      <c r="QAM23" s="5"/>
      <c r="QAQ23" s="14"/>
      <c r="QAR23" s="14"/>
      <c r="QAS23" s="1"/>
      <c r="QAU23" s="5"/>
      <c r="QAY23" s="14"/>
      <c r="QAZ23" s="14"/>
      <c r="QBA23" s="1"/>
      <c r="QBC23" s="5"/>
      <c r="QBG23" s="14"/>
      <c r="QBH23" s="14"/>
      <c r="QBI23" s="1"/>
      <c r="QBK23" s="5"/>
      <c r="QBO23" s="14"/>
      <c r="QBP23" s="14"/>
      <c r="QBQ23" s="1"/>
      <c r="QBS23" s="5"/>
      <c r="QBW23" s="14"/>
      <c r="QBX23" s="14"/>
      <c r="QBY23" s="1"/>
      <c r="QCA23" s="5"/>
      <c r="QCE23" s="14"/>
      <c r="QCF23" s="14"/>
      <c r="QCG23" s="1"/>
      <c r="QCI23" s="5"/>
      <c r="QCM23" s="14"/>
      <c r="QCN23" s="14"/>
      <c r="QCO23" s="1"/>
      <c r="QCQ23" s="5"/>
      <c r="QCU23" s="14"/>
      <c r="QCV23" s="14"/>
      <c r="QCW23" s="1"/>
      <c r="QCY23" s="5"/>
      <c r="QDC23" s="14"/>
      <c r="QDD23" s="14"/>
      <c r="QDE23" s="1"/>
      <c r="QDG23" s="5"/>
      <c r="QDK23" s="14"/>
      <c r="QDL23" s="14"/>
      <c r="QDM23" s="1"/>
      <c r="QDO23" s="5"/>
      <c r="QDS23" s="14"/>
      <c r="QDT23" s="14"/>
      <c r="QDU23" s="1"/>
      <c r="QDW23" s="5"/>
      <c r="QEA23" s="14"/>
      <c r="QEB23" s="14"/>
      <c r="QEC23" s="1"/>
      <c r="QEE23" s="5"/>
      <c r="QEI23" s="14"/>
      <c r="QEJ23" s="14"/>
      <c r="QEK23" s="1"/>
      <c r="QEM23" s="5"/>
      <c r="QEQ23" s="14"/>
      <c r="QER23" s="14"/>
      <c r="QES23" s="1"/>
      <c r="QEU23" s="5"/>
      <c r="QEY23" s="14"/>
      <c r="QEZ23" s="14"/>
      <c r="QFA23" s="1"/>
      <c r="QFC23" s="5"/>
      <c r="QFG23" s="14"/>
      <c r="QFH23" s="14"/>
      <c r="QFI23" s="1"/>
      <c r="QFK23" s="5"/>
      <c r="QFO23" s="14"/>
      <c r="QFP23" s="14"/>
      <c r="QFQ23" s="1"/>
      <c r="QFS23" s="5"/>
      <c r="QFW23" s="14"/>
      <c r="QFX23" s="14"/>
      <c r="QFY23" s="1"/>
      <c r="QGA23" s="5"/>
      <c r="QGE23" s="14"/>
      <c r="QGF23" s="14"/>
      <c r="QGG23" s="1"/>
      <c r="QGI23" s="5"/>
      <c r="QGM23" s="14"/>
      <c r="QGN23" s="14"/>
      <c r="QGO23" s="1"/>
      <c r="QGQ23" s="5"/>
      <c r="QGU23" s="14"/>
      <c r="QGV23" s="14"/>
      <c r="QGW23" s="1"/>
      <c r="QGY23" s="5"/>
      <c r="QHC23" s="14"/>
      <c r="QHD23" s="14"/>
      <c r="QHE23" s="1"/>
      <c r="QHG23" s="5"/>
      <c r="QHK23" s="14"/>
      <c r="QHL23" s="14"/>
      <c r="QHM23" s="1"/>
      <c r="QHO23" s="5"/>
      <c r="QHS23" s="14"/>
      <c r="QHT23" s="14"/>
      <c r="QHU23" s="1"/>
      <c r="QHW23" s="5"/>
      <c r="QIA23" s="14"/>
      <c r="QIB23" s="14"/>
      <c r="QIC23" s="1"/>
      <c r="QIE23" s="5"/>
      <c r="QII23" s="14"/>
      <c r="QIJ23" s="14"/>
      <c r="QIK23" s="1"/>
      <c r="QIM23" s="5"/>
      <c r="QIQ23" s="14"/>
      <c r="QIR23" s="14"/>
      <c r="QIS23" s="1"/>
      <c r="QIU23" s="5"/>
      <c r="QIY23" s="14"/>
      <c r="QIZ23" s="14"/>
      <c r="QJA23" s="1"/>
      <c r="QJC23" s="5"/>
      <c r="QJG23" s="14"/>
      <c r="QJH23" s="14"/>
      <c r="QJI23" s="1"/>
      <c r="QJK23" s="5"/>
      <c r="QJO23" s="14"/>
      <c r="QJP23" s="14"/>
      <c r="QJQ23" s="1"/>
      <c r="QJS23" s="5"/>
      <c r="QJW23" s="14"/>
      <c r="QJX23" s="14"/>
      <c r="QJY23" s="1"/>
      <c r="QKA23" s="5"/>
      <c r="QKE23" s="14"/>
      <c r="QKF23" s="14"/>
      <c r="QKG23" s="1"/>
      <c r="QKI23" s="5"/>
      <c r="QKM23" s="14"/>
      <c r="QKN23" s="14"/>
      <c r="QKO23" s="1"/>
      <c r="QKQ23" s="5"/>
      <c r="QKU23" s="14"/>
      <c r="QKV23" s="14"/>
      <c r="QKW23" s="1"/>
      <c r="QKY23" s="5"/>
      <c r="QLC23" s="14"/>
      <c r="QLD23" s="14"/>
      <c r="QLE23" s="1"/>
      <c r="QLG23" s="5"/>
      <c r="QLK23" s="14"/>
      <c r="QLL23" s="14"/>
      <c r="QLM23" s="1"/>
      <c r="QLO23" s="5"/>
      <c r="QLS23" s="14"/>
      <c r="QLT23" s="14"/>
      <c r="QLU23" s="1"/>
      <c r="QLW23" s="5"/>
      <c r="QMA23" s="14"/>
      <c r="QMB23" s="14"/>
      <c r="QMC23" s="1"/>
      <c r="QME23" s="5"/>
      <c r="QMI23" s="14"/>
      <c r="QMJ23" s="14"/>
      <c r="QMK23" s="1"/>
      <c r="QMM23" s="5"/>
      <c r="QMQ23" s="14"/>
      <c r="QMR23" s="14"/>
      <c r="QMS23" s="1"/>
      <c r="QMU23" s="5"/>
      <c r="QMY23" s="14"/>
      <c r="QMZ23" s="14"/>
      <c r="QNA23" s="1"/>
      <c r="QNC23" s="5"/>
      <c r="QNG23" s="14"/>
      <c r="QNH23" s="14"/>
      <c r="QNI23" s="1"/>
      <c r="QNK23" s="5"/>
      <c r="QNO23" s="14"/>
      <c r="QNP23" s="14"/>
      <c r="QNQ23" s="1"/>
      <c r="QNS23" s="5"/>
      <c r="QNW23" s="14"/>
      <c r="QNX23" s="14"/>
      <c r="QNY23" s="1"/>
      <c r="QOA23" s="5"/>
      <c r="QOE23" s="14"/>
      <c r="QOF23" s="14"/>
      <c r="QOG23" s="1"/>
      <c r="QOI23" s="5"/>
      <c r="QOM23" s="14"/>
      <c r="QON23" s="14"/>
      <c r="QOO23" s="1"/>
      <c r="QOQ23" s="5"/>
      <c r="QOU23" s="14"/>
      <c r="QOV23" s="14"/>
      <c r="QOW23" s="1"/>
      <c r="QOY23" s="5"/>
      <c r="QPC23" s="14"/>
      <c r="QPD23" s="14"/>
      <c r="QPE23" s="1"/>
      <c r="QPG23" s="5"/>
      <c r="QPK23" s="14"/>
      <c r="QPL23" s="14"/>
      <c r="QPM23" s="1"/>
      <c r="QPO23" s="5"/>
      <c r="QPS23" s="14"/>
      <c r="QPT23" s="14"/>
      <c r="QPU23" s="1"/>
      <c r="QPW23" s="5"/>
      <c r="QQA23" s="14"/>
      <c r="QQB23" s="14"/>
      <c r="QQC23" s="1"/>
      <c r="QQE23" s="5"/>
      <c r="QQI23" s="14"/>
      <c r="QQJ23" s="14"/>
      <c r="QQK23" s="1"/>
      <c r="QQM23" s="5"/>
      <c r="QQQ23" s="14"/>
      <c r="QQR23" s="14"/>
      <c r="QQS23" s="1"/>
      <c r="QQU23" s="5"/>
      <c r="QQY23" s="14"/>
      <c r="QQZ23" s="14"/>
      <c r="QRA23" s="1"/>
      <c r="QRC23" s="5"/>
      <c r="QRG23" s="14"/>
      <c r="QRH23" s="14"/>
      <c r="QRI23" s="1"/>
      <c r="QRK23" s="5"/>
      <c r="QRO23" s="14"/>
      <c r="QRP23" s="14"/>
      <c r="QRQ23" s="1"/>
      <c r="QRS23" s="5"/>
      <c r="QRW23" s="14"/>
      <c r="QRX23" s="14"/>
      <c r="QRY23" s="1"/>
      <c r="QSA23" s="5"/>
      <c r="QSE23" s="14"/>
      <c r="QSF23" s="14"/>
      <c r="QSG23" s="1"/>
      <c r="QSI23" s="5"/>
      <c r="QSM23" s="14"/>
      <c r="QSN23" s="14"/>
      <c r="QSO23" s="1"/>
      <c r="QSQ23" s="5"/>
      <c r="QSU23" s="14"/>
      <c r="QSV23" s="14"/>
      <c r="QSW23" s="1"/>
      <c r="QSY23" s="5"/>
      <c r="QTC23" s="14"/>
      <c r="QTD23" s="14"/>
      <c r="QTE23" s="1"/>
      <c r="QTG23" s="5"/>
      <c r="QTK23" s="14"/>
      <c r="QTL23" s="14"/>
      <c r="QTM23" s="1"/>
      <c r="QTO23" s="5"/>
      <c r="QTS23" s="14"/>
      <c r="QTT23" s="14"/>
      <c r="QTU23" s="1"/>
      <c r="QTW23" s="5"/>
      <c r="QUA23" s="14"/>
      <c r="QUB23" s="14"/>
      <c r="QUC23" s="1"/>
      <c r="QUE23" s="5"/>
      <c r="QUI23" s="14"/>
      <c r="QUJ23" s="14"/>
      <c r="QUK23" s="1"/>
      <c r="QUM23" s="5"/>
      <c r="QUQ23" s="14"/>
      <c r="QUR23" s="14"/>
      <c r="QUS23" s="1"/>
      <c r="QUU23" s="5"/>
      <c r="QUY23" s="14"/>
      <c r="QUZ23" s="14"/>
      <c r="QVA23" s="1"/>
      <c r="QVC23" s="5"/>
      <c r="QVG23" s="14"/>
      <c r="QVH23" s="14"/>
      <c r="QVI23" s="1"/>
      <c r="QVK23" s="5"/>
      <c r="QVO23" s="14"/>
      <c r="QVP23" s="14"/>
      <c r="QVQ23" s="1"/>
      <c r="QVS23" s="5"/>
      <c r="QVW23" s="14"/>
      <c r="QVX23" s="14"/>
      <c r="QVY23" s="1"/>
      <c r="QWA23" s="5"/>
      <c r="QWE23" s="14"/>
      <c r="QWF23" s="14"/>
      <c r="QWG23" s="1"/>
      <c r="QWI23" s="5"/>
      <c r="QWM23" s="14"/>
      <c r="QWN23" s="14"/>
      <c r="QWO23" s="1"/>
      <c r="QWQ23" s="5"/>
      <c r="QWU23" s="14"/>
      <c r="QWV23" s="14"/>
      <c r="QWW23" s="1"/>
      <c r="QWY23" s="5"/>
      <c r="QXC23" s="14"/>
      <c r="QXD23" s="14"/>
      <c r="QXE23" s="1"/>
      <c r="QXG23" s="5"/>
      <c r="QXK23" s="14"/>
      <c r="QXL23" s="14"/>
      <c r="QXM23" s="1"/>
      <c r="QXO23" s="5"/>
      <c r="QXS23" s="14"/>
      <c r="QXT23" s="14"/>
      <c r="QXU23" s="1"/>
      <c r="QXW23" s="5"/>
      <c r="QYA23" s="14"/>
      <c r="QYB23" s="14"/>
      <c r="QYC23" s="1"/>
      <c r="QYE23" s="5"/>
      <c r="QYI23" s="14"/>
      <c r="QYJ23" s="14"/>
      <c r="QYK23" s="1"/>
      <c r="QYM23" s="5"/>
      <c r="QYQ23" s="14"/>
      <c r="QYR23" s="14"/>
      <c r="QYS23" s="1"/>
      <c r="QYU23" s="5"/>
      <c r="QYY23" s="14"/>
      <c r="QYZ23" s="14"/>
      <c r="QZA23" s="1"/>
      <c r="QZC23" s="5"/>
      <c r="QZG23" s="14"/>
      <c r="QZH23" s="14"/>
      <c r="QZI23" s="1"/>
      <c r="QZK23" s="5"/>
      <c r="QZO23" s="14"/>
      <c r="QZP23" s="14"/>
      <c r="QZQ23" s="1"/>
      <c r="QZS23" s="5"/>
      <c r="QZW23" s="14"/>
      <c r="QZX23" s="14"/>
      <c r="QZY23" s="1"/>
      <c r="RAA23" s="5"/>
      <c r="RAE23" s="14"/>
      <c r="RAF23" s="14"/>
      <c r="RAG23" s="1"/>
      <c r="RAI23" s="5"/>
      <c r="RAM23" s="14"/>
      <c r="RAN23" s="14"/>
      <c r="RAO23" s="1"/>
      <c r="RAQ23" s="5"/>
      <c r="RAU23" s="14"/>
      <c r="RAV23" s="14"/>
      <c r="RAW23" s="1"/>
      <c r="RAY23" s="5"/>
      <c r="RBC23" s="14"/>
      <c r="RBD23" s="14"/>
      <c r="RBE23" s="1"/>
      <c r="RBG23" s="5"/>
      <c r="RBK23" s="14"/>
      <c r="RBL23" s="14"/>
      <c r="RBM23" s="1"/>
      <c r="RBO23" s="5"/>
      <c r="RBS23" s="14"/>
      <c r="RBT23" s="14"/>
      <c r="RBU23" s="1"/>
      <c r="RBW23" s="5"/>
      <c r="RCA23" s="14"/>
      <c r="RCB23" s="14"/>
      <c r="RCC23" s="1"/>
      <c r="RCE23" s="5"/>
      <c r="RCI23" s="14"/>
      <c r="RCJ23" s="14"/>
      <c r="RCK23" s="1"/>
      <c r="RCM23" s="5"/>
      <c r="RCQ23" s="14"/>
      <c r="RCR23" s="14"/>
      <c r="RCS23" s="1"/>
      <c r="RCU23" s="5"/>
      <c r="RCY23" s="14"/>
      <c r="RCZ23" s="14"/>
      <c r="RDA23" s="1"/>
      <c r="RDC23" s="5"/>
      <c r="RDG23" s="14"/>
      <c r="RDH23" s="14"/>
      <c r="RDI23" s="1"/>
      <c r="RDK23" s="5"/>
      <c r="RDO23" s="14"/>
      <c r="RDP23" s="14"/>
      <c r="RDQ23" s="1"/>
      <c r="RDS23" s="5"/>
      <c r="RDW23" s="14"/>
      <c r="RDX23" s="14"/>
      <c r="RDY23" s="1"/>
      <c r="REA23" s="5"/>
      <c r="REE23" s="14"/>
      <c r="REF23" s="14"/>
      <c r="REG23" s="1"/>
      <c r="REI23" s="5"/>
      <c r="REM23" s="14"/>
      <c r="REN23" s="14"/>
      <c r="REO23" s="1"/>
      <c r="REQ23" s="5"/>
      <c r="REU23" s="14"/>
      <c r="REV23" s="14"/>
      <c r="REW23" s="1"/>
      <c r="REY23" s="5"/>
      <c r="RFC23" s="14"/>
      <c r="RFD23" s="14"/>
      <c r="RFE23" s="1"/>
      <c r="RFG23" s="5"/>
      <c r="RFK23" s="14"/>
      <c r="RFL23" s="14"/>
      <c r="RFM23" s="1"/>
      <c r="RFO23" s="5"/>
      <c r="RFS23" s="14"/>
      <c r="RFT23" s="14"/>
      <c r="RFU23" s="1"/>
      <c r="RFW23" s="5"/>
      <c r="RGA23" s="14"/>
      <c r="RGB23" s="14"/>
      <c r="RGC23" s="1"/>
      <c r="RGE23" s="5"/>
      <c r="RGI23" s="14"/>
      <c r="RGJ23" s="14"/>
      <c r="RGK23" s="1"/>
      <c r="RGM23" s="5"/>
      <c r="RGQ23" s="14"/>
      <c r="RGR23" s="14"/>
      <c r="RGS23" s="1"/>
      <c r="RGU23" s="5"/>
      <c r="RGY23" s="14"/>
      <c r="RGZ23" s="14"/>
      <c r="RHA23" s="1"/>
      <c r="RHC23" s="5"/>
      <c r="RHG23" s="14"/>
      <c r="RHH23" s="14"/>
      <c r="RHI23" s="1"/>
      <c r="RHK23" s="5"/>
      <c r="RHO23" s="14"/>
      <c r="RHP23" s="14"/>
      <c r="RHQ23" s="1"/>
      <c r="RHS23" s="5"/>
      <c r="RHW23" s="14"/>
      <c r="RHX23" s="14"/>
      <c r="RHY23" s="1"/>
      <c r="RIA23" s="5"/>
      <c r="RIE23" s="14"/>
      <c r="RIF23" s="14"/>
      <c r="RIG23" s="1"/>
      <c r="RII23" s="5"/>
      <c r="RIM23" s="14"/>
      <c r="RIN23" s="14"/>
      <c r="RIO23" s="1"/>
      <c r="RIQ23" s="5"/>
      <c r="RIU23" s="14"/>
      <c r="RIV23" s="14"/>
      <c r="RIW23" s="1"/>
      <c r="RIY23" s="5"/>
      <c r="RJC23" s="14"/>
      <c r="RJD23" s="14"/>
      <c r="RJE23" s="1"/>
      <c r="RJG23" s="5"/>
      <c r="RJK23" s="14"/>
      <c r="RJL23" s="14"/>
      <c r="RJM23" s="1"/>
      <c r="RJO23" s="5"/>
      <c r="RJS23" s="14"/>
      <c r="RJT23" s="14"/>
      <c r="RJU23" s="1"/>
      <c r="RJW23" s="5"/>
      <c r="RKA23" s="14"/>
      <c r="RKB23" s="14"/>
      <c r="RKC23" s="1"/>
      <c r="RKE23" s="5"/>
      <c r="RKI23" s="14"/>
      <c r="RKJ23" s="14"/>
      <c r="RKK23" s="1"/>
      <c r="RKM23" s="5"/>
      <c r="RKQ23" s="14"/>
      <c r="RKR23" s="14"/>
      <c r="RKS23" s="1"/>
      <c r="RKU23" s="5"/>
      <c r="RKY23" s="14"/>
      <c r="RKZ23" s="14"/>
      <c r="RLA23" s="1"/>
      <c r="RLC23" s="5"/>
      <c r="RLG23" s="14"/>
      <c r="RLH23" s="14"/>
      <c r="RLI23" s="1"/>
      <c r="RLK23" s="5"/>
      <c r="RLO23" s="14"/>
      <c r="RLP23" s="14"/>
      <c r="RLQ23" s="1"/>
      <c r="RLS23" s="5"/>
      <c r="RLW23" s="14"/>
      <c r="RLX23" s="14"/>
      <c r="RLY23" s="1"/>
      <c r="RMA23" s="5"/>
      <c r="RME23" s="14"/>
      <c r="RMF23" s="14"/>
      <c r="RMG23" s="1"/>
      <c r="RMI23" s="5"/>
      <c r="RMM23" s="14"/>
      <c r="RMN23" s="14"/>
      <c r="RMO23" s="1"/>
      <c r="RMQ23" s="5"/>
      <c r="RMU23" s="14"/>
      <c r="RMV23" s="14"/>
      <c r="RMW23" s="1"/>
      <c r="RMY23" s="5"/>
      <c r="RNC23" s="14"/>
      <c r="RND23" s="14"/>
      <c r="RNE23" s="1"/>
      <c r="RNG23" s="5"/>
      <c r="RNK23" s="14"/>
      <c r="RNL23" s="14"/>
      <c r="RNM23" s="1"/>
      <c r="RNO23" s="5"/>
      <c r="RNS23" s="14"/>
      <c r="RNT23" s="14"/>
      <c r="RNU23" s="1"/>
      <c r="RNW23" s="5"/>
      <c r="ROA23" s="14"/>
      <c r="ROB23" s="14"/>
      <c r="ROC23" s="1"/>
      <c r="ROE23" s="5"/>
      <c r="ROI23" s="14"/>
      <c r="ROJ23" s="14"/>
      <c r="ROK23" s="1"/>
      <c r="ROM23" s="5"/>
      <c r="ROQ23" s="14"/>
      <c r="ROR23" s="14"/>
      <c r="ROS23" s="1"/>
      <c r="ROU23" s="5"/>
      <c r="ROY23" s="14"/>
      <c r="ROZ23" s="14"/>
      <c r="RPA23" s="1"/>
      <c r="RPC23" s="5"/>
      <c r="RPG23" s="14"/>
      <c r="RPH23" s="14"/>
      <c r="RPI23" s="1"/>
      <c r="RPK23" s="5"/>
      <c r="RPO23" s="14"/>
      <c r="RPP23" s="14"/>
      <c r="RPQ23" s="1"/>
      <c r="RPS23" s="5"/>
      <c r="RPW23" s="14"/>
      <c r="RPX23" s="14"/>
      <c r="RPY23" s="1"/>
      <c r="RQA23" s="5"/>
      <c r="RQE23" s="14"/>
      <c r="RQF23" s="14"/>
      <c r="RQG23" s="1"/>
      <c r="RQI23" s="5"/>
      <c r="RQM23" s="14"/>
      <c r="RQN23" s="14"/>
      <c r="RQO23" s="1"/>
      <c r="RQQ23" s="5"/>
      <c r="RQU23" s="14"/>
      <c r="RQV23" s="14"/>
      <c r="RQW23" s="1"/>
      <c r="RQY23" s="5"/>
      <c r="RRC23" s="14"/>
      <c r="RRD23" s="14"/>
      <c r="RRE23" s="1"/>
      <c r="RRG23" s="5"/>
      <c r="RRK23" s="14"/>
      <c r="RRL23" s="14"/>
      <c r="RRM23" s="1"/>
      <c r="RRO23" s="5"/>
      <c r="RRS23" s="14"/>
      <c r="RRT23" s="14"/>
      <c r="RRU23" s="1"/>
      <c r="RRW23" s="5"/>
      <c r="RSA23" s="14"/>
      <c r="RSB23" s="14"/>
      <c r="RSC23" s="1"/>
      <c r="RSE23" s="5"/>
      <c r="RSI23" s="14"/>
      <c r="RSJ23" s="14"/>
      <c r="RSK23" s="1"/>
      <c r="RSM23" s="5"/>
      <c r="RSQ23" s="14"/>
      <c r="RSR23" s="14"/>
      <c r="RSS23" s="1"/>
      <c r="RSU23" s="5"/>
      <c r="RSY23" s="14"/>
      <c r="RSZ23" s="14"/>
      <c r="RTA23" s="1"/>
      <c r="RTC23" s="5"/>
      <c r="RTG23" s="14"/>
      <c r="RTH23" s="14"/>
      <c r="RTI23" s="1"/>
      <c r="RTK23" s="5"/>
      <c r="RTO23" s="14"/>
      <c r="RTP23" s="14"/>
      <c r="RTQ23" s="1"/>
      <c r="RTS23" s="5"/>
      <c r="RTW23" s="14"/>
      <c r="RTX23" s="14"/>
      <c r="RTY23" s="1"/>
      <c r="RUA23" s="5"/>
      <c r="RUE23" s="14"/>
      <c r="RUF23" s="14"/>
      <c r="RUG23" s="1"/>
      <c r="RUI23" s="5"/>
      <c r="RUM23" s="14"/>
      <c r="RUN23" s="14"/>
      <c r="RUO23" s="1"/>
      <c r="RUQ23" s="5"/>
      <c r="RUU23" s="14"/>
      <c r="RUV23" s="14"/>
      <c r="RUW23" s="1"/>
      <c r="RUY23" s="5"/>
      <c r="RVC23" s="14"/>
      <c r="RVD23" s="14"/>
      <c r="RVE23" s="1"/>
      <c r="RVG23" s="5"/>
      <c r="RVK23" s="14"/>
      <c r="RVL23" s="14"/>
      <c r="RVM23" s="1"/>
      <c r="RVO23" s="5"/>
      <c r="RVS23" s="14"/>
      <c r="RVT23" s="14"/>
      <c r="RVU23" s="1"/>
      <c r="RVW23" s="5"/>
      <c r="RWA23" s="14"/>
      <c r="RWB23" s="14"/>
      <c r="RWC23" s="1"/>
      <c r="RWE23" s="5"/>
      <c r="RWI23" s="14"/>
      <c r="RWJ23" s="14"/>
      <c r="RWK23" s="1"/>
      <c r="RWM23" s="5"/>
      <c r="RWQ23" s="14"/>
      <c r="RWR23" s="14"/>
      <c r="RWS23" s="1"/>
      <c r="RWU23" s="5"/>
      <c r="RWY23" s="14"/>
      <c r="RWZ23" s="14"/>
      <c r="RXA23" s="1"/>
      <c r="RXC23" s="5"/>
      <c r="RXG23" s="14"/>
      <c r="RXH23" s="14"/>
      <c r="RXI23" s="1"/>
      <c r="RXK23" s="5"/>
      <c r="RXO23" s="14"/>
      <c r="RXP23" s="14"/>
      <c r="RXQ23" s="1"/>
      <c r="RXS23" s="5"/>
      <c r="RXW23" s="14"/>
      <c r="RXX23" s="14"/>
      <c r="RXY23" s="1"/>
      <c r="RYA23" s="5"/>
      <c r="RYE23" s="14"/>
      <c r="RYF23" s="14"/>
      <c r="RYG23" s="1"/>
      <c r="RYI23" s="5"/>
      <c r="RYM23" s="14"/>
      <c r="RYN23" s="14"/>
      <c r="RYO23" s="1"/>
      <c r="RYQ23" s="5"/>
      <c r="RYU23" s="14"/>
      <c r="RYV23" s="14"/>
      <c r="RYW23" s="1"/>
      <c r="RYY23" s="5"/>
      <c r="RZC23" s="14"/>
      <c r="RZD23" s="14"/>
      <c r="RZE23" s="1"/>
      <c r="RZG23" s="5"/>
      <c r="RZK23" s="14"/>
      <c r="RZL23" s="14"/>
      <c r="RZM23" s="1"/>
      <c r="RZO23" s="5"/>
      <c r="RZS23" s="14"/>
      <c r="RZT23" s="14"/>
      <c r="RZU23" s="1"/>
      <c r="RZW23" s="5"/>
      <c r="SAA23" s="14"/>
      <c r="SAB23" s="14"/>
      <c r="SAC23" s="1"/>
      <c r="SAE23" s="5"/>
      <c r="SAI23" s="14"/>
      <c r="SAJ23" s="14"/>
      <c r="SAK23" s="1"/>
      <c r="SAM23" s="5"/>
      <c r="SAQ23" s="14"/>
      <c r="SAR23" s="14"/>
      <c r="SAS23" s="1"/>
      <c r="SAU23" s="5"/>
      <c r="SAY23" s="14"/>
      <c r="SAZ23" s="14"/>
      <c r="SBA23" s="1"/>
      <c r="SBC23" s="5"/>
      <c r="SBG23" s="14"/>
      <c r="SBH23" s="14"/>
      <c r="SBI23" s="1"/>
      <c r="SBK23" s="5"/>
      <c r="SBO23" s="14"/>
      <c r="SBP23" s="14"/>
      <c r="SBQ23" s="1"/>
      <c r="SBS23" s="5"/>
      <c r="SBW23" s="14"/>
      <c r="SBX23" s="14"/>
      <c r="SBY23" s="1"/>
      <c r="SCA23" s="5"/>
      <c r="SCE23" s="14"/>
      <c r="SCF23" s="14"/>
      <c r="SCG23" s="1"/>
      <c r="SCI23" s="5"/>
      <c r="SCM23" s="14"/>
      <c r="SCN23" s="14"/>
      <c r="SCO23" s="1"/>
      <c r="SCQ23" s="5"/>
      <c r="SCU23" s="14"/>
      <c r="SCV23" s="14"/>
      <c r="SCW23" s="1"/>
      <c r="SCY23" s="5"/>
      <c r="SDC23" s="14"/>
      <c r="SDD23" s="14"/>
      <c r="SDE23" s="1"/>
      <c r="SDG23" s="5"/>
      <c r="SDK23" s="14"/>
      <c r="SDL23" s="14"/>
      <c r="SDM23" s="1"/>
      <c r="SDO23" s="5"/>
      <c r="SDS23" s="14"/>
      <c r="SDT23" s="14"/>
      <c r="SDU23" s="1"/>
      <c r="SDW23" s="5"/>
      <c r="SEA23" s="14"/>
      <c r="SEB23" s="14"/>
      <c r="SEC23" s="1"/>
      <c r="SEE23" s="5"/>
      <c r="SEI23" s="14"/>
      <c r="SEJ23" s="14"/>
      <c r="SEK23" s="1"/>
      <c r="SEM23" s="5"/>
      <c r="SEQ23" s="14"/>
      <c r="SER23" s="14"/>
      <c r="SES23" s="1"/>
      <c r="SEU23" s="5"/>
      <c r="SEY23" s="14"/>
      <c r="SEZ23" s="14"/>
      <c r="SFA23" s="1"/>
      <c r="SFC23" s="5"/>
      <c r="SFG23" s="14"/>
      <c r="SFH23" s="14"/>
      <c r="SFI23" s="1"/>
      <c r="SFK23" s="5"/>
      <c r="SFO23" s="14"/>
      <c r="SFP23" s="14"/>
      <c r="SFQ23" s="1"/>
      <c r="SFS23" s="5"/>
      <c r="SFW23" s="14"/>
      <c r="SFX23" s="14"/>
      <c r="SFY23" s="1"/>
      <c r="SGA23" s="5"/>
      <c r="SGE23" s="14"/>
      <c r="SGF23" s="14"/>
      <c r="SGG23" s="1"/>
      <c r="SGI23" s="5"/>
      <c r="SGM23" s="14"/>
      <c r="SGN23" s="14"/>
      <c r="SGO23" s="1"/>
      <c r="SGQ23" s="5"/>
      <c r="SGU23" s="14"/>
      <c r="SGV23" s="14"/>
      <c r="SGW23" s="1"/>
      <c r="SGY23" s="5"/>
      <c r="SHC23" s="14"/>
      <c r="SHD23" s="14"/>
      <c r="SHE23" s="1"/>
      <c r="SHG23" s="5"/>
      <c r="SHK23" s="14"/>
      <c r="SHL23" s="14"/>
      <c r="SHM23" s="1"/>
      <c r="SHO23" s="5"/>
      <c r="SHS23" s="14"/>
      <c r="SHT23" s="14"/>
      <c r="SHU23" s="1"/>
      <c r="SHW23" s="5"/>
      <c r="SIA23" s="14"/>
      <c r="SIB23" s="14"/>
      <c r="SIC23" s="1"/>
      <c r="SIE23" s="5"/>
      <c r="SII23" s="14"/>
      <c r="SIJ23" s="14"/>
      <c r="SIK23" s="1"/>
      <c r="SIM23" s="5"/>
      <c r="SIQ23" s="14"/>
      <c r="SIR23" s="14"/>
      <c r="SIS23" s="1"/>
      <c r="SIU23" s="5"/>
      <c r="SIY23" s="14"/>
      <c r="SIZ23" s="14"/>
      <c r="SJA23" s="1"/>
      <c r="SJC23" s="5"/>
      <c r="SJG23" s="14"/>
      <c r="SJH23" s="14"/>
      <c r="SJI23" s="1"/>
      <c r="SJK23" s="5"/>
      <c r="SJO23" s="14"/>
      <c r="SJP23" s="14"/>
      <c r="SJQ23" s="1"/>
      <c r="SJS23" s="5"/>
      <c r="SJW23" s="14"/>
      <c r="SJX23" s="14"/>
      <c r="SJY23" s="1"/>
      <c r="SKA23" s="5"/>
      <c r="SKE23" s="14"/>
      <c r="SKF23" s="14"/>
      <c r="SKG23" s="1"/>
      <c r="SKI23" s="5"/>
      <c r="SKM23" s="14"/>
      <c r="SKN23" s="14"/>
      <c r="SKO23" s="1"/>
      <c r="SKQ23" s="5"/>
      <c r="SKU23" s="14"/>
      <c r="SKV23" s="14"/>
      <c r="SKW23" s="1"/>
      <c r="SKY23" s="5"/>
      <c r="SLC23" s="14"/>
      <c r="SLD23" s="14"/>
      <c r="SLE23" s="1"/>
      <c r="SLG23" s="5"/>
      <c r="SLK23" s="14"/>
      <c r="SLL23" s="14"/>
      <c r="SLM23" s="1"/>
      <c r="SLO23" s="5"/>
      <c r="SLS23" s="14"/>
      <c r="SLT23" s="14"/>
      <c r="SLU23" s="1"/>
      <c r="SLW23" s="5"/>
      <c r="SMA23" s="14"/>
      <c r="SMB23" s="14"/>
      <c r="SMC23" s="1"/>
      <c r="SME23" s="5"/>
      <c r="SMI23" s="14"/>
      <c r="SMJ23" s="14"/>
      <c r="SMK23" s="1"/>
      <c r="SMM23" s="5"/>
      <c r="SMQ23" s="14"/>
      <c r="SMR23" s="14"/>
      <c r="SMS23" s="1"/>
      <c r="SMU23" s="5"/>
      <c r="SMY23" s="14"/>
      <c r="SMZ23" s="14"/>
      <c r="SNA23" s="1"/>
      <c r="SNC23" s="5"/>
      <c r="SNG23" s="14"/>
      <c r="SNH23" s="14"/>
      <c r="SNI23" s="1"/>
      <c r="SNK23" s="5"/>
      <c r="SNO23" s="14"/>
      <c r="SNP23" s="14"/>
      <c r="SNQ23" s="1"/>
      <c r="SNS23" s="5"/>
      <c r="SNW23" s="14"/>
      <c r="SNX23" s="14"/>
      <c r="SNY23" s="1"/>
      <c r="SOA23" s="5"/>
      <c r="SOE23" s="14"/>
      <c r="SOF23" s="14"/>
      <c r="SOG23" s="1"/>
      <c r="SOI23" s="5"/>
      <c r="SOM23" s="14"/>
      <c r="SON23" s="14"/>
      <c r="SOO23" s="1"/>
      <c r="SOQ23" s="5"/>
      <c r="SOU23" s="14"/>
      <c r="SOV23" s="14"/>
      <c r="SOW23" s="1"/>
      <c r="SOY23" s="5"/>
      <c r="SPC23" s="14"/>
      <c r="SPD23" s="14"/>
      <c r="SPE23" s="1"/>
      <c r="SPG23" s="5"/>
      <c r="SPK23" s="14"/>
      <c r="SPL23" s="14"/>
      <c r="SPM23" s="1"/>
      <c r="SPO23" s="5"/>
      <c r="SPS23" s="14"/>
      <c r="SPT23" s="14"/>
      <c r="SPU23" s="1"/>
      <c r="SPW23" s="5"/>
      <c r="SQA23" s="14"/>
      <c r="SQB23" s="14"/>
      <c r="SQC23" s="1"/>
      <c r="SQE23" s="5"/>
      <c r="SQI23" s="14"/>
      <c r="SQJ23" s="14"/>
      <c r="SQK23" s="1"/>
      <c r="SQM23" s="5"/>
      <c r="SQQ23" s="14"/>
      <c r="SQR23" s="14"/>
      <c r="SQS23" s="1"/>
      <c r="SQU23" s="5"/>
      <c r="SQY23" s="14"/>
      <c r="SQZ23" s="14"/>
      <c r="SRA23" s="1"/>
      <c r="SRC23" s="5"/>
      <c r="SRG23" s="14"/>
      <c r="SRH23" s="14"/>
      <c r="SRI23" s="1"/>
      <c r="SRK23" s="5"/>
      <c r="SRO23" s="14"/>
      <c r="SRP23" s="14"/>
      <c r="SRQ23" s="1"/>
      <c r="SRS23" s="5"/>
      <c r="SRW23" s="14"/>
      <c r="SRX23" s="14"/>
      <c r="SRY23" s="1"/>
      <c r="SSA23" s="5"/>
      <c r="SSE23" s="14"/>
      <c r="SSF23" s="14"/>
      <c r="SSG23" s="1"/>
      <c r="SSI23" s="5"/>
      <c r="SSM23" s="14"/>
      <c r="SSN23" s="14"/>
      <c r="SSO23" s="1"/>
      <c r="SSQ23" s="5"/>
      <c r="SSU23" s="14"/>
      <c r="SSV23" s="14"/>
      <c r="SSW23" s="1"/>
      <c r="SSY23" s="5"/>
      <c r="STC23" s="14"/>
      <c r="STD23" s="14"/>
      <c r="STE23" s="1"/>
      <c r="STG23" s="5"/>
      <c r="STK23" s="14"/>
      <c r="STL23" s="14"/>
      <c r="STM23" s="1"/>
      <c r="STO23" s="5"/>
      <c r="STS23" s="14"/>
      <c r="STT23" s="14"/>
      <c r="STU23" s="1"/>
      <c r="STW23" s="5"/>
      <c r="SUA23" s="14"/>
      <c r="SUB23" s="14"/>
      <c r="SUC23" s="1"/>
      <c r="SUE23" s="5"/>
      <c r="SUI23" s="14"/>
      <c r="SUJ23" s="14"/>
      <c r="SUK23" s="1"/>
      <c r="SUM23" s="5"/>
      <c r="SUQ23" s="14"/>
      <c r="SUR23" s="14"/>
      <c r="SUS23" s="1"/>
      <c r="SUU23" s="5"/>
      <c r="SUY23" s="14"/>
      <c r="SUZ23" s="14"/>
      <c r="SVA23" s="1"/>
      <c r="SVC23" s="5"/>
      <c r="SVG23" s="14"/>
      <c r="SVH23" s="14"/>
      <c r="SVI23" s="1"/>
      <c r="SVK23" s="5"/>
      <c r="SVO23" s="14"/>
      <c r="SVP23" s="14"/>
      <c r="SVQ23" s="1"/>
      <c r="SVS23" s="5"/>
      <c r="SVW23" s="14"/>
      <c r="SVX23" s="14"/>
      <c r="SVY23" s="1"/>
      <c r="SWA23" s="5"/>
      <c r="SWE23" s="14"/>
      <c r="SWF23" s="14"/>
      <c r="SWG23" s="1"/>
      <c r="SWI23" s="5"/>
      <c r="SWM23" s="14"/>
      <c r="SWN23" s="14"/>
      <c r="SWO23" s="1"/>
      <c r="SWQ23" s="5"/>
      <c r="SWU23" s="14"/>
      <c r="SWV23" s="14"/>
      <c r="SWW23" s="1"/>
      <c r="SWY23" s="5"/>
      <c r="SXC23" s="14"/>
      <c r="SXD23" s="14"/>
      <c r="SXE23" s="1"/>
      <c r="SXG23" s="5"/>
      <c r="SXK23" s="14"/>
      <c r="SXL23" s="14"/>
      <c r="SXM23" s="1"/>
      <c r="SXO23" s="5"/>
      <c r="SXS23" s="14"/>
      <c r="SXT23" s="14"/>
      <c r="SXU23" s="1"/>
      <c r="SXW23" s="5"/>
      <c r="SYA23" s="14"/>
      <c r="SYB23" s="14"/>
      <c r="SYC23" s="1"/>
      <c r="SYE23" s="5"/>
      <c r="SYI23" s="14"/>
      <c r="SYJ23" s="14"/>
      <c r="SYK23" s="1"/>
      <c r="SYM23" s="5"/>
      <c r="SYQ23" s="14"/>
      <c r="SYR23" s="14"/>
      <c r="SYS23" s="1"/>
      <c r="SYU23" s="5"/>
      <c r="SYY23" s="14"/>
      <c r="SYZ23" s="14"/>
      <c r="SZA23" s="1"/>
      <c r="SZC23" s="5"/>
      <c r="SZG23" s="14"/>
      <c r="SZH23" s="14"/>
      <c r="SZI23" s="1"/>
      <c r="SZK23" s="5"/>
      <c r="SZO23" s="14"/>
      <c r="SZP23" s="14"/>
      <c r="SZQ23" s="1"/>
      <c r="SZS23" s="5"/>
      <c r="SZW23" s="14"/>
      <c r="SZX23" s="14"/>
      <c r="SZY23" s="1"/>
      <c r="TAA23" s="5"/>
      <c r="TAE23" s="14"/>
      <c r="TAF23" s="14"/>
      <c r="TAG23" s="1"/>
      <c r="TAI23" s="5"/>
      <c r="TAM23" s="14"/>
      <c r="TAN23" s="14"/>
      <c r="TAO23" s="1"/>
      <c r="TAQ23" s="5"/>
      <c r="TAU23" s="14"/>
      <c r="TAV23" s="14"/>
      <c r="TAW23" s="1"/>
      <c r="TAY23" s="5"/>
      <c r="TBC23" s="14"/>
      <c r="TBD23" s="14"/>
      <c r="TBE23" s="1"/>
      <c r="TBG23" s="5"/>
      <c r="TBK23" s="14"/>
      <c r="TBL23" s="14"/>
      <c r="TBM23" s="1"/>
      <c r="TBO23" s="5"/>
      <c r="TBS23" s="14"/>
      <c r="TBT23" s="14"/>
      <c r="TBU23" s="1"/>
      <c r="TBW23" s="5"/>
      <c r="TCA23" s="14"/>
      <c r="TCB23" s="14"/>
      <c r="TCC23" s="1"/>
      <c r="TCE23" s="5"/>
      <c r="TCI23" s="14"/>
      <c r="TCJ23" s="14"/>
      <c r="TCK23" s="1"/>
      <c r="TCM23" s="5"/>
      <c r="TCQ23" s="14"/>
      <c r="TCR23" s="14"/>
      <c r="TCS23" s="1"/>
      <c r="TCU23" s="5"/>
      <c r="TCY23" s="14"/>
      <c r="TCZ23" s="14"/>
      <c r="TDA23" s="1"/>
      <c r="TDC23" s="5"/>
      <c r="TDG23" s="14"/>
      <c r="TDH23" s="14"/>
      <c r="TDI23" s="1"/>
      <c r="TDK23" s="5"/>
      <c r="TDO23" s="14"/>
      <c r="TDP23" s="14"/>
      <c r="TDQ23" s="1"/>
      <c r="TDS23" s="5"/>
      <c r="TDW23" s="14"/>
      <c r="TDX23" s="14"/>
      <c r="TDY23" s="1"/>
      <c r="TEA23" s="5"/>
      <c r="TEE23" s="14"/>
      <c r="TEF23" s="14"/>
      <c r="TEG23" s="1"/>
      <c r="TEI23" s="5"/>
      <c r="TEM23" s="14"/>
      <c r="TEN23" s="14"/>
      <c r="TEO23" s="1"/>
      <c r="TEQ23" s="5"/>
      <c r="TEU23" s="14"/>
      <c r="TEV23" s="14"/>
      <c r="TEW23" s="1"/>
      <c r="TEY23" s="5"/>
      <c r="TFC23" s="14"/>
      <c r="TFD23" s="14"/>
      <c r="TFE23" s="1"/>
      <c r="TFG23" s="5"/>
      <c r="TFK23" s="14"/>
      <c r="TFL23" s="14"/>
      <c r="TFM23" s="1"/>
      <c r="TFO23" s="5"/>
      <c r="TFS23" s="14"/>
      <c r="TFT23" s="14"/>
      <c r="TFU23" s="1"/>
      <c r="TFW23" s="5"/>
      <c r="TGA23" s="14"/>
      <c r="TGB23" s="14"/>
      <c r="TGC23" s="1"/>
      <c r="TGE23" s="5"/>
      <c r="TGI23" s="14"/>
      <c r="TGJ23" s="14"/>
      <c r="TGK23" s="1"/>
      <c r="TGM23" s="5"/>
      <c r="TGQ23" s="14"/>
      <c r="TGR23" s="14"/>
      <c r="TGS23" s="1"/>
      <c r="TGU23" s="5"/>
      <c r="TGY23" s="14"/>
      <c r="TGZ23" s="14"/>
      <c r="THA23" s="1"/>
      <c r="THC23" s="5"/>
      <c r="THG23" s="14"/>
      <c r="THH23" s="14"/>
      <c r="THI23" s="1"/>
      <c r="THK23" s="5"/>
      <c r="THO23" s="14"/>
      <c r="THP23" s="14"/>
      <c r="THQ23" s="1"/>
      <c r="THS23" s="5"/>
      <c r="THW23" s="14"/>
      <c r="THX23" s="14"/>
      <c r="THY23" s="1"/>
      <c r="TIA23" s="5"/>
      <c r="TIE23" s="14"/>
      <c r="TIF23" s="14"/>
      <c r="TIG23" s="1"/>
      <c r="TII23" s="5"/>
      <c r="TIM23" s="14"/>
      <c r="TIN23" s="14"/>
      <c r="TIO23" s="1"/>
      <c r="TIQ23" s="5"/>
      <c r="TIU23" s="14"/>
      <c r="TIV23" s="14"/>
      <c r="TIW23" s="1"/>
      <c r="TIY23" s="5"/>
      <c r="TJC23" s="14"/>
      <c r="TJD23" s="14"/>
      <c r="TJE23" s="1"/>
      <c r="TJG23" s="5"/>
      <c r="TJK23" s="14"/>
      <c r="TJL23" s="14"/>
      <c r="TJM23" s="1"/>
      <c r="TJO23" s="5"/>
      <c r="TJS23" s="14"/>
      <c r="TJT23" s="14"/>
      <c r="TJU23" s="1"/>
      <c r="TJW23" s="5"/>
      <c r="TKA23" s="14"/>
      <c r="TKB23" s="14"/>
      <c r="TKC23" s="1"/>
      <c r="TKE23" s="5"/>
      <c r="TKI23" s="14"/>
      <c r="TKJ23" s="14"/>
      <c r="TKK23" s="1"/>
      <c r="TKM23" s="5"/>
      <c r="TKQ23" s="14"/>
      <c r="TKR23" s="14"/>
      <c r="TKS23" s="1"/>
      <c r="TKU23" s="5"/>
      <c r="TKY23" s="14"/>
      <c r="TKZ23" s="14"/>
      <c r="TLA23" s="1"/>
      <c r="TLC23" s="5"/>
      <c r="TLG23" s="14"/>
      <c r="TLH23" s="14"/>
      <c r="TLI23" s="1"/>
      <c r="TLK23" s="5"/>
      <c r="TLO23" s="14"/>
      <c r="TLP23" s="14"/>
      <c r="TLQ23" s="1"/>
      <c r="TLS23" s="5"/>
      <c r="TLW23" s="14"/>
      <c r="TLX23" s="14"/>
      <c r="TLY23" s="1"/>
      <c r="TMA23" s="5"/>
      <c r="TME23" s="14"/>
      <c r="TMF23" s="14"/>
      <c r="TMG23" s="1"/>
      <c r="TMI23" s="5"/>
      <c r="TMM23" s="14"/>
      <c r="TMN23" s="14"/>
      <c r="TMO23" s="1"/>
      <c r="TMQ23" s="5"/>
      <c r="TMU23" s="14"/>
      <c r="TMV23" s="14"/>
      <c r="TMW23" s="1"/>
      <c r="TMY23" s="5"/>
      <c r="TNC23" s="14"/>
      <c r="TND23" s="14"/>
      <c r="TNE23" s="1"/>
      <c r="TNG23" s="5"/>
      <c r="TNK23" s="14"/>
      <c r="TNL23" s="14"/>
      <c r="TNM23" s="1"/>
      <c r="TNO23" s="5"/>
      <c r="TNS23" s="14"/>
      <c r="TNT23" s="14"/>
      <c r="TNU23" s="1"/>
      <c r="TNW23" s="5"/>
      <c r="TOA23" s="14"/>
      <c r="TOB23" s="14"/>
      <c r="TOC23" s="1"/>
      <c r="TOE23" s="5"/>
      <c r="TOI23" s="14"/>
      <c r="TOJ23" s="14"/>
      <c r="TOK23" s="1"/>
      <c r="TOM23" s="5"/>
      <c r="TOQ23" s="14"/>
      <c r="TOR23" s="14"/>
      <c r="TOS23" s="1"/>
      <c r="TOU23" s="5"/>
      <c r="TOY23" s="14"/>
      <c r="TOZ23" s="14"/>
      <c r="TPA23" s="1"/>
      <c r="TPC23" s="5"/>
      <c r="TPG23" s="14"/>
      <c r="TPH23" s="14"/>
      <c r="TPI23" s="1"/>
      <c r="TPK23" s="5"/>
      <c r="TPO23" s="14"/>
      <c r="TPP23" s="14"/>
      <c r="TPQ23" s="1"/>
      <c r="TPS23" s="5"/>
      <c r="TPW23" s="14"/>
      <c r="TPX23" s="14"/>
      <c r="TPY23" s="1"/>
      <c r="TQA23" s="5"/>
      <c r="TQE23" s="14"/>
      <c r="TQF23" s="14"/>
      <c r="TQG23" s="1"/>
      <c r="TQI23" s="5"/>
      <c r="TQM23" s="14"/>
      <c r="TQN23" s="14"/>
      <c r="TQO23" s="1"/>
      <c r="TQQ23" s="5"/>
      <c r="TQU23" s="14"/>
      <c r="TQV23" s="14"/>
      <c r="TQW23" s="1"/>
      <c r="TQY23" s="5"/>
      <c r="TRC23" s="14"/>
      <c r="TRD23" s="14"/>
      <c r="TRE23" s="1"/>
      <c r="TRG23" s="5"/>
      <c r="TRK23" s="14"/>
      <c r="TRL23" s="14"/>
      <c r="TRM23" s="1"/>
      <c r="TRO23" s="5"/>
      <c r="TRS23" s="14"/>
      <c r="TRT23" s="14"/>
      <c r="TRU23" s="1"/>
      <c r="TRW23" s="5"/>
      <c r="TSA23" s="14"/>
      <c r="TSB23" s="14"/>
      <c r="TSC23" s="1"/>
      <c r="TSE23" s="5"/>
      <c r="TSI23" s="14"/>
      <c r="TSJ23" s="14"/>
      <c r="TSK23" s="1"/>
      <c r="TSM23" s="5"/>
      <c r="TSQ23" s="14"/>
      <c r="TSR23" s="14"/>
      <c r="TSS23" s="1"/>
      <c r="TSU23" s="5"/>
      <c r="TSY23" s="14"/>
      <c r="TSZ23" s="14"/>
      <c r="TTA23" s="1"/>
      <c r="TTC23" s="5"/>
      <c r="TTG23" s="14"/>
      <c r="TTH23" s="14"/>
      <c r="TTI23" s="1"/>
      <c r="TTK23" s="5"/>
      <c r="TTO23" s="14"/>
      <c r="TTP23" s="14"/>
      <c r="TTQ23" s="1"/>
      <c r="TTS23" s="5"/>
      <c r="TTW23" s="14"/>
      <c r="TTX23" s="14"/>
      <c r="TTY23" s="1"/>
      <c r="TUA23" s="5"/>
      <c r="TUE23" s="14"/>
      <c r="TUF23" s="14"/>
      <c r="TUG23" s="1"/>
      <c r="TUI23" s="5"/>
      <c r="TUM23" s="14"/>
      <c r="TUN23" s="14"/>
      <c r="TUO23" s="1"/>
      <c r="TUQ23" s="5"/>
      <c r="TUU23" s="14"/>
      <c r="TUV23" s="14"/>
      <c r="TUW23" s="1"/>
      <c r="TUY23" s="5"/>
      <c r="TVC23" s="14"/>
      <c r="TVD23" s="14"/>
      <c r="TVE23" s="1"/>
      <c r="TVG23" s="5"/>
      <c r="TVK23" s="14"/>
      <c r="TVL23" s="14"/>
      <c r="TVM23" s="1"/>
      <c r="TVO23" s="5"/>
      <c r="TVS23" s="14"/>
      <c r="TVT23" s="14"/>
      <c r="TVU23" s="1"/>
      <c r="TVW23" s="5"/>
      <c r="TWA23" s="14"/>
      <c r="TWB23" s="14"/>
      <c r="TWC23" s="1"/>
      <c r="TWE23" s="5"/>
      <c r="TWI23" s="14"/>
      <c r="TWJ23" s="14"/>
      <c r="TWK23" s="1"/>
      <c r="TWM23" s="5"/>
      <c r="TWQ23" s="14"/>
      <c r="TWR23" s="14"/>
      <c r="TWS23" s="1"/>
      <c r="TWU23" s="5"/>
      <c r="TWY23" s="14"/>
      <c r="TWZ23" s="14"/>
      <c r="TXA23" s="1"/>
      <c r="TXC23" s="5"/>
      <c r="TXG23" s="14"/>
      <c r="TXH23" s="14"/>
      <c r="TXI23" s="1"/>
      <c r="TXK23" s="5"/>
      <c r="TXO23" s="14"/>
      <c r="TXP23" s="14"/>
      <c r="TXQ23" s="1"/>
      <c r="TXS23" s="5"/>
      <c r="TXW23" s="14"/>
      <c r="TXX23" s="14"/>
      <c r="TXY23" s="1"/>
      <c r="TYA23" s="5"/>
      <c r="TYE23" s="14"/>
      <c r="TYF23" s="14"/>
      <c r="TYG23" s="1"/>
      <c r="TYI23" s="5"/>
      <c r="TYM23" s="14"/>
      <c r="TYN23" s="14"/>
      <c r="TYO23" s="1"/>
      <c r="TYQ23" s="5"/>
      <c r="TYU23" s="14"/>
      <c r="TYV23" s="14"/>
      <c r="TYW23" s="1"/>
      <c r="TYY23" s="5"/>
      <c r="TZC23" s="14"/>
      <c r="TZD23" s="14"/>
      <c r="TZE23" s="1"/>
      <c r="TZG23" s="5"/>
      <c r="TZK23" s="14"/>
      <c r="TZL23" s="14"/>
      <c r="TZM23" s="1"/>
      <c r="TZO23" s="5"/>
      <c r="TZS23" s="14"/>
      <c r="TZT23" s="14"/>
      <c r="TZU23" s="1"/>
      <c r="TZW23" s="5"/>
      <c r="UAA23" s="14"/>
      <c r="UAB23" s="14"/>
      <c r="UAC23" s="1"/>
      <c r="UAE23" s="5"/>
      <c r="UAI23" s="14"/>
      <c r="UAJ23" s="14"/>
      <c r="UAK23" s="1"/>
      <c r="UAM23" s="5"/>
      <c r="UAQ23" s="14"/>
      <c r="UAR23" s="14"/>
      <c r="UAS23" s="1"/>
      <c r="UAU23" s="5"/>
      <c r="UAY23" s="14"/>
      <c r="UAZ23" s="14"/>
      <c r="UBA23" s="1"/>
      <c r="UBC23" s="5"/>
      <c r="UBG23" s="14"/>
      <c r="UBH23" s="14"/>
      <c r="UBI23" s="1"/>
      <c r="UBK23" s="5"/>
      <c r="UBO23" s="14"/>
      <c r="UBP23" s="14"/>
      <c r="UBQ23" s="1"/>
      <c r="UBS23" s="5"/>
      <c r="UBW23" s="14"/>
      <c r="UBX23" s="14"/>
      <c r="UBY23" s="1"/>
      <c r="UCA23" s="5"/>
      <c r="UCE23" s="14"/>
      <c r="UCF23" s="14"/>
      <c r="UCG23" s="1"/>
      <c r="UCI23" s="5"/>
      <c r="UCM23" s="14"/>
      <c r="UCN23" s="14"/>
      <c r="UCO23" s="1"/>
      <c r="UCQ23" s="5"/>
      <c r="UCU23" s="14"/>
      <c r="UCV23" s="14"/>
      <c r="UCW23" s="1"/>
      <c r="UCY23" s="5"/>
      <c r="UDC23" s="14"/>
      <c r="UDD23" s="14"/>
      <c r="UDE23" s="1"/>
      <c r="UDG23" s="5"/>
      <c r="UDK23" s="14"/>
      <c r="UDL23" s="14"/>
      <c r="UDM23" s="1"/>
      <c r="UDO23" s="5"/>
      <c r="UDS23" s="14"/>
      <c r="UDT23" s="14"/>
      <c r="UDU23" s="1"/>
      <c r="UDW23" s="5"/>
      <c r="UEA23" s="14"/>
      <c r="UEB23" s="14"/>
      <c r="UEC23" s="1"/>
      <c r="UEE23" s="5"/>
      <c r="UEI23" s="14"/>
      <c r="UEJ23" s="14"/>
      <c r="UEK23" s="1"/>
      <c r="UEM23" s="5"/>
      <c r="UEQ23" s="14"/>
      <c r="UER23" s="14"/>
      <c r="UES23" s="1"/>
      <c r="UEU23" s="5"/>
      <c r="UEY23" s="14"/>
      <c r="UEZ23" s="14"/>
      <c r="UFA23" s="1"/>
      <c r="UFC23" s="5"/>
      <c r="UFG23" s="14"/>
      <c r="UFH23" s="14"/>
      <c r="UFI23" s="1"/>
      <c r="UFK23" s="5"/>
      <c r="UFO23" s="14"/>
      <c r="UFP23" s="14"/>
      <c r="UFQ23" s="1"/>
      <c r="UFS23" s="5"/>
      <c r="UFW23" s="14"/>
      <c r="UFX23" s="14"/>
      <c r="UFY23" s="1"/>
      <c r="UGA23" s="5"/>
      <c r="UGE23" s="14"/>
      <c r="UGF23" s="14"/>
      <c r="UGG23" s="1"/>
      <c r="UGI23" s="5"/>
      <c r="UGM23" s="14"/>
      <c r="UGN23" s="14"/>
      <c r="UGO23" s="1"/>
      <c r="UGQ23" s="5"/>
      <c r="UGU23" s="14"/>
      <c r="UGV23" s="14"/>
      <c r="UGW23" s="1"/>
      <c r="UGY23" s="5"/>
      <c r="UHC23" s="14"/>
      <c r="UHD23" s="14"/>
      <c r="UHE23" s="1"/>
      <c r="UHG23" s="5"/>
      <c r="UHK23" s="14"/>
      <c r="UHL23" s="14"/>
      <c r="UHM23" s="1"/>
      <c r="UHO23" s="5"/>
      <c r="UHS23" s="14"/>
      <c r="UHT23" s="14"/>
      <c r="UHU23" s="1"/>
      <c r="UHW23" s="5"/>
      <c r="UIA23" s="14"/>
      <c r="UIB23" s="14"/>
      <c r="UIC23" s="1"/>
      <c r="UIE23" s="5"/>
      <c r="UII23" s="14"/>
      <c r="UIJ23" s="14"/>
      <c r="UIK23" s="1"/>
      <c r="UIM23" s="5"/>
      <c r="UIQ23" s="14"/>
      <c r="UIR23" s="14"/>
      <c r="UIS23" s="1"/>
      <c r="UIU23" s="5"/>
      <c r="UIY23" s="14"/>
      <c r="UIZ23" s="14"/>
      <c r="UJA23" s="1"/>
      <c r="UJC23" s="5"/>
      <c r="UJG23" s="14"/>
      <c r="UJH23" s="14"/>
      <c r="UJI23" s="1"/>
      <c r="UJK23" s="5"/>
      <c r="UJO23" s="14"/>
      <c r="UJP23" s="14"/>
      <c r="UJQ23" s="1"/>
      <c r="UJS23" s="5"/>
      <c r="UJW23" s="14"/>
      <c r="UJX23" s="14"/>
      <c r="UJY23" s="1"/>
      <c r="UKA23" s="5"/>
      <c r="UKE23" s="14"/>
      <c r="UKF23" s="14"/>
      <c r="UKG23" s="1"/>
      <c r="UKI23" s="5"/>
      <c r="UKM23" s="14"/>
      <c r="UKN23" s="14"/>
      <c r="UKO23" s="1"/>
      <c r="UKQ23" s="5"/>
      <c r="UKU23" s="14"/>
      <c r="UKV23" s="14"/>
      <c r="UKW23" s="1"/>
      <c r="UKY23" s="5"/>
      <c r="ULC23" s="14"/>
      <c r="ULD23" s="14"/>
      <c r="ULE23" s="1"/>
      <c r="ULG23" s="5"/>
      <c r="ULK23" s="14"/>
      <c r="ULL23" s="14"/>
      <c r="ULM23" s="1"/>
      <c r="ULO23" s="5"/>
      <c r="ULS23" s="14"/>
      <c r="ULT23" s="14"/>
      <c r="ULU23" s="1"/>
      <c r="ULW23" s="5"/>
      <c r="UMA23" s="14"/>
      <c r="UMB23" s="14"/>
      <c r="UMC23" s="1"/>
      <c r="UME23" s="5"/>
      <c r="UMI23" s="14"/>
      <c r="UMJ23" s="14"/>
      <c r="UMK23" s="1"/>
      <c r="UMM23" s="5"/>
      <c r="UMQ23" s="14"/>
      <c r="UMR23" s="14"/>
      <c r="UMS23" s="1"/>
      <c r="UMU23" s="5"/>
      <c r="UMY23" s="14"/>
      <c r="UMZ23" s="14"/>
      <c r="UNA23" s="1"/>
      <c r="UNC23" s="5"/>
      <c r="UNG23" s="14"/>
      <c r="UNH23" s="14"/>
      <c r="UNI23" s="1"/>
      <c r="UNK23" s="5"/>
      <c r="UNO23" s="14"/>
      <c r="UNP23" s="14"/>
      <c r="UNQ23" s="1"/>
      <c r="UNS23" s="5"/>
      <c r="UNW23" s="14"/>
      <c r="UNX23" s="14"/>
      <c r="UNY23" s="1"/>
      <c r="UOA23" s="5"/>
      <c r="UOE23" s="14"/>
      <c r="UOF23" s="14"/>
      <c r="UOG23" s="1"/>
      <c r="UOI23" s="5"/>
      <c r="UOM23" s="14"/>
      <c r="UON23" s="14"/>
      <c r="UOO23" s="1"/>
      <c r="UOQ23" s="5"/>
      <c r="UOU23" s="14"/>
      <c r="UOV23" s="14"/>
      <c r="UOW23" s="1"/>
      <c r="UOY23" s="5"/>
      <c r="UPC23" s="14"/>
      <c r="UPD23" s="14"/>
      <c r="UPE23" s="1"/>
      <c r="UPG23" s="5"/>
      <c r="UPK23" s="14"/>
      <c r="UPL23" s="14"/>
      <c r="UPM23" s="1"/>
      <c r="UPO23" s="5"/>
      <c r="UPS23" s="14"/>
      <c r="UPT23" s="14"/>
      <c r="UPU23" s="1"/>
      <c r="UPW23" s="5"/>
      <c r="UQA23" s="14"/>
      <c r="UQB23" s="14"/>
      <c r="UQC23" s="1"/>
      <c r="UQE23" s="5"/>
      <c r="UQI23" s="14"/>
      <c r="UQJ23" s="14"/>
      <c r="UQK23" s="1"/>
      <c r="UQM23" s="5"/>
      <c r="UQQ23" s="14"/>
      <c r="UQR23" s="14"/>
      <c r="UQS23" s="1"/>
      <c r="UQU23" s="5"/>
      <c r="UQY23" s="14"/>
      <c r="UQZ23" s="14"/>
      <c r="URA23" s="1"/>
      <c r="URC23" s="5"/>
      <c r="URG23" s="14"/>
      <c r="URH23" s="14"/>
      <c r="URI23" s="1"/>
      <c r="URK23" s="5"/>
      <c r="URO23" s="14"/>
      <c r="URP23" s="14"/>
      <c r="URQ23" s="1"/>
      <c r="URS23" s="5"/>
      <c r="URW23" s="14"/>
      <c r="URX23" s="14"/>
      <c r="URY23" s="1"/>
      <c r="USA23" s="5"/>
      <c r="USE23" s="14"/>
      <c r="USF23" s="14"/>
      <c r="USG23" s="1"/>
      <c r="USI23" s="5"/>
      <c r="USM23" s="14"/>
      <c r="USN23" s="14"/>
      <c r="USO23" s="1"/>
      <c r="USQ23" s="5"/>
      <c r="USU23" s="14"/>
      <c r="USV23" s="14"/>
      <c r="USW23" s="1"/>
      <c r="USY23" s="5"/>
      <c r="UTC23" s="14"/>
      <c r="UTD23" s="14"/>
      <c r="UTE23" s="1"/>
      <c r="UTG23" s="5"/>
      <c r="UTK23" s="14"/>
      <c r="UTL23" s="14"/>
      <c r="UTM23" s="1"/>
      <c r="UTO23" s="5"/>
      <c r="UTS23" s="14"/>
      <c r="UTT23" s="14"/>
      <c r="UTU23" s="1"/>
      <c r="UTW23" s="5"/>
      <c r="UUA23" s="14"/>
      <c r="UUB23" s="14"/>
      <c r="UUC23" s="1"/>
      <c r="UUE23" s="5"/>
      <c r="UUI23" s="14"/>
      <c r="UUJ23" s="14"/>
      <c r="UUK23" s="1"/>
      <c r="UUM23" s="5"/>
      <c r="UUQ23" s="14"/>
      <c r="UUR23" s="14"/>
      <c r="UUS23" s="1"/>
      <c r="UUU23" s="5"/>
      <c r="UUY23" s="14"/>
      <c r="UUZ23" s="14"/>
      <c r="UVA23" s="1"/>
      <c r="UVC23" s="5"/>
      <c r="UVG23" s="14"/>
      <c r="UVH23" s="14"/>
      <c r="UVI23" s="1"/>
      <c r="UVK23" s="5"/>
      <c r="UVO23" s="14"/>
      <c r="UVP23" s="14"/>
      <c r="UVQ23" s="1"/>
      <c r="UVS23" s="5"/>
      <c r="UVW23" s="14"/>
      <c r="UVX23" s="14"/>
      <c r="UVY23" s="1"/>
      <c r="UWA23" s="5"/>
      <c r="UWE23" s="14"/>
      <c r="UWF23" s="14"/>
      <c r="UWG23" s="1"/>
      <c r="UWI23" s="5"/>
      <c r="UWM23" s="14"/>
      <c r="UWN23" s="14"/>
      <c r="UWO23" s="1"/>
      <c r="UWQ23" s="5"/>
      <c r="UWU23" s="14"/>
      <c r="UWV23" s="14"/>
      <c r="UWW23" s="1"/>
      <c r="UWY23" s="5"/>
      <c r="UXC23" s="14"/>
      <c r="UXD23" s="14"/>
      <c r="UXE23" s="1"/>
      <c r="UXG23" s="5"/>
      <c r="UXK23" s="14"/>
      <c r="UXL23" s="14"/>
      <c r="UXM23" s="1"/>
      <c r="UXO23" s="5"/>
      <c r="UXS23" s="14"/>
      <c r="UXT23" s="14"/>
      <c r="UXU23" s="1"/>
      <c r="UXW23" s="5"/>
      <c r="UYA23" s="14"/>
      <c r="UYB23" s="14"/>
      <c r="UYC23" s="1"/>
      <c r="UYE23" s="5"/>
      <c r="UYI23" s="14"/>
      <c r="UYJ23" s="14"/>
      <c r="UYK23" s="1"/>
      <c r="UYM23" s="5"/>
      <c r="UYQ23" s="14"/>
      <c r="UYR23" s="14"/>
      <c r="UYS23" s="1"/>
      <c r="UYU23" s="5"/>
      <c r="UYY23" s="14"/>
      <c r="UYZ23" s="14"/>
      <c r="UZA23" s="1"/>
      <c r="UZC23" s="5"/>
      <c r="UZG23" s="14"/>
      <c r="UZH23" s="14"/>
      <c r="UZI23" s="1"/>
      <c r="UZK23" s="5"/>
      <c r="UZO23" s="14"/>
      <c r="UZP23" s="14"/>
      <c r="UZQ23" s="1"/>
      <c r="UZS23" s="5"/>
      <c r="UZW23" s="14"/>
      <c r="UZX23" s="14"/>
      <c r="UZY23" s="1"/>
      <c r="VAA23" s="5"/>
      <c r="VAE23" s="14"/>
      <c r="VAF23" s="14"/>
      <c r="VAG23" s="1"/>
      <c r="VAI23" s="5"/>
      <c r="VAM23" s="14"/>
      <c r="VAN23" s="14"/>
      <c r="VAO23" s="1"/>
      <c r="VAQ23" s="5"/>
      <c r="VAU23" s="14"/>
      <c r="VAV23" s="14"/>
      <c r="VAW23" s="1"/>
      <c r="VAY23" s="5"/>
      <c r="VBC23" s="14"/>
      <c r="VBD23" s="14"/>
      <c r="VBE23" s="1"/>
      <c r="VBG23" s="5"/>
      <c r="VBK23" s="14"/>
      <c r="VBL23" s="14"/>
      <c r="VBM23" s="1"/>
      <c r="VBO23" s="5"/>
      <c r="VBS23" s="14"/>
      <c r="VBT23" s="14"/>
      <c r="VBU23" s="1"/>
      <c r="VBW23" s="5"/>
      <c r="VCA23" s="14"/>
      <c r="VCB23" s="14"/>
      <c r="VCC23" s="1"/>
      <c r="VCE23" s="5"/>
      <c r="VCI23" s="14"/>
      <c r="VCJ23" s="14"/>
      <c r="VCK23" s="1"/>
      <c r="VCM23" s="5"/>
      <c r="VCQ23" s="14"/>
      <c r="VCR23" s="14"/>
      <c r="VCS23" s="1"/>
      <c r="VCU23" s="5"/>
      <c r="VCY23" s="14"/>
      <c r="VCZ23" s="14"/>
      <c r="VDA23" s="1"/>
      <c r="VDC23" s="5"/>
      <c r="VDG23" s="14"/>
      <c r="VDH23" s="14"/>
      <c r="VDI23" s="1"/>
      <c r="VDK23" s="5"/>
      <c r="VDO23" s="14"/>
      <c r="VDP23" s="14"/>
      <c r="VDQ23" s="1"/>
      <c r="VDS23" s="5"/>
      <c r="VDW23" s="14"/>
      <c r="VDX23" s="14"/>
      <c r="VDY23" s="1"/>
      <c r="VEA23" s="5"/>
      <c r="VEE23" s="14"/>
      <c r="VEF23" s="14"/>
      <c r="VEG23" s="1"/>
      <c r="VEI23" s="5"/>
      <c r="VEM23" s="14"/>
      <c r="VEN23" s="14"/>
      <c r="VEO23" s="1"/>
      <c r="VEQ23" s="5"/>
      <c r="VEU23" s="14"/>
      <c r="VEV23" s="14"/>
      <c r="VEW23" s="1"/>
      <c r="VEY23" s="5"/>
      <c r="VFC23" s="14"/>
      <c r="VFD23" s="14"/>
      <c r="VFE23" s="1"/>
      <c r="VFG23" s="5"/>
      <c r="VFK23" s="14"/>
      <c r="VFL23" s="14"/>
      <c r="VFM23" s="1"/>
      <c r="VFO23" s="5"/>
      <c r="VFS23" s="14"/>
      <c r="VFT23" s="14"/>
      <c r="VFU23" s="1"/>
      <c r="VFW23" s="5"/>
      <c r="VGA23" s="14"/>
      <c r="VGB23" s="14"/>
      <c r="VGC23" s="1"/>
      <c r="VGE23" s="5"/>
      <c r="VGI23" s="14"/>
      <c r="VGJ23" s="14"/>
      <c r="VGK23" s="1"/>
      <c r="VGM23" s="5"/>
      <c r="VGQ23" s="14"/>
      <c r="VGR23" s="14"/>
      <c r="VGS23" s="1"/>
      <c r="VGU23" s="5"/>
      <c r="VGY23" s="14"/>
      <c r="VGZ23" s="14"/>
      <c r="VHA23" s="1"/>
      <c r="VHC23" s="5"/>
      <c r="VHG23" s="14"/>
      <c r="VHH23" s="14"/>
      <c r="VHI23" s="1"/>
      <c r="VHK23" s="5"/>
      <c r="VHO23" s="14"/>
      <c r="VHP23" s="14"/>
      <c r="VHQ23" s="1"/>
      <c r="VHS23" s="5"/>
      <c r="VHW23" s="14"/>
      <c r="VHX23" s="14"/>
      <c r="VHY23" s="1"/>
      <c r="VIA23" s="5"/>
      <c r="VIE23" s="14"/>
      <c r="VIF23" s="14"/>
      <c r="VIG23" s="1"/>
      <c r="VII23" s="5"/>
      <c r="VIM23" s="14"/>
      <c r="VIN23" s="14"/>
      <c r="VIO23" s="1"/>
      <c r="VIQ23" s="5"/>
      <c r="VIU23" s="14"/>
      <c r="VIV23" s="14"/>
      <c r="VIW23" s="1"/>
      <c r="VIY23" s="5"/>
      <c r="VJC23" s="14"/>
      <c r="VJD23" s="14"/>
      <c r="VJE23" s="1"/>
      <c r="VJG23" s="5"/>
      <c r="VJK23" s="14"/>
      <c r="VJL23" s="14"/>
      <c r="VJM23" s="1"/>
      <c r="VJO23" s="5"/>
      <c r="VJS23" s="14"/>
      <c r="VJT23" s="14"/>
      <c r="VJU23" s="1"/>
      <c r="VJW23" s="5"/>
      <c r="VKA23" s="14"/>
      <c r="VKB23" s="14"/>
      <c r="VKC23" s="1"/>
      <c r="VKE23" s="5"/>
      <c r="VKI23" s="14"/>
      <c r="VKJ23" s="14"/>
      <c r="VKK23" s="1"/>
      <c r="VKM23" s="5"/>
      <c r="VKQ23" s="14"/>
      <c r="VKR23" s="14"/>
      <c r="VKS23" s="1"/>
      <c r="VKU23" s="5"/>
      <c r="VKY23" s="14"/>
      <c r="VKZ23" s="14"/>
      <c r="VLA23" s="1"/>
      <c r="VLC23" s="5"/>
      <c r="VLG23" s="14"/>
      <c r="VLH23" s="14"/>
      <c r="VLI23" s="1"/>
      <c r="VLK23" s="5"/>
      <c r="VLO23" s="14"/>
      <c r="VLP23" s="14"/>
      <c r="VLQ23" s="1"/>
      <c r="VLS23" s="5"/>
      <c r="VLW23" s="14"/>
      <c r="VLX23" s="14"/>
      <c r="VLY23" s="1"/>
      <c r="VMA23" s="5"/>
      <c r="VME23" s="14"/>
      <c r="VMF23" s="14"/>
      <c r="VMG23" s="1"/>
      <c r="VMI23" s="5"/>
      <c r="VMM23" s="14"/>
      <c r="VMN23" s="14"/>
      <c r="VMO23" s="1"/>
      <c r="VMQ23" s="5"/>
      <c r="VMU23" s="14"/>
      <c r="VMV23" s="14"/>
      <c r="VMW23" s="1"/>
      <c r="VMY23" s="5"/>
      <c r="VNC23" s="14"/>
      <c r="VND23" s="14"/>
      <c r="VNE23" s="1"/>
      <c r="VNG23" s="5"/>
      <c r="VNK23" s="14"/>
      <c r="VNL23" s="14"/>
      <c r="VNM23" s="1"/>
      <c r="VNO23" s="5"/>
      <c r="VNS23" s="14"/>
      <c r="VNT23" s="14"/>
      <c r="VNU23" s="1"/>
      <c r="VNW23" s="5"/>
      <c r="VOA23" s="14"/>
      <c r="VOB23" s="14"/>
      <c r="VOC23" s="1"/>
      <c r="VOE23" s="5"/>
      <c r="VOI23" s="14"/>
      <c r="VOJ23" s="14"/>
      <c r="VOK23" s="1"/>
      <c r="VOM23" s="5"/>
      <c r="VOQ23" s="14"/>
      <c r="VOR23" s="14"/>
      <c r="VOS23" s="1"/>
      <c r="VOU23" s="5"/>
      <c r="VOY23" s="14"/>
      <c r="VOZ23" s="14"/>
      <c r="VPA23" s="1"/>
      <c r="VPC23" s="5"/>
      <c r="VPG23" s="14"/>
      <c r="VPH23" s="14"/>
      <c r="VPI23" s="1"/>
      <c r="VPK23" s="5"/>
      <c r="VPO23" s="14"/>
      <c r="VPP23" s="14"/>
      <c r="VPQ23" s="1"/>
      <c r="VPS23" s="5"/>
      <c r="VPW23" s="14"/>
      <c r="VPX23" s="14"/>
      <c r="VPY23" s="1"/>
      <c r="VQA23" s="5"/>
      <c r="VQE23" s="14"/>
      <c r="VQF23" s="14"/>
      <c r="VQG23" s="1"/>
      <c r="VQI23" s="5"/>
      <c r="VQM23" s="14"/>
      <c r="VQN23" s="14"/>
      <c r="VQO23" s="1"/>
      <c r="VQQ23" s="5"/>
      <c r="VQU23" s="14"/>
      <c r="VQV23" s="14"/>
      <c r="VQW23" s="1"/>
      <c r="VQY23" s="5"/>
      <c r="VRC23" s="14"/>
      <c r="VRD23" s="14"/>
      <c r="VRE23" s="1"/>
      <c r="VRG23" s="5"/>
      <c r="VRK23" s="14"/>
      <c r="VRL23" s="14"/>
      <c r="VRM23" s="1"/>
      <c r="VRO23" s="5"/>
      <c r="VRS23" s="14"/>
      <c r="VRT23" s="14"/>
      <c r="VRU23" s="1"/>
      <c r="VRW23" s="5"/>
      <c r="VSA23" s="14"/>
      <c r="VSB23" s="14"/>
      <c r="VSC23" s="1"/>
      <c r="VSE23" s="5"/>
      <c r="VSI23" s="14"/>
      <c r="VSJ23" s="14"/>
      <c r="VSK23" s="1"/>
      <c r="VSM23" s="5"/>
      <c r="VSQ23" s="14"/>
      <c r="VSR23" s="14"/>
      <c r="VSS23" s="1"/>
      <c r="VSU23" s="5"/>
      <c r="VSY23" s="14"/>
      <c r="VSZ23" s="14"/>
      <c r="VTA23" s="1"/>
      <c r="VTC23" s="5"/>
      <c r="VTG23" s="14"/>
      <c r="VTH23" s="14"/>
      <c r="VTI23" s="1"/>
      <c r="VTK23" s="5"/>
      <c r="VTO23" s="14"/>
      <c r="VTP23" s="14"/>
      <c r="VTQ23" s="1"/>
      <c r="VTS23" s="5"/>
      <c r="VTW23" s="14"/>
      <c r="VTX23" s="14"/>
      <c r="VTY23" s="1"/>
      <c r="VUA23" s="5"/>
      <c r="VUE23" s="14"/>
      <c r="VUF23" s="14"/>
      <c r="VUG23" s="1"/>
      <c r="VUI23" s="5"/>
      <c r="VUM23" s="14"/>
      <c r="VUN23" s="14"/>
      <c r="VUO23" s="1"/>
      <c r="VUQ23" s="5"/>
      <c r="VUU23" s="14"/>
      <c r="VUV23" s="14"/>
      <c r="VUW23" s="1"/>
      <c r="VUY23" s="5"/>
      <c r="VVC23" s="14"/>
      <c r="VVD23" s="14"/>
      <c r="VVE23" s="1"/>
      <c r="VVG23" s="5"/>
      <c r="VVK23" s="14"/>
      <c r="VVL23" s="14"/>
      <c r="VVM23" s="1"/>
      <c r="VVO23" s="5"/>
      <c r="VVS23" s="14"/>
      <c r="VVT23" s="14"/>
      <c r="VVU23" s="1"/>
      <c r="VVW23" s="5"/>
      <c r="VWA23" s="14"/>
      <c r="VWB23" s="14"/>
      <c r="VWC23" s="1"/>
      <c r="VWE23" s="5"/>
      <c r="VWI23" s="14"/>
      <c r="VWJ23" s="14"/>
      <c r="VWK23" s="1"/>
      <c r="VWM23" s="5"/>
      <c r="VWQ23" s="14"/>
      <c r="VWR23" s="14"/>
      <c r="VWS23" s="1"/>
      <c r="VWU23" s="5"/>
      <c r="VWY23" s="14"/>
      <c r="VWZ23" s="14"/>
      <c r="VXA23" s="1"/>
      <c r="VXC23" s="5"/>
      <c r="VXG23" s="14"/>
      <c r="VXH23" s="14"/>
      <c r="VXI23" s="1"/>
      <c r="VXK23" s="5"/>
      <c r="VXO23" s="14"/>
      <c r="VXP23" s="14"/>
      <c r="VXQ23" s="1"/>
      <c r="VXS23" s="5"/>
      <c r="VXW23" s="14"/>
      <c r="VXX23" s="14"/>
      <c r="VXY23" s="1"/>
      <c r="VYA23" s="5"/>
      <c r="VYE23" s="14"/>
      <c r="VYF23" s="14"/>
      <c r="VYG23" s="1"/>
      <c r="VYI23" s="5"/>
      <c r="VYM23" s="14"/>
      <c r="VYN23" s="14"/>
      <c r="VYO23" s="1"/>
      <c r="VYQ23" s="5"/>
      <c r="VYU23" s="14"/>
      <c r="VYV23" s="14"/>
      <c r="VYW23" s="1"/>
      <c r="VYY23" s="5"/>
      <c r="VZC23" s="14"/>
      <c r="VZD23" s="14"/>
      <c r="VZE23" s="1"/>
      <c r="VZG23" s="5"/>
      <c r="VZK23" s="14"/>
      <c r="VZL23" s="14"/>
      <c r="VZM23" s="1"/>
      <c r="VZO23" s="5"/>
      <c r="VZS23" s="14"/>
      <c r="VZT23" s="14"/>
      <c r="VZU23" s="1"/>
      <c r="VZW23" s="5"/>
      <c r="WAA23" s="14"/>
      <c r="WAB23" s="14"/>
      <c r="WAC23" s="1"/>
      <c r="WAE23" s="5"/>
      <c r="WAI23" s="14"/>
      <c r="WAJ23" s="14"/>
      <c r="WAK23" s="1"/>
      <c r="WAM23" s="5"/>
      <c r="WAQ23" s="14"/>
      <c r="WAR23" s="14"/>
      <c r="WAS23" s="1"/>
      <c r="WAU23" s="5"/>
      <c r="WAY23" s="14"/>
      <c r="WAZ23" s="14"/>
      <c r="WBA23" s="1"/>
      <c r="WBC23" s="5"/>
      <c r="WBG23" s="14"/>
      <c r="WBH23" s="14"/>
      <c r="WBI23" s="1"/>
      <c r="WBK23" s="5"/>
      <c r="WBO23" s="14"/>
      <c r="WBP23" s="14"/>
      <c r="WBQ23" s="1"/>
      <c r="WBS23" s="5"/>
      <c r="WBW23" s="14"/>
      <c r="WBX23" s="14"/>
      <c r="WBY23" s="1"/>
      <c r="WCA23" s="5"/>
      <c r="WCE23" s="14"/>
      <c r="WCF23" s="14"/>
      <c r="WCG23" s="1"/>
      <c r="WCI23" s="5"/>
      <c r="WCM23" s="14"/>
      <c r="WCN23" s="14"/>
      <c r="WCO23" s="1"/>
      <c r="WCQ23" s="5"/>
      <c r="WCU23" s="14"/>
      <c r="WCV23" s="14"/>
      <c r="WCW23" s="1"/>
      <c r="WCY23" s="5"/>
      <c r="WDC23" s="14"/>
      <c r="WDD23" s="14"/>
      <c r="WDE23" s="1"/>
      <c r="WDG23" s="5"/>
      <c r="WDK23" s="14"/>
      <c r="WDL23" s="14"/>
      <c r="WDM23" s="1"/>
      <c r="WDO23" s="5"/>
      <c r="WDS23" s="14"/>
      <c r="WDT23" s="14"/>
      <c r="WDU23" s="1"/>
      <c r="WDW23" s="5"/>
      <c r="WEA23" s="14"/>
      <c r="WEB23" s="14"/>
      <c r="WEC23" s="1"/>
      <c r="WEE23" s="5"/>
      <c r="WEI23" s="14"/>
      <c r="WEJ23" s="14"/>
      <c r="WEK23" s="1"/>
      <c r="WEM23" s="5"/>
      <c r="WEQ23" s="14"/>
      <c r="WER23" s="14"/>
      <c r="WES23" s="1"/>
      <c r="WEU23" s="5"/>
      <c r="WEY23" s="14"/>
      <c r="WEZ23" s="14"/>
      <c r="WFA23" s="1"/>
      <c r="WFC23" s="5"/>
      <c r="WFG23" s="14"/>
      <c r="WFH23" s="14"/>
      <c r="WFI23" s="1"/>
      <c r="WFK23" s="5"/>
      <c r="WFO23" s="14"/>
      <c r="WFP23" s="14"/>
      <c r="WFQ23" s="1"/>
      <c r="WFS23" s="5"/>
      <c r="WFW23" s="14"/>
      <c r="WFX23" s="14"/>
      <c r="WFY23" s="1"/>
      <c r="WGA23" s="5"/>
      <c r="WGE23" s="14"/>
      <c r="WGF23" s="14"/>
      <c r="WGG23" s="1"/>
      <c r="WGI23" s="5"/>
      <c r="WGM23" s="14"/>
      <c r="WGN23" s="14"/>
      <c r="WGO23" s="1"/>
      <c r="WGQ23" s="5"/>
      <c r="WGU23" s="14"/>
      <c r="WGV23" s="14"/>
      <c r="WGW23" s="1"/>
      <c r="WGY23" s="5"/>
      <c r="WHC23" s="14"/>
      <c r="WHD23" s="14"/>
      <c r="WHE23" s="1"/>
      <c r="WHG23" s="5"/>
      <c r="WHK23" s="14"/>
      <c r="WHL23" s="14"/>
      <c r="WHM23" s="1"/>
      <c r="WHO23" s="5"/>
      <c r="WHS23" s="14"/>
      <c r="WHT23" s="14"/>
      <c r="WHU23" s="1"/>
      <c r="WHW23" s="5"/>
      <c r="WIA23" s="14"/>
      <c r="WIB23" s="14"/>
      <c r="WIC23" s="1"/>
      <c r="WIE23" s="5"/>
      <c r="WII23" s="14"/>
      <c r="WIJ23" s="14"/>
      <c r="WIK23" s="1"/>
      <c r="WIM23" s="5"/>
      <c r="WIQ23" s="14"/>
      <c r="WIR23" s="14"/>
      <c r="WIS23" s="1"/>
      <c r="WIU23" s="5"/>
      <c r="WIY23" s="14"/>
      <c r="WIZ23" s="14"/>
      <c r="WJA23" s="1"/>
      <c r="WJC23" s="5"/>
      <c r="WJG23" s="14"/>
      <c r="WJH23" s="14"/>
      <c r="WJI23" s="1"/>
      <c r="WJK23" s="5"/>
      <c r="WJO23" s="14"/>
      <c r="WJP23" s="14"/>
      <c r="WJQ23" s="1"/>
      <c r="WJS23" s="5"/>
      <c r="WJW23" s="14"/>
      <c r="WJX23" s="14"/>
      <c r="WJY23" s="1"/>
      <c r="WKA23" s="5"/>
      <c r="WKE23" s="14"/>
      <c r="WKF23" s="14"/>
      <c r="WKG23" s="1"/>
      <c r="WKI23" s="5"/>
      <c r="WKM23" s="14"/>
      <c r="WKN23" s="14"/>
      <c r="WKO23" s="1"/>
      <c r="WKQ23" s="5"/>
      <c r="WKU23" s="14"/>
      <c r="WKV23" s="14"/>
      <c r="WKW23" s="1"/>
      <c r="WKY23" s="5"/>
      <c r="WLC23" s="14"/>
      <c r="WLD23" s="14"/>
      <c r="WLE23" s="1"/>
      <c r="WLG23" s="5"/>
      <c r="WLK23" s="14"/>
      <c r="WLL23" s="14"/>
      <c r="WLM23" s="1"/>
      <c r="WLO23" s="5"/>
      <c r="WLS23" s="14"/>
      <c r="WLT23" s="14"/>
      <c r="WLU23" s="1"/>
      <c r="WLW23" s="5"/>
      <c r="WMA23" s="14"/>
      <c r="WMB23" s="14"/>
      <c r="WMC23" s="1"/>
      <c r="WME23" s="5"/>
      <c r="WMI23" s="14"/>
      <c r="WMJ23" s="14"/>
      <c r="WMK23" s="1"/>
      <c r="WMM23" s="5"/>
      <c r="WMQ23" s="14"/>
      <c r="WMR23" s="14"/>
      <c r="WMS23" s="1"/>
      <c r="WMU23" s="5"/>
      <c r="WMY23" s="14"/>
      <c r="WMZ23" s="14"/>
      <c r="WNA23" s="1"/>
      <c r="WNC23" s="5"/>
      <c r="WNG23" s="14"/>
      <c r="WNH23" s="14"/>
      <c r="WNI23" s="1"/>
      <c r="WNK23" s="5"/>
      <c r="WNO23" s="14"/>
      <c r="WNP23" s="14"/>
      <c r="WNQ23" s="1"/>
      <c r="WNS23" s="5"/>
      <c r="WNW23" s="14"/>
      <c r="WNX23" s="14"/>
      <c r="WNY23" s="1"/>
      <c r="WOA23" s="5"/>
      <c r="WOE23" s="14"/>
      <c r="WOF23" s="14"/>
      <c r="WOG23" s="1"/>
      <c r="WOI23" s="5"/>
      <c r="WOM23" s="14"/>
      <c r="WON23" s="14"/>
      <c r="WOO23" s="1"/>
      <c r="WOQ23" s="5"/>
      <c r="WOU23" s="14"/>
      <c r="WOV23" s="14"/>
      <c r="WOW23" s="1"/>
      <c r="WOY23" s="5"/>
      <c r="WPC23" s="14"/>
      <c r="WPD23" s="14"/>
      <c r="WPE23" s="1"/>
      <c r="WPG23" s="5"/>
      <c r="WPK23" s="14"/>
      <c r="WPL23" s="14"/>
      <c r="WPM23" s="1"/>
      <c r="WPO23" s="5"/>
      <c r="WPS23" s="14"/>
      <c r="WPT23" s="14"/>
      <c r="WPU23" s="1"/>
      <c r="WPW23" s="5"/>
      <c r="WQA23" s="14"/>
      <c r="WQB23" s="14"/>
      <c r="WQC23" s="1"/>
      <c r="WQE23" s="5"/>
      <c r="WQI23" s="14"/>
      <c r="WQJ23" s="14"/>
      <c r="WQK23" s="1"/>
      <c r="WQM23" s="5"/>
      <c r="WQQ23" s="14"/>
      <c r="WQR23" s="14"/>
      <c r="WQS23" s="1"/>
      <c r="WQU23" s="5"/>
      <c r="WQY23" s="14"/>
      <c r="WQZ23" s="14"/>
      <c r="WRA23" s="1"/>
      <c r="WRC23" s="5"/>
      <c r="WRG23" s="14"/>
      <c r="WRH23" s="14"/>
      <c r="WRI23" s="1"/>
      <c r="WRK23" s="5"/>
      <c r="WRO23" s="14"/>
      <c r="WRP23" s="14"/>
      <c r="WRQ23" s="1"/>
      <c r="WRS23" s="5"/>
      <c r="WRW23" s="14"/>
      <c r="WRX23" s="14"/>
      <c r="WRY23" s="1"/>
      <c r="WSA23" s="5"/>
      <c r="WSE23" s="14"/>
      <c r="WSF23" s="14"/>
      <c r="WSG23" s="1"/>
      <c r="WSI23" s="5"/>
      <c r="WSM23" s="14"/>
      <c r="WSN23" s="14"/>
      <c r="WSO23" s="1"/>
      <c r="WSQ23" s="5"/>
      <c r="WSU23" s="14"/>
      <c r="WSV23" s="14"/>
      <c r="WSW23" s="1"/>
      <c r="WSY23" s="5"/>
      <c r="WTC23" s="14"/>
      <c r="WTD23" s="14"/>
      <c r="WTE23" s="1"/>
      <c r="WTG23" s="5"/>
      <c r="WTK23" s="14"/>
      <c r="WTL23" s="14"/>
      <c r="WTM23" s="1"/>
      <c r="WTO23" s="5"/>
      <c r="WTS23" s="14"/>
      <c r="WTT23" s="14"/>
      <c r="WTU23" s="1"/>
      <c r="WTW23" s="5"/>
      <c r="WUA23" s="14"/>
      <c r="WUB23" s="14"/>
      <c r="WUC23" s="1"/>
      <c r="WUE23" s="5"/>
      <c r="WUI23" s="14"/>
      <c r="WUJ23" s="14"/>
      <c r="WUK23" s="1"/>
      <c r="WUM23" s="5"/>
      <c r="WUQ23" s="14"/>
      <c r="WUR23" s="14"/>
      <c r="WUS23" s="1"/>
      <c r="WUU23" s="5"/>
      <c r="WUY23" s="14"/>
      <c r="WUZ23" s="14"/>
      <c r="WVA23" s="1"/>
      <c r="WVC23" s="5"/>
      <c r="WVG23" s="14"/>
      <c r="WVH23" s="14"/>
      <c r="WVI23" s="1"/>
      <c r="WVK23" s="5"/>
      <c r="WVO23" s="14"/>
      <c r="WVP23" s="14"/>
      <c r="WVQ23" s="1"/>
      <c r="WVS23" s="5"/>
      <c r="WVW23" s="14"/>
      <c r="WVX23" s="14"/>
      <c r="WVY23" s="1"/>
      <c r="WWA23" s="5"/>
      <c r="WWE23" s="14"/>
      <c r="WWF23" s="14"/>
      <c r="WWG23" s="1"/>
      <c r="WWI23" s="5"/>
      <c r="WWM23" s="14"/>
      <c r="WWN23" s="14"/>
      <c r="WWO23" s="1"/>
      <c r="WWQ23" s="5"/>
      <c r="WWU23" s="14"/>
      <c r="WWV23" s="14"/>
      <c r="WWW23" s="1"/>
      <c r="WWY23" s="5"/>
      <c r="WXC23" s="14"/>
      <c r="WXD23" s="14"/>
      <c r="WXE23" s="1"/>
      <c r="WXG23" s="5"/>
      <c r="WXK23" s="14"/>
      <c r="WXL23" s="14"/>
      <c r="WXM23" s="1"/>
      <c r="WXO23" s="5"/>
      <c r="WXS23" s="14"/>
      <c r="WXT23" s="14"/>
      <c r="WXU23" s="1"/>
      <c r="WXW23" s="5"/>
      <c r="WYA23" s="14"/>
      <c r="WYB23" s="14"/>
      <c r="WYC23" s="1"/>
      <c r="WYE23" s="5"/>
      <c r="WYI23" s="14"/>
      <c r="WYJ23" s="14"/>
      <c r="WYK23" s="1"/>
      <c r="WYM23" s="5"/>
      <c r="WYQ23" s="14"/>
      <c r="WYR23" s="14"/>
      <c r="WYS23" s="1"/>
      <c r="WYU23" s="5"/>
      <c r="WYY23" s="14"/>
      <c r="WYZ23" s="14"/>
      <c r="WZA23" s="1"/>
      <c r="WZC23" s="5"/>
      <c r="WZG23" s="14"/>
      <c r="WZH23" s="14"/>
      <c r="WZI23" s="1"/>
      <c r="WZK23" s="5"/>
      <c r="WZO23" s="14"/>
      <c r="WZP23" s="14"/>
      <c r="WZQ23" s="1"/>
      <c r="WZS23" s="5"/>
      <c r="WZW23" s="14"/>
      <c r="WZX23" s="14"/>
      <c r="WZY23" s="1"/>
      <c r="XAA23" s="5"/>
      <c r="XAE23" s="14"/>
      <c r="XAF23" s="14"/>
      <c r="XAG23" s="1"/>
      <c r="XAI23" s="5"/>
      <c r="XAM23" s="14"/>
      <c r="XAN23" s="14"/>
      <c r="XAO23" s="1"/>
      <c r="XAQ23" s="5"/>
      <c r="XAU23" s="14"/>
      <c r="XAV23" s="14"/>
      <c r="XAW23" s="1"/>
      <c r="XAY23" s="5"/>
      <c r="XBC23" s="14"/>
      <c r="XBD23" s="14"/>
      <c r="XBE23" s="1"/>
      <c r="XBG23" s="5"/>
      <c r="XBK23" s="14"/>
      <c r="XBL23" s="14"/>
      <c r="XBM23" s="1"/>
      <c r="XBO23" s="5"/>
      <c r="XBS23" s="14"/>
      <c r="XBT23" s="14"/>
      <c r="XBU23" s="1"/>
      <c r="XBW23" s="5"/>
      <c r="XCA23" s="14"/>
      <c r="XCB23" s="14"/>
      <c r="XCC23" s="1"/>
      <c r="XCE23" s="5"/>
      <c r="XCI23" s="14"/>
      <c r="XCJ23" s="14"/>
      <c r="XCK23" s="1"/>
      <c r="XCM23" s="5"/>
      <c r="XCQ23" s="14"/>
      <c r="XCR23" s="14"/>
      <c r="XCS23" s="1"/>
      <c r="XCU23" s="5"/>
      <c r="XCY23" s="14"/>
      <c r="XCZ23" s="14"/>
      <c r="XDA23" s="1"/>
      <c r="XDC23" s="5"/>
      <c r="XDG23" s="14"/>
      <c r="XDH23" s="14"/>
      <c r="XDI23" s="1"/>
      <c r="XDK23" s="5"/>
      <c r="XDO23" s="14"/>
      <c r="XDP23" s="14"/>
      <c r="XDQ23" s="1"/>
      <c r="XDS23" s="5"/>
      <c r="XDW23" s="14"/>
      <c r="XDX23" s="14"/>
      <c r="XDY23" s="1"/>
      <c r="XEA23" s="5"/>
      <c r="XEE23" s="14"/>
      <c r="XEF23" s="14"/>
      <c r="XEG23" s="1"/>
      <c r="XEI23" s="5"/>
      <c r="XEM23" s="14"/>
      <c r="XEN23" s="14"/>
      <c r="XEO23" s="1"/>
      <c r="XEQ23" s="5"/>
      <c r="XEU23" s="14"/>
      <c r="XEV23" s="14"/>
      <c r="XEW23" s="1"/>
      <c r="XEY23" s="5"/>
    </row>
    <row r="24" spans="2:16379" x14ac:dyDescent="0.25">
      <c r="B24" s="40" t="s">
        <v>13078</v>
      </c>
      <c r="C24" s="41">
        <v>2</v>
      </c>
      <c r="D24" s="65"/>
      <c r="E24" s="65"/>
      <c r="H24" s="38" t="s">
        <v>455</v>
      </c>
      <c r="I24" s="38" t="s">
        <v>456</v>
      </c>
      <c r="J24" s="38" t="s">
        <v>13077</v>
      </c>
      <c r="K24" s="38">
        <v>4.4000000000000004</v>
      </c>
      <c r="L24" s="39">
        <v>426973</v>
      </c>
      <c r="N24" s="40">
        <v>4.5</v>
      </c>
      <c r="O24" s="41">
        <v>75</v>
      </c>
      <c r="T24" s="61" t="s">
        <v>13145</v>
      </c>
      <c r="U24" s="61"/>
      <c r="V24" s="61"/>
      <c r="W24" s="61"/>
      <c r="X24" s="61"/>
      <c r="AQ24" s="5"/>
      <c r="AU24" s="14"/>
      <c r="AV24" s="14"/>
      <c r="AW24" s="1"/>
      <c r="AY24" s="5"/>
      <c r="BC24" s="14"/>
      <c r="BD24" s="14"/>
      <c r="BE24" s="1"/>
      <c r="BG24" s="5"/>
      <c r="BK24" s="14"/>
      <c r="BL24" s="14"/>
      <c r="BM24" s="1"/>
      <c r="BO24" s="5"/>
      <c r="BS24" s="14"/>
      <c r="BT24" s="14"/>
      <c r="BU24" s="1"/>
      <c r="BW24" s="5"/>
      <c r="CA24" s="14"/>
      <c r="CB24" s="14"/>
      <c r="CC24" s="1"/>
      <c r="CE24" s="5"/>
      <c r="CI24" s="14"/>
      <c r="CJ24" s="14"/>
      <c r="CK24" s="1"/>
      <c r="CM24" s="5"/>
      <c r="CQ24" s="14"/>
      <c r="CR24" s="14"/>
      <c r="CS24" s="1"/>
      <c r="CU24" s="5"/>
      <c r="CY24" s="14"/>
      <c r="CZ24" s="14"/>
      <c r="DA24" s="1"/>
      <c r="DC24" s="5"/>
      <c r="DG24" s="14"/>
      <c r="DH24" s="14"/>
      <c r="DI24" s="1"/>
      <c r="DK24" s="5"/>
      <c r="DO24" s="14"/>
      <c r="DP24" s="14"/>
      <c r="DQ24" s="1"/>
      <c r="DS24" s="5"/>
      <c r="DW24" s="14"/>
      <c r="DX24" s="14"/>
      <c r="DY24" s="1"/>
      <c r="EA24" s="5"/>
      <c r="EE24" s="14"/>
      <c r="EF24" s="14"/>
      <c r="EG24" s="1"/>
      <c r="EI24" s="5"/>
      <c r="EM24" s="14"/>
      <c r="EN24" s="14"/>
      <c r="EO24" s="1"/>
      <c r="EQ24" s="5"/>
      <c r="EU24" s="14"/>
      <c r="EV24" s="14"/>
      <c r="EW24" s="1"/>
      <c r="EY24" s="5"/>
      <c r="FC24" s="14"/>
      <c r="FD24" s="14"/>
      <c r="FE24" s="1"/>
      <c r="FG24" s="5"/>
      <c r="FK24" s="14"/>
      <c r="FL24" s="14"/>
      <c r="FM24" s="1"/>
      <c r="FO24" s="5"/>
      <c r="FS24" s="14"/>
      <c r="FT24" s="14"/>
      <c r="FU24" s="1"/>
      <c r="FW24" s="5"/>
      <c r="GA24" s="14"/>
      <c r="GB24" s="14"/>
      <c r="GC24" s="1"/>
      <c r="GE24" s="5"/>
      <c r="GI24" s="14"/>
      <c r="GJ24" s="14"/>
      <c r="GK24" s="1"/>
      <c r="GM24" s="5"/>
      <c r="GQ24" s="14"/>
      <c r="GR24" s="14"/>
      <c r="GS24" s="1"/>
      <c r="GU24" s="5"/>
      <c r="GY24" s="14"/>
      <c r="GZ24" s="14"/>
      <c r="HA24" s="1"/>
      <c r="HC24" s="5"/>
      <c r="HG24" s="14"/>
      <c r="HH24" s="14"/>
      <c r="HI24" s="1"/>
      <c r="HK24" s="5"/>
      <c r="HO24" s="14"/>
      <c r="HP24" s="14"/>
      <c r="HQ24" s="1"/>
      <c r="HS24" s="5"/>
      <c r="HW24" s="14"/>
      <c r="HX24" s="14"/>
      <c r="HY24" s="1"/>
      <c r="IA24" s="5"/>
      <c r="IE24" s="14"/>
      <c r="IF24" s="14"/>
      <c r="IG24" s="1"/>
      <c r="II24" s="5"/>
      <c r="IM24" s="14"/>
      <c r="IN24" s="14"/>
      <c r="IO24" s="1"/>
      <c r="IQ24" s="5"/>
      <c r="IU24" s="14"/>
      <c r="IV24" s="14"/>
      <c r="IW24" s="1"/>
      <c r="IY24" s="5"/>
      <c r="JC24" s="14"/>
      <c r="JD24" s="14"/>
      <c r="JE24" s="1"/>
      <c r="JG24" s="5"/>
      <c r="JK24" s="14"/>
      <c r="JL24" s="14"/>
      <c r="JM24" s="1"/>
      <c r="JO24" s="5"/>
      <c r="JS24" s="14"/>
      <c r="JT24" s="14"/>
      <c r="JU24" s="1"/>
      <c r="JW24" s="5"/>
      <c r="KA24" s="14"/>
      <c r="KB24" s="14"/>
      <c r="KC24" s="1"/>
      <c r="KE24" s="5"/>
      <c r="KI24" s="14"/>
      <c r="KJ24" s="14"/>
      <c r="KK24" s="1"/>
      <c r="KM24" s="5"/>
      <c r="KQ24" s="14"/>
      <c r="KR24" s="14"/>
      <c r="KS24" s="1"/>
      <c r="KU24" s="5"/>
      <c r="KY24" s="14"/>
      <c r="KZ24" s="14"/>
      <c r="LA24" s="1"/>
      <c r="LC24" s="5"/>
      <c r="LG24" s="14"/>
      <c r="LH24" s="14"/>
      <c r="LI24" s="1"/>
      <c r="LK24" s="5"/>
      <c r="LO24" s="14"/>
      <c r="LP24" s="14"/>
      <c r="LQ24" s="1"/>
      <c r="LS24" s="5"/>
      <c r="LW24" s="14"/>
      <c r="LX24" s="14"/>
      <c r="LY24" s="1"/>
      <c r="MA24" s="5"/>
      <c r="ME24" s="14"/>
      <c r="MF24" s="14"/>
      <c r="MG24" s="1"/>
      <c r="MI24" s="5"/>
      <c r="MM24" s="14"/>
      <c r="MN24" s="14"/>
      <c r="MO24" s="1"/>
      <c r="MQ24" s="5"/>
      <c r="MU24" s="14"/>
      <c r="MV24" s="14"/>
      <c r="MW24" s="1"/>
      <c r="MY24" s="5"/>
      <c r="NC24" s="14"/>
      <c r="ND24" s="14"/>
      <c r="NE24" s="1"/>
      <c r="NG24" s="5"/>
      <c r="NK24" s="14"/>
      <c r="NL24" s="14"/>
      <c r="NM24" s="1"/>
      <c r="NO24" s="5"/>
      <c r="NS24" s="14"/>
      <c r="NT24" s="14"/>
      <c r="NU24" s="1"/>
      <c r="NW24" s="5"/>
      <c r="OA24" s="14"/>
      <c r="OB24" s="14"/>
      <c r="OC24" s="1"/>
      <c r="OE24" s="5"/>
      <c r="OI24" s="14"/>
      <c r="OJ24" s="14"/>
      <c r="OK24" s="1"/>
      <c r="OM24" s="5"/>
      <c r="OQ24" s="14"/>
      <c r="OR24" s="14"/>
      <c r="OS24" s="1"/>
      <c r="OU24" s="5"/>
      <c r="OY24" s="14"/>
      <c r="OZ24" s="14"/>
      <c r="PA24" s="1"/>
      <c r="PC24" s="5"/>
      <c r="PG24" s="14"/>
      <c r="PH24" s="14"/>
      <c r="PI24" s="1"/>
      <c r="PK24" s="5"/>
      <c r="PO24" s="14"/>
      <c r="PP24" s="14"/>
      <c r="PQ24" s="1"/>
      <c r="PS24" s="5"/>
      <c r="PW24" s="14"/>
      <c r="PX24" s="14"/>
      <c r="PY24" s="1"/>
      <c r="QA24" s="5"/>
      <c r="QE24" s="14"/>
      <c r="QF24" s="14"/>
      <c r="QG24" s="1"/>
      <c r="QI24" s="5"/>
      <c r="QM24" s="14"/>
      <c r="QN24" s="14"/>
      <c r="QO24" s="1"/>
      <c r="QQ24" s="5"/>
      <c r="QU24" s="14"/>
      <c r="QV24" s="14"/>
      <c r="QW24" s="1"/>
      <c r="QY24" s="5"/>
      <c r="RC24" s="14"/>
      <c r="RD24" s="14"/>
      <c r="RE24" s="1"/>
      <c r="RG24" s="5"/>
      <c r="RK24" s="14"/>
      <c r="RL24" s="14"/>
      <c r="RM24" s="1"/>
      <c r="RO24" s="5"/>
      <c r="RS24" s="14"/>
      <c r="RT24" s="14"/>
      <c r="RU24" s="1"/>
      <c r="RW24" s="5"/>
      <c r="SA24" s="14"/>
      <c r="SB24" s="14"/>
      <c r="SC24" s="1"/>
      <c r="SE24" s="5"/>
      <c r="SI24" s="14"/>
      <c r="SJ24" s="14"/>
      <c r="SK24" s="1"/>
      <c r="SM24" s="5"/>
      <c r="SQ24" s="14"/>
      <c r="SR24" s="14"/>
      <c r="SS24" s="1"/>
      <c r="SU24" s="5"/>
      <c r="SY24" s="14"/>
      <c r="SZ24" s="14"/>
      <c r="TA24" s="1"/>
      <c r="TC24" s="5"/>
      <c r="TG24" s="14"/>
      <c r="TH24" s="14"/>
      <c r="TI24" s="1"/>
      <c r="TK24" s="5"/>
      <c r="TO24" s="14"/>
      <c r="TP24" s="14"/>
      <c r="TQ24" s="1"/>
      <c r="TS24" s="5"/>
      <c r="TW24" s="14"/>
      <c r="TX24" s="14"/>
      <c r="TY24" s="1"/>
      <c r="UA24" s="5"/>
      <c r="UE24" s="14"/>
      <c r="UF24" s="14"/>
      <c r="UG24" s="1"/>
      <c r="UI24" s="5"/>
      <c r="UM24" s="14"/>
      <c r="UN24" s="14"/>
      <c r="UO24" s="1"/>
      <c r="UQ24" s="5"/>
      <c r="UU24" s="14"/>
      <c r="UV24" s="14"/>
      <c r="UW24" s="1"/>
      <c r="UY24" s="5"/>
      <c r="VC24" s="14"/>
      <c r="VD24" s="14"/>
      <c r="VE24" s="1"/>
      <c r="VG24" s="5"/>
      <c r="VK24" s="14"/>
      <c r="VL24" s="14"/>
      <c r="VM24" s="1"/>
      <c r="VO24" s="5"/>
      <c r="VS24" s="14"/>
      <c r="VT24" s="14"/>
      <c r="VU24" s="1"/>
      <c r="VW24" s="5"/>
      <c r="WA24" s="14"/>
      <c r="WB24" s="14"/>
      <c r="WC24" s="1"/>
      <c r="WE24" s="5"/>
      <c r="WI24" s="14"/>
      <c r="WJ24" s="14"/>
      <c r="WK24" s="1"/>
      <c r="WM24" s="5"/>
      <c r="WQ24" s="14"/>
      <c r="WR24" s="14"/>
      <c r="WS24" s="1"/>
      <c r="WU24" s="5"/>
      <c r="WY24" s="14"/>
      <c r="WZ24" s="14"/>
      <c r="XA24" s="1"/>
      <c r="XC24" s="5"/>
      <c r="XG24" s="14"/>
      <c r="XH24" s="14"/>
      <c r="XI24" s="1"/>
      <c r="XK24" s="5"/>
      <c r="XO24" s="14"/>
      <c r="XP24" s="14"/>
      <c r="XQ24" s="1"/>
      <c r="XS24" s="5"/>
      <c r="XW24" s="14"/>
      <c r="XX24" s="14"/>
      <c r="XY24" s="1"/>
      <c r="YA24" s="5"/>
      <c r="YE24" s="14"/>
      <c r="YF24" s="14"/>
      <c r="YG24" s="1"/>
      <c r="YI24" s="5"/>
      <c r="YM24" s="14"/>
      <c r="YN24" s="14"/>
      <c r="YO24" s="1"/>
      <c r="YQ24" s="5"/>
      <c r="YU24" s="14"/>
      <c r="YV24" s="14"/>
      <c r="YW24" s="1"/>
      <c r="YY24" s="5"/>
      <c r="ZC24" s="14"/>
      <c r="ZD24" s="14"/>
      <c r="ZE24" s="1"/>
      <c r="ZG24" s="5"/>
      <c r="ZK24" s="14"/>
      <c r="ZL24" s="14"/>
      <c r="ZM24" s="1"/>
      <c r="ZO24" s="5"/>
      <c r="ZS24" s="14"/>
      <c r="ZT24" s="14"/>
      <c r="ZU24" s="1"/>
      <c r="ZW24" s="5"/>
      <c r="AAA24" s="14"/>
      <c r="AAB24" s="14"/>
      <c r="AAC24" s="1"/>
      <c r="AAE24" s="5"/>
      <c r="AAI24" s="14"/>
      <c r="AAJ24" s="14"/>
      <c r="AAK24" s="1"/>
      <c r="AAM24" s="5"/>
      <c r="AAQ24" s="14"/>
      <c r="AAR24" s="14"/>
      <c r="AAS24" s="1"/>
      <c r="AAU24" s="5"/>
      <c r="AAY24" s="14"/>
      <c r="AAZ24" s="14"/>
      <c r="ABA24" s="1"/>
      <c r="ABC24" s="5"/>
      <c r="ABG24" s="14"/>
      <c r="ABH24" s="14"/>
      <c r="ABI24" s="1"/>
      <c r="ABK24" s="5"/>
      <c r="ABO24" s="14"/>
      <c r="ABP24" s="14"/>
      <c r="ABQ24" s="1"/>
      <c r="ABS24" s="5"/>
      <c r="ABW24" s="14"/>
      <c r="ABX24" s="14"/>
      <c r="ABY24" s="1"/>
      <c r="ACA24" s="5"/>
      <c r="ACE24" s="14"/>
      <c r="ACF24" s="14"/>
      <c r="ACG24" s="1"/>
      <c r="ACI24" s="5"/>
      <c r="ACM24" s="14"/>
      <c r="ACN24" s="14"/>
      <c r="ACO24" s="1"/>
      <c r="ACQ24" s="5"/>
      <c r="ACU24" s="14"/>
      <c r="ACV24" s="14"/>
      <c r="ACW24" s="1"/>
      <c r="ACY24" s="5"/>
      <c r="ADC24" s="14"/>
      <c r="ADD24" s="14"/>
      <c r="ADE24" s="1"/>
      <c r="ADG24" s="5"/>
      <c r="ADK24" s="14"/>
      <c r="ADL24" s="14"/>
      <c r="ADM24" s="1"/>
      <c r="ADO24" s="5"/>
      <c r="ADS24" s="14"/>
      <c r="ADT24" s="14"/>
      <c r="ADU24" s="1"/>
      <c r="ADW24" s="5"/>
      <c r="AEA24" s="14"/>
      <c r="AEB24" s="14"/>
      <c r="AEC24" s="1"/>
      <c r="AEE24" s="5"/>
      <c r="AEI24" s="14"/>
      <c r="AEJ24" s="14"/>
      <c r="AEK24" s="1"/>
      <c r="AEM24" s="5"/>
      <c r="AEQ24" s="14"/>
      <c r="AER24" s="14"/>
      <c r="AES24" s="1"/>
      <c r="AEU24" s="5"/>
      <c r="AEY24" s="14"/>
      <c r="AEZ24" s="14"/>
      <c r="AFA24" s="1"/>
      <c r="AFC24" s="5"/>
      <c r="AFG24" s="14"/>
      <c r="AFH24" s="14"/>
      <c r="AFI24" s="1"/>
      <c r="AFK24" s="5"/>
      <c r="AFO24" s="14"/>
      <c r="AFP24" s="14"/>
      <c r="AFQ24" s="1"/>
      <c r="AFS24" s="5"/>
      <c r="AFW24" s="14"/>
      <c r="AFX24" s="14"/>
      <c r="AFY24" s="1"/>
      <c r="AGA24" s="5"/>
      <c r="AGE24" s="14"/>
      <c r="AGF24" s="14"/>
      <c r="AGG24" s="1"/>
      <c r="AGI24" s="5"/>
      <c r="AGM24" s="14"/>
      <c r="AGN24" s="14"/>
      <c r="AGO24" s="1"/>
      <c r="AGQ24" s="5"/>
      <c r="AGU24" s="14"/>
      <c r="AGV24" s="14"/>
      <c r="AGW24" s="1"/>
      <c r="AGY24" s="5"/>
      <c r="AHC24" s="14"/>
      <c r="AHD24" s="14"/>
      <c r="AHE24" s="1"/>
      <c r="AHG24" s="5"/>
      <c r="AHK24" s="14"/>
      <c r="AHL24" s="14"/>
      <c r="AHM24" s="1"/>
      <c r="AHO24" s="5"/>
      <c r="AHS24" s="14"/>
      <c r="AHT24" s="14"/>
      <c r="AHU24" s="1"/>
      <c r="AHW24" s="5"/>
      <c r="AIA24" s="14"/>
      <c r="AIB24" s="14"/>
      <c r="AIC24" s="1"/>
      <c r="AIE24" s="5"/>
      <c r="AII24" s="14"/>
      <c r="AIJ24" s="14"/>
      <c r="AIK24" s="1"/>
      <c r="AIM24" s="5"/>
      <c r="AIQ24" s="14"/>
      <c r="AIR24" s="14"/>
      <c r="AIS24" s="1"/>
      <c r="AIU24" s="5"/>
      <c r="AIY24" s="14"/>
      <c r="AIZ24" s="14"/>
      <c r="AJA24" s="1"/>
      <c r="AJC24" s="5"/>
      <c r="AJG24" s="14"/>
      <c r="AJH24" s="14"/>
      <c r="AJI24" s="1"/>
      <c r="AJK24" s="5"/>
      <c r="AJO24" s="14"/>
      <c r="AJP24" s="14"/>
      <c r="AJQ24" s="1"/>
      <c r="AJS24" s="5"/>
      <c r="AJW24" s="14"/>
      <c r="AJX24" s="14"/>
      <c r="AJY24" s="1"/>
      <c r="AKA24" s="5"/>
      <c r="AKE24" s="14"/>
      <c r="AKF24" s="14"/>
      <c r="AKG24" s="1"/>
      <c r="AKI24" s="5"/>
      <c r="AKM24" s="14"/>
      <c r="AKN24" s="14"/>
      <c r="AKO24" s="1"/>
      <c r="AKQ24" s="5"/>
      <c r="AKU24" s="14"/>
      <c r="AKV24" s="14"/>
      <c r="AKW24" s="1"/>
      <c r="AKY24" s="5"/>
      <c r="ALC24" s="14"/>
      <c r="ALD24" s="14"/>
      <c r="ALE24" s="1"/>
      <c r="ALG24" s="5"/>
      <c r="ALK24" s="14"/>
      <c r="ALL24" s="14"/>
      <c r="ALM24" s="1"/>
      <c r="ALO24" s="5"/>
      <c r="ALS24" s="14"/>
      <c r="ALT24" s="14"/>
      <c r="ALU24" s="1"/>
      <c r="ALW24" s="5"/>
      <c r="AMA24" s="14"/>
      <c r="AMB24" s="14"/>
      <c r="AMC24" s="1"/>
      <c r="AME24" s="5"/>
      <c r="AMI24" s="14"/>
      <c r="AMJ24" s="14"/>
      <c r="AMK24" s="1"/>
      <c r="AMM24" s="5"/>
      <c r="AMQ24" s="14"/>
      <c r="AMR24" s="14"/>
      <c r="AMS24" s="1"/>
      <c r="AMU24" s="5"/>
      <c r="AMY24" s="14"/>
      <c r="AMZ24" s="14"/>
      <c r="ANA24" s="1"/>
      <c r="ANC24" s="5"/>
      <c r="ANG24" s="14"/>
      <c r="ANH24" s="14"/>
      <c r="ANI24" s="1"/>
      <c r="ANK24" s="5"/>
      <c r="ANO24" s="14"/>
      <c r="ANP24" s="14"/>
      <c r="ANQ24" s="1"/>
      <c r="ANS24" s="5"/>
      <c r="ANW24" s="14"/>
      <c r="ANX24" s="14"/>
      <c r="ANY24" s="1"/>
      <c r="AOA24" s="5"/>
      <c r="AOE24" s="14"/>
      <c r="AOF24" s="14"/>
      <c r="AOG24" s="1"/>
      <c r="AOI24" s="5"/>
      <c r="AOM24" s="14"/>
      <c r="AON24" s="14"/>
      <c r="AOO24" s="1"/>
      <c r="AOQ24" s="5"/>
      <c r="AOU24" s="14"/>
      <c r="AOV24" s="14"/>
      <c r="AOW24" s="1"/>
      <c r="AOY24" s="5"/>
      <c r="APC24" s="14"/>
      <c r="APD24" s="14"/>
      <c r="APE24" s="1"/>
      <c r="APG24" s="5"/>
      <c r="APK24" s="14"/>
      <c r="APL24" s="14"/>
      <c r="APM24" s="1"/>
      <c r="APO24" s="5"/>
      <c r="APS24" s="14"/>
      <c r="APT24" s="14"/>
      <c r="APU24" s="1"/>
      <c r="APW24" s="5"/>
      <c r="AQA24" s="14"/>
      <c r="AQB24" s="14"/>
      <c r="AQC24" s="1"/>
      <c r="AQE24" s="5"/>
      <c r="AQI24" s="14"/>
      <c r="AQJ24" s="14"/>
      <c r="AQK24" s="1"/>
      <c r="AQM24" s="5"/>
      <c r="AQQ24" s="14"/>
      <c r="AQR24" s="14"/>
      <c r="AQS24" s="1"/>
      <c r="AQU24" s="5"/>
      <c r="AQY24" s="14"/>
      <c r="AQZ24" s="14"/>
      <c r="ARA24" s="1"/>
      <c r="ARC24" s="5"/>
      <c r="ARG24" s="14"/>
      <c r="ARH24" s="14"/>
      <c r="ARI24" s="1"/>
      <c r="ARK24" s="5"/>
      <c r="ARO24" s="14"/>
      <c r="ARP24" s="14"/>
      <c r="ARQ24" s="1"/>
      <c r="ARS24" s="5"/>
      <c r="ARW24" s="14"/>
      <c r="ARX24" s="14"/>
      <c r="ARY24" s="1"/>
      <c r="ASA24" s="5"/>
      <c r="ASE24" s="14"/>
      <c r="ASF24" s="14"/>
      <c r="ASG24" s="1"/>
      <c r="ASI24" s="5"/>
      <c r="ASM24" s="14"/>
      <c r="ASN24" s="14"/>
      <c r="ASO24" s="1"/>
      <c r="ASQ24" s="5"/>
      <c r="ASU24" s="14"/>
      <c r="ASV24" s="14"/>
      <c r="ASW24" s="1"/>
      <c r="ASY24" s="5"/>
      <c r="ATC24" s="14"/>
      <c r="ATD24" s="14"/>
      <c r="ATE24" s="1"/>
      <c r="ATG24" s="5"/>
      <c r="ATK24" s="14"/>
      <c r="ATL24" s="14"/>
      <c r="ATM24" s="1"/>
      <c r="ATO24" s="5"/>
      <c r="ATS24" s="14"/>
      <c r="ATT24" s="14"/>
      <c r="ATU24" s="1"/>
      <c r="ATW24" s="5"/>
      <c r="AUA24" s="14"/>
      <c r="AUB24" s="14"/>
      <c r="AUC24" s="1"/>
      <c r="AUE24" s="5"/>
      <c r="AUI24" s="14"/>
      <c r="AUJ24" s="14"/>
      <c r="AUK24" s="1"/>
      <c r="AUM24" s="5"/>
      <c r="AUQ24" s="14"/>
      <c r="AUR24" s="14"/>
      <c r="AUS24" s="1"/>
      <c r="AUU24" s="5"/>
      <c r="AUY24" s="14"/>
      <c r="AUZ24" s="14"/>
      <c r="AVA24" s="1"/>
      <c r="AVC24" s="5"/>
      <c r="AVG24" s="14"/>
      <c r="AVH24" s="14"/>
      <c r="AVI24" s="1"/>
      <c r="AVK24" s="5"/>
      <c r="AVO24" s="14"/>
      <c r="AVP24" s="14"/>
      <c r="AVQ24" s="1"/>
      <c r="AVS24" s="5"/>
      <c r="AVW24" s="14"/>
      <c r="AVX24" s="14"/>
      <c r="AVY24" s="1"/>
      <c r="AWA24" s="5"/>
      <c r="AWE24" s="14"/>
      <c r="AWF24" s="14"/>
      <c r="AWG24" s="1"/>
      <c r="AWI24" s="5"/>
      <c r="AWM24" s="14"/>
      <c r="AWN24" s="14"/>
      <c r="AWO24" s="1"/>
      <c r="AWQ24" s="5"/>
      <c r="AWU24" s="14"/>
      <c r="AWV24" s="14"/>
      <c r="AWW24" s="1"/>
      <c r="AWY24" s="5"/>
      <c r="AXC24" s="14"/>
      <c r="AXD24" s="14"/>
      <c r="AXE24" s="1"/>
      <c r="AXG24" s="5"/>
      <c r="AXK24" s="14"/>
      <c r="AXL24" s="14"/>
      <c r="AXM24" s="1"/>
      <c r="AXO24" s="5"/>
      <c r="AXS24" s="14"/>
      <c r="AXT24" s="14"/>
      <c r="AXU24" s="1"/>
      <c r="AXW24" s="5"/>
      <c r="AYA24" s="14"/>
      <c r="AYB24" s="14"/>
      <c r="AYC24" s="1"/>
      <c r="AYE24" s="5"/>
      <c r="AYI24" s="14"/>
      <c r="AYJ24" s="14"/>
      <c r="AYK24" s="1"/>
      <c r="AYM24" s="5"/>
      <c r="AYQ24" s="14"/>
      <c r="AYR24" s="14"/>
      <c r="AYS24" s="1"/>
      <c r="AYU24" s="5"/>
      <c r="AYY24" s="14"/>
      <c r="AYZ24" s="14"/>
      <c r="AZA24" s="1"/>
      <c r="AZC24" s="5"/>
      <c r="AZG24" s="14"/>
      <c r="AZH24" s="14"/>
      <c r="AZI24" s="1"/>
      <c r="AZK24" s="5"/>
      <c r="AZO24" s="14"/>
      <c r="AZP24" s="14"/>
      <c r="AZQ24" s="1"/>
      <c r="AZS24" s="5"/>
      <c r="AZW24" s="14"/>
      <c r="AZX24" s="14"/>
      <c r="AZY24" s="1"/>
      <c r="BAA24" s="5"/>
      <c r="BAE24" s="14"/>
      <c r="BAF24" s="14"/>
      <c r="BAG24" s="1"/>
      <c r="BAI24" s="5"/>
      <c r="BAM24" s="14"/>
      <c r="BAN24" s="14"/>
      <c r="BAO24" s="1"/>
      <c r="BAQ24" s="5"/>
      <c r="BAU24" s="14"/>
      <c r="BAV24" s="14"/>
      <c r="BAW24" s="1"/>
      <c r="BAY24" s="5"/>
      <c r="BBC24" s="14"/>
      <c r="BBD24" s="14"/>
      <c r="BBE24" s="1"/>
      <c r="BBG24" s="5"/>
      <c r="BBK24" s="14"/>
      <c r="BBL24" s="14"/>
      <c r="BBM24" s="1"/>
      <c r="BBO24" s="5"/>
      <c r="BBS24" s="14"/>
      <c r="BBT24" s="14"/>
      <c r="BBU24" s="1"/>
      <c r="BBW24" s="5"/>
      <c r="BCA24" s="14"/>
      <c r="BCB24" s="14"/>
      <c r="BCC24" s="1"/>
      <c r="BCE24" s="5"/>
      <c r="BCI24" s="14"/>
      <c r="BCJ24" s="14"/>
      <c r="BCK24" s="1"/>
      <c r="BCM24" s="5"/>
      <c r="BCQ24" s="14"/>
      <c r="BCR24" s="14"/>
      <c r="BCS24" s="1"/>
      <c r="BCU24" s="5"/>
      <c r="BCY24" s="14"/>
      <c r="BCZ24" s="14"/>
      <c r="BDA24" s="1"/>
      <c r="BDC24" s="5"/>
      <c r="BDG24" s="14"/>
      <c r="BDH24" s="14"/>
      <c r="BDI24" s="1"/>
      <c r="BDK24" s="5"/>
      <c r="BDO24" s="14"/>
      <c r="BDP24" s="14"/>
      <c r="BDQ24" s="1"/>
      <c r="BDS24" s="5"/>
      <c r="BDW24" s="14"/>
      <c r="BDX24" s="14"/>
      <c r="BDY24" s="1"/>
      <c r="BEA24" s="5"/>
      <c r="BEE24" s="14"/>
      <c r="BEF24" s="14"/>
      <c r="BEG24" s="1"/>
      <c r="BEI24" s="5"/>
      <c r="BEM24" s="14"/>
      <c r="BEN24" s="14"/>
      <c r="BEO24" s="1"/>
      <c r="BEQ24" s="5"/>
      <c r="BEU24" s="14"/>
      <c r="BEV24" s="14"/>
      <c r="BEW24" s="1"/>
      <c r="BEY24" s="5"/>
      <c r="BFC24" s="14"/>
      <c r="BFD24" s="14"/>
      <c r="BFE24" s="1"/>
      <c r="BFG24" s="5"/>
      <c r="BFK24" s="14"/>
      <c r="BFL24" s="14"/>
      <c r="BFM24" s="1"/>
      <c r="BFO24" s="5"/>
      <c r="BFS24" s="14"/>
      <c r="BFT24" s="14"/>
      <c r="BFU24" s="1"/>
      <c r="BFW24" s="5"/>
      <c r="BGA24" s="14"/>
      <c r="BGB24" s="14"/>
      <c r="BGC24" s="1"/>
      <c r="BGE24" s="5"/>
      <c r="BGI24" s="14"/>
      <c r="BGJ24" s="14"/>
      <c r="BGK24" s="1"/>
      <c r="BGM24" s="5"/>
      <c r="BGQ24" s="14"/>
      <c r="BGR24" s="14"/>
      <c r="BGS24" s="1"/>
      <c r="BGU24" s="5"/>
      <c r="BGY24" s="14"/>
      <c r="BGZ24" s="14"/>
      <c r="BHA24" s="1"/>
      <c r="BHC24" s="5"/>
      <c r="BHG24" s="14"/>
      <c r="BHH24" s="14"/>
      <c r="BHI24" s="1"/>
      <c r="BHK24" s="5"/>
      <c r="BHO24" s="14"/>
      <c r="BHP24" s="14"/>
      <c r="BHQ24" s="1"/>
      <c r="BHS24" s="5"/>
      <c r="BHW24" s="14"/>
      <c r="BHX24" s="14"/>
      <c r="BHY24" s="1"/>
      <c r="BIA24" s="5"/>
      <c r="BIE24" s="14"/>
      <c r="BIF24" s="14"/>
      <c r="BIG24" s="1"/>
      <c r="BII24" s="5"/>
      <c r="BIM24" s="14"/>
      <c r="BIN24" s="14"/>
      <c r="BIO24" s="1"/>
      <c r="BIQ24" s="5"/>
      <c r="BIU24" s="14"/>
      <c r="BIV24" s="14"/>
      <c r="BIW24" s="1"/>
      <c r="BIY24" s="5"/>
      <c r="BJC24" s="14"/>
      <c r="BJD24" s="14"/>
      <c r="BJE24" s="1"/>
      <c r="BJG24" s="5"/>
      <c r="BJK24" s="14"/>
      <c r="BJL24" s="14"/>
      <c r="BJM24" s="1"/>
      <c r="BJO24" s="5"/>
      <c r="BJS24" s="14"/>
      <c r="BJT24" s="14"/>
      <c r="BJU24" s="1"/>
      <c r="BJW24" s="5"/>
      <c r="BKA24" s="14"/>
      <c r="BKB24" s="14"/>
      <c r="BKC24" s="1"/>
      <c r="BKE24" s="5"/>
      <c r="BKI24" s="14"/>
      <c r="BKJ24" s="14"/>
      <c r="BKK24" s="1"/>
      <c r="BKM24" s="5"/>
      <c r="BKQ24" s="14"/>
      <c r="BKR24" s="14"/>
      <c r="BKS24" s="1"/>
      <c r="BKU24" s="5"/>
      <c r="BKY24" s="14"/>
      <c r="BKZ24" s="14"/>
      <c r="BLA24" s="1"/>
      <c r="BLC24" s="5"/>
      <c r="BLG24" s="14"/>
      <c r="BLH24" s="14"/>
      <c r="BLI24" s="1"/>
      <c r="BLK24" s="5"/>
      <c r="BLO24" s="14"/>
      <c r="BLP24" s="14"/>
      <c r="BLQ24" s="1"/>
      <c r="BLS24" s="5"/>
      <c r="BLW24" s="14"/>
      <c r="BLX24" s="14"/>
      <c r="BLY24" s="1"/>
      <c r="BMA24" s="5"/>
      <c r="BME24" s="14"/>
      <c r="BMF24" s="14"/>
      <c r="BMG24" s="1"/>
      <c r="BMI24" s="5"/>
      <c r="BMM24" s="14"/>
      <c r="BMN24" s="14"/>
      <c r="BMO24" s="1"/>
      <c r="BMQ24" s="5"/>
      <c r="BMU24" s="14"/>
      <c r="BMV24" s="14"/>
      <c r="BMW24" s="1"/>
      <c r="BMY24" s="5"/>
      <c r="BNC24" s="14"/>
      <c r="BND24" s="14"/>
      <c r="BNE24" s="1"/>
      <c r="BNG24" s="5"/>
      <c r="BNK24" s="14"/>
      <c r="BNL24" s="14"/>
      <c r="BNM24" s="1"/>
      <c r="BNO24" s="5"/>
      <c r="BNS24" s="14"/>
      <c r="BNT24" s="14"/>
      <c r="BNU24" s="1"/>
      <c r="BNW24" s="5"/>
      <c r="BOA24" s="14"/>
      <c r="BOB24" s="14"/>
      <c r="BOC24" s="1"/>
      <c r="BOE24" s="5"/>
      <c r="BOI24" s="14"/>
      <c r="BOJ24" s="14"/>
      <c r="BOK24" s="1"/>
      <c r="BOM24" s="5"/>
      <c r="BOQ24" s="14"/>
      <c r="BOR24" s="14"/>
      <c r="BOS24" s="1"/>
      <c r="BOU24" s="5"/>
      <c r="BOY24" s="14"/>
      <c r="BOZ24" s="14"/>
      <c r="BPA24" s="1"/>
      <c r="BPC24" s="5"/>
      <c r="BPG24" s="14"/>
      <c r="BPH24" s="14"/>
      <c r="BPI24" s="1"/>
      <c r="BPK24" s="5"/>
      <c r="BPO24" s="14"/>
      <c r="BPP24" s="14"/>
      <c r="BPQ24" s="1"/>
      <c r="BPS24" s="5"/>
      <c r="BPW24" s="14"/>
      <c r="BPX24" s="14"/>
      <c r="BPY24" s="1"/>
      <c r="BQA24" s="5"/>
      <c r="BQE24" s="14"/>
      <c r="BQF24" s="14"/>
      <c r="BQG24" s="1"/>
      <c r="BQI24" s="5"/>
      <c r="BQM24" s="14"/>
      <c r="BQN24" s="14"/>
      <c r="BQO24" s="1"/>
      <c r="BQQ24" s="5"/>
      <c r="BQU24" s="14"/>
      <c r="BQV24" s="14"/>
      <c r="BQW24" s="1"/>
      <c r="BQY24" s="5"/>
      <c r="BRC24" s="14"/>
      <c r="BRD24" s="14"/>
      <c r="BRE24" s="1"/>
      <c r="BRG24" s="5"/>
      <c r="BRK24" s="14"/>
      <c r="BRL24" s="14"/>
      <c r="BRM24" s="1"/>
      <c r="BRO24" s="5"/>
      <c r="BRS24" s="14"/>
      <c r="BRT24" s="14"/>
      <c r="BRU24" s="1"/>
      <c r="BRW24" s="5"/>
      <c r="BSA24" s="14"/>
      <c r="BSB24" s="14"/>
      <c r="BSC24" s="1"/>
      <c r="BSE24" s="5"/>
      <c r="BSI24" s="14"/>
      <c r="BSJ24" s="14"/>
      <c r="BSK24" s="1"/>
      <c r="BSM24" s="5"/>
      <c r="BSQ24" s="14"/>
      <c r="BSR24" s="14"/>
      <c r="BSS24" s="1"/>
      <c r="BSU24" s="5"/>
      <c r="BSY24" s="14"/>
      <c r="BSZ24" s="14"/>
      <c r="BTA24" s="1"/>
      <c r="BTC24" s="5"/>
      <c r="BTG24" s="14"/>
      <c r="BTH24" s="14"/>
      <c r="BTI24" s="1"/>
      <c r="BTK24" s="5"/>
      <c r="BTO24" s="14"/>
      <c r="BTP24" s="14"/>
      <c r="BTQ24" s="1"/>
      <c r="BTS24" s="5"/>
      <c r="BTW24" s="14"/>
      <c r="BTX24" s="14"/>
      <c r="BTY24" s="1"/>
      <c r="BUA24" s="5"/>
      <c r="BUE24" s="14"/>
      <c r="BUF24" s="14"/>
      <c r="BUG24" s="1"/>
      <c r="BUI24" s="5"/>
      <c r="BUM24" s="14"/>
      <c r="BUN24" s="14"/>
      <c r="BUO24" s="1"/>
      <c r="BUQ24" s="5"/>
      <c r="BUU24" s="14"/>
      <c r="BUV24" s="14"/>
      <c r="BUW24" s="1"/>
      <c r="BUY24" s="5"/>
      <c r="BVC24" s="14"/>
      <c r="BVD24" s="14"/>
      <c r="BVE24" s="1"/>
      <c r="BVG24" s="5"/>
      <c r="BVK24" s="14"/>
      <c r="BVL24" s="14"/>
      <c r="BVM24" s="1"/>
      <c r="BVO24" s="5"/>
      <c r="BVS24" s="14"/>
      <c r="BVT24" s="14"/>
      <c r="BVU24" s="1"/>
      <c r="BVW24" s="5"/>
      <c r="BWA24" s="14"/>
      <c r="BWB24" s="14"/>
      <c r="BWC24" s="1"/>
      <c r="BWE24" s="5"/>
      <c r="BWI24" s="14"/>
      <c r="BWJ24" s="14"/>
      <c r="BWK24" s="1"/>
      <c r="BWM24" s="5"/>
      <c r="BWQ24" s="14"/>
      <c r="BWR24" s="14"/>
      <c r="BWS24" s="1"/>
      <c r="BWU24" s="5"/>
      <c r="BWY24" s="14"/>
      <c r="BWZ24" s="14"/>
      <c r="BXA24" s="1"/>
      <c r="BXC24" s="5"/>
      <c r="BXG24" s="14"/>
      <c r="BXH24" s="14"/>
      <c r="BXI24" s="1"/>
      <c r="BXK24" s="5"/>
      <c r="BXO24" s="14"/>
      <c r="BXP24" s="14"/>
      <c r="BXQ24" s="1"/>
      <c r="BXS24" s="5"/>
      <c r="BXW24" s="14"/>
      <c r="BXX24" s="14"/>
      <c r="BXY24" s="1"/>
      <c r="BYA24" s="5"/>
      <c r="BYE24" s="14"/>
      <c r="BYF24" s="14"/>
      <c r="BYG24" s="1"/>
      <c r="BYI24" s="5"/>
      <c r="BYM24" s="14"/>
      <c r="BYN24" s="14"/>
      <c r="BYO24" s="1"/>
      <c r="BYQ24" s="5"/>
      <c r="BYU24" s="14"/>
      <c r="BYV24" s="14"/>
      <c r="BYW24" s="1"/>
      <c r="BYY24" s="5"/>
      <c r="BZC24" s="14"/>
      <c r="BZD24" s="14"/>
      <c r="BZE24" s="1"/>
      <c r="BZG24" s="5"/>
      <c r="BZK24" s="14"/>
      <c r="BZL24" s="14"/>
      <c r="BZM24" s="1"/>
      <c r="BZO24" s="5"/>
      <c r="BZS24" s="14"/>
      <c r="BZT24" s="14"/>
      <c r="BZU24" s="1"/>
      <c r="BZW24" s="5"/>
      <c r="CAA24" s="14"/>
      <c r="CAB24" s="14"/>
      <c r="CAC24" s="1"/>
      <c r="CAE24" s="5"/>
      <c r="CAI24" s="14"/>
      <c r="CAJ24" s="14"/>
      <c r="CAK24" s="1"/>
      <c r="CAM24" s="5"/>
      <c r="CAQ24" s="14"/>
      <c r="CAR24" s="14"/>
      <c r="CAS24" s="1"/>
      <c r="CAU24" s="5"/>
      <c r="CAY24" s="14"/>
      <c r="CAZ24" s="14"/>
      <c r="CBA24" s="1"/>
      <c r="CBC24" s="5"/>
      <c r="CBG24" s="14"/>
      <c r="CBH24" s="14"/>
      <c r="CBI24" s="1"/>
      <c r="CBK24" s="5"/>
      <c r="CBO24" s="14"/>
      <c r="CBP24" s="14"/>
      <c r="CBQ24" s="1"/>
      <c r="CBS24" s="5"/>
      <c r="CBW24" s="14"/>
      <c r="CBX24" s="14"/>
      <c r="CBY24" s="1"/>
      <c r="CCA24" s="5"/>
      <c r="CCE24" s="14"/>
      <c r="CCF24" s="14"/>
      <c r="CCG24" s="1"/>
      <c r="CCI24" s="5"/>
      <c r="CCM24" s="14"/>
      <c r="CCN24" s="14"/>
      <c r="CCO24" s="1"/>
      <c r="CCQ24" s="5"/>
      <c r="CCU24" s="14"/>
      <c r="CCV24" s="14"/>
      <c r="CCW24" s="1"/>
      <c r="CCY24" s="5"/>
      <c r="CDC24" s="14"/>
      <c r="CDD24" s="14"/>
      <c r="CDE24" s="1"/>
      <c r="CDG24" s="5"/>
      <c r="CDK24" s="14"/>
      <c r="CDL24" s="14"/>
      <c r="CDM24" s="1"/>
      <c r="CDO24" s="5"/>
      <c r="CDS24" s="14"/>
      <c r="CDT24" s="14"/>
      <c r="CDU24" s="1"/>
      <c r="CDW24" s="5"/>
      <c r="CEA24" s="14"/>
      <c r="CEB24" s="14"/>
      <c r="CEC24" s="1"/>
      <c r="CEE24" s="5"/>
      <c r="CEI24" s="14"/>
      <c r="CEJ24" s="14"/>
      <c r="CEK24" s="1"/>
      <c r="CEM24" s="5"/>
      <c r="CEQ24" s="14"/>
      <c r="CER24" s="14"/>
      <c r="CES24" s="1"/>
      <c r="CEU24" s="5"/>
      <c r="CEY24" s="14"/>
      <c r="CEZ24" s="14"/>
      <c r="CFA24" s="1"/>
      <c r="CFC24" s="5"/>
      <c r="CFG24" s="14"/>
      <c r="CFH24" s="14"/>
      <c r="CFI24" s="1"/>
      <c r="CFK24" s="5"/>
      <c r="CFO24" s="14"/>
      <c r="CFP24" s="14"/>
      <c r="CFQ24" s="1"/>
      <c r="CFS24" s="5"/>
      <c r="CFW24" s="14"/>
      <c r="CFX24" s="14"/>
      <c r="CFY24" s="1"/>
      <c r="CGA24" s="5"/>
      <c r="CGE24" s="14"/>
      <c r="CGF24" s="14"/>
      <c r="CGG24" s="1"/>
      <c r="CGI24" s="5"/>
      <c r="CGM24" s="14"/>
      <c r="CGN24" s="14"/>
      <c r="CGO24" s="1"/>
      <c r="CGQ24" s="5"/>
      <c r="CGU24" s="14"/>
      <c r="CGV24" s="14"/>
      <c r="CGW24" s="1"/>
      <c r="CGY24" s="5"/>
      <c r="CHC24" s="14"/>
      <c r="CHD24" s="14"/>
      <c r="CHE24" s="1"/>
      <c r="CHG24" s="5"/>
      <c r="CHK24" s="14"/>
      <c r="CHL24" s="14"/>
      <c r="CHM24" s="1"/>
      <c r="CHO24" s="5"/>
      <c r="CHS24" s="14"/>
      <c r="CHT24" s="14"/>
      <c r="CHU24" s="1"/>
      <c r="CHW24" s="5"/>
      <c r="CIA24" s="14"/>
      <c r="CIB24" s="14"/>
      <c r="CIC24" s="1"/>
      <c r="CIE24" s="5"/>
      <c r="CII24" s="14"/>
      <c r="CIJ24" s="14"/>
      <c r="CIK24" s="1"/>
      <c r="CIM24" s="5"/>
      <c r="CIQ24" s="14"/>
      <c r="CIR24" s="14"/>
      <c r="CIS24" s="1"/>
      <c r="CIU24" s="5"/>
      <c r="CIY24" s="14"/>
      <c r="CIZ24" s="14"/>
      <c r="CJA24" s="1"/>
      <c r="CJC24" s="5"/>
      <c r="CJG24" s="14"/>
      <c r="CJH24" s="14"/>
      <c r="CJI24" s="1"/>
      <c r="CJK24" s="5"/>
      <c r="CJO24" s="14"/>
      <c r="CJP24" s="14"/>
      <c r="CJQ24" s="1"/>
      <c r="CJS24" s="5"/>
      <c r="CJW24" s="14"/>
      <c r="CJX24" s="14"/>
      <c r="CJY24" s="1"/>
      <c r="CKA24" s="5"/>
      <c r="CKE24" s="14"/>
      <c r="CKF24" s="14"/>
      <c r="CKG24" s="1"/>
      <c r="CKI24" s="5"/>
      <c r="CKM24" s="14"/>
      <c r="CKN24" s="14"/>
      <c r="CKO24" s="1"/>
      <c r="CKQ24" s="5"/>
      <c r="CKU24" s="14"/>
      <c r="CKV24" s="14"/>
      <c r="CKW24" s="1"/>
      <c r="CKY24" s="5"/>
      <c r="CLC24" s="14"/>
      <c r="CLD24" s="14"/>
      <c r="CLE24" s="1"/>
      <c r="CLG24" s="5"/>
      <c r="CLK24" s="14"/>
      <c r="CLL24" s="14"/>
      <c r="CLM24" s="1"/>
      <c r="CLO24" s="5"/>
      <c r="CLS24" s="14"/>
      <c r="CLT24" s="14"/>
      <c r="CLU24" s="1"/>
      <c r="CLW24" s="5"/>
      <c r="CMA24" s="14"/>
      <c r="CMB24" s="14"/>
      <c r="CMC24" s="1"/>
      <c r="CME24" s="5"/>
      <c r="CMI24" s="14"/>
      <c r="CMJ24" s="14"/>
      <c r="CMK24" s="1"/>
      <c r="CMM24" s="5"/>
      <c r="CMQ24" s="14"/>
      <c r="CMR24" s="14"/>
      <c r="CMS24" s="1"/>
      <c r="CMU24" s="5"/>
      <c r="CMY24" s="14"/>
      <c r="CMZ24" s="14"/>
      <c r="CNA24" s="1"/>
      <c r="CNC24" s="5"/>
      <c r="CNG24" s="14"/>
      <c r="CNH24" s="14"/>
      <c r="CNI24" s="1"/>
      <c r="CNK24" s="5"/>
      <c r="CNO24" s="14"/>
      <c r="CNP24" s="14"/>
      <c r="CNQ24" s="1"/>
      <c r="CNS24" s="5"/>
      <c r="CNW24" s="14"/>
      <c r="CNX24" s="14"/>
      <c r="CNY24" s="1"/>
      <c r="COA24" s="5"/>
      <c r="COE24" s="14"/>
      <c r="COF24" s="14"/>
      <c r="COG24" s="1"/>
      <c r="COI24" s="5"/>
      <c r="COM24" s="14"/>
      <c r="CON24" s="14"/>
      <c r="COO24" s="1"/>
      <c r="COQ24" s="5"/>
      <c r="COU24" s="14"/>
      <c r="COV24" s="14"/>
      <c r="COW24" s="1"/>
      <c r="COY24" s="5"/>
      <c r="CPC24" s="14"/>
      <c r="CPD24" s="14"/>
      <c r="CPE24" s="1"/>
      <c r="CPG24" s="5"/>
      <c r="CPK24" s="14"/>
      <c r="CPL24" s="14"/>
      <c r="CPM24" s="1"/>
      <c r="CPO24" s="5"/>
      <c r="CPS24" s="14"/>
      <c r="CPT24" s="14"/>
      <c r="CPU24" s="1"/>
      <c r="CPW24" s="5"/>
      <c r="CQA24" s="14"/>
      <c r="CQB24" s="14"/>
      <c r="CQC24" s="1"/>
      <c r="CQE24" s="5"/>
      <c r="CQI24" s="14"/>
      <c r="CQJ24" s="14"/>
      <c r="CQK24" s="1"/>
      <c r="CQM24" s="5"/>
      <c r="CQQ24" s="14"/>
      <c r="CQR24" s="14"/>
      <c r="CQS24" s="1"/>
      <c r="CQU24" s="5"/>
      <c r="CQY24" s="14"/>
      <c r="CQZ24" s="14"/>
      <c r="CRA24" s="1"/>
      <c r="CRC24" s="5"/>
      <c r="CRG24" s="14"/>
      <c r="CRH24" s="14"/>
      <c r="CRI24" s="1"/>
      <c r="CRK24" s="5"/>
      <c r="CRO24" s="14"/>
      <c r="CRP24" s="14"/>
      <c r="CRQ24" s="1"/>
      <c r="CRS24" s="5"/>
      <c r="CRW24" s="14"/>
      <c r="CRX24" s="14"/>
      <c r="CRY24" s="1"/>
      <c r="CSA24" s="5"/>
      <c r="CSE24" s="14"/>
      <c r="CSF24" s="14"/>
      <c r="CSG24" s="1"/>
      <c r="CSI24" s="5"/>
      <c r="CSM24" s="14"/>
      <c r="CSN24" s="14"/>
      <c r="CSO24" s="1"/>
      <c r="CSQ24" s="5"/>
      <c r="CSU24" s="14"/>
      <c r="CSV24" s="14"/>
      <c r="CSW24" s="1"/>
      <c r="CSY24" s="5"/>
      <c r="CTC24" s="14"/>
      <c r="CTD24" s="14"/>
      <c r="CTE24" s="1"/>
      <c r="CTG24" s="5"/>
      <c r="CTK24" s="14"/>
      <c r="CTL24" s="14"/>
      <c r="CTM24" s="1"/>
      <c r="CTO24" s="5"/>
      <c r="CTS24" s="14"/>
      <c r="CTT24" s="14"/>
      <c r="CTU24" s="1"/>
      <c r="CTW24" s="5"/>
      <c r="CUA24" s="14"/>
      <c r="CUB24" s="14"/>
      <c r="CUC24" s="1"/>
      <c r="CUE24" s="5"/>
      <c r="CUI24" s="14"/>
      <c r="CUJ24" s="14"/>
      <c r="CUK24" s="1"/>
      <c r="CUM24" s="5"/>
      <c r="CUQ24" s="14"/>
      <c r="CUR24" s="14"/>
      <c r="CUS24" s="1"/>
      <c r="CUU24" s="5"/>
      <c r="CUY24" s="14"/>
      <c r="CUZ24" s="14"/>
      <c r="CVA24" s="1"/>
      <c r="CVC24" s="5"/>
      <c r="CVG24" s="14"/>
      <c r="CVH24" s="14"/>
      <c r="CVI24" s="1"/>
      <c r="CVK24" s="5"/>
      <c r="CVO24" s="14"/>
      <c r="CVP24" s="14"/>
      <c r="CVQ24" s="1"/>
      <c r="CVS24" s="5"/>
      <c r="CVW24" s="14"/>
      <c r="CVX24" s="14"/>
      <c r="CVY24" s="1"/>
      <c r="CWA24" s="5"/>
      <c r="CWE24" s="14"/>
      <c r="CWF24" s="14"/>
      <c r="CWG24" s="1"/>
      <c r="CWI24" s="5"/>
      <c r="CWM24" s="14"/>
      <c r="CWN24" s="14"/>
      <c r="CWO24" s="1"/>
      <c r="CWQ24" s="5"/>
      <c r="CWU24" s="14"/>
      <c r="CWV24" s="14"/>
      <c r="CWW24" s="1"/>
      <c r="CWY24" s="5"/>
      <c r="CXC24" s="14"/>
      <c r="CXD24" s="14"/>
      <c r="CXE24" s="1"/>
      <c r="CXG24" s="5"/>
      <c r="CXK24" s="14"/>
      <c r="CXL24" s="14"/>
      <c r="CXM24" s="1"/>
      <c r="CXO24" s="5"/>
      <c r="CXS24" s="14"/>
      <c r="CXT24" s="14"/>
      <c r="CXU24" s="1"/>
      <c r="CXW24" s="5"/>
      <c r="CYA24" s="14"/>
      <c r="CYB24" s="14"/>
      <c r="CYC24" s="1"/>
      <c r="CYE24" s="5"/>
      <c r="CYI24" s="14"/>
      <c r="CYJ24" s="14"/>
      <c r="CYK24" s="1"/>
      <c r="CYM24" s="5"/>
      <c r="CYQ24" s="14"/>
      <c r="CYR24" s="14"/>
      <c r="CYS24" s="1"/>
      <c r="CYU24" s="5"/>
      <c r="CYY24" s="14"/>
      <c r="CYZ24" s="14"/>
      <c r="CZA24" s="1"/>
      <c r="CZC24" s="5"/>
      <c r="CZG24" s="14"/>
      <c r="CZH24" s="14"/>
      <c r="CZI24" s="1"/>
      <c r="CZK24" s="5"/>
      <c r="CZO24" s="14"/>
      <c r="CZP24" s="14"/>
      <c r="CZQ24" s="1"/>
      <c r="CZS24" s="5"/>
      <c r="CZW24" s="14"/>
      <c r="CZX24" s="14"/>
      <c r="CZY24" s="1"/>
      <c r="DAA24" s="5"/>
      <c r="DAE24" s="14"/>
      <c r="DAF24" s="14"/>
      <c r="DAG24" s="1"/>
      <c r="DAI24" s="5"/>
      <c r="DAM24" s="14"/>
      <c r="DAN24" s="14"/>
      <c r="DAO24" s="1"/>
      <c r="DAQ24" s="5"/>
      <c r="DAU24" s="14"/>
      <c r="DAV24" s="14"/>
      <c r="DAW24" s="1"/>
      <c r="DAY24" s="5"/>
      <c r="DBC24" s="14"/>
      <c r="DBD24" s="14"/>
      <c r="DBE24" s="1"/>
      <c r="DBG24" s="5"/>
      <c r="DBK24" s="14"/>
      <c r="DBL24" s="14"/>
      <c r="DBM24" s="1"/>
      <c r="DBO24" s="5"/>
      <c r="DBS24" s="14"/>
      <c r="DBT24" s="14"/>
      <c r="DBU24" s="1"/>
      <c r="DBW24" s="5"/>
      <c r="DCA24" s="14"/>
      <c r="DCB24" s="14"/>
      <c r="DCC24" s="1"/>
      <c r="DCE24" s="5"/>
      <c r="DCI24" s="14"/>
      <c r="DCJ24" s="14"/>
      <c r="DCK24" s="1"/>
      <c r="DCM24" s="5"/>
      <c r="DCQ24" s="14"/>
      <c r="DCR24" s="14"/>
      <c r="DCS24" s="1"/>
      <c r="DCU24" s="5"/>
      <c r="DCY24" s="14"/>
      <c r="DCZ24" s="14"/>
      <c r="DDA24" s="1"/>
      <c r="DDC24" s="5"/>
      <c r="DDG24" s="14"/>
      <c r="DDH24" s="14"/>
      <c r="DDI24" s="1"/>
      <c r="DDK24" s="5"/>
      <c r="DDO24" s="14"/>
      <c r="DDP24" s="14"/>
      <c r="DDQ24" s="1"/>
      <c r="DDS24" s="5"/>
      <c r="DDW24" s="14"/>
      <c r="DDX24" s="14"/>
      <c r="DDY24" s="1"/>
      <c r="DEA24" s="5"/>
      <c r="DEE24" s="14"/>
      <c r="DEF24" s="14"/>
      <c r="DEG24" s="1"/>
      <c r="DEI24" s="5"/>
      <c r="DEM24" s="14"/>
      <c r="DEN24" s="14"/>
      <c r="DEO24" s="1"/>
      <c r="DEQ24" s="5"/>
      <c r="DEU24" s="14"/>
      <c r="DEV24" s="14"/>
      <c r="DEW24" s="1"/>
      <c r="DEY24" s="5"/>
      <c r="DFC24" s="14"/>
      <c r="DFD24" s="14"/>
      <c r="DFE24" s="1"/>
      <c r="DFG24" s="5"/>
      <c r="DFK24" s="14"/>
      <c r="DFL24" s="14"/>
      <c r="DFM24" s="1"/>
      <c r="DFO24" s="5"/>
      <c r="DFS24" s="14"/>
      <c r="DFT24" s="14"/>
      <c r="DFU24" s="1"/>
      <c r="DFW24" s="5"/>
      <c r="DGA24" s="14"/>
      <c r="DGB24" s="14"/>
      <c r="DGC24" s="1"/>
      <c r="DGE24" s="5"/>
      <c r="DGI24" s="14"/>
      <c r="DGJ24" s="14"/>
      <c r="DGK24" s="1"/>
      <c r="DGM24" s="5"/>
      <c r="DGQ24" s="14"/>
      <c r="DGR24" s="14"/>
      <c r="DGS24" s="1"/>
      <c r="DGU24" s="5"/>
      <c r="DGY24" s="14"/>
      <c r="DGZ24" s="14"/>
      <c r="DHA24" s="1"/>
      <c r="DHC24" s="5"/>
      <c r="DHG24" s="14"/>
      <c r="DHH24" s="14"/>
      <c r="DHI24" s="1"/>
      <c r="DHK24" s="5"/>
      <c r="DHO24" s="14"/>
      <c r="DHP24" s="14"/>
      <c r="DHQ24" s="1"/>
      <c r="DHS24" s="5"/>
      <c r="DHW24" s="14"/>
      <c r="DHX24" s="14"/>
      <c r="DHY24" s="1"/>
      <c r="DIA24" s="5"/>
      <c r="DIE24" s="14"/>
      <c r="DIF24" s="14"/>
      <c r="DIG24" s="1"/>
      <c r="DII24" s="5"/>
      <c r="DIM24" s="14"/>
      <c r="DIN24" s="14"/>
      <c r="DIO24" s="1"/>
      <c r="DIQ24" s="5"/>
      <c r="DIU24" s="14"/>
      <c r="DIV24" s="14"/>
      <c r="DIW24" s="1"/>
      <c r="DIY24" s="5"/>
      <c r="DJC24" s="14"/>
      <c r="DJD24" s="14"/>
      <c r="DJE24" s="1"/>
      <c r="DJG24" s="5"/>
      <c r="DJK24" s="14"/>
      <c r="DJL24" s="14"/>
      <c r="DJM24" s="1"/>
      <c r="DJO24" s="5"/>
      <c r="DJS24" s="14"/>
      <c r="DJT24" s="14"/>
      <c r="DJU24" s="1"/>
      <c r="DJW24" s="5"/>
      <c r="DKA24" s="14"/>
      <c r="DKB24" s="14"/>
      <c r="DKC24" s="1"/>
      <c r="DKE24" s="5"/>
      <c r="DKI24" s="14"/>
      <c r="DKJ24" s="14"/>
      <c r="DKK24" s="1"/>
      <c r="DKM24" s="5"/>
      <c r="DKQ24" s="14"/>
      <c r="DKR24" s="14"/>
      <c r="DKS24" s="1"/>
      <c r="DKU24" s="5"/>
      <c r="DKY24" s="14"/>
      <c r="DKZ24" s="14"/>
      <c r="DLA24" s="1"/>
      <c r="DLC24" s="5"/>
      <c r="DLG24" s="14"/>
      <c r="DLH24" s="14"/>
      <c r="DLI24" s="1"/>
      <c r="DLK24" s="5"/>
      <c r="DLO24" s="14"/>
      <c r="DLP24" s="14"/>
      <c r="DLQ24" s="1"/>
      <c r="DLS24" s="5"/>
      <c r="DLW24" s="14"/>
      <c r="DLX24" s="14"/>
      <c r="DLY24" s="1"/>
      <c r="DMA24" s="5"/>
      <c r="DME24" s="14"/>
      <c r="DMF24" s="14"/>
      <c r="DMG24" s="1"/>
      <c r="DMI24" s="5"/>
      <c r="DMM24" s="14"/>
      <c r="DMN24" s="14"/>
      <c r="DMO24" s="1"/>
      <c r="DMQ24" s="5"/>
      <c r="DMU24" s="14"/>
      <c r="DMV24" s="14"/>
      <c r="DMW24" s="1"/>
      <c r="DMY24" s="5"/>
      <c r="DNC24" s="14"/>
      <c r="DND24" s="14"/>
      <c r="DNE24" s="1"/>
      <c r="DNG24" s="5"/>
      <c r="DNK24" s="14"/>
      <c r="DNL24" s="14"/>
      <c r="DNM24" s="1"/>
      <c r="DNO24" s="5"/>
      <c r="DNS24" s="14"/>
      <c r="DNT24" s="14"/>
      <c r="DNU24" s="1"/>
      <c r="DNW24" s="5"/>
      <c r="DOA24" s="14"/>
      <c r="DOB24" s="14"/>
      <c r="DOC24" s="1"/>
      <c r="DOE24" s="5"/>
      <c r="DOI24" s="14"/>
      <c r="DOJ24" s="14"/>
      <c r="DOK24" s="1"/>
      <c r="DOM24" s="5"/>
      <c r="DOQ24" s="14"/>
      <c r="DOR24" s="14"/>
      <c r="DOS24" s="1"/>
      <c r="DOU24" s="5"/>
      <c r="DOY24" s="14"/>
      <c r="DOZ24" s="14"/>
      <c r="DPA24" s="1"/>
      <c r="DPC24" s="5"/>
      <c r="DPG24" s="14"/>
      <c r="DPH24" s="14"/>
      <c r="DPI24" s="1"/>
      <c r="DPK24" s="5"/>
      <c r="DPO24" s="14"/>
      <c r="DPP24" s="14"/>
      <c r="DPQ24" s="1"/>
      <c r="DPS24" s="5"/>
      <c r="DPW24" s="14"/>
      <c r="DPX24" s="14"/>
      <c r="DPY24" s="1"/>
      <c r="DQA24" s="5"/>
      <c r="DQE24" s="14"/>
      <c r="DQF24" s="14"/>
      <c r="DQG24" s="1"/>
      <c r="DQI24" s="5"/>
      <c r="DQM24" s="14"/>
      <c r="DQN24" s="14"/>
      <c r="DQO24" s="1"/>
      <c r="DQQ24" s="5"/>
      <c r="DQU24" s="14"/>
      <c r="DQV24" s="14"/>
      <c r="DQW24" s="1"/>
      <c r="DQY24" s="5"/>
      <c r="DRC24" s="14"/>
      <c r="DRD24" s="14"/>
      <c r="DRE24" s="1"/>
      <c r="DRG24" s="5"/>
      <c r="DRK24" s="14"/>
      <c r="DRL24" s="14"/>
      <c r="DRM24" s="1"/>
      <c r="DRO24" s="5"/>
      <c r="DRS24" s="14"/>
      <c r="DRT24" s="14"/>
      <c r="DRU24" s="1"/>
      <c r="DRW24" s="5"/>
      <c r="DSA24" s="14"/>
      <c r="DSB24" s="14"/>
      <c r="DSC24" s="1"/>
      <c r="DSE24" s="5"/>
      <c r="DSI24" s="14"/>
      <c r="DSJ24" s="14"/>
      <c r="DSK24" s="1"/>
      <c r="DSM24" s="5"/>
      <c r="DSQ24" s="14"/>
      <c r="DSR24" s="14"/>
      <c r="DSS24" s="1"/>
      <c r="DSU24" s="5"/>
      <c r="DSY24" s="14"/>
      <c r="DSZ24" s="14"/>
      <c r="DTA24" s="1"/>
      <c r="DTC24" s="5"/>
      <c r="DTG24" s="14"/>
      <c r="DTH24" s="14"/>
      <c r="DTI24" s="1"/>
      <c r="DTK24" s="5"/>
      <c r="DTO24" s="14"/>
      <c r="DTP24" s="14"/>
      <c r="DTQ24" s="1"/>
      <c r="DTS24" s="5"/>
      <c r="DTW24" s="14"/>
      <c r="DTX24" s="14"/>
      <c r="DTY24" s="1"/>
      <c r="DUA24" s="5"/>
      <c r="DUE24" s="14"/>
      <c r="DUF24" s="14"/>
      <c r="DUG24" s="1"/>
      <c r="DUI24" s="5"/>
      <c r="DUM24" s="14"/>
      <c r="DUN24" s="14"/>
      <c r="DUO24" s="1"/>
      <c r="DUQ24" s="5"/>
      <c r="DUU24" s="14"/>
      <c r="DUV24" s="14"/>
      <c r="DUW24" s="1"/>
      <c r="DUY24" s="5"/>
      <c r="DVC24" s="14"/>
      <c r="DVD24" s="14"/>
      <c r="DVE24" s="1"/>
      <c r="DVG24" s="5"/>
      <c r="DVK24" s="14"/>
      <c r="DVL24" s="14"/>
      <c r="DVM24" s="1"/>
      <c r="DVO24" s="5"/>
      <c r="DVS24" s="14"/>
      <c r="DVT24" s="14"/>
      <c r="DVU24" s="1"/>
      <c r="DVW24" s="5"/>
      <c r="DWA24" s="14"/>
      <c r="DWB24" s="14"/>
      <c r="DWC24" s="1"/>
      <c r="DWE24" s="5"/>
      <c r="DWI24" s="14"/>
      <c r="DWJ24" s="14"/>
      <c r="DWK24" s="1"/>
      <c r="DWM24" s="5"/>
      <c r="DWQ24" s="14"/>
      <c r="DWR24" s="14"/>
      <c r="DWS24" s="1"/>
      <c r="DWU24" s="5"/>
      <c r="DWY24" s="14"/>
      <c r="DWZ24" s="14"/>
      <c r="DXA24" s="1"/>
      <c r="DXC24" s="5"/>
      <c r="DXG24" s="14"/>
      <c r="DXH24" s="14"/>
      <c r="DXI24" s="1"/>
      <c r="DXK24" s="5"/>
      <c r="DXO24" s="14"/>
      <c r="DXP24" s="14"/>
      <c r="DXQ24" s="1"/>
      <c r="DXS24" s="5"/>
      <c r="DXW24" s="14"/>
      <c r="DXX24" s="14"/>
      <c r="DXY24" s="1"/>
      <c r="DYA24" s="5"/>
      <c r="DYE24" s="14"/>
      <c r="DYF24" s="14"/>
      <c r="DYG24" s="1"/>
      <c r="DYI24" s="5"/>
      <c r="DYM24" s="14"/>
      <c r="DYN24" s="14"/>
      <c r="DYO24" s="1"/>
      <c r="DYQ24" s="5"/>
      <c r="DYU24" s="14"/>
      <c r="DYV24" s="14"/>
      <c r="DYW24" s="1"/>
      <c r="DYY24" s="5"/>
      <c r="DZC24" s="14"/>
      <c r="DZD24" s="14"/>
      <c r="DZE24" s="1"/>
      <c r="DZG24" s="5"/>
      <c r="DZK24" s="14"/>
      <c r="DZL24" s="14"/>
      <c r="DZM24" s="1"/>
      <c r="DZO24" s="5"/>
      <c r="DZS24" s="14"/>
      <c r="DZT24" s="14"/>
      <c r="DZU24" s="1"/>
      <c r="DZW24" s="5"/>
      <c r="EAA24" s="14"/>
      <c r="EAB24" s="14"/>
      <c r="EAC24" s="1"/>
      <c r="EAE24" s="5"/>
      <c r="EAI24" s="14"/>
      <c r="EAJ24" s="14"/>
      <c r="EAK24" s="1"/>
      <c r="EAM24" s="5"/>
      <c r="EAQ24" s="14"/>
      <c r="EAR24" s="14"/>
      <c r="EAS24" s="1"/>
      <c r="EAU24" s="5"/>
      <c r="EAY24" s="14"/>
      <c r="EAZ24" s="14"/>
      <c r="EBA24" s="1"/>
      <c r="EBC24" s="5"/>
      <c r="EBG24" s="14"/>
      <c r="EBH24" s="14"/>
      <c r="EBI24" s="1"/>
      <c r="EBK24" s="5"/>
      <c r="EBO24" s="14"/>
      <c r="EBP24" s="14"/>
      <c r="EBQ24" s="1"/>
      <c r="EBS24" s="5"/>
      <c r="EBW24" s="14"/>
      <c r="EBX24" s="14"/>
      <c r="EBY24" s="1"/>
      <c r="ECA24" s="5"/>
      <c r="ECE24" s="14"/>
      <c r="ECF24" s="14"/>
      <c r="ECG24" s="1"/>
      <c r="ECI24" s="5"/>
      <c r="ECM24" s="14"/>
      <c r="ECN24" s="14"/>
      <c r="ECO24" s="1"/>
      <c r="ECQ24" s="5"/>
      <c r="ECU24" s="14"/>
      <c r="ECV24" s="14"/>
      <c r="ECW24" s="1"/>
      <c r="ECY24" s="5"/>
      <c r="EDC24" s="14"/>
      <c r="EDD24" s="14"/>
      <c r="EDE24" s="1"/>
      <c r="EDG24" s="5"/>
      <c r="EDK24" s="14"/>
      <c r="EDL24" s="14"/>
      <c r="EDM24" s="1"/>
      <c r="EDO24" s="5"/>
      <c r="EDS24" s="14"/>
      <c r="EDT24" s="14"/>
      <c r="EDU24" s="1"/>
      <c r="EDW24" s="5"/>
      <c r="EEA24" s="14"/>
      <c r="EEB24" s="14"/>
      <c r="EEC24" s="1"/>
      <c r="EEE24" s="5"/>
      <c r="EEI24" s="14"/>
      <c r="EEJ24" s="14"/>
      <c r="EEK24" s="1"/>
      <c r="EEM24" s="5"/>
      <c r="EEQ24" s="14"/>
      <c r="EER24" s="14"/>
      <c r="EES24" s="1"/>
      <c r="EEU24" s="5"/>
      <c r="EEY24" s="14"/>
      <c r="EEZ24" s="14"/>
      <c r="EFA24" s="1"/>
      <c r="EFC24" s="5"/>
      <c r="EFG24" s="14"/>
      <c r="EFH24" s="14"/>
      <c r="EFI24" s="1"/>
      <c r="EFK24" s="5"/>
      <c r="EFO24" s="14"/>
      <c r="EFP24" s="14"/>
      <c r="EFQ24" s="1"/>
      <c r="EFS24" s="5"/>
      <c r="EFW24" s="14"/>
      <c r="EFX24" s="14"/>
      <c r="EFY24" s="1"/>
      <c r="EGA24" s="5"/>
      <c r="EGE24" s="14"/>
      <c r="EGF24" s="14"/>
      <c r="EGG24" s="1"/>
      <c r="EGI24" s="5"/>
      <c r="EGM24" s="14"/>
      <c r="EGN24" s="14"/>
      <c r="EGO24" s="1"/>
      <c r="EGQ24" s="5"/>
      <c r="EGU24" s="14"/>
      <c r="EGV24" s="14"/>
      <c r="EGW24" s="1"/>
      <c r="EGY24" s="5"/>
      <c r="EHC24" s="14"/>
      <c r="EHD24" s="14"/>
      <c r="EHE24" s="1"/>
      <c r="EHG24" s="5"/>
      <c r="EHK24" s="14"/>
      <c r="EHL24" s="14"/>
      <c r="EHM24" s="1"/>
      <c r="EHO24" s="5"/>
      <c r="EHS24" s="14"/>
      <c r="EHT24" s="14"/>
      <c r="EHU24" s="1"/>
      <c r="EHW24" s="5"/>
      <c r="EIA24" s="14"/>
      <c r="EIB24" s="14"/>
      <c r="EIC24" s="1"/>
      <c r="EIE24" s="5"/>
      <c r="EII24" s="14"/>
      <c r="EIJ24" s="14"/>
      <c r="EIK24" s="1"/>
      <c r="EIM24" s="5"/>
      <c r="EIQ24" s="14"/>
      <c r="EIR24" s="14"/>
      <c r="EIS24" s="1"/>
      <c r="EIU24" s="5"/>
      <c r="EIY24" s="14"/>
      <c r="EIZ24" s="14"/>
      <c r="EJA24" s="1"/>
      <c r="EJC24" s="5"/>
      <c r="EJG24" s="14"/>
      <c r="EJH24" s="14"/>
      <c r="EJI24" s="1"/>
      <c r="EJK24" s="5"/>
      <c r="EJO24" s="14"/>
      <c r="EJP24" s="14"/>
      <c r="EJQ24" s="1"/>
      <c r="EJS24" s="5"/>
      <c r="EJW24" s="14"/>
      <c r="EJX24" s="14"/>
      <c r="EJY24" s="1"/>
      <c r="EKA24" s="5"/>
      <c r="EKE24" s="14"/>
      <c r="EKF24" s="14"/>
      <c r="EKG24" s="1"/>
      <c r="EKI24" s="5"/>
      <c r="EKM24" s="14"/>
      <c r="EKN24" s="14"/>
      <c r="EKO24" s="1"/>
      <c r="EKQ24" s="5"/>
      <c r="EKU24" s="14"/>
      <c r="EKV24" s="14"/>
      <c r="EKW24" s="1"/>
      <c r="EKY24" s="5"/>
      <c r="ELC24" s="14"/>
      <c r="ELD24" s="14"/>
      <c r="ELE24" s="1"/>
      <c r="ELG24" s="5"/>
      <c r="ELK24" s="14"/>
      <c r="ELL24" s="14"/>
      <c r="ELM24" s="1"/>
      <c r="ELO24" s="5"/>
      <c r="ELS24" s="14"/>
      <c r="ELT24" s="14"/>
      <c r="ELU24" s="1"/>
      <c r="ELW24" s="5"/>
      <c r="EMA24" s="14"/>
      <c r="EMB24" s="14"/>
      <c r="EMC24" s="1"/>
      <c r="EME24" s="5"/>
      <c r="EMI24" s="14"/>
      <c r="EMJ24" s="14"/>
      <c r="EMK24" s="1"/>
      <c r="EMM24" s="5"/>
      <c r="EMQ24" s="14"/>
      <c r="EMR24" s="14"/>
      <c r="EMS24" s="1"/>
      <c r="EMU24" s="5"/>
      <c r="EMY24" s="14"/>
      <c r="EMZ24" s="14"/>
      <c r="ENA24" s="1"/>
      <c r="ENC24" s="5"/>
      <c r="ENG24" s="14"/>
      <c r="ENH24" s="14"/>
      <c r="ENI24" s="1"/>
      <c r="ENK24" s="5"/>
      <c r="ENO24" s="14"/>
      <c r="ENP24" s="14"/>
      <c r="ENQ24" s="1"/>
      <c r="ENS24" s="5"/>
      <c r="ENW24" s="14"/>
      <c r="ENX24" s="14"/>
      <c r="ENY24" s="1"/>
      <c r="EOA24" s="5"/>
      <c r="EOE24" s="14"/>
      <c r="EOF24" s="14"/>
      <c r="EOG24" s="1"/>
      <c r="EOI24" s="5"/>
      <c r="EOM24" s="14"/>
      <c r="EON24" s="14"/>
      <c r="EOO24" s="1"/>
      <c r="EOQ24" s="5"/>
      <c r="EOU24" s="14"/>
      <c r="EOV24" s="14"/>
      <c r="EOW24" s="1"/>
      <c r="EOY24" s="5"/>
      <c r="EPC24" s="14"/>
      <c r="EPD24" s="14"/>
      <c r="EPE24" s="1"/>
      <c r="EPG24" s="5"/>
      <c r="EPK24" s="14"/>
      <c r="EPL24" s="14"/>
      <c r="EPM24" s="1"/>
      <c r="EPO24" s="5"/>
      <c r="EPS24" s="14"/>
      <c r="EPT24" s="14"/>
      <c r="EPU24" s="1"/>
      <c r="EPW24" s="5"/>
      <c r="EQA24" s="14"/>
      <c r="EQB24" s="14"/>
      <c r="EQC24" s="1"/>
      <c r="EQE24" s="5"/>
      <c r="EQI24" s="14"/>
      <c r="EQJ24" s="14"/>
      <c r="EQK24" s="1"/>
      <c r="EQM24" s="5"/>
      <c r="EQQ24" s="14"/>
      <c r="EQR24" s="14"/>
      <c r="EQS24" s="1"/>
      <c r="EQU24" s="5"/>
      <c r="EQY24" s="14"/>
      <c r="EQZ24" s="14"/>
      <c r="ERA24" s="1"/>
      <c r="ERC24" s="5"/>
      <c r="ERG24" s="14"/>
      <c r="ERH24" s="14"/>
      <c r="ERI24" s="1"/>
      <c r="ERK24" s="5"/>
      <c r="ERO24" s="14"/>
      <c r="ERP24" s="14"/>
      <c r="ERQ24" s="1"/>
      <c r="ERS24" s="5"/>
      <c r="ERW24" s="14"/>
      <c r="ERX24" s="14"/>
      <c r="ERY24" s="1"/>
      <c r="ESA24" s="5"/>
      <c r="ESE24" s="14"/>
      <c r="ESF24" s="14"/>
      <c r="ESG24" s="1"/>
      <c r="ESI24" s="5"/>
      <c r="ESM24" s="14"/>
      <c r="ESN24" s="14"/>
      <c r="ESO24" s="1"/>
      <c r="ESQ24" s="5"/>
      <c r="ESU24" s="14"/>
      <c r="ESV24" s="14"/>
      <c r="ESW24" s="1"/>
      <c r="ESY24" s="5"/>
      <c r="ETC24" s="14"/>
      <c r="ETD24" s="14"/>
      <c r="ETE24" s="1"/>
      <c r="ETG24" s="5"/>
      <c r="ETK24" s="14"/>
      <c r="ETL24" s="14"/>
      <c r="ETM24" s="1"/>
      <c r="ETO24" s="5"/>
      <c r="ETS24" s="14"/>
      <c r="ETT24" s="14"/>
      <c r="ETU24" s="1"/>
      <c r="ETW24" s="5"/>
      <c r="EUA24" s="14"/>
      <c r="EUB24" s="14"/>
      <c r="EUC24" s="1"/>
      <c r="EUE24" s="5"/>
      <c r="EUI24" s="14"/>
      <c r="EUJ24" s="14"/>
      <c r="EUK24" s="1"/>
      <c r="EUM24" s="5"/>
      <c r="EUQ24" s="14"/>
      <c r="EUR24" s="14"/>
      <c r="EUS24" s="1"/>
      <c r="EUU24" s="5"/>
      <c r="EUY24" s="14"/>
      <c r="EUZ24" s="14"/>
      <c r="EVA24" s="1"/>
      <c r="EVC24" s="5"/>
      <c r="EVG24" s="14"/>
      <c r="EVH24" s="14"/>
      <c r="EVI24" s="1"/>
      <c r="EVK24" s="5"/>
      <c r="EVO24" s="14"/>
      <c r="EVP24" s="14"/>
      <c r="EVQ24" s="1"/>
      <c r="EVS24" s="5"/>
      <c r="EVW24" s="14"/>
      <c r="EVX24" s="14"/>
      <c r="EVY24" s="1"/>
      <c r="EWA24" s="5"/>
      <c r="EWE24" s="14"/>
      <c r="EWF24" s="14"/>
      <c r="EWG24" s="1"/>
      <c r="EWI24" s="5"/>
      <c r="EWM24" s="14"/>
      <c r="EWN24" s="14"/>
      <c r="EWO24" s="1"/>
      <c r="EWQ24" s="5"/>
      <c r="EWU24" s="14"/>
      <c r="EWV24" s="14"/>
      <c r="EWW24" s="1"/>
      <c r="EWY24" s="5"/>
      <c r="EXC24" s="14"/>
      <c r="EXD24" s="14"/>
      <c r="EXE24" s="1"/>
      <c r="EXG24" s="5"/>
      <c r="EXK24" s="14"/>
      <c r="EXL24" s="14"/>
      <c r="EXM24" s="1"/>
      <c r="EXO24" s="5"/>
      <c r="EXS24" s="14"/>
      <c r="EXT24" s="14"/>
      <c r="EXU24" s="1"/>
      <c r="EXW24" s="5"/>
      <c r="EYA24" s="14"/>
      <c r="EYB24" s="14"/>
      <c r="EYC24" s="1"/>
      <c r="EYE24" s="5"/>
      <c r="EYI24" s="14"/>
      <c r="EYJ24" s="14"/>
      <c r="EYK24" s="1"/>
      <c r="EYM24" s="5"/>
      <c r="EYQ24" s="14"/>
      <c r="EYR24" s="14"/>
      <c r="EYS24" s="1"/>
      <c r="EYU24" s="5"/>
      <c r="EYY24" s="14"/>
      <c r="EYZ24" s="14"/>
      <c r="EZA24" s="1"/>
      <c r="EZC24" s="5"/>
      <c r="EZG24" s="14"/>
      <c r="EZH24" s="14"/>
      <c r="EZI24" s="1"/>
      <c r="EZK24" s="5"/>
      <c r="EZO24" s="14"/>
      <c r="EZP24" s="14"/>
      <c r="EZQ24" s="1"/>
      <c r="EZS24" s="5"/>
      <c r="EZW24" s="14"/>
      <c r="EZX24" s="14"/>
      <c r="EZY24" s="1"/>
      <c r="FAA24" s="5"/>
      <c r="FAE24" s="14"/>
      <c r="FAF24" s="14"/>
      <c r="FAG24" s="1"/>
      <c r="FAI24" s="5"/>
      <c r="FAM24" s="14"/>
      <c r="FAN24" s="14"/>
      <c r="FAO24" s="1"/>
      <c r="FAQ24" s="5"/>
      <c r="FAU24" s="14"/>
      <c r="FAV24" s="14"/>
      <c r="FAW24" s="1"/>
      <c r="FAY24" s="5"/>
      <c r="FBC24" s="14"/>
      <c r="FBD24" s="14"/>
      <c r="FBE24" s="1"/>
      <c r="FBG24" s="5"/>
      <c r="FBK24" s="14"/>
      <c r="FBL24" s="14"/>
      <c r="FBM24" s="1"/>
      <c r="FBO24" s="5"/>
      <c r="FBS24" s="14"/>
      <c r="FBT24" s="14"/>
      <c r="FBU24" s="1"/>
      <c r="FBW24" s="5"/>
      <c r="FCA24" s="14"/>
      <c r="FCB24" s="14"/>
      <c r="FCC24" s="1"/>
      <c r="FCE24" s="5"/>
      <c r="FCI24" s="14"/>
      <c r="FCJ24" s="14"/>
      <c r="FCK24" s="1"/>
      <c r="FCM24" s="5"/>
      <c r="FCQ24" s="14"/>
      <c r="FCR24" s="14"/>
      <c r="FCS24" s="1"/>
      <c r="FCU24" s="5"/>
      <c r="FCY24" s="14"/>
      <c r="FCZ24" s="14"/>
      <c r="FDA24" s="1"/>
      <c r="FDC24" s="5"/>
      <c r="FDG24" s="14"/>
      <c r="FDH24" s="14"/>
      <c r="FDI24" s="1"/>
      <c r="FDK24" s="5"/>
      <c r="FDO24" s="14"/>
      <c r="FDP24" s="14"/>
      <c r="FDQ24" s="1"/>
      <c r="FDS24" s="5"/>
      <c r="FDW24" s="14"/>
      <c r="FDX24" s="14"/>
      <c r="FDY24" s="1"/>
      <c r="FEA24" s="5"/>
      <c r="FEE24" s="14"/>
      <c r="FEF24" s="14"/>
      <c r="FEG24" s="1"/>
      <c r="FEI24" s="5"/>
      <c r="FEM24" s="14"/>
      <c r="FEN24" s="14"/>
      <c r="FEO24" s="1"/>
      <c r="FEQ24" s="5"/>
      <c r="FEU24" s="14"/>
      <c r="FEV24" s="14"/>
      <c r="FEW24" s="1"/>
      <c r="FEY24" s="5"/>
      <c r="FFC24" s="14"/>
      <c r="FFD24" s="14"/>
      <c r="FFE24" s="1"/>
      <c r="FFG24" s="5"/>
      <c r="FFK24" s="14"/>
      <c r="FFL24" s="14"/>
      <c r="FFM24" s="1"/>
      <c r="FFO24" s="5"/>
      <c r="FFS24" s="14"/>
      <c r="FFT24" s="14"/>
      <c r="FFU24" s="1"/>
      <c r="FFW24" s="5"/>
      <c r="FGA24" s="14"/>
      <c r="FGB24" s="14"/>
      <c r="FGC24" s="1"/>
      <c r="FGE24" s="5"/>
      <c r="FGI24" s="14"/>
      <c r="FGJ24" s="14"/>
      <c r="FGK24" s="1"/>
      <c r="FGM24" s="5"/>
      <c r="FGQ24" s="14"/>
      <c r="FGR24" s="14"/>
      <c r="FGS24" s="1"/>
      <c r="FGU24" s="5"/>
      <c r="FGY24" s="14"/>
      <c r="FGZ24" s="14"/>
      <c r="FHA24" s="1"/>
      <c r="FHC24" s="5"/>
      <c r="FHG24" s="14"/>
      <c r="FHH24" s="14"/>
      <c r="FHI24" s="1"/>
      <c r="FHK24" s="5"/>
      <c r="FHO24" s="14"/>
      <c r="FHP24" s="14"/>
      <c r="FHQ24" s="1"/>
      <c r="FHS24" s="5"/>
      <c r="FHW24" s="14"/>
      <c r="FHX24" s="14"/>
      <c r="FHY24" s="1"/>
      <c r="FIA24" s="5"/>
      <c r="FIE24" s="14"/>
      <c r="FIF24" s="14"/>
      <c r="FIG24" s="1"/>
      <c r="FII24" s="5"/>
      <c r="FIM24" s="14"/>
      <c r="FIN24" s="14"/>
      <c r="FIO24" s="1"/>
      <c r="FIQ24" s="5"/>
      <c r="FIU24" s="14"/>
      <c r="FIV24" s="14"/>
      <c r="FIW24" s="1"/>
      <c r="FIY24" s="5"/>
      <c r="FJC24" s="14"/>
      <c r="FJD24" s="14"/>
      <c r="FJE24" s="1"/>
      <c r="FJG24" s="5"/>
      <c r="FJK24" s="14"/>
      <c r="FJL24" s="14"/>
      <c r="FJM24" s="1"/>
      <c r="FJO24" s="5"/>
      <c r="FJS24" s="14"/>
      <c r="FJT24" s="14"/>
      <c r="FJU24" s="1"/>
      <c r="FJW24" s="5"/>
      <c r="FKA24" s="14"/>
      <c r="FKB24" s="14"/>
      <c r="FKC24" s="1"/>
      <c r="FKE24" s="5"/>
      <c r="FKI24" s="14"/>
      <c r="FKJ24" s="14"/>
      <c r="FKK24" s="1"/>
      <c r="FKM24" s="5"/>
      <c r="FKQ24" s="14"/>
      <c r="FKR24" s="14"/>
      <c r="FKS24" s="1"/>
      <c r="FKU24" s="5"/>
      <c r="FKY24" s="14"/>
      <c r="FKZ24" s="14"/>
      <c r="FLA24" s="1"/>
      <c r="FLC24" s="5"/>
      <c r="FLG24" s="14"/>
      <c r="FLH24" s="14"/>
      <c r="FLI24" s="1"/>
      <c r="FLK24" s="5"/>
      <c r="FLO24" s="14"/>
      <c r="FLP24" s="14"/>
      <c r="FLQ24" s="1"/>
      <c r="FLS24" s="5"/>
      <c r="FLW24" s="14"/>
      <c r="FLX24" s="14"/>
      <c r="FLY24" s="1"/>
      <c r="FMA24" s="5"/>
      <c r="FME24" s="14"/>
      <c r="FMF24" s="14"/>
      <c r="FMG24" s="1"/>
      <c r="FMI24" s="5"/>
      <c r="FMM24" s="14"/>
      <c r="FMN24" s="14"/>
      <c r="FMO24" s="1"/>
      <c r="FMQ24" s="5"/>
      <c r="FMU24" s="14"/>
      <c r="FMV24" s="14"/>
      <c r="FMW24" s="1"/>
      <c r="FMY24" s="5"/>
      <c r="FNC24" s="14"/>
      <c r="FND24" s="14"/>
      <c r="FNE24" s="1"/>
      <c r="FNG24" s="5"/>
      <c r="FNK24" s="14"/>
      <c r="FNL24" s="14"/>
      <c r="FNM24" s="1"/>
      <c r="FNO24" s="5"/>
      <c r="FNS24" s="14"/>
      <c r="FNT24" s="14"/>
      <c r="FNU24" s="1"/>
      <c r="FNW24" s="5"/>
      <c r="FOA24" s="14"/>
      <c r="FOB24" s="14"/>
      <c r="FOC24" s="1"/>
      <c r="FOE24" s="5"/>
      <c r="FOI24" s="14"/>
      <c r="FOJ24" s="14"/>
      <c r="FOK24" s="1"/>
      <c r="FOM24" s="5"/>
      <c r="FOQ24" s="14"/>
      <c r="FOR24" s="14"/>
      <c r="FOS24" s="1"/>
      <c r="FOU24" s="5"/>
      <c r="FOY24" s="14"/>
      <c r="FOZ24" s="14"/>
      <c r="FPA24" s="1"/>
      <c r="FPC24" s="5"/>
      <c r="FPG24" s="14"/>
      <c r="FPH24" s="14"/>
      <c r="FPI24" s="1"/>
      <c r="FPK24" s="5"/>
      <c r="FPO24" s="14"/>
      <c r="FPP24" s="14"/>
      <c r="FPQ24" s="1"/>
      <c r="FPS24" s="5"/>
      <c r="FPW24" s="14"/>
      <c r="FPX24" s="14"/>
      <c r="FPY24" s="1"/>
      <c r="FQA24" s="5"/>
      <c r="FQE24" s="14"/>
      <c r="FQF24" s="14"/>
      <c r="FQG24" s="1"/>
      <c r="FQI24" s="5"/>
      <c r="FQM24" s="14"/>
      <c r="FQN24" s="14"/>
      <c r="FQO24" s="1"/>
      <c r="FQQ24" s="5"/>
      <c r="FQU24" s="14"/>
      <c r="FQV24" s="14"/>
      <c r="FQW24" s="1"/>
      <c r="FQY24" s="5"/>
      <c r="FRC24" s="14"/>
      <c r="FRD24" s="14"/>
      <c r="FRE24" s="1"/>
      <c r="FRG24" s="5"/>
      <c r="FRK24" s="14"/>
      <c r="FRL24" s="14"/>
      <c r="FRM24" s="1"/>
      <c r="FRO24" s="5"/>
      <c r="FRS24" s="14"/>
      <c r="FRT24" s="14"/>
      <c r="FRU24" s="1"/>
      <c r="FRW24" s="5"/>
      <c r="FSA24" s="14"/>
      <c r="FSB24" s="14"/>
      <c r="FSC24" s="1"/>
      <c r="FSE24" s="5"/>
      <c r="FSI24" s="14"/>
      <c r="FSJ24" s="14"/>
      <c r="FSK24" s="1"/>
      <c r="FSM24" s="5"/>
      <c r="FSQ24" s="14"/>
      <c r="FSR24" s="14"/>
      <c r="FSS24" s="1"/>
      <c r="FSU24" s="5"/>
      <c r="FSY24" s="14"/>
      <c r="FSZ24" s="14"/>
      <c r="FTA24" s="1"/>
      <c r="FTC24" s="5"/>
      <c r="FTG24" s="14"/>
      <c r="FTH24" s="14"/>
      <c r="FTI24" s="1"/>
      <c r="FTK24" s="5"/>
      <c r="FTO24" s="14"/>
      <c r="FTP24" s="14"/>
      <c r="FTQ24" s="1"/>
      <c r="FTS24" s="5"/>
      <c r="FTW24" s="14"/>
      <c r="FTX24" s="14"/>
      <c r="FTY24" s="1"/>
      <c r="FUA24" s="5"/>
      <c r="FUE24" s="14"/>
      <c r="FUF24" s="14"/>
      <c r="FUG24" s="1"/>
      <c r="FUI24" s="5"/>
      <c r="FUM24" s="14"/>
      <c r="FUN24" s="14"/>
      <c r="FUO24" s="1"/>
      <c r="FUQ24" s="5"/>
      <c r="FUU24" s="14"/>
      <c r="FUV24" s="14"/>
      <c r="FUW24" s="1"/>
      <c r="FUY24" s="5"/>
      <c r="FVC24" s="14"/>
      <c r="FVD24" s="14"/>
      <c r="FVE24" s="1"/>
      <c r="FVG24" s="5"/>
      <c r="FVK24" s="14"/>
      <c r="FVL24" s="14"/>
      <c r="FVM24" s="1"/>
      <c r="FVO24" s="5"/>
      <c r="FVS24" s="14"/>
      <c r="FVT24" s="14"/>
      <c r="FVU24" s="1"/>
      <c r="FVW24" s="5"/>
      <c r="FWA24" s="14"/>
      <c r="FWB24" s="14"/>
      <c r="FWC24" s="1"/>
      <c r="FWE24" s="5"/>
      <c r="FWI24" s="14"/>
      <c r="FWJ24" s="14"/>
      <c r="FWK24" s="1"/>
      <c r="FWM24" s="5"/>
      <c r="FWQ24" s="14"/>
      <c r="FWR24" s="14"/>
      <c r="FWS24" s="1"/>
      <c r="FWU24" s="5"/>
      <c r="FWY24" s="14"/>
      <c r="FWZ24" s="14"/>
      <c r="FXA24" s="1"/>
      <c r="FXC24" s="5"/>
      <c r="FXG24" s="14"/>
      <c r="FXH24" s="14"/>
      <c r="FXI24" s="1"/>
      <c r="FXK24" s="5"/>
      <c r="FXO24" s="14"/>
      <c r="FXP24" s="14"/>
      <c r="FXQ24" s="1"/>
      <c r="FXS24" s="5"/>
      <c r="FXW24" s="14"/>
      <c r="FXX24" s="14"/>
      <c r="FXY24" s="1"/>
      <c r="FYA24" s="5"/>
      <c r="FYE24" s="14"/>
      <c r="FYF24" s="14"/>
      <c r="FYG24" s="1"/>
      <c r="FYI24" s="5"/>
      <c r="FYM24" s="14"/>
      <c r="FYN24" s="14"/>
      <c r="FYO24" s="1"/>
      <c r="FYQ24" s="5"/>
      <c r="FYU24" s="14"/>
      <c r="FYV24" s="14"/>
      <c r="FYW24" s="1"/>
      <c r="FYY24" s="5"/>
      <c r="FZC24" s="14"/>
      <c r="FZD24" s="14"/>
      <c r="FZE24" s="1"/>
      <c r="FZG24" s="5"/>
      <c r="FZK24" s="14"/>
      <c r="FZL24" s="14"/>
      <c r="FZM24" s="1"/>
      <c r="FZO24" s="5"/>
      <c r="FZS24" s="14"/>
      <c r="FZT24" s="14"/>
      <c r="FZU24" s="1"/>
      <c r="FZW24" s="5"/>
      <c r="GAA24" s="14"/>
      <c r="GAB24" s="14"/>
      <c r="GAC24" s="1"/>
      <c r="GAE24" s="5"/>
      <c r="GAI24" s="14"/>
      <c r="GAJ24" s="14"/>
      <c r="GAK24" s="1"/>
      <c r="GAM24" s="5"/>
      <c r="GAQ24" s="14"/>
      <c r="GAR24" s="14"/>
      <c r="GAS24" s="1"/>
      <c r="GAU24" s="5"/>
      <c r="GAY24" s="14"/>
      <c r="GAZ24" s="14"/>
      <c r="GBA24" s="1"/>
      <c r="GBC24" s="5"/>
      <c r="GBG24" s="14"/>
      <c r="GBH24" s="14"/>
      <c r="GBI24" s="1"/>
      <c r="GBK24" s="5"/>
      <c r="GBO24" s="14"/>
      <c r="GBP24" s="14"/>
      <c r="GBQ24" s="1"/>
      <c r="GBS24" s="5"/>
      <c r="GBW24" s="14"/>
      <c r="GBX24" s="14"/>
      <c r="GBY24" s="1"/>
      <c r="GCA24" s="5"/>
      <c r="GCE24" s="14"/>
      <c r="GCF24" s="14"/>
      <c r="GCG24" s="1"/>
      <c r="GCI24" s="5"/>
      <c r="GCM24" s="14"/>
      <c r="GCN24" s="14"/>
      <c r="GCO24" s="1"/>
      <c r="GCQ24" s="5"/>
      <c r="GCU24" s="14"/>
      <c r="GCV24" s="14"/>
      <c r="GCW24" s="1"/>
      <c r="GCY24" s="5"/>
      <c r="GDC24" s="14"/>
      <c r="GDD24" s="14"/>
      <c r="GDE24" s="1"/>
      <c r="GDG24" s="5"/>
      <c r="GDK24" s="14"/>
      <c r="GDL24" s="14"/>
      <c r="GDM24" s="1"/>
      <c r="GDO24" s="5"/>
      <c r="GDS24" s="14"/>
      <c r="GDT24" s="14"/>
      <c r="GDU24" s="1"/>
      <c r="GDW24" s="5"/>
      <c r="GEA24" s="14"/>
      <c r="GEB24" s="14"/>
      <c r="GEC24" s="1"/>
      <c r="GEE24" s="5"/>
      <c r="GEI24" s="14"/>
      <c r="GEJ24" s="14"/>
      <c r="GEK24" s="1"/>
      <c r="GEM24" s="5"/>
      <c r="GEQ24" s="14"/>
      <c r="GER24" s="14"/>
      <c r="GES24" s="1"/>
      <c r="GEU24" s="5"/>
      <c r="GEY24" s="14"/>
      <c r="GEZ24" s="14"/>
      <c r="GFA24" s="1"/>
      <c r="GFC24" s="5"/>
      <c r="GFG24" s="14"/>
      <c r="GFH24" s="14"/>
      <c r="GFI24" s="1"/>
      <c r="GFK24" s="5"/>
      <c r="GFO24" s="14"/>
      <c r="GFP24" s="14"/>
      <c r="GFQ24" s="1"/>
      <c r="GFS24" s="5"/>
      <c r="GFW24" s="14"/>
      <c r="GFX24" s="14"/>
      <c r="GFY24" s="1"/>
      <c r="GGA24" s="5"/>
      <c r="GGE24" s="14"/>
      <c r="GGF24" s="14"/>
      <c r="GGG24" s="1"/>
      <c r="GGI24" s="5"/>
      <c r="GGM24" s="14"/>
      <c r="GGN24" s="14"/>
      <c r="GGO24" s="1"/>
      <c r="GGQ24" s="5"/>
      <c r="GGU24" s="14"/>
      <c r="GGV24" s="14"/>
      <c r="GGW24" s="1"/>
      <c r="GGY24" s="5"/>
      <c r="GHC24" s="14"/>
      <c r="GHD24" s="14"/>
      <c r="GHE24" s="1"/>
      <c r="GHG24" s="5"/>
      <c r="GHK24" s="14"/>
      <c r="GHL24" s="14"/>
      <c r="GHM24" s="1"/>
      <c r="GHO24" s="5"/>
      <c r="GHS24" s="14"/>
      <c r="GHT24" s="14"/>
      <c r="GHU24" s="1"/>
      <c r="GHW24" s="5"/>
      <c r="GIA24" s="14"/>
      <c r="GIB24" s="14"/>
      <c r="GIC24" s="1"/>
      <c r="GIE24" s="5"/>
      <c r="GII24" s="14"/>
      <c r="GIJ24" s="14"/>
      <c r="GIK24" s="1"/>
      <c r="GIM24" s="5"/>
      <c r="GIQ24" s="14"/>
      <c r="GIR24" s="14"/>
      <c r="GIS24" s="1"/>
      <c r="GIU24" s="5"/>
      <c r="GIY24" s="14"/>
      <c r="GIZ24" s="14"/>
      <c r="GJA24" s="1"/>
      <c r="GJC24" s="5"/>
      <c r="GJG24" s="14"/>
      <c r="GJH24" s="14"/>
      <c r="GJI24" s="1"/>
      <c r="GJK24" s="5"/>
      <c r="GJO24" s="14"/>
      <c r="GJP24" s="14"/>
      <c r="GJQ24" s="1"/>
      <c r="GJS24" s="5"/>
      <c r="GJW24" s="14"/>
      <c r="GJX24" s="14"/>
      <c r="GJY24" s="1"/>
      <c r="GKA24" s="5"/>
      <c r="GKE24" s="14"/>
      <c r="GKF24" s="14"/>
      <c r="GKG24" s="1"/>
      <c r="GKI24" s="5"/>
      <c r="GKM24" s="14"/>
      <c r="GKN24" s="14"/>
      <c r="GKO24" s="1"/>
      <c r="GKQ24" s="5"/>
      <c r="GKU24" s="14"/>
      <c r="GKV24" s="14"/>
      <c r="GKW24" s="1"/>
      <c r="GKY24" s="5"/>
      <c r="GLC24" s="14"/>
      <c r="GLD24" s="14"/>
      <c r="GLE24" s="1"/>
      <c r="GLG24" s="5"/>
      <c r="GLK24" s="14"/>
      <c r="GLL24" s="14"/>
      <c r="GLM24" s="1"/>
      <c r="GLO24" s="5"/>
      <c r="GLS24" s="14"/>
      <c r="GLT24" s="14"/>
      <c r="GLU24" s="1"/>
      <c r="GLW24" s="5"/>
      <c r="GMA24" s="14"/>
      <c r="GMB24" s="14"/>
      <c r="GMC24" s="1"/>
      <c r="GME24" s="5"/>
      <c r="GMI24" s="14"/>
      <c r="GMJ24" s="14"/>
      <c r="GMK24" s="1"/>
      <c r="GMM24" s="5"/>
      <c r="GMQ24" s="14"/>
      <c r="GMR24" s="14"/>
      <c r="GMS24" s="1"/>
      <c r="GMU24" s="5"/>
      <c r="GMY24" s="14"/>
      <c r="GMZ24" s="14"/>
      <c r="GNA24" s="1"/>
      <c r="GNC24" s="5"/>
      <c r="GNG24" s="14"/>
      <c r="GNH24" s="14"/>
      <c r="GNI24" s="1"/>
      <c r="GNK24" s="5"/>
      <c r="GNO24" s="14"/>
      <c r="GNP24" s="14"/>
      <c r="GNQ24" s="1"/>
      <c r="GNS24" s="5"/>
      <c r="GNW24" s="14"/>
      <c r="GNX24" s="14"/>
      <c r="GNY24" s="1"/>
      <c r="GOA24" s="5"/>
      <c r="GOE24" s="14"/>
      <c r="GOF24" s="14"/>
      <c r="GOG24" s="1"/>
      <c r="GOI24" s="5"/>
      <c r="GOM24" s="14"/>
      <c r="GON24" s="14"/>
      <c r="GOO24" s="1"/>
      <c r="GOQ24" s="5"/>
      <c r="GOU24" s="14"/>
      <c r="GOV24" s="14"/>
      <c r="GOW24" s="1"/>
      <c r="GOY24" s="5"/>
      <c r="GPC24" s="14"/>
      <c r="GPD24" s="14"/>
      <c r="GPE24" s="1"/>
      <c r="GPG24" s="5"/>
      <c r="GPK24" s="14"/>
      <c r="GPL24" s="14"/>
      <c r="GPM24" s="1"/>
      <c r="GPO24" s="5"/>
      <c r="GPS24" s="14"/>
      <c r="GPT24" s="14"/>
      <c r="GPU24" s="1"/>
      <c r="GPW24" s="5"/>
      <c r="GQA24" s="14"/>
      <c r="GQB24" s="14"/>
      <c r="GQC24" s="1"/>
      <c r="GQE24" s="5"/>
      <c r="GQI24" s="14"/>
      <c r="GQJ24" s="14"/>
      <c r="GQK24" s="1"/>
      <c r="GQM24" s="5"/>
      <c r="GQQ24" s="14"/>
      <c r="GQR24" s="14"/>
      <c r="GQS24" s="1"/>
      <c r="GQU24" s="5"/>
      <c r="GQY24" s="14"/>
      <c r="GQZ24" s="14"/>
      <c r="GRA24" s="1"/>
      <c r="GRC24" s="5"/>
      <c r="GRG24" s="14"/>
      <c r="GRH24" s="14"/>
      <c r="GRI24" s="1"/>
      <c r="GRK24" s="5"/>
      <c r="GRO24" s="14"/>
      <c r="GRP24" s="14"/>
      <c r="GRQ24" s="1"/>
      <c r="GRS24" s="5"/>
      <c r="GRW24" s="14"/>
      <c r="GRX24" s="14"/>
      <c r="GRY24" s="1"/>
      <c r="GSA24" s="5"/>
      <c r="GSE24" s="14"/>
      <c r="GSF24" s="14"/>
      <c r="GSG24" s="1"/>
      <c r="GSI24" s="5"/>
      <c r="GSM24" s="14"/>
      <c r="GSN24" s="14"/>
      <c r="GSO24" s="1"/>
      <c r="GSQ24" s="5"/>
      <c r="GSU24" s="14"/>
      <c r="GSV24" s="14"/>
      <c r="GSW24" s="1"/>
      <c r="GSY24" s="5"/>
      <c r="GTC24" s="14"/>
      <c r="GTD24" s="14"/>
      <c r="GTE24" s="1"/>
      <c r="GTG24" s="5"/>
      <c r="GTK24" s="14"/>
      <c r="GTL24" s="14"/>
      <c r="GTM24" s="1"/>
      <c r="GTO24" s="5"/>
      <c r="GTS24" s="14"/>
      <c r="GTT24" s="14"/>
      <c r="GTU24" s="1"/>
      <c r="GTW24" s="5"/>
      <c r="GUA24" s="14"/>
      <c r="GUB24" s="14"/>
      <c r="GUC24" s="1"/>
      <c r="GUE24" s="5"/>
      <c r="GUI24" s="14"/>
      <c r="GUJ24" s="14"/>
      <c r="GUK24" s="1"/>
      <c r="GUM24" s="5"/>
      <c r="GUQ24" s="14"/>
      <c r="GUR24" s="14"/>
      <c r="GUS24" s="1"/>
      <c r="GUU24" s="5"/>
      <c r="GUY24" s="14"/>
      <c r="GUZ24" s="14"/>
      <c r="GVA24" s="1"/>
      <c r="GVC24" s="5"/>
      <c r="GVG24" s="14"/>
      <c r="GVH24" s="14"/>
      <c r="GVI24" s="1"/>
      <c r="GVK24" s="5"/>
      <c r="GVO24" s="14"/>
      <c r="GVP24" s="14"/>
      <c r="GVQ24" s="1"/>
      <c r="GVS24" s="5"/>
      <c r="GVW24" s="14"/>
      <c r="GVX24" s="14"/>
      <c r="GVY24" s="1"/>
      <c r="GWA24" s="5"/>
      <c r="GWE24" s="14"/>
      <c r="GWF24" s="14"/>
      <c r="GWG24" s="1"/>
      <c r="GWI24" s="5"/>
      <c r="GWM24" s="14"/>
      <c r="GWN24" s="14"/>
      <c r="GWO24" s="1"/>
      <c r="GWQ24" s="5"/>
      <c r="GWU24" s="14"/>
      <c r="GWV24" s="14"/>
      <c r="GWW24" s="1"/>
      <c r="GWY24" s="5"/>
      <c r="GXC24" s="14"/>
      <c r="GXD24" s="14"/>
      <c r="GXE24" s="1"/>
      <c r="GXG24" s="5"/>
      <c r="GXK24" s="14"/>
      <c r="GXL24" s="14"/>
      <c r="GXM24" s="1"/>
      <c r="GXO24" s="5"/>
      <c r="GXS24" s="14"/>
      <c r="GXT24" s="14"/>
      <c r="GXU24" s="1"/>
      <c r="GXW24" s="5"/>
      <c r="GYA24" s="14"/>
      <c r="GYB24" s="14"/>
      <c r="GYC24" s="1"/>
      <c r="GYE24" s="5"/>
      <c r="GYI24" s="14"/>
      <c r="GYJ24" s="14"/>
      <c r="GYK24" s="1"/>
      <c r="GYM24" s="5"/>
      <c r="GYQ24" s="14"/>
      <c r="GYR24" s="14"/>
      <c r="GYS24" s="1"/>
      <c r="GYU24" s="5"/>
      <c r="GYY24" s="14"/>
      <c r="GYZ24" s="14"/>
      <c r="GZA24" s="1"/>
      <c r="GZC24" s="5"/>
      <c r="GZG24" s="14"/>
      <c r="GZH24" s="14"/>
      <c r="GZI24" s="1"/>
      <c r="GZK24" s="5"/>
      <c r="GZO24" s="14"/>
      <c r="GZP24" s="14"/>
      <c r="GZQ24" s="1"/>
      <c r="GZS24" s="5"/>
      <c r="GZW24" s="14"/>
      <c r="GZX24" s="14"/>
      <c r="GZY24" s="1"/>
      <c r="HAA24" s="5"/>
      <c r="HAE24" s="14"/>
      <c r="HAF24" s="14"/>
      <c r="HAG24" s="1"/>
      <c r="HAI24" s="5"/>
      <c r="HAM24" s="14"/>
      <c r="HAN24" s="14"/>
      <c r="HAO24" s="1"/>
      <c r="HAQ24" s="5"/>
      <c r="HAU24" s="14"/>
      <c r="HAV24" s="14"/>
      <c r="HAW24" s="1"/>
      <c r="HAY24" s="5"/>
      <c r="HBC24" s="14"/>
      <c r="HBD24" s="14"/>
      <c r="HBE24" s="1"/>
      <c r="HBG24" s="5"/>
      <c r="HBK24" s="14"/>
      <c r="HBL24" s="14"/>
      <c r="HBM24" s="1"/>
      <c r="HBO24" s="5"/>
      <c r="HBS24" s="14"/>
      <c r="HBT24" s="14"/>
      <c r="HBU24" s="1"/>
      <c r="HBW24" s="5"/>
      <c r="HCA24" s="14"/>
      <c r="HCB24" s="14"/>
      <c r="HCC24" s="1"/>
      <c r="HCE24" s="5"/>
      <c r="HCI24" s="14"/>
      <c r="HCJ24" s="14"/>
      <c r="HCK24" s="1"/>
      <c r="HCM24" s="5"/>
      <c r="HCQ24" s="14"/>
      <c r="HCR24" s="14"/>
      <c r="HCS24" s="1"/>
      <c r="HCU24" s="5"/>
      <c r="HCY24" s="14"/>
      <c r="HCZ24" s="14"/>
      <c r="HDA24" s="1"/>
      <c r="HDC24" s="5"/>
      <c r="HDG24" s="14"/>
      <c r="HDH24" s="14"/>
      <c r="HDI24" s="1"/>
      <c r="HDK24" s="5"/>
      <c r="HDO24" s="14"/>
      <c r="HDP24" s="14"/>
      <c r="HDQ24" s="1"/>
      <c r="HDS24" s="5"/>
      <c r="HDW24" s="14"/>
      <c r="HDX24" s="14"/>
      <c r="HDY24" s="1"/>
      <c r="HEA24" s="5"/>
      <c r="HEE24" s="14"/>
      <c r="HEF24" s="14"/>
      <c r="HEG24" s="1"/>
      <c r="HEI24" s="5"/>
      <c r="HEM24" s="14"/>
      <c r="HEN24" s="14"/>
      <c r="HEO24" s="1"/>
      <c r="HEQ24" s="5"/>
      <c r="HEU24" s="14"/>
      <c r="HEV24" s="14"/>
      <c r="HEW24" s="1"/>
      <c r="HEY24" s="5"/>
      <c r="HFC24" s="14"/>
      <c r="HFD24" s="14"/>
      <c r="HFE24" s="1"/>
      <c r="HFG24" s="5"/>
      <c r="HFK24" s="14"/>
      <c r="HFL24" s="14"/>
      <c r="HFM24" s="1"/>
      <c r="HFO24" s="5"/>
      <c r="HFS24" s="14"/>
      <c r="HFT24" s="14"/>
      <c r="HFU24" s="1"/>
      <c r="HFW24" s="5"/>
      <c r="HGA24" s="14"/>
      <c r="HGB24" s="14"/>
      <c r="HGC24" s="1"/>
      <c r="HGE24" s="5"/>
      <c r="HGI24" s="14"/>
      <c r="HGJ24" s="14"/>
      <c r="HGK24" s="1"/>
      <c r="HGM24" s="5"/>
      <c r="HGQ24" s="14"/>
      <c r="HGR24" s="14"/>
      <c r="HGS24" s="1"/>
      <c r="HGU24" s="5"/>
      <c r="HGY24" s="14"/>
      <c r="HGZ24" s="14"/>
      <c r="HHA24" s="1"/>
      <c r="HHC24" s="5"/>
      <c r="HHG24" s="14"/>
      <c r="HHH24" s="14"/>
      <c r="HHI24" s="1"/>
      <c r="HHK24" s="5"/>
      <c r="HHO24" s="14"/>
      <c r="HHP24" s="14"/>
      <c r="HHQ24" s="1"/>
      <c r="HHS24" s="5"/>
      <c r="HHW24" s="14"/>
      <c r="HHX24" s="14"/>
      <c r="HHY24" s="1"/>
      <c r="HIA24" s="5"/>
      <c r="HIE24" s="14"/>
      <c r="HIF24" s="14"/>
      <c r="HIG24" s="1"/>
      <c r="HII24" s="5"/>
      <c r="HIM24" s="14"/>
      <c r="HIN24" s="14"/>
      <c r="HIO24" s="1"/>
      <c r="HIQ24" s="5"/>
      <c r="HIU24" s="14"/>
      <c r="HIV24" s="14"/>
      <c r="HIW24" s="1"/>
      <c r="HIY24" s="5"/>
      <c r="HJC24" s="14"/>
      <c r="HJD24" s="14"/>
      <c r="HJE24" s="1"/>
      <c r="HJG24" s="5"/>
      <c r="HJK24" s="14"/>
      <c r="HJL24" s="14"/>
      <c r="HJM24" s="1"/>
      <c r="HJO24" s="5"/>
      <c r="HJS24" s="14"/>
      <c r="HJT24" s="14"/>
      <c r="HJU24" s="1"/>
      <c r="HJW24" s="5"/>
      <c r="HKA24" s="14"/>
      <c r="HKB24" s="14"/>
      <c r="HKC24" s="1"/>
      <c r="HKE24" s="5"/>
      <c r="HKI24" s="14"/>
      <c r="HKJ24" s="14"/>
      <c r="HKK24" s="1"/>
      <c r="HKM24" s="5"/>
      <c r="HKQ24" s="14"/>
      <c r="HKR24" s="14"/>
      <c r="HKS24" s="1"/>
      <c r="HKU24" s="5"/>
      <c r="HKY24" s="14"/>
      <c r="HKZ24" s="14"/>
      <c r="HLA24" s="1"/>
      <c r="HLC24" s="5"/>
      <c r="HLG24" s="14"/>
      <c r="HLH24" s="14"/>
      <c r="HLI24" s="1"/>
      <c r="HLK24" s="5"/>
      <c r="HLO24" s="14"/>
      <c r="HLP24" s="14"/>
      <c r="HLQ24" s="1"/>
      <c r="HLS24" s="5"/>
      <c r="HLW24" s="14"/>
      <c r="HLX24" s="14"/>
      <c r="HLY24" s="1"/>
      <c r="HMA24" s="5"/>
      <c r="HME24" s="14"/>
      <c r="HMF24" s="14"/>
      <c r="HMG24" s="1"/>
      <c r="HMI24" s="5"/>
      <c r="HMM24" s="14"/>
      <c r="HMN24" s="14"/>
      <c r="HMO24" s="1"/>
      <c r="HMQ24" s="5"/>
      <c r="HMU24" s="14"/>
      <c r="HMV24" s="14"/>
      <c r="HMW24" s="1"/>
      <c r="HMY24" s="5"/>
      <c r="HNC24" s="14"/>
      <c r="HND24" s="14"/>
      <c r="HNE24" s="1"/>
      <c r="HNG24" s="5"/>
      <c r="HNK24" s="14"/>
      <c r="HNL24" s="14"/>
      <c r="HNM24" s="1"/>
      <c r="HNO24" s="5"/>
      <c r="HNS24" s="14"/>
      <c r="HNT24" s="14"/>
      <c r="HNU24" s="1"/>
      <c r="HNW24" s="5"/>
      <c r="HOA24" s="14"/>
      <c r="HOB24" s="14"/>
      <c r="HOC24" s="1"/>
      <c r="HOE24" s="5"/>
      <c r="HOI24" s="14"/>
      <c r="HOJ24" s="14"/>
      <c r="HOK24" s="1"/>
      <c r="HOM24" s="5"/>
      <c r="HOQ24" s="14"/>
      <c r="HOR24" s="14"/>
      <c r="HOS24" s="1"/>
      <c r="HOU24" s="5"/>
      <c r="HOY24" s="14"/>
      <c r="HOZ24" s="14"/>
      <c r="HPA24" s="1"/>
      <c r="HPC24" s="5"/>
      <c r="HPG24" s="14"/>
      <c r="HPH24" s="14"/>
      <c r="HPI24" s="1"/>
      <c r="HPK24" s="5"/>
      <c r="HPO24" s="14"/>
      <c r="HPP24" s="14"/>
      <c r="HPQ24" s="1"/>
      <c r="HPS24" s="5"/>
      <c r="HPW24" s="14"/>
      <c r="HPX24" s="14"/>
      <c r="HPY24" s="1"/>
      <c r="HQA24" s="5"/>
      <c r="HQE24" s="14"/>
      <c r="HQF24" s="14"/>
      <c r="HQG24" s="1"/>
      <c r="HQI24" s="5"/>
      <c r="HQM24" s="14"/>
      <c r="HQN24" s="14"/>
      <c r="HQO24" s="1"/>
      <c r="HQQ24" s="5"/>
      <c r="HQU24" s="14"/>
      <c r="HQV24" s="14"/>
      <c r="HQW24" s="1"/>
      <c r="HQY24" s="5"/>
      <c r="HRC24" s="14"/>
      <c r="HRD24" s="14"/>
      <c r="HRE24" s="1"/>
      <c r="HRG24" s="5"/>
      <c r="HRK24" s="14"/>
      <c r="HRL24" s="14"/>
      <c r="HRM24" s="1"/>
      <c r="HRO24" s="5"/>
      <c r="HRS24" s="14"/>
      <c r="HRT24" s="14"/>
      <c r="HRU24" s="1"/>
      <c r="HRW24" s="5"/>
      <c r="HSA24" s="14"/>
      <c r="HSB24" s="14"/>
      <c r="HSC24" s="1"/>
      <c r="HSE24" s="5"/>
      <c r="HSI24" s="14"/>
      <c r="HSJ24" s="14"/>
      <c r="HSK24" s="1"/>
      <c r="HSM24" s="5"/>
      <c r="HSQ24" s="14"/>
      <c r="HSR24" s="14"/>
      <c r="HSS24" s="1"/>
      <c r="HSU24" s="5"/>
      <c r="HSY24" s="14"/>
      <c r="HSZ24" s="14"/>
      <c r="HTA24" s="1"/>
      <c r="HTC24" s="5"/>
      <c r="HTG24" s="14"/>
      <c r="HTH24" s="14"/>
      <c r="HTI24" s="1"/>
      <c r="HTK24" s="5"/>
      <c r="HTO24" s="14"/>
      <c r="HTP24" s="14"/>
      <c r="HTQ24" s="1"/>
      <c r="HTS24" s="5"/>
      <c r="HTW24" s="14"/>
      <c r="HTX24" s="14"/>
      <c r="HTY24" s="1"/>
      <c r="HUA24" s="5"/>
      <c r="HUE24" s="14"/>
      <c r="HUF24" s="14"/>
      <c r="HUG24" s="1"/>
      <c r="HUI24" s="5"/>
      <c r="HUM24" s="14"/>
      <c r="HUN24" s="14"/>
      <c r="HUO24" s="1"/>
      <c r="HUQ24" s="5"/>
      <c r="HUU24" s="14"/>
      <c r="HUV24" s="14"/>
      <c r="HUW24" s="1"/>
      <c r="HUY24" s="5"/>
      <c r="HVC24" s="14"/>
      <c r="HVD24" s="14"/>
      <c r="HVE24" s="1"/>
      <c r="HVG24" s="5"/>
      <c r="HVK24" s="14"/>
      <c r="HVL24" s="14"/>
      <c r="HVM24" s="1"/>
      <c r="HVO24" s="5"/>
      <c r="HVS24" s="14"/>
      <c r="HVT24" s="14"/>
      <c r="HVU24" s="1"/>
      <c r="HVW24" s="5"/>
      <c r="HWA24" s="14"/>
      <c r="HWB24" s="14"/>
      <c r="HWC24" s="1"/>
      <c r="HWE24" s="5"/>
      <c r="HWI24" s="14"/>
      <c r="HWJ24" s="14"/>
      <c r="HWK24" s="1"/>
      <c r="HWM24" s="5"/>
      <c r="HWQ24" s="14"/>
      <c r="HWR24" s="14"/>
      <c r="HWS24" s="1"/>
      <c r="HWU24" s="5"/>
      <c r="HWY24" s="14"/>
      <c r="HWZ24" s="14"/>
      <c r="HXA24" s="1"/>
      <c r="HXC24" s="5"/>
      <c r="HXG24" s="14"/>
      <c r="HXH24" s="14"/>
      <c r="HXI24" s="1"/>
      <c r="HXK24" s="5"/>
      <c r="HXO24" s="14"/>
      <c r="HXP24" s="14"/>
      <c r="HXQ24" s="1"/>
      <c r="HXS24" s="5"/>
      <c r="HXW24" s="14"/>
      <c r="HXX24" s="14"/>
      <c r="HXY24" s="1"/>
      <c r="HYA24" s="5"/>
      <c r="HYE24" s="14"/>
      <c r="HYF24" s="14"/>
      <c r="HYG24" s="1"/>
      <c r="HYI24" s="5"/>
      <c r="HYM24" s="14"/>
      <c r="HYN24" s="14"/>
      <c r="HYO24" s="1"/>
      <c r="HYQ24" s="5"/>
      <c r="HYU24" s="14"/>
      <c r="HYV24" s="14"/>
      <c r="HYW24" s="1"/>
      <c r="HYY24" s="5"/>
      <c r="HZC24" s="14"/>
      <c r="HZD24" s="14"/>
      <c r="HZE24" s="1"/>
      <c r="HZG24" s="5"/>
      <c r="HZK24" s="14"/>
      <c r="HZL24" s="14"/>
      <c r="HZM24" s="1"/>
      <c r="HZO24" s="5"/>
      <c r="HZS24" s="14"/>
      <c r="HZT24" s="14"/>
      <c r="HZU24" s="1"/>
      <c r="HZW24" s="5"/>
      <c r="IAA24" s="14"/>
      <c r="IAB24" s="14"/>
      <c r="IAC24" s="1"/>
      <c r="IAE24" s="5"/>
      <c r="IAI24" s="14"/>
      <c r="IAJ24" s="14"/>
      <c r="IAK24" s="1"/>
      <c r="IAM24" s="5"/>
      <c r="IAQ24" s="14"/>
      <c r="IAR24" s="14"/>
      <c r="IAS24" s="1"/>
      <c r="IAU24" s="5"/>
      <c r="IAY24" s="14"/>
      <c r="IAZ24" s="14"/>
      <c r="IBA24" s="1"/>
      <c r="IBC24" s="5"/>
      <c r="IBG24" s="14"/>
      <c r="IBH24" s="14"/>
      <c r="IBI24" s="1"/>
      <c r="IBK24" s="5"/>
      <c r="IBO24" s="14"/>
      <c r="IBP24" s="14"/>
      <c r="IBQ24" s="1"/>
      <c r="IBS24" s="5"/>
      <c r="IBW24" s="14"/>
      <c r="IBX24" s="14"/>
      <c r="IBY24" s="1"/>
      <c r="ICA24" s="5"/>
      <c r="ICE24" s="14"/>
      <c r="ICF24" s="14"/>
      <c r="ICG24" s="1"/>
      <c r="ICI24" s="5"/>
      <c r="ICM24" s="14"/>
      <c r="ICN24" s="14"/>
      <c r="ICO24" s="1"/>
      <c r="ICQ24" s="5"/>
      <c r="ICU24" s="14"/>
      <c r="ICV24" s="14"/>
      <c r="ICW24" s="1"/>
      <c r="ICY24" s="5"/>
      <c r="IDC24" s="14"/>
      <c r="IDD24" s="14"/>
      <c r="IDE24" s="1"/>
      <c r="IDG24" s="5"/>
      <c r="IDK24" s="14"/>
      <c r="IDL24" s="14"/>
      <c r="IDM24" s="1"/>
      <c r="IDO24" s="5"/>
      <c r="IDS24" s="14"/>
      <c r="IDT24" s="14"/>
      <c r="IDU24" s="1"/>
      <c r="IDW24" s="5"/>
      <c r="IEA24" s="14"/>
      <c r="IEB24" s="14"/>
      <c r="IEC24" s="1"/>
      <c r="IEE24" s="5"/>
      <c r="IEI24" s="14"/>
      <c r="IEJ24" s="14"/>
      <c r="IEK24" s="1"/>
      <c r="IEM24" s="5"/>
      <c r="IEQ24" s="14"/>
      <c r="IER24" s="14"/>
      <c r="IES24" s="1"/>
      <c r="IEU24" s="5"/>
      <c r="IEY24" s="14"/>
      <c r="IEZ24" s="14"/>
      <c r="IFA24" s="1"/>
      <c r="IFC24" s="5"/>
      <c r="IFG24" s="14"/>
      <c r="IFH24" s="14"/>
      <c r="IFI24" s="1"/>
      <c r="IFK24" s="5"/>
      <c r="IFO24" s="14"/>
      <c r="IFP24" s="14"/>
      <c r="IFQ24" s="1"/>
      <c r="IFS24" s="5"/>
      <c r="IFW24" s="14"/>
      <c r="IFX24" s="14"/>
      <c r="IFY24" s="1"/>
      <c r="IGA24" s="5"/>
      <c r="IGE24" s="14"/>
      <c r="IGF24" s="14"/>
      <c r="IGG24" s="1"/>
      <c r="IGI24" s="5"/>
      <c r="IGM24" s="14"/>
      <c r="IGN24" s="14"/>
      <c r="IGO24" s="1"/>
      <c r="IGQ24" s="5"/>
      <c r="IGU24" s="14"/>
      <c r="IGV24" s="14"/>
      <c r="IGW24" s="1"/>
      <c r="IGY24" s="5"/>
      <c r="IHC24" s="14"/>
      <c r="IHD24" s="14"/>
      <c r="IHE24" s="1"/>
      <c r="IHG24" s="5"/>
      <c r="IHK24" s="14"/>
      <c r="IHL24" s="14"/>
      <c r="IHM24" s="1"/>
      <c r="IHO24" s="5"/>
      <c r="IHS24" s="14"/>
      <c r="IHT24" s="14"/>
      <c r="IHU24" s="1"/>
      <c r="IHW24" s="5"/>
      <c r="IIA24" s="14"/>
      <c r="IIB24" s="14"/>
      <c r="IIC24" s="1"/>
      <c r="IIE24" s="5"/>
      <c r="III24" s="14"/>
      <c r="IIJ24" s="14"/>
      <c r="IIK24" s="1"/>
      <c r="IIM24" s="5"/>
      <c r="IIQ24" s="14"/>
      <c r="IIR24" s="14"/>
      <c r="IIS24" s="1"/>
      <c r="IIU24" s="5"/>
      <c r="IIY24" s="14"/>
      <c r="IIZ24" s="14"/>
      <c r="IJA24" s="1"/>
      <c r="IJC24" s="5"/>
      <c r="IJG24" s="14"/>
      <c r="IJH24" s="14"/>
      <c r="IJI24" s="1"/>
      <c r="IJK24" s="5"/>
      <c r="IJO24" s="14"/>
      <c r="IJP24" s="14"/>
      <c r="IJQ24" s="1"/>
      <c r="IJS24" s="5"/>
      <c r="IJW24" s="14"/>
      <c r="IJX24" s="14"/>
      <c r="IJY24" s="1"/>
      <c r="IKA24" s="5"/>
      <c r="IKE24" s="14"/>
      <c r="IKF24" s="14"/>
      <c r="IKG24" s="1"/>
      <c r="IKI24" s="5"/>
      <c r="IKM24" s="14"/>
      <c r="IKN24" s="14"/>
      <c r="IKO24" s="1"/>
      <c r="IKQ24" s="5"/>
      <c r="IKU24" s="14"/>
      <c r="IKV24" s="14"/>
      <c r="IKW24" s="1"/>
      <c r="IKY24" s="5"/>
      <c r="ILC24" s="14"/>
      <c r="ILD24" s="14"/>
      <c r="ILE24" s="1"/>
      <c r="ILG24" s="5"/>
      <c r="ILK24" s="14"/>
      <c r="ILL24" s="14"/>
      <c r="ILM24" s="1"/>
      <c r="ILO24" s="5"/>
      <c r="ILS24" s="14"/>
      <c r="ILT24" s="14"/>
      <c r="ILU24" s="1"/>
      <c r="ILW24" s="5"/>
      <c r="IMA24" s="14"/>
      <c r="IMB24" s="14"/>
      <c r="IMC24" s="1"/>
      <c r="IME24" s="5"/>
      <c r="IMI24" s="14"/>
      <c r="IMJ24" s="14"/>
      <c r="IMK24" s="1"/>
      <c r="IMM24" s="5"/>
      <c r="IMQ24" s="14"/>
      <c r="IMR24" s="14"/>
      <c r="IMS24" s="1"/>
      <c r="IMU24" s="5"/>
      <c r="IMY24" s="14"/>
      <c r="IMZ24" s="14"/>
      <c r="INA24" s="1"/>
      <c r="INC24" s="5"/>
      <c r="ING24" s="14"/>
      <c r="INH24" s="14"/>
      <c r="INI24" s="1"/>
      <c r="INK24" s="5"/>
      <c r="INO24" s="14"/>
      <c r="INP24" s="14"/>
      <c r="INQ24" s="1"/>
      <c r="INS24" s="5"/>
      <c r="INW24" s="14"/>
      <c r="INX24" s="14"/>
      <c r="INY24" s="1"/>
      <c r="IOA24" s="5"/>
      <c r="IOE24" s="14"/>
      <c r="IOF24" s="14"/>
      <c r="IOG24" s="1"/>
      <c r="IOI24" s="5"/>
      <c r="IOM24" s="14"/>
      <c r="ION24" s="14"/>
      <c r="IOO24" s="1"/>
      <c r="IOQ24" s="5"/>
      <c r="IOU24" s="14"/>
      <c r="IOV24" s="14"/>
      <c r="IOW24" s="1"/>
      <c r="IOY24" s="5"/>
      <c r="IPC24" s="14"/>
      <c r="IPD24" s="14"/>
      <c r="IPE24" s="1"/>
      <c r="IPG24" s="5"/>
      <c r="IPK24" s="14"/>
      <c r="IPL24" s="14"/>
      <c r="IPM24" s="1"/>
      <c r="IPO24" s="5"/>
      <c r="IPS24" s="14"/>
      <c r="IPT24" s="14"/>
      <c r="IPU24" s="1"/>
      <c r="IPW24" s="5"/>
      <c r="IQA24" s="14"/>
      <c r="IQB24" s="14"/>
      <c r="IQC24" s="1"/>
      <c r="IQE24" s="5"/>
      <c r="IQI24" s="14"/>
      <c r="IQJ24" s="14"/>
      <c r="IQK24" s="1"/>
      <c r="IQM24" s="5"/>
      <c r="IQQ24" s="14"/>
      <c r="IQR24" s="14"/>
      <c r="IQS24" s="1"/>
      <c r="IQU24" s="5"/>
      <c r="IQY24" s="14"/>
      <c r="IQZ24" s="14"/>
      <c r="IRA24" s="1"/>
      <c r="IRC24" s="5"/>
      <c r="IRG24" s="14"/>
      <c r="IRH24" s="14"/>
      <c r="IRI24" s="1"/>
      <c r="IRK24" s="5"/>
      <c r="IRO24" s="14"/>
      <c r="IRP24" s="14"/>
      <c r="IRQ24" s="1"/>
      <c r="IRS24" s="5"/>
      <c r="IRW24" s="14"/>
      <c r="IRX24" s="14"/>
      <c r="IRY24" s="1"/>
      <c r="ISA24" s="5"/>
      <c r="ISE24" s="14"/>
      <c r="ISF24" s="14"/>
      <c r="ISG24" s="1"/>
      <c r="ISI24" s="5"/>
      <c r="ISM24" s="14"/>
      <c r="ISN24" s="14"/>
      <c r="ISO24" s="1"/>
      <c r="ISQ24" s="5"/>
      <c r="ISU24" s="14"/>
      <c r="ISV24" s="14"/>
      <c r="ISW24" s="1"/>
      <c r="ISY24" s="5"/>
      <c r="ITC24" s="14"/>
      <c r="ITD24" s="14"/>
      <c r="ITE24" s="1"/>
      <c r="ITG24" s="5"/>
      <c r="ITK24" s="14"/>
      <c r="ITL24" s="14"/>
      <c r="ITM24" s="1"/>
      <c r="ITO24" s="5"/>
      <c r="ITS24" s="14"/>
      <c r="ITT24" s="14"/>
      <c r="ITU24" s="1"/>
      <c r="ITW24" s="5"/>
      <c r="IUA24" s="14"/>
      <c r="IUB24" s="14"/>
      <c r="IUC24" s="1"/>
      <c r="IUE24" s="5"/>
      <c r="IUI24" s="14"/>
      <c r="IUJ24" s="14"/>
      <c r="IUK24" s="1"/>
      <c r="IUM24" s="5"/>
      <c r="IUQ24" s="14"/>
      <c r="IUR24" s="14"/>
      <c r="IUS24" s="1"/>
      <c r="IUU24" s="5"/>
      <c r="IUY24" s="14"/>
      <c r="IUZ24" s="14"/>
      <c r="IVA24" s="1"/>
      <c r="IVC24" s="5"/>
      <c r="IVG24" s="14"/>
      <c r="IVH24" s="14"/>
      <c r="IVI24" s="1"/>
      <c r="IVK24" s="5"/>
      <c r="IVO24" s="14"/>
      <c r="IVP24" s="14"/>
      <c r="IVQ24" s="1"/>
      <c r="IVS24" s="5"/>
      <c r="IVW24" s="14"/>
      <c r="IVX24" s="14"/>
      <c r="IVY24" s="1"/>
      <c r="IWA24" s="5"/>
      <c r="IWE24" s="14"/>
      <c r="IWF24" s="14"/>
      <c r="IWG24" s="1"/>
      <c r="IWI24" s="5"/>
      <c r="IWM24" s="14"/>
      <c r="IWN24" s="14"/>
      <c r="IWO24" s="1"/>
      <c r="IWQ24" s="5"/>
      <c r="IWU24" s="14"/>
      <c r="IWV24" s="14"/>
      <c r="IWW24" s="1"/>
      <c r="IWY24" s="5"/>
      <c r="IXC24" s="14"/>
      <c r="IXD24" s="14"/>
      <c r="IXE24" s="1"/>
      <c r="IXG24" s="5"/>
      <c r="IXK24" s="14"/>
      <c r="IXL24" s="14"/>
      <c r="IXM24" s="1"/>
      <c r="IXO24" s="5"/>
      <c r="IXS24" s="14"/>
      <c r="IXT24" s="14"/>
      <c r="IXU24" s="1"/>
      <c r="IXW24" s="5"/>
      <c r="IYA24" s="14"/>
      <c r="IYB24" s="14"/>
      <c r="IYC24" s="1"/>
      <c r="IYE24" s="5"/>
      <c r="IYI24" s="14"/>
      <c r="IYJ24" s="14"/>
      <c r="IYK24" s="1"/>
      <c r="IYM24" s="5"/>
      <c r="IYQ24" s="14"/>
      <c r="IYR24" s="14"/>
      <c r="IYS24" s="1"/>
      <c r="IYU24" s="5"/>
      <c r="IYY24" s="14"/>
      <c r="IYZ24" s="14"/>
      <c r="IZA24" s="1"/>
      <c r="IZC24" s="5"/>
      <c r="IZG24" s="14"/>
      <c r="IZH24" s="14"/>
      <c r="IZI24" s="1"/>
      <c r="IZK24" s="5"/>
      <c r="IZO24" s="14"/>
      <c r="IZP24" s="14"/>
      <c r="IZQ24" s="1"/>
      <c r="IZS24" s="5"/>
      <c r="IZW24" s="14"/>
      <c r="IZX24" s="14"/>
      <c r="IZY24" s="1"/>
      <c r="JAA24" s="5"/>
      <c r="JAE24" s="14"/>
      <c r="JAF24" s="14"/>
      <c r="JAG24" s="1"/>
      <c r="JAI24" s="5"/>
      <c r="JAM24" s="14"/>
      <c r="JAN24" s="14"/>
      <c r="JAO24" s="1"/>
      <c r="JAQ24" s="5"/>
      <c r="JAU24" s="14"/>
      <c r="JAV24" s="14"/>
      <c r="JAW24" s="1"/>
      <c r="JAY24" s="5"/>
      <c r="JBC24" s="14"/>
      <c r="JBD24" s="14"/>
      <c r="JBE24" s="1"/>
      <c r="JBG24" s="5"/>
      <c r="JBK24" s="14"/>
      <c r="JBL24" s="14"/>
      <c r="JBM24" s="1"/>
      <c r="JBO24" s="5"/>
      <c r="JBS24" s="14"/>
      <c r="JBT24" s="14"/>
      <c r="JBU24" s="1"/>
      <c r="JBW24" s="5"/>
      <c r="JCA24" s="14"/>
      <c r="JCB24" s="14"/>
      <c r="JCC24" s="1"/>
      <c r="JCE24" s="5"/>
      <c r="JCI24" s="14"/>
      <c r="JCJ24" s="14"/>
      <c r="JCK24" s="1"/>
      <c r="JCM24" s="5"/>
      <c r="JCQ24" s="14"/>
      <c r="JCR24" s="14"/>
      <c r="JCS24" s="1"/>
      <c r="JCU24" s="5"/>
      <c r="JCY24" s="14"/>
      <c r="JCZ24" s="14"/>
      <c r="JDA24" s="1"/>
      <c r="JDC24" s="5"/>
      <c r="JDG24" s="14"/>
      <c r="JDH24" s="14"/>
      <c r="JDI24" s="1"/>
      <c r="JDK24" s="5"/>
      <c r="JDO24" s="14"/>
      <c r="JDP24" s="14"/>
      <c r="JDQ24" s="1"/>
      <c r="JDS24" s="5"/>
      <c r="JDW24" s="14"/>
      <c r="JDX24" s="14"/>
      <c r="JDY24" s="1"/>
      <c r="JEA24" s="5"/>
      <c r="JEE24" s="14"/>
      <c r="JEF24" s="14"/>
      <c r="JEG24" s="1"/>
      <c r="JEI24" s="5"/>
      <c r="JEM24" s="14"/>
      <c r="JEN24" s="14"/>
      <c r="JEO24" s="1"/>
      <c r="JEQ24" s="5"/>
      <c r="JEU24" s="14"/>
      <c r="JEV24" s="14"/>
      <c r="JEW24" s="1"/>
      <c r="JEY24" s="5"/>
      <c r="JFC24" s="14"/>
      <c r="JFD24" s="14"/>
      <c r="JFE24" s="1"/>
      <c r="JFG24" s="5"/>
      <c r="JFK24" s="14"/>
      <c r="JFL24" s="14"/>
      <c r="JFM24" s="1"/>
      <c r="JFO24" s="5"/>
      <c r="JFS24" s="14"/>
      <c r="JFT24" s="14"/>
      <c r="JFU24" s="1"/>
      <c r="JFW24" s="5"/>
      <c r="JGA24" s="14"/>
      <c r="JGB24" s="14"/>
      <c r="JGC24" s="1"/>
      <c r="JGE24" s="5"/>
      <c r="JGI24" s="14"/>
      <c r="JGJ24" s="14"/>
      <c r="JGK24" s="1"/>
      <c r="JGM24" s="5"/>
      <c r="JGQ24" s="14"/>
      <c r="JGR24" s="14"/>
      <c r="JGS24" s="1"/>
      <c r="JGU24" s="5"/>
      <c r="JGY24" s="14"/>
      <c r="JGZ24" s="14"/>
      <c r="JHA24" s="1"/>
      <c r="JHC24" s="5"/>
      <c r="JHG24" s="14"/>
      <c r="JHH24" s="14"/>
      <c r="JHI24" s="1"/>
      <c r="JHK24" s="5"/>
      <c r="JHO24" s="14"/>
      <c r="JHP24" s="14"/>
      <c r="JHQ24" s="1"/>
      <c r="JHS24" s="5"/>
      <c r="JHW24" s="14"/>
      <c r="JHX24" s="14"/>
      <c r="JHY24" s="1"/>
      <c r="JIA24" s="5"/>
      <c r="JIE24" s="14"/>
      <c r="JIF24" s="14"/>
      <c r="JIG24" s="1"/>
      <c r="JII24" s="5"/>
      <c r="JIM24" s="14"/>
      <c r="JIN24" s="14"/>
      <c r="JIO24" s="1"/>
      <c r="JIQ24" s="5"/>
      <c r="JIU24" s="14"/>
      <c r="JIV24" s="14"/>
      <c r="JIW24" s="1"/>
      <c r="JIY24" s="5"/>
      <c r="JJC24" s="14"/>
      <c r="JJD24" s="14"/>
      <c r="JJE24" s="1"/>
      <c r="JJG24" s="5"/>
      <c r="JJK24" s="14"/>
      <c r="JJL24" s="14"/>
      <c r="JJM24" s="1"/>
      <c r="JJO24" s="5"/>
      <c r="JJS24" s="14"/>
      <c r="JJT24" s="14"/>
      <c r="JJU24" s="1"/>
      <c r="JJW24" s="5"/>
      <c r="JKA24" s="14"/>
      <c r="JKB24" s="14"/>
      <c r="JKC24" s="1"/>
      <c r="JKE24" s="5"/>
      <c r="JKI24" s="14"/>
      <c r="JKJ24" s="14"/>
      <c r="JKK24" s="1"/>
      <c r="JKM24" s="5"/>
      <c r="JKQ24" s="14"/>
      <c r="JKR24" s="14"/>
      <c r="JKS24" s="1"/>
      <c r="JKU24" s="5"/>
      <c r="JKY24" s="14"/>
      <c r="JKZ24" s="14"/>
      <c r="JLA24" s="1"/>
      <c r="JLC24" s="5"/>
      <c r="JLG24" s="14"/>
      <c r="JLH24" s="14"/>
      <c r="JLI24" s="1"/>
      <c r="JLK24" s="5"/>
      <c r="JLO24" s="14"/>
      <c r="JLP24" s="14"/>
      <c r="JLQ24" s="1"/>
      <c r="JLS24" s="5"/>
      <c r="JLW24" s="14"/>
      <c r="JLX24" s="14"/>
      <c r="JLY24" s="1"/>
      <c r="JMA24" s="5"/>
      <c r="JME24" s="14"/>
      <c r="JMF24" s="14"/>
      <c r="JMG24" s="1"/>
      <c r="JMI24" s="5"/>
      <c r="JMM24" s="14"/>
      <c r="JMN24" s="14"/>
      <c r="JMO24" s="1"/>
      <c r="JMQ24" s="5"/>
      <c r="JMU24" s="14"/>
      <c r="JMV24" s="14"/>
      <c r="JMW24" s="1"/>
      <c r="JMY24" s="5"/>
      <c r="JNC24" s="14"/>
      <c r="JND24" s="14"/>
      <c r="JNE24" s="1"/>
      <c r="JNG24" s="5"/>
      <c r="JNK24" s="14"/>
      <c r="JNL24" s="14"/>
      <c r="JNM24" s="1"/>
      <c r="JNO24" s="5"/>
      <c r="JNS24" s="14"/>
      <c r="JNT24" s="14"/>
      <c r="JNU24" s="1"/>
      <c r="JNW24" s="5"/>
      <c r="JOA24" s="14"/>
      <c r="JOB24" s="14"/>
      <c r="JOC24" s="1"/>
      <c r="JOE24" s="5"/>
      <c r="JOI24" s="14"/>
      <c r="JOJ24" s="14"/>
      <c r="JOK24" s="1"/>
      <c r="JOM24" s="5"/>
      <c r="JOQ24" s="14"/>
      <c r="JOR24" s="14"/>
      <c r="JOS24" s="1"/>
      <c r="JOU24" s="5"/>
      <c r="JOY24" s="14"/>
      <c r="JOZ24" s="14"/>
      <c r="JPA24" s="1"/>
      <c r="JPC24" s="5"/>
      <c r="JPG24" s="14"/>
      <c r="JPH24" s="14"/>
      <c r="JPI24" s="1"/>
      <c r="JPK24" s="5"/>
      <c r="JPO24" s="14"/>
      <c r="JPP24" s="14"/>
      <c r="JPQ24" s="1"/>
      <c r="JPS24" s="5"/>
      <c r="JPW24" s="14"/>
      <c r="JPX24" s="14"/>
      <c r="JPY24" s="1"/>
      <c r="JQA24" s="5"/>
      <c r="JQE24" s="14"/>
      <c r="JQF24" s="14"/>
      <c r="JQG24" s="1"/>
      <c r="JQI24" s="5"/>
      <c r="JQM24" s="14"/>
      <c r="JQN24" s="14"/>
      <c r="JQO24" s="1"/>
      <c r="JQQ24" s="5"/>
      <c r="JQU24" s="14"/>
      <c r="JQV24" s="14"/>
      <c r="JQW24" s="1"/>
      <c r="JQY24" s="5"/>
      <c r="JRC24" s="14"/>
      <c r="JRD24" s="14"/>
      <c r="JRE24" s="1"/>
      <c r="JRG24" s="5"/>
      <c r="JRK24" s="14"/>
      <c r="JRL24" s="14"/>
      <c r="JRM24" s="1"/>
      <c r="JRO24" s="5"/>
      <c r="JRS24" s="14"/>
      <c r="JRT24" s="14"/>
      <c r="JRU24" s="1"/>
      <c r="JRW24" s="5"/>
      <c r="JSA24" s="14"/>
      <c r="JSB24" s="14"/>
      <c r="JSC24" s="1"/>
      <c r="JSE24" s="5"/>
      <c r="JSI24" s="14"/>
      <c r="JSJ24" s="14"/>
      <c r="JSK24" s="1"/>
      <c r="JSM24" s="5"/>
      <c r="JSQ24" s="14"/>
      <c r="JSR24" s="14"/>
      <c r="JSS24" s="1"/>
      <c r="JSU24" s="5"/>
      <c r="JSY24" s="14"/>
      <c r="JSZ24" s="14"/>
      <c r="JTA24" s="1"/>
      <c r="JTC24" s="5"/>
      <c r="JTG24" s="14"/>
      <c r="JTH24" s="14"/>
      <c r="JTI24" s="1"/>
      <c r="JTK24" s="5"/>
      <c r="JTO24" s="14"/>
      <c r="JTP24" s="14"/>
      <c r="JTQ24" s="1"/>
      <c r="JTS24" s="5"/>
      <c r="JTW24" s="14"/>
      <c r="JTX24" s="14"/>
      <c r="JTY24" s="1"/>
      <c r="JUA24" s="5"/>
      <c r="JUE24" s="14"/>
      <c r="JUF24" s="14"/>
      <c r="JUG24" s="1"/>
      <c r="JUI24" s="5"/>
      <c r="JUM24" s="14"/>
      <c r="JUN24" s="14"/>
      <c r="JUO24" s="1"/>
      <c r="JUQ24" s="5"/>
      <c r="JUU24" s="14"/>
      <c r="JUV24" s="14"/>
      <c r="JUW24" s="1"/>
      <c r="JUY24" s="5"/>
      <c r="JVC24" s="14"/>
      <c r="JVD24" s="14"/>
      <c r="JVE24" s="1"/>
      <c r="JVG24" s="5"/>
      <c r="JVK24" s="14"/>
      <c r="JVL24" s="14"/>
      <c r="JVM24" s="1"/>
      <c r="JVO24" s="5"/>
      <c r="JVS24" s="14"/>
      <c r="JVT24" s="14"/>
      <c r="JVU24" s="1"/>
      <c r="JVW24" s="5"/>
      <c r="JWA24" s="14"/>
      <c r="JWB24" s="14"/>
      <c r="JWC24" s="1"/>
      <c r="JWE24" s="5"/>
      <c r="JWI24" s="14"/>
      <c r="JWJ24" s="14"/>
      <c r="JWK24" s="1"/>
      <c r="JWM24" s="5"/>
      <c r="JWQ24" s="14"/>
      <c r="JWR24" s="14"/>
      <c r="JWS24" s="1"/>
      <c r="JWU24" s="5"/>
      <c r="JWY24" s="14"/>
      <c r="JWZ24" s="14"/>
      <c r="JXA24" s="1"/>
      <c r="JXC24" s="5"/>
      <c r="JXG24" s="14"/>
      <c r="JXH24" s="14"/>
      <c r="JXI24" s="1"/>
      <c r="JXK24" s="5"/>
      <c r="JXO24" s="14"/>
      <c r="JXP24" s="14"/>
      <c r="JXQ24" s="1"/>
      <c r="JXS24" s="5"/>
      <c r="JXW24" s="14"/>
      <c r="JXX24" s="14"/>
      <c r="JXY24" s="1"/>
      <c r="JYA24" s="5"/>
      <c r="JYE24" s="14"/>
      <c r="JYF24" s="14"/>
      <c r="JYG24" s="1"/>
      <c r="JYI24" s="5"/>
      <c r="JYM24" s="14"/>
      <c r="JYN24" s="14"/>
      <c r="JYO24" s="1"/>
      <c r="JYQ24" s="5"/>
      <c r="JYU24" s="14"/>
      <c r="JYV24" s="14"/>
      <c r="JYW24" s="1"/>
      <c r="JYY24" s="5"/>
      <c r="JZC24" s="14"/>
      <c r="JZD24" s="14"/>
      <c r="JZE24" s="1"/>
      <c r="JZG24" s="5"/>
      <c r="JZK24" s="14"/>
      <c r="JZL24" s="14"/>
      <c r="JZM24" s="1"/>
      <c r="JZO24" s="5"/>
      <c r="JZS24" s="14"/>
      <c r="JZT24" s="14"/>
      <c r="JZU24" s="1"/>
      <c r="JZW24" s="5"/>
      <c r="KAA24" s="14"/>
      <c r="KAB24" s="14"/>
      <c r="KAC24" s="1"/>
      <c r="KAE24" s="5"/>
      <c r="KAI24" s="14"/>
      <c r="KAJ24" s="14"/>
      <c r="KAK24" s="1"/>
      <c r="KAM24" s="5"/>
      <c r="KAQ24" s="14"/>
      <c r="KAR24" s="14"/>
      <c r="KAS24" s="1"/>
      <c r="KAU24" s="5"/>
      <c r="KAY24" s="14"/>
      <c r="KAZ24" s="14"/>
      <c r="KBA24" s="1"/>
      <c r="KBC24" s="5"/>
      <c r="KBG24" s="14"/>
      <c r="KBH24" s="14"/>
      <c r="KBI24" s="1"/>
      <c r="KBK24" s="5"/>
      <c r="KBO24" s="14"/>
      <c r="KBP24" s="14"/>
      <c r="KBQ24" s="1"/>
      <c r="KBS24" s="5"/>
      <c r="KBW24" s="14"/>
      <c r="KBX24" s="14"/>
      <c r="KBY24" s="1"/>
      <c r="KCA24" s="5"/>
      <c r="KCE24" s="14"/>
      <c r="KCF24" s="14"/>
      <c r="KCG24" s="1"/>
      <c r="KCI24" s="5"/>
      <c r="KCM24" s="14"/>
      <c r="KCN24" s="14"/>
      <c r="KCO24" s="1"/>
      <c r="KCQ24" s="5"/>
      <c r="KCU24" s="14"/>
      <c r="KCV24" s="14"/>
      <c r="KCW24" s="1"/>
      <c r="KCY24" s="5"/>
      <c r="KDC24" s="14"/>
      <c r="KDD24" s="14"/>
      <c r="KDE24" s="1"/>
      <c r="KDG24" s="5"/>
      <c r="KDK24" s="14"/>
      <c r="KDL24" s="14"/>
      <c r="KDM24" s="1"/>
      <c r="KDO24" s="5"/>
      <c r="KDS24" s="14"/>
      <c r="KDT24" s="14"/>
      <c r="KDU24" s="1"/>
      <c r="KDW24" s="5"/>
      <c r="KEA24" s="14"/>
      <c r="KEB24" s="14"/>
      <c r="KEC24" s="1"/>
      <c r="KEE24" s="5"/>
      <c r="KEI24" s="14"/>
      <c r="KEJ24" s="14"/>
      <c r="KEK24" s="1"/>
      <c r="KEM24" s="5"/>
      <c r="KEQ24" s="14"/>
      <c r="KER24" s="14"/>
      <c r="KES24" s="1"/>
      <c r="KEU24" s="5"/>
      <c r="KEY24" s="14"/>
      <c r="KEZ24" s="14"/>
      <c r="KFA24" s="1"/>
      <c r="KFC24" s="5"/>
      <c r="KFG24" s="14"/>
      <c r="KFH24" s="14"/>
      <c r="KFI24" s="1"/>
      <c r="KFK24" s="5"/>
      <c r="KFO24" s="14"/>
      <c r="KFP24" s="14"/>
      <c r="KFQ24" s="1"/>
      <c r="KFS24" s="5"/>
      <c r="KFW24" s="14"/>
      <c r="KFX24" s="14"/>
      <c r="KFY24" s="1"/>
      <c r="KGA24" s="5"/>
      <c r="KGE24" s="14"/>
      <c r="KGF24" s="14"/>
      <c r="KGG24" s="1"/>
      <c r="KGI24" s="5"/>
      <c r="KGM24" s="14"/>
      <c r="KGN24" s="14"/>
      <c r="KGO24" s="1"/>
      <c r="KGQ24" s="5"/>
      <c r="KGU24" s="14"/>
      <c r="KGV24" s="14"/>
      <c r="KGW24" s="1"/>
      <c r="KGY24" s="5"/>
      <c r="KHC24" s="14"/>
      <c r="KHD24" s="14"/>
      <c r="KHE24" s="1"/>
      <c r="KHG24" s="5"/>
      <c r="KHK24" s="14"/>
      <c r="KHL24" s="14"/>
      <c r="KHM24" s="1"/>
      <c r="KHO24" s="5"/>
      <c r="KHS24" s="14"/>
      <c r="KHT24" s="14"/>
      <c r="KHU24" s="1"/>
      <c r="KHW24" s="5"/>
      <c r="KIA24" s="14"/>
      <c r="KIB24" s="14"/>
      <c r="KIC24" s="1"/>
      <c r="KIE24" s="5"/>
      <c r="KII24" s="14"/>
      <c r="KIJ24" s="14"/>
      <c r="KIK24" s="1"/>
      <c r="KIM24" s="5"/>
      <c r="KIQ24" s="14"/>
      <c r="KIR24" s="14"/>
      <c r="KIS24" s="1"/>
      <c r="KIU24" s="5"/>
      <c r="KIY24" s="14"/>
      <c r="KIZ24" s="14"/>
      <c r="KJA24" s="1"/>
      <c r="KJC24" s="5"/>
      <c r="KJG24" s="14"/>
      <c r="KJH24" s="14"/>
      <c r="KJI24" s="1"/>
      <c r="KJK24" s="5"/>
      <c r="KJO24" s="14"/>
      <c r="KJP24" s="14"/>
      <c r="KJQ24" s="1"/>
      <c r="KJS24" s="5"/>
      <c r="KJW24" s="14"/>
      <c r="KJX24" s="14"/>
      <c r="KJY24" s="1"/>
      <c r="KKA24" s="5"/>
      <c r="KKE24" s="14"/>
      <c r="KKF24" s="14"/>
      <c r="KKG24" s="1"/>
      <c r="KKI24" s="5"/>
      <c r="KKM24" s="14"/>
      <c r="KKN24" s="14"/>
      <c r="KKO24" s="1"/>
      <c r="KKQ24" s="5"/>
      <c r="KKU24" s="14"/>
      <c r="KKV24" s="14"/>
      <c r="KKW24" s="1"/>
      <c r="KKY24" s="5"/>
      <c r="KLC24" s="14"/>
      <c r="KLD24" s="14"/>
      <c r="KLE24" s="1"/>
      <c r="KLG24" s="5"/>
      <c r="KLK24" s="14"/>
      <c r="KLL24" s="14"/>
      <c r="KLM24" s="1"/>
      <c r="KLO24" s="5"/>
      <c r="KLS24" s="14"/>
      <c r="KLT24" s="14"/>
      <c r="KLU24" s="1"/>
      <c r="KLW24" s="5"/>
      <c r="KMA24" s="14"/>
      <c r="KMB24" s="14"/>
      <c r="KMC24" s="1"/>
      <c r="KME24" s="5"/>
      <c r="KMI24" s="14"/>
      <c r="KMJ24" s="14"/>
      <c r="KMK24" s="1"/>
      <c r="KMM24" s="5"/>
      <c r="KMQ24" s="14"/>
      <c r="KMR24" s="14"/>
      <c r="KMS24" s="1"/>
      <c r="KMU24" s="5"/>
      <c r="KMY24" s="14"/>
      <c r="KMZ24" s="14"/>
      <c r="KNA24" s="1"/>
      <c r="KNC24" s="5"/>
      <c r="KNG24" s="14"/>
      <c r="KNH24" s="14"/>
      <c r="KNI24" s="1"/>
      <c r="KNK24" s="5"/>
      <c r="KNO24" s="14"/>
      <c r="KNP24" s="14"/>
      <c r="KNQ24" s="1"/>
      <c r="KNS24" s="5"/>
      <c r="KNW24" s="14"/>
      <c r="KNX24" s="14"/>
      <c r="KNY24" s="1"/>
      <c r="KOA24" s="5"/>
      <c r="KOE24" s="14"/>
      <c r="KOF24" s="14"/>
      <c r="KOG24" s="1"/>
      <c r="KOI24" s="5"/>
      <c r="KOM24" s="14"/>
      <c r="KON24" s="14"/>
      <c r="KOO24" s="1"/>
      <c r="KOQ24" s="5"/>
      <c r="KOU24" s="14"/>
      <c r="KOV24" s="14"/>
      <c r="KOW24" s="1"/>
      <c r="KOY24" s="5"/>
      <c r="KPC24" s="14"/>
      <c r="KPD24" s="14"/>
      <c r="KPE24" s="1"/>
      <c r="KPG24" s="5"/>
      <c r="KPK24" s="14"/>
      <c r="KPL24" s="14"/>
      <c r="KPM24" s="1"/>
      <c r="KPO24" s="5"/>
      <c r="KPS24" s="14"/>
      <c r="KPT24" s="14"/>
      <c r="KPU24" s="1"/>
      <c r="KPW24" s="5"/>
      <c r="KQA24" s="14"/>
      <c r="KQB24" s="14"/>
      <c r="KQC24" s="1"/>
      <c r="KQE24" s="5"/>
      <c r="KQI24" s="14"/>
      <c r="KQJ24" s="14"/>
      <c r="KQK24" s="1"/>
      <c r="KQM24" s="5"/>
      <c r="KQQ24" s="14"/>
      <c r="KQR24" s="14"/>
      <c r="KQS24" s="1"/>
      <c r="KQU24" s="5"/>
      <c r="KQY24" s="14"/>
      <c r="KQZ24" s="14"/>
      <c r="KRA24" s="1"/>
      <c r="KRC24" s="5"/>
      <c r="KRG24" s="14"/>
      <c r="KRH24" s="14"/>
      <c r="KRI24" s="1"/>
      <c r="KRK24" s="5"/>
      <c r="KRO24" s="14"/>
      <c r="KRP24" s="14"/>
      <c r="KRQ24" s="1"/>
      <c r="KRS24" s="5"/>
      <c r="KRW24" s="14"/>
      <c r="KRX24" s="14"/>
      <c r="KRY24" s="1"/>
      <c r="KSA24" s="5"/>
      <c r="KSE24" s="14"/>
      <c r="KSF24" s="14"/>
      <c r="KSG24" s="1"/>
      <c r="KSI24" s="5"/>
      <c r="KSM24" s="14"/>
      <c r="KSN24" s="14"/>
      <c r="KSO24" s="1"/>
      <c r="KSQ24" s="5"/>
      <c r="KSU24" s="14"/>
      <c r="KSV24" s="14"/>
      <c r="KSW24" s="1"/>
      <c r="KSY24" s="5"/>
      <c r="KTC24" s="14"/>
      <c r="KTD24" s="14"/>
      <c r="KTE24" s="1"/>
      <c r="KTG24" s="5"/>
      <c r="KTK24" s="14"/>
      <c r="KTL24" s="14"/>
      <c r="KTM24" s="1"/>
      <c r="KTO24" s="5"/>
      <c r="KTS24" s="14"/>
      <c r="KTT24" s="14"/>
      <c r="KTU24" s="1"/>
      <c r="KTW24" s="5"/>
      <c r="KUA24" s="14"/>
      <c r="KUB24" s="14"/>
      <c r="KUC24" s="1"/>
      <c r="KUE24" s="5"/>
      <c r="KUI24" s="14"/>
      <c r="KUJ24" s="14"/>
      <c r="KUK24" s="1"/>
      <c r="KUM24" s="5"/>
      <c r="KUQ24" s="14"/>
      <c r="KUR24" s="14"/>
      <c r="KUS24" s="1"/>
      <c r="KUU24" s="5"/>
      <c r="KUY24" s="14"/>
      <c r="KUZ24" s="14"/>
      <c r="KVA24" s="1"/>
      <c r="KVC24" s="5"/>
      <c r="KVG24" s="14"/>
      <c r="KVH24" s="14"/>
      <c r="KVI24" s="1"/>
      <c r="KVK24" s="5"/>
      <c r="KVO24" s="14"/>
      <c r="KVP24" s="14"/>
      <c r="KVQ24" s="1"/>
      <c r="KVS24" s="5"/>
      <c r="KVW24" s="14"/>
      <c r="KVX24" s="14"/>
      <c r="KVY24" s="1"/>
      <c r="KWA24" s="5"/>
      <c r="KWE24" s="14"/>
      <c r="KWF24" s="14"/>
      <c r="KWG24" s="1"/>
      <c r="KWI24" s="5"/>
      <c r="KWM24" s="14"/>
      <c r="KWN24" s="14"/>
      <c r="KWO24" s="1"/>
      <c r="KWQ24" s="5"/>
      <c r="KWU24" s="14"/>
      <c r="KWV24" s="14"/>
      <c r="KWW24" s="1"/>
      <c r="KWY24" s="5"/>
      <c r="KXC24" s="14"/>
      <c r="KXD24" s="14"/>
      <c r="KXE24" s="1"/>
      <c r="KXG24" s="5"/>
      <c r="KXK24" s="14"/>
      <c r="KXL24" s="14"/>
      <c r="KXM24" s="1"/>
      <c r="KXO24" s="5"/>
      <c r="KXS24" s="14"/>
      <c r="KXT24" s="14"/>
      <c r="KXU24" s="1"/>
      <c r="KXW24" s="5"/>
      <c r="KYA24" s="14"/>
      <c r="KYB24" s="14"/>
      <c r="KYC24" s="1"/>
      <c r="KYE24" s="5"/>
      <c r="KYI24" s="14"/>
      <c r="KYJ24" s="14"/>
      <c r="KYK24" s="1"/>
      <c r="KYM24" s="5"/>
      <c r="KYQ24" s="14"/>
      <c r="KYR24" s="14"/>
      <c r="KYS24" s="1"/>
      <c r="KYU24" s="5"/>
      <c r="KYY24" s="14"/>
      <c r="KYZ24" s="14"/>
      <c r="KZA24" s="1"/>
      <c r="KZC24" s="5"/>
      <c r="KZG24" s="14"/>
      <c r="KZH24" s="14"/>
      <c r="KZI24" s="1"/>
      <c r="KZK24" s="5"/>
      <c r="KZO24" s="14"/>
      <c r="KZP24" s="14"/>
      <c r="KZQ24" s="1"/>
      <c r="KZS24" s="5"/>
      <c r="KZW24" s="14"/>
      <c r="KZX24" s="14"/>
      <c r="KZY24" s="1"/>
      <c r="LAA24" s="5"/>
      <c r="LAE24" s="14"/>
      <c r="LAF24" s="14"/>
      <c r="LAG24" s="1"/>
      <c r="LAI24" s="5"/>
      <c r="LAM24" s="14"/>
      <c r="LAN24" s="14"/>
      <c r="LAO24" s="1"/>
      <c r="LAQ24" s="5"/>
      <c r="LAU24" s="14"/>
      <c r="LAV24" s="14"/>
      <c r="LAW24" s="1"/>
      <c r="LAY24" s="5"/>
      <c r="LBC24" s="14"/>
      <c r="LBD24" s="14"/>
      <c r="LBE24" s="1"/>
      <c r="LBG24" s="5"/>
      <c r="LBK24" s="14"/>
      <c r="LBL24" s="14"/>
      <c r="LBM24" s="1"/>
      <c r="LBO24" s="5"/>
      <c r="LBS24" s="14"/>
      <c r="LBT24" s="14"/>
      <c r="LBU24" s="1"/>
      <c r="LBW24" s="5"/>
      <c r="LCA24" s="14"/>
      <c r="LCB24" s="14"/>
      <c r="LCC24" s="1"/>
      <c r="LCE24" s="5"/>
      <c r="LCI24" s="14"/>
      <c r="LCJ24" s="14"/>
      <c r="LCK24" s="1"/>
      <c r="LCM24" s="5"/>
      <c r="LCQ24" s="14"/>
      <c r="LCR24" s="14"/>
      <c r="LCS24" s="1"/>
      <c r="LCU24" s="5"/>
      <c r="LCY24" s="14"/>
      <c r="LCZ24" s="14"/>
      <c r="LDA24" s="1"/>
      <c r="LDC24" s="5"/>
      <c r="LDG24" s="14"/>
      <c r="LDH24" s="14"/>
      <c r="LDI24" s="1"/>
      <c r="LDK24" s="5"/>
      <c r="LDO24" s="14"/>
      <c r="LDP24" s="14"/>
      <c r="LDQ24" s="1"/>
      <c r="LDS24" s="5"/>
      <c r="LDW24" s="14"/>
      <c r="LDX24" s="14"/>
      <c r="LDY24" s="1"/>
      <c r="LEA24" s="5"/>
      <c r="LEE24" s="14"/>
      <c r="LEF24" s="14"/>
      <c r="LEG24" s="1"/>
      <c r="LEI24" s="5"/>
      <c r="LEM24" s="14"/>
      <c r="LEN24" s="14"/>
      <c r="LEO24" s="1"/>
      <c r="LEQ24" s="5"/>
      <c r="LEU24" s="14"/>
      <c r="LEV24" s="14"/>
      <c r="LEW24" s="1"/>
      <c r="LEY24" s="5"/>
      <c r="LFC24" s="14"/>
      <c r="LFD24" s="14"/>
      <c r="LFE24" s="1"/>
      <c r="LFG24" s="5"/>
      <c r="LFK24" s="14"/>
      <c r="LFL24" s="14"/>
      <c r="LFM24" s="1"/>
      <c r="LFO24" s="5"/>
      <c r="LFS24" s="14"/>
      <c r="LFT24" s="14"/>
      <c r="LFU24" s="1"/>
      <c r="LFW24" s="5"/>
      <c r="LGA24" s="14"/>
      <c r="LGB24" s="14"/>
      <c r="LGC24" s="1"/>
      <c r="LGE24" s="5"/>
      <c r="LGI24" s="14"/>
      <c r="LGJ24" s="14"/>
      <c r="LGK24" s="1"/>
      <c r="LGM24" s="5"/>
      <c r="LGQ24" s="14"/>
      <c r="LGR24" s="14"/>
      <c r="LGS24" s="1"/>
      <c r="LGU24" s="5"/>
      <c r="LGY24" s="14"/>
      <c r="LGZ24" s="14"/>
      <c r="LHA24" s="1"/>
      <c r="LHC24" s="5"/>
      <c r="LHG24" s="14"/>
      <c r="LHH24" s="14"/>
      <c r="LHI24" s="1"/>
      <c r="LHK24" s="5"/>
      <c r="LHO24" s="14"/>
      <c r="LHP24" s="14"/>
      <c r="LHQ24" s="1"/>
      <c r="LHS24" s="5"/>
      <c r="LHW24" s="14"/>
      <c r="LHX24" s="14"/>
      <c r="LHY24" s="1"/>
      <c r="LIA24" s="5"/>
      <c r="LIE24" s="14"/>
      <c r="LIF24" s="14"/>
      <c r="LIG24" s="1"/>
      <c r="LII24" s="5"/>
      <c r="LIM24" s="14"/>
      <c r="LIN24" s="14"/>
      <c r="LIO24" s="1"/>
      <c r="LIQ24" s="5"/>
      <c r="LIU24" s="14"/>
      <c r="LIV24" s="14"/>
      <c r="LIW24" s="1"/>
      <c r="LIY24" s="5"/>
      <c r="LJC24" s="14"/>
      <c r="LJD24" s="14"/>
      <c r="LJE24" s="1"/>
      <c r="LJG24" s="5"/>
      <c r="LJK24" s="14"/>
      <c r="LJL24" s="14"/>
      <c r="LJM24" s="1"/>
      <c r="LJO24" s="5"/>
      <c r="LJS24" s="14"/>
      <c r="LJT24" s="14"/>
      <c r="LJU24" s="1"/>
      <c r="LJW24" s="5"/>
      <c r="LKA24" s="14"/>
      <c r="LKB24" s="14"/>
      <c r="LKC24" s="1"/>
      <c r="LKE24" s="5"/>
      <c r="LKI24" s="14"/>
      <c r="LKJ24" s="14"/>
      <c r="LKK24" s="1"/>
      <c r="LKM24" s="5"/>
      <c r="LKQ24" s="14"/>
      <c r="LKR24" s="14"/>
      <c r="LKS24" s="1"/>
      <c r="LKU24" s="5"/>
      <c r="LKY24" s="14"/>
      <c r="LKZ24" s="14"/>
      <c r="LLA24" s="1"/>
      <c r="LLC24" s="5"/>
      <c r="LLG24" s="14"/>
      <c r="LLH24" s="14"/>
      <c r="LLI24" s="1"/>
      <c r="LLK24" s="5"/>
      <c r="LLO24" s="14"/>
      <c r="LLP24" s="14"/>
      <c r="LLQ24" s="1"/>
      <c r="LLS24" s="5"/>
      <c r="LLW24" s="14"/>
      <c r="LLX24" s="14"/>
      <c r="LLY24" s="1"/>
      <c r="LMA24" s="5"/>
      <c r="LME24" s="14"/>
      <c r="LMF24" s="14"/>
      <c r="LMG24" s="1"/>
      <c r="LMI24" s="5"/>
      <c r="LMM24" s="14"/>
      <c r="LMN24" s="14"/>
      <c r="LMO24" s="1"/>
      <c r="LMQ24" s="5"/>
      <c r="LMU24" s="14"/>
      <c r="LMV24" s="14"/>
      <c r="LMW24" s="1"/>
      <c r="LMY24" s="5"/>
      <c r="LNC24" s="14"/>
      <c r="LND24" s="14"/>
      <c r="LNE24" s="1"/>
      <c r="LNG24" s="5"/>
      <c r="LNK24" s="14"/>
      <c r="LNL24" s="14"/>
      <c r="LNM24" s="1"/>
      <c r="LNO24" s="5"/>
      <c r="LNS24" s="14"/>
      <c r="LNT24" s="14"/>
      <c r="LNU24" s="1"/>
      <c r="LNW24" s="5"/>
      <c r="LOA24" s="14"/>
      <c r="LOB24" s="14"/>
      <c r="LOC24" s="1"/>
      <c r="LOE24" s="5"/>
      <c r="LOI24" s="14"/>
      <c r="LOJ24" s="14"/>
      <c r="LOK24" s="1"/>
      <c r="LOM24" s="5"/>
      <c r="LOQ24" s="14"/>
      <c r="LOR24" s="14"/>
      <c r="LOS24" s="1"/>
      <c r="LOU24" s="5"/>
      <c r="LOY24" s="14"/>
      <c r="LOZ24" s="14"/>
      <c r="LPA24" s="1"/>
      <c r="LPC24" s="5"/>
      <c r="LPG24" s="14"/>
      <c r="LPH24" s="14"/>
      <c r="LPI24" s="1"/>
      <c r="LPK24" s="5"/>
      <c r="LPO24" s="14"/>
      <c r="LPP24" s="14"/>
      <c r="LPQ24" s="1"/>
      <c r="LPS24" s="5"/>
      <c r="LPW24" s="14"/>
      <c r="LPX24" s="14"/>
      <c r="LPY24" s="1"/>
      <c r="LQA24" s="5"/>
      <c r="LQE24" s="14"/>
      <c r="LQF24" s="14"/>
      <c r="LQG24" s="1"/>
      <c r="LQI24" s="5"/>
      <c r="LQM24" s="14"/>
      <c r="LQN24" s="14"/>
      <c r="LQO24" s="1"/>
      <c r="LQQ24" s="5"/>
      <c r="LQU24" s="14"/>
      <c r="LQV24" s="14"/>
      <c r="LQW24" s="1"/>
      <c r="LQY24" s="5"/>
      <c r="LRC24" s="14"/>
      <c r="LRD24" s="14"/>
      <c r="LRE24" s="1"/>
      <c r="LRG24" s="5"/>
      <c r="LRK24" s="14"/>
      <c r="LRL24" s="14"/>
      <c r="LRM24" s="1"/>
      <c r="LRO24" s="5"/>
      <c r="LRS24" s="14"/>
      <c r="LRT24" s="14"/>
      <c r="LRU24" s="1"/>
      <c r="LRW24" s="5"/>
      <c r="LSA24" s="14"/>
      <c r="LSB24" s="14"/>
      <c r="LSC24" s="1"/>
      <c r="LSE24" s="5"/>
      <c r="LSI24" s="14"/>
      <c r="LSJ24" s="14"/>
      <c r="LSK24" s="1"/>
      <c r="LSM24" s="5"/>
      <c r="LSQ24" s="14"/>
      <c r="LSR24" s="14"/>
      <c r="LSS24" s="1"/>
      <c r="LSU24" s="5"/>
      <c r="LSY24" s="14"/>
      <c r="LSZ24" s="14"/>
      <c r="LTA24" s="1"/>
      <c r="LTC24" s="5"/>
      <c r="LTG24" s="14"/>
      <c r="LTH24" s="14"/>
      <c r="LTI24" s="1"/>
      <c r="LTK24" s="5"/>
      <c r="LTO24" s="14"/>
      <c r="LTP24" s="14"/>
      <c r="LTQ24" s="1"/>
      <c r="LTS24" s="5"/>
      <c r="LTW24" s="14"/>
      <c r="LTX24" s="14"/>
      <c r="LTY24" s="1"/>
      <c r="LUA24" s="5"/>
      <c r="LUE24" s="14"/>
      <c r="LUF24" s="14"/>
      <c r="LUG24" s="1"/>
      <c r="LUI24" s="5"/>
      <c r="LUM24" s="14"/>
      <c r="LUN24" s="14"/>
      <c r="LUO24" s="1"/>
      <c r="LUQ24" s="5"/>
      <c r="LUU24" s="14"/>
      <c r="LUV24" s="14"/>
      <c r="LUW24" s="1"/>
      <c r="LUY24" s="5"/>
      <c r="LVC24" s="14"/>
      <c r="LVD24" s="14"/>
      <c r="LVE24" s="1"/>
      <c r="LVG24" s="5"/>
      <c r="LVK24" s="14"/>
      <c r="LVL24" s="14"/>
      <c r="LVM24" s="1"/>
      <c r="LVO24" s="5"/>
      <c r="LVS24" s="14"/>
      <c r="LVT24" s="14"/>
      <c r="LVU24" s="1"/>
      <c r="LVW24" s="5"/>
      <c r="LWA24" s="14"/>
      <c r="LWB24" s="14"/>
      <c r="LWC24" s="1"/>
      <c r="LWE24" s="5"/>
      <c r="LWI24" s="14"/>
      <c r="LWJ24" s="14"/>
      <c r="LWK24" s="1"/>
      <c r="LWM24" s="5"/>
      <c r="LWQ24" s="14"/>
      <c r="LWR24" s="14"/>
      <c r="LWS24" s="1"/>
      <c r="LWU24" s="5"/>
      <c r="LWY24" s="14"/>
      <c r="LWZ24" s="14"/>
      <c r="LXA24" s="1"/>
      <c r="LXC24" s="5"/>
      <c r="LXG24" s="14"/>
      <c r="LXH24" s="14"/>
      <c r="LXI24" s="1"/>
      <c r="LXK24" s="5"/>
      <c r="LXO24" s="14"/>
      <c r="LXP24" s="14"/>
      <c r="LXQ24" s="1"/>
      <c r="LXS24" s="5"/>
      <c r="LXW24" s="14"/>
      <c r="LXX24" s="14"/>
      <c r="LXY24" s="1"/>
      <c r="LYA24" s="5"/>
      <c r="LYE24" s="14"/>
      <c r="LYF24" s="14"/>
      <c r="LYG24" s="1"/>
      <c r="LYI24" s="5"/>
      <c r="LYM24" s="14"/>
      <c r="LYN24" s="14"/>
      <c r="LYO24" s="1"/>
      <c r="LYQ24" s="5"/>
      <c r="LYU24" s="14"/>
      <c r="LYV24" s="14"/>
      <c r="LYW24" s="1"/>
      <c r="LYY24" s="5"/>
      <c r="LZC24" s="14"/>
      <c r="LZD24" s="14"/>
      <c r="LZE24" s="1"/>
      <c r="LZG24" s="5"/>
      <c r="LZK24" s="14"/>
      <c r="LZL24" s="14"/>
      <c r="LZM24" s="1"/>
      <c r="LZO24" s="5"/>
      <c r="LZS24" s="14"/>
      <c r="LZT24" s="14"/>
      <c r="LZU24" s="1"/>
      <c r="LZW24" s="5"/>
      <c r="MAA24" s="14"/>
      <c r="MAB24" s="14"/>
      <c r="MAC24" s="1"/>
      <c r="MAE24" s="5"/>
      <c r="MAI24" s="14"/>
      <c r="MAJ24" s="14"/>
      <c r="MAK24" s="1"/>
      <c r="MAM24" s="5"/>
      <c r="MAQ24" s="14"/>
      <c r="MAR24" s="14"/>
      <c r="MAS24" s="1"/>
      <c r="MAU24" s="5"/>
      <c r="MAY24" s="14"/>
      <c r="MAZ24" s="14"/>
      <c r="MBA24" s="1"/>
      <c r="MBC24" s="5"/>
      <c r="MBG24" s="14"/>
      <c r="MBH24" s="14"/>
      <c r="MBI24" s="1"/>
      <c r="MBK24" s="5"/>
      <c r="MBO24" s="14"/>
      <c r="MBP24" s="14"/>
      <c r="MBQ24" s="1"/>
      <c r="MBS24" s="5"/>
      <c r="MBW24" s="14"/>
      <c r="MBX24" s="14"/>
      <c r="MBY24" s="1"/>
      <c r="MCA24" s="5"/>
      <c r="MCE24" s="14"/>
      <c r="MCF24" s="14"/>
      <c r="MCG24" s="1"/>
      <c r="MCI24" s="5"/>
      <c r="MCM24" s="14"/>
      <c r="MCN24" s="14"/>
      <c r="MCO24" s="1"/>
      <c r="MCQ24" s="5"/>
      <c r="MCU24" s="14"/>
      <c r="MCV24" s="14"/>
      <c r="MCW24" s="1"/>
      <c r="MCY24" s="5"/>
      <c r="MDC24" s="14"/>
      <c r="MDD24" s="14"/>
      <c r="MDE24" s="1"/>
      <c r="MDG24" s="5"/>
      <c r="MDK24" s="14"/>
      <c r="MDL24" s="14"/>
      <c r="MDM24" s="1"/>
      <c r="MDO24" s="5"/>
      <c r="MDS24" s="14"/>
      <c r="MDT24" s="14"/>
      <c r="MDU24" s="1"/>
      <c r="MDW24" s="5"/>
      <c r="MEA24" s="14"/>
      <c r="MEB24" s="14"/>
      <c r="MEC24" s="1"/>
      <c r="MEE24" s="5"/>
      <c r="MEI24" s="14"/>
      <c r="MEJ24" s="14"/>
      <c r="MEK24" s="1"/>
      <c r="MEM24" s="5"/>
      <c r="MEQ24" s="14"/>
      <c r="MER24" s="14"/>
      <c r="MES24" s="1"/>
      <c r="MEU24" s="5"/>
      <c r="MEY24" s="14"/>
      <c r="MEZ24" s="14"/>
      <c r="MFA24" s="1"/>
      <c r="MFC24" s="5"/>
      <c r="MFG24" s="14"/>
      <c r="MFH24" s="14"/>
      <c r="MFI24" s="1"/>
      <c r="MFK24" s="5"/>
      <c r="MFO24" s="14"/>
      <c r="MFP24" s="14"/>
      <c r="MFQ24" s="1"/>
      <c r="MFS24" s="5"/>
      <c r="MFW24" s="14"/>
      <c r="MFX24" s="14"/>
      <c r="MFY24" s="1"/>
      <c r="MGA24" s="5"/>
      <c r="MGE24" s="14"/>
      <c r="MGF24" s="14"/>
      <c r="MGG24" s="1"/>
      <c r="MGI24" s="5"/>
      <c r="MGM24" s="14"/>
      <c r="MGN24" s="14"/>
      <c r="MGO24" s="1"/>
      <c r="MGQ24" s="5"/>
      <c r="MGU24" s="14"/>
      <c r="MGV24" s="14"/>
      <c r="MGW24" s="1"/>
      <c r="MGY24" s="5"/>
      <c r="MHC24" s="14"/>
      <c r="MHD24" s="14"/>
      <c r="MHE24" s="1"/>
      <c r="MHG24" s="5"/>
      <c r="MHK24" s="14"/>
      <c r="MHL24" s="14"/>
      <c r="MHM24" s="1"/>
      <c r="MHO24" s="5"/>
      <c r="MHS24" s="14"/>
      <c r="MHT24" s="14"/>
      <c r="MHU24" s="1"/>
      <c r="MHW24" s="5"/>
      <c r="MIA24" s="14"/>
      <c r="MIB24" s="14"/>
      <c r="MIC24" s="1"/>
      <c r="MIE24" s="5"/>
      <c r="MII24" s="14"/>
      <c r="MIJ24" s="14"/>
      <c r="MIK24" s="1"/>
      <c r="MIM24" s="5"/>
      <c r="MIQ24" s="14"/>
      <c r="MIR24" s="14"/>
      <c r="MIS24" s="1"/>
      <c r="MIU24" s="5"/>
      <c r="MIY24" s="14"/>
      <c r="MIZ24" s="14"/>
      <c r="MJA24" s="1"/>
      <c r="MJC24" s="5"/>
      <c r="MJG24" s="14"/>
      <c r="MJH24" s="14"/>
      <c r="MJI24" s="1"/>
      <c r="MJK24" s="5"/>
      <c r="MJO24" s="14"/>
      <c r="MJP24" s="14"/>
      <c r="MJQ24" s="1"/>
      <c r="MJS24" s="5"/>
      <c r="MJW24" s="14"/>
      <c r="MJX24" s="14"/>
      <c r="MJY24" s="1"/>
      <c r="MKA24" s="5"/>
      <c r="MKE24" s="14"/>
      <c r="MKF24" s="14"/>
      <c r="MKG24" s="1"/>
      <c r="MKI24" s="5"/>
      <c r="MKM24" s="14"/>
      <c r="MKN24" s="14"/>
      <c r="MKO24" s="1"/>
      <c r="MKQ24" s="5"/>
      <c r="MKU24" s="14"/>
      <c r="MKV24" s="14"/>
      <c r="MKW24" s="1"/>
      <c r="MKY24" s="5"/>
      <c r="MLC24" s="14"/>
      <c r="MLD24" s="14"/>
      <c r="MLE24" s="1"/>
      <c r="MLG24" s="5"/>
      <c r="MLK24" s="14"/>
      <c r="MLL24" s="14"/>
      <c r="MLM24" s="1"/>
      <c r="MLO24" s="5"/>
      <c r="MLS24" s="14"/>
      <c r="MLT24" s="14"/>
      <c r="MLU24" s="1"/>
      <c r="MLW24" s="5"/>
      <c r="MMA24" s="14"/>
      <c r="MMB24" s="14"/>
      <c r="MMC24" s="1"/>
      <c r="MME24" s="5"/>
      <c r="MMI24" s="14"/>
      <c r="MMJ24" s="14"/>
      <c r="MMK24" s="1"/>
      <c r="MMM24" s="5"/>
      <c r="MMQ24" s="14"/>
      <c r="MMR24" s="14"/>
      <c r="MMS24" s="1"/>
      <c r="MMU24" s="5"/>
      <c r="MMY24" s="14"/>
      <c r="MMZ24" s="14"/>
      <c r="MNA24" s="1"/>
      <c r="MNC24" s="5"/>
      <c r="MNG24" s="14"/>
      <c r="MNH24" s="14"/>
      <c r="MNI24" s="1"/>
      <c r="MNK24" s="5"/>
      <c r="MNO24" s="14"/>
      <c r="MNP24" s="14"/>
      <c r="MNQ24" s="1"/>
      <c r="MNS24" s="5"/>
      <c r="MNW24" s="14"/>
      <c r="MNX24" s="14"/>
      <c r="MNY24" s="1"/>
      <c r="MOA24" s="5"/>
      <c r="MOE24" s="14"/>
      <c r="MOF24" s="14"/>
      <c r="MOG24" s="1"/>
      <c r="MOI24" s="5"/>
      <c r="MOM24" s="14"/>
      <c r="MON24" s="14"/>
      <c r="MOO24" s="1"/>
      <c r="MOQ24" s="5"/>
      <c r="MOU24" s="14"/>
      <c r="MOV24" s="14"/>
      <c r="MOW24" s="1"/>
      <c r="MOY24" s="5"/>
      <c r="MPC24" s="14"/>
      <c r="MPD24" s="14"/>
      <c r="MPE24" s="1"/>
      <c r="MPG24" s="5"/>
      <c r="MPK24" s="14"/>
      <c r="MPL24" s="14"/>
      <c r="MPM24" s="1"/>
      <c r="MPO24" s="5"/>
      <c r="MPS24" s="14"/>
      <c r="MPT24" s="14"/>
      <c r="MPU24" s="1"/>
      <c r="MPW24" s="5"/>
      <c r="MQA24" s="14"/>
      <c r="MQB24" s="14"/>
      <c r="MQC24" s="1"/>
      <c r="MQE24" s="5"/>
      <c r="MQI24" s="14"/>
      <c r="MQJ24" s="14"/>
      <c r="MQK24" s="1"/>
      <c r="MQM24" s="5"/>
      <c r="MQQ24" s="14"/>
      <c r="MQR24" s="14"/>
      <c r="MQS24" s="1"/>
      <c r="MQU24" s="5"/>
      <c r="MQY24" s="14"/>
      <c r="MQZ24" s="14"/>
      <c r="MRA24" s="1"/>
      <c r="MRC24" s="5"/>
      <c r="MRG24" s="14"/>
      <c r="MRH24" s="14"/>
      <c r="MRI24" s="1"/>
      <c r="MRK24" s="5"/>
      <c r="MRO24" s="14"/>
      <c r="MRP24" s="14"/>
      <c r="MRQ24" s="1"/>
      <c r="MRS24" s="5"/>
      <c r="MRW24" s="14"/>
      <c r="MRX24" s="14"/>
      <c r="MRY24" s="1"/>
      <c r="MSA24" s="5"/>
      <c r="MSE24" s="14"/>
      <c r="MSF24" s="14"/>
      <c r="MSG24" s="1"/>
      <c r="MSI24" s="5"/>
      <c r="MSM24" s="14"/>
      <c r="MSN24" s="14"/>
      <c r="MSO24" s="1"/>
      <c r="MSQ24" s="5"/>
      <c r="MSU24" s="14"/>
      <c r="MSV24" s="14"/>
      <c r="MSW24" s="1"/>
      <c r="MSY24" s="5"/>
      <c r="MTC24" s="14"/>
      <c r="MTD24" s="14"/>
      <c r="MTE24" s="1"/>
      <c r="MTG24" s="5"/>
      <c r="MTK24" s="14"/>
      <c r="MTL24" s="14"/>
      <c r="MTM24" s="1"/>
      <c r="MTO24" s="5"/>
      <c r="MTS24" s="14"/>
      <c r="MTT24" s="14"/>
      <c r="MTU24" s="1"/>
      <c r="MTW24" s="5"/>
      <c r="MUA24" s="14"/>
      <c r="MUB24" s="14"/>
      <c r="MUC24" s="1"/>
      <c r="MUE24" s="5"/>
      <c r="MUI24" s="14"/>
      <c r="MUJ24" s="14"/>
      <c r="MUK24" s="1"/>
      <c r="MUM24" s="5"/>
      <c r="MUQ24" s="14"/>
      <c r="MUR24" s="14"/>
      <c r="MUS24" s="1"/>
      <c r="MUU24" s="5"/>
      <c r="MUY24" s="14"/>
      <c r="MUZ24" s="14"/>
      <c r="MVA24" s="1"/>
      <c r="MVC24" s="5"/>
      <c r="MVG24" s="14"/>
      <c r="MVH24" s="14"/>
      <c r="MVI24" s="1"/>
      <c r="MVK24" s="5"/>
      <c r="MVO24" s="14"/>
      <c r="MVP24" s="14"/>
      <c r="MVQ24" s="1"/>
      <c r="MVS24" s="5"/>
      <c r="MVW24" s="14"/>
      <c r="MVX24" s="14"/>
      <c r="MVY24" s="1"/>
      <c r="MWA24" s="5"/>
      <c r="MWE24" s="14"/>
      <c r="MWF24" s="14"/>
      <c r="MWG24" s="1"/>
      <c r="MWI24" s="5"/>
      <c r="MWM24" s="14"/>
      <c r="MWN24" s="14"/>
      <c r="MWO24" s="1"/>
      <c r="MWQ24" s="5"/>
      <c r="MWU24" s="14"/>
      <c r="MWV24" s="14"/>
      <c r="MWW24" s="1"/>
      <c r="MWY24" s="5"/>
      <c r="MXC24" s="14"/>
      <c r="MXD24" s="14"/>
      <c r="MXE24" s="1"/>
      <c r="MXG24" s="5"/>
      <c r="MXK24" s="14"/>
      <c r="MXL24" s="14"/>
      <c r="MXM24" s="1"/>
      <c r="MXO24" s="5"/>
      <c r="MXS24" s="14"/>
      <c r="MXT24" s="14"/>
      <c r="MXU24" s="1"/>
      <c r="MXW24" s="5"/>
      <c r="MYA24" s="14"/>
      <c r="MYB24" s="14"/>
      <c r="MYC24" s="1"/>
      <c r="MYE24" s="5"/>
      <c r="MYI24" s="14"/>
      <c r="MYJ24" s="14"/>
      <c r="MYK24" s="1"/>
      <c r="MYM24" s="5"/>
      <c r="MYQ24" s="14"/>
      <c r="MYR24" s="14"/>
      <c r="MYS24" s="1"/>
      <c r="MYU24" s="5"/>
      <c r="MYY24" s="14"/>
      <c r="MYZ24" s="14"/>
      <c r="MZA24" s="1"/>
      <c r="MZC24" s="5"/>
      <c r="MZG24" s="14"/>
      <c r="MZH24" s="14"/>
      <c r="MZI24" s="1"/>
      <c r="MZK24" s="5"/>
      <c r="MZO24" s="14"/>
      <c r="MZP24" s="14"/>
      <c r="MZQ24" s="1"/>
      <c r="MZS24" s="5"/>
      <c r="MZW24" s="14"/>
      <c r="MZX24" s="14"/>
      <c r="MZY24" s="1"/>
      <c r="NAA24" s="5"/>
      <c r="NAE24" s="14"/>
      <c r="NAF24" s="14"/>
      <c r="NAG24" s="1"/>
      <c r="NAI24" s="5"/>
      <c r="NAM24" s="14"/>
      <c r="NAN24" s="14"/>
      <c r="NAO24" s="1"/>
      <c r="NAQ24" s="5"/>
      <c r="NAU24" s="14"/>
      <c r="NAV24" s="14"/>
      <c r="NAW24" s="1"/>
      <c r="NAY24" s="5"/>
      <c r="NBC24" s="14"/>
      <c r="NBD24" s="14"/>
      <c r="NBE24" s="1"/>
      <c r="NBG24" s="5"/>
      <c r="NBK24" s="14"/>
      <c r="NBL24" s="14"/>
      <c r="NBM24" s="1"/>
      <c r="NBO24" s="5"/>
      <c r="NBS24" s="14"/>
      <c r="NBT24" s="14"/>
      <c r="NBU24" s="1"/>
      <c r="NBW24" s="5"/>
      <c r="NCA24" s="14"/>
      <c r="NCB24" s="14"/>
      <c r="NCC24" s="1"/>
      <c r="NCE24" s="5"/>
      <c r="NCI24" s="14"/>
      <c r="NCJ24" s="14"/>
      <c r="NCK24" s="1"/>
      <c r="NCM24" s="5"/>
      <c r="NCQ24" s="14"/>
      <c r="NCR24" s="14"/>
      <c r="NCS24" s="1"/>
      <c r="NCU24" s="5"/>
      <c r="NCY24" s="14"/>
      <c r="NCZ24" s="14"/>
      <c r="NDA24" s="1"/>
      <c r="NDC24" s="5"/>
      <c r="NDG24" s="14"/>
      <c r="NDH24" s="14"/>
      <c r="NDI24" s="1"/>
      <c r="NDK24" s="5"/>
      <c r="NDO24" s="14"/>
      <c r="NDP24" s="14"/>
      <c r="NDQ24" s="1"/>
      <c r="NDS24" s="5"/>
      <c r="NDW24" s="14"/>
      <c r="NDX24" s="14"/>
      <c r="NDY24" s="1"/>
      <c r="NEA24" s="5"/>
      <c r="NEE24" s="14"/>
      <c r="NEF24" s="14"/>
      <c r="NEG24" s="1"/>
      <c r="NEI24" s="5"/>
      <c r="NEM24" s="14"/>
      <c r="NEN24" s="14"/>
      <c r="NEO24" s="1"/>
      <c r="NEQ24" s="5"/>
      <c r="NEU24" s="14"/>
      <c r="NEV24" s="14"/>
      <c r="NEW24" s="1"/>
      <c r="NEY24" s="5"/>
      <c r="NFC24" s="14"/>
      <c r="NFD24" s="14"/>
      <c r="NFE24" s="1"/>
      <c r="NFG24" s="5"/>
      <c r="NFK24" s="14"/>
      <c r="NFL24" s="14"/>
      <c r="NFM24" s="1"/>
      <c r="NFO24" s="5"/>
      <c r="NFS24" s="14"/>
      <c r="NFT24" s="14"/>
      <c r="NFU24" s="1"/>
      <c r="NFW24" s="5"/>
      <c r="NGA24" s="14"/>
      <c r="NGB24" s="14"/>
      <c r="NGC24" s="1"/>
      <c r="NGE24" s="5"/>
      <c r="NGI24" s="14"/>
      <c r="NGJ24" s="14"/>
      <c r="NGK24" s="1"/>
      <c r="NGM24" s="5"/>
      <c r="NGQ24" s="14"/>
      <c r="NGR24" s="14"/>
      <c r="NGS24" s="1"/>
      <c r="NGU24" s="5"/>
      <c r="NGY24" s="14"/>
      <c r="NGZ24" s="14"/>
      <c r="NHA24" s="1"/>
      <c r="NHC24" s="5"/>
      <c r="NHG24" s="14"/>
      <c r="NHH24" s="14"/>
      <c r="NHI24" s="1"/>
      <c r="NHK24" s="5"/>
      <c r="NHO24" s="14"/>
      <c r="NHP24" s="14"/>
      <c r="NHQ24" s="1"/>
      <c r="NHS24" s="5"/>
      <c r="NHW24" s="14"/>
      <c r="NHX24" s="14"/>
      <c r="NHY24" s="1"/>
      <c r="NIA24" s="5"/>
      <c r="NIE24" s="14"/>
      <c r="NIF24" s="14"/>
      <c r="NIG24" s="1"/>
      <c r="NII24" s="5"/>
      <c r="NIM24" s="14"/>
      <c r="NIN24" s="14"/>
      <c r="NIO24" s="1"/>
      <c r="NIQ24" s="5"/>
      <c r="NIU24" s="14"/>
      <c r="NIV24" s="14"/>
      <c r="NIW24" s="1"/>
      <c r="NIY24" s="5"/>
      <c r="NJC24" s="14"/>
      <c r="NJD24" s="14"/>
      <c r="NJE24" s="1"/>
      <c r="NJG24" s="5"/>
      <c r="NJK24" s="14"/>
      <c r="NJL24" s="14"/>
      <c r="NJM24" s="1"/>
      <c r="NJO24" s="5"/>
      <c r="NJS24" s="14"/>
      <c r="NJT24" s="14"/>
      <c r="NJU24" s="1"/>
      <c r="NJW24" s="5"/>
      <c r="NKA24" s="14"/>
      <c r="NKB24" s="14"/>
      <c r="NKC24" s="1"/>
      <c r="NKE24" s="5"/>
      <c r="NKI24" s="14"/>
      <c r="NKJ24" s="14"/>
      <c r="NKK24" s="1"/>
      <c r="NKM24" s="5"/>
      <c r="NKQ24" s="14"/>
      <c r="NKR24" s="14"/>
      <c r="NKS24" s="1"/>
      <c r="NKU24" s="5"/>
      <c r="NKY24" s="14"/>
      <c r="NKZ24" s="14"/>
      <c r="NLA24" s="1"/>
      <c r="NLC24" s="5"/>
      <c r="NLG24" s="14"/>
      <c r="NLH24" s="14"/>
      <c r="NLI24" s="1"/>
      <c r="NLK24" s="5"/>
      <c r="NLO24" s="14"/>
      <c r="NLP24" s="14"/>
      <c r="NLQ24" s="1"/>
      <c r="NLS24" s="5"/>
      <c r="NLW24" s="14"/>
      <c r="NLX24" s="14"/>
      <c r="NLY24" s="1"/>
      <c r="NMA24" s="5"/>
      <c r="NME24" s="14"/>
      <c r="NMF24" s="14"/>
      <c r="NMG24" s="1"/>
      <c r="NMI24" s="5"/>
      <c r="NMM24" s="14"/>
      <c r="NMN24" s="14"/>
      <c r="NMO24" s="1"/>
      <c r="NMQ24" s="5"/>
      <c r="NMU24" s="14"/>
      <c r="NMV24" s="14"/>
      <c r="NMW24" s="1"/>
      <c r="NMY24" s="5"/>
      <c r="NNC24" s="14"/>
      <c r="NND24" s="14"/>
      <c r="NNE24" s="1"/>
      <c r="NNG24" s="5"/>
      <c r="NNK24" s="14"/>
      <c r="NNL24" s="14"/>
      <c r="NNM24" s="1"/>
      <c r="NNO24" s="5"/>
      <c r="NNS24" s="14"/>
      <c r="NNT24" s="14"/>
      <c r="NNU24" s="1"/>
      <c r="NNW24" s="5"/>
      <c r="NOA24" s="14"/>
      <c r="NOB24" s="14"/>
      <c r="NOC24" s="1"/>
      <c r="NOE24" s="5"/>
      <c r="NOI24" s="14"/>
      <c r="NOJ24" s="14"/>
      <c r="NOK24" s="1"/>
      <c r="NOM24" s="5"/>
      <c r="NOQ24" s="14"/>
      <c r="NOR24" s="14"/>
      <c r="NOS24" s="1"/>
      <c r="NOU24" s="5"/>
      <c r="NOY24" s="14"/>
      <c r="NOZ24" s="14"/>
      <c r="NPA24" s="1"/>
      <c r="NPC24" s="5"/>
      <c r="NPG24" s="14"/>
      <c r="NPH24" s="14"/>
      <c r="NPI24" s="1"/>
      <c r="NPK24" s="5"/>
      <c r="NPO24" s="14"/>
      <c r="NPP24" s="14"/>
      <c r="NPQ24" s="1"/>
      <c r="NPS24" s="5"/>
      <c r="NPW24" s="14"/>
      <c r="NPX24" s="14"/>
      <c r="NPY24" s="1"/>
      <c r="NQA24" s="5"/>
      <c r="NQE24" s="14"/>
      <c r="NQF24" s="14"/>
      <c r="NQG24" s="1"/>
      <c r="NQI24" s="5"/>
      <c r="NQM24" s="14"/>
      <c r="NQN24" s="14"/>
      <c r="NQO24" s="1"/>
      <c r="NQQ24" s="5"/>
      <c r="NQU24" s="14"/>
      <c r="NQV24" s="14"/>
      <c r="NQW24" s="1"/>
      <c r="NQY24" s="5"/>
      <c r="NRC24" s="14"/>
      <c r="NRD24" s="14"/>
      <c r="NRE24" s="1"/>
      <c r="NRG24" s="5"/>
      <c r="NRK24" s="14"/>
      <c r="NRL24" s="14"/>
      <c r="NRM24" s="1"/>
      <c r="NRO24" s="5"/>
      <c r="NRS24" s="14"/>
      <c r="NRT24" s="14"/>
      <c r="NRU24" s="1"/>
      <c r="NRW24" s="5"/>
      <c r="NSA24" s="14"/>
      <c r="NSB24" s="14"/>
      <c r="NSC24" s="1"/>
      <c r="NSE24" s="5"/>
      <c r="NSI24" s="14"/>
      <c r="NSJ24" s="14"/>
      <c r="NSK24" s="1"/>
      <c r="NSM24" s="5"/>
      <c r="NSQ24" s="14"/>
      <c r="NSR24" s="14"/>
      <c r="NSS24" s="1"/>
      <c r="NSU24" s="5"/>
      <c r="NSY24" s="14"/>
      <c r="NSZ24" s="14"/>
      <c r="NTA24" s="1"/>
      <c r="NTC24" s="5"/>
      <c r="NTG24" s="14"/>
      <c r="NTH24" s="14"/>
      <c r="NTI24" s="1"/>
      <c r="NTK24" s="5"/>
      <c r="NTO24" s="14"/>
      <c r="NTP24" s="14"/>
      <c r="NTQ24" s="1"/>
      <c r="NTS24" s="5"/>
      <c r="NTW24" s="14"/>
      <c r="NTX24" s="14"/>
      <c r="NTY24" s="1"/>
      <c r="NUA24" s="5"/>
      <c r="NUE24" s="14"/>
      <c r="NUF24" s="14"/>
      <c r="NUG24" s="1"/>
      <c r="NUI24" s="5"/>
      <c r="NUM24" s="14"/>
      <c r="NUN24" s="14"/>
      <c r="NUO24" s="1"/>
      <c r="NUQ24" s="5"/>
      <c r="NUU24" s="14"/>
      <c r="NUV24" s="14"/>
      <c r="NUW24" s="1"/>
      <c r="NUY24" s="5"/>
      <c r="NVC24" s="14"/>
      <c r="NVD24" s="14"/>
      <c r="NVE24" s="1"/>
      <c r="NVG24" s="5"/>
      <c r="NVK24" s="14"/>
      <c r="NVL24" s="14"/>
      <c r="NVM24" s="1"/>
      <c r="NVO24" s="5"/>
      <c r="NVS24" s="14"/>
      <c r="NVT24" s="14"/>
      <c r="NVU24" s="1"/>
      <c r="NVW24" s="5"/>
      <c r="NWA24" s="14"/>
      <c r="NWB24" s="14"/>
      <c r="NWC24" s="1"/>
      <c r="NWE24" s="5"/>
      <c r="NWI24" s="14"/>
      <c r="NWJ24" s="14"/>
      <c r="NWK24" s="1"/>
      <c r="NWM24" s="5"/>
      <c r="NWQ24" s="14"/>
      <c r="NWR24" s="14"/>
      <c r="NWS24" s="1"/>
      <c r="NWU24" s="5"/>
      <c r="NWY24" s="14"/>
      <c r="NWZ24" s="14"/>
      <c r="NXA24" s="1"/>
      <c r="NXC24" s="5"/>
      <c r="NXG24" s="14"/>
      <c r="NXH24" s="14"/>
      <c r="NXI24" s="1"/>
      <c r="NXK24" s="5"/>
      <c r="NXO24" s="14"/>
      <c r="NXP24" s="14"/>
      <c r="NXQ24" s="1"/>
      <c r="NXS24" s="5"/>
      <c r="NXW24" s="14"/>
      <c r="NXX24" s="14"/>
      <c r="NXY24" s="1"/>
      <c r="NYA24" s="5"/>
      <c r="NYE24" s="14"/>
      <c r="NYF24" s="14"/>
      <c r="NYG24" s="1"/>
      <c r="NYI24" s="5"/>
      <c r="NYM24" s="14"/>
      <c r="NYN24" s="14"/>
      <c r="NYO24" s="1"/>
      <c r="NYQ24" s="5"/>
      <c r="NYU24" s="14"/>
      <c r="NYV24" s="14"/>
      <c r="NYW24" s="1"/>
      <c r="NYY24" s="5"/>
      <c r="NZC24" s="14"/>
      <c r="NZD24" s="14"/>
      <c r="NZE24" s="1"/>
      <c r="NZG24" s="5"/>
      <c r="NZK24" s="14"/>
      <c r="NZL24" s="14"/>
      <c r="NZM24" s="1"/>
      <c r="NZO24" s="5"/>
      <c r="NZS24" s="14"/>
      <c r="NZT24" s="14"/>
      <c r="NZU24" s="1"/>
      <c r="NZW24" s="5"/>
      <c r="OAA24" s="14"/>
      <c r="OAB24" s="14"/>
      <c r="OAC24" s="1"/>
      <c r="OAE24" s="5"/>
      <c r="OAI24" s="14"/>
      <c r="OAJ24" s="14"/>
      <c r="OAK24" s="1"/>
      <c r="OAM24" s="5"/>
      <c r="OAQ24" s="14"/>
      <c r="OAR24" s="14"/>
      <c r="OAS24" s="1"/>
      <c r="OAU24" s="5"/>
      <c r="OAY24" s="14"/>
      <c r="OAZ24" s="14"/>
      <c r="OBA24" s="1"/>
      <c r="OBC24" s="5"/>
      <c r="OBG24" s="14"/>
      <c r="OBH24" s="14"/>
      <c r="OBI24" s="1"/>
      <c r="OBK24" s="5"/>
      <c r="OBO24" s="14"/>
      <c r="OBP24" s="14"/>
      <c r="OBQ24" s="1"/>
      <c r="OBS24" s="5"/>
      <c r="OBW24" s="14"/>
      <c r="OBX24" s="14"/>
      <c r="OBY24" s="1"/>
      <c r="OCA24" s="5"/>
      <c r="OCE24" s="14"/>
      <c r="OCF24" s="14"/>
      <c r="OCG24" s="1"/>
      <c r="OCI24" s="5"/>
      <c r="OCM24" s="14"/>
      <c r="OCN24" s="14"/>
      <c r="OCO24" s="1"/>
      <c r="OCQ24" s="5"/>
      <c r="OCU24" s="14"/>
      <c r="OCV24" s="14"/>
      <c r="OCW24" s="1"/>
      <c r="OCY24" s="5"/>
      <c r="ODC24" s="14"/>
      <c r="ODD24" s="14"/>
      <c r="ODE24" s="1"/>
      <c r="ODG24" s="5"/>
      <c r="ODK24" s="14"/>
      <c r="ODL24" s="14"/>
      <c r="ODM24" s="1"/>
      <c r="ODO24" s="5"/>
      <c r="ODS24" s="14"/>
      <c r="ODT24" s="14"/>
      <c r="ODU24" s="1"/>
      <c r="ODW24" s="5"/>
      <c r="OEA24" s="14"/>
      <c r="OEB24" s="14"/>
      <c r="OEC24" s="1"/>
      <c r="OEE24" s="5"/>
      <c r="OEI24" s="14"/>
      <c r="OEJ24" s="14"/>
      <c r="OEK24" s="1"/>
      <c r="OEM24" s="5"/>
      <c r="OEQ24" s="14"/>
      <c r="OER24" s="14"/>
      <c r="OES24" s="1"/>
      <c r="OEU24" s="5"/>
      <c r="OEY24" s="14"/>
      <c r="OEZ24" s="14"/>
      <c r="OFA24" s="1"/>
      <c r="OFC24" s="5"/>
      <c r="OFG24" s="14"/>
      <c r="OFH24" s="14"/>
      <c r="OFI24" s="1"/>
      <c r="OFK24" s="5"/>
      <c r="OFO24" s="14"/>
      <c r="OFP24" s="14"/>
      <c r="OFQ24" s="1"/>
      <c r="OFS24" s="5"/>
      <c r="OFW24" s="14"/>
      <c r="OFX24" s="14"/>
      <c r="OFY24" s="1"/>
      <c r="OGA24" s="5"/>
      <c r="OGE24" s="14"/>
      <c r="OGF24" s="14"/>
      <c r="OGG24" s="1"/>
      <c r="OGI24" s="5"/>
      <c r="OGM24" s="14"/>
      <c r="OGN24" s="14"/>
      <c r="OGO24" s="1"/>
      <c r="OGQ24" s="5"/>
      <c r="OGU24" s="14"/>
      <c r="OGV24" s="14"/>
      <c r="OGW24" s="1"/>
      <c r="OGY24" s="5"/>
      <c r="OHC24" s="14"/>
      <c r="OHD24" s="14"/>
      <c r="OHE24" s="1"/>
      <c r="OHG24" s="5"/>
      <c r="OHK24" s="14"/>
      <c r="OHL24" s="14"/>
      <c r="OHM24" s="1"/>
      <c r="OHO24" s="5"/>
      <c r="OHS24" s="14"/>
      <c r="OHT24" s="14"/>
      <c r="OHU24" s="1"/>
      <c r="OHW24" s="5"/>
      <c r="OIA24" s="14"/>
      <c r="OIB24" s="14"/>
      <c r="OIC24" s="1"/>
      <c r="OIE24" s="5"/>
      <c r="OII24" s="14"/>
      <c r="OIJ24" s="14"/>
      <c r="OIK24" s="1"/>
      <c r="OIM24" s="5"/>
      <c r="OIQ24" s="14"/>
      <c r="OIR24" s="14"/>
      <c r="OIS24" s="1"/>
      <c r="OIU24" s="5"/>
      <c r="OIY24" s="14"/>
      <c r="OIZ24" s="14"/>
      <c r="OJA24" s="1"/>
      <c r="OJC24" s="5"/>
      <c r="OJG24" s="14"/>
      <c r="OJH24" s="14"/>
      <c r="OJI24" s="1"/>
      <c r="OJK24" s="5"/>
      <c r="OJO24" s="14"/>
      <c r="OJP24" s="14"/>
      <c r="OJQ24" s="1"/>
      <c r="OJS24" s="5"/>
      <c r="OJW24" s="14"/>
      <c r="OJX24" s="14"/>
      <c r="OJY24" s="1"/>
      <c r="OKA24" s="5"/>
      <c r="OKE24" s="14"/>
      <c r="OKF24" s="14"/>
      <c r="OKG24" s="1"/>
      <c r="OKI24" s="5"/>
      <c r="OKM24" s="14"/>
      <c r="OKN24" s="14"/>
      <c r="OKO24" s="1"/>
      <c r="OKQ24" s="5"/>
      <c r="OKU24" s="14"/>
      <c r="OKV24" s="14"/>
      <c r="OKW24" s="1"/>
      <c r="OKY24" s="5"/>
      <c r="OLC24" s="14"/>
      <c r="OLD24" s="14"/>
      <c r="OLE24" s="1"/>
      <c r="OLG24" s="5"/>
      <c r="OLK24" s="14"/>
      <c r="OLL24" s="14"/>
      <c r="OLM24" s="1"/>
      <c r="OLO24" s="5"/>
      <c r="OLS24" s="14"/>
      <c r="OLT24" s="14"/>
      <c r="OLU24" s="1"/>
      <c r="OLW24" s="5"/>
      <c r="OMA24" s="14"/>
      <c r="OMB24" s="14"/>
      <c r="OMC24" s="1"/>
      <c r="OME24" s="5"/>
      <c r="OMI24" s="14"/>
      <c r="OMJ24" s="14"/>
      <c r="OMK24" s="1"/>
      <c r="OMM24" s="5"/>
      <c r="OMQ24" s="14"/>
      <c r="OMR24" s="14"/>
      <c r="OMS24" s="1"/>
      <c r="OMU24" s="5"/>
      <c r="OMY24" s="14"/>
      <c r="OMZ24" s="14"/>
      <c r="ONA24" s="1"/>
      <c r="ONC24" s="5"/>
      <c r="ONG24" s="14"/>
      <c r="ONH24" s="14"/>
      <c r="ONI24" s="1"/>
      <c r="ONK24" s="5"/>
      <c r="ONO24" s="14"/>
      <c r="ONP24" s="14"/>
      <c r="ONQ24" s="1"/>
      <c r="ONS24" s="5"/>
      <c r="ONW24" s="14"/>
      <c r="ONX24" s="14"/>
      <c r="ONY24" s="1"/>
      <c r="OOA24" s="5"/>
      <c r="OOE24" s="14"/>
      <c r="OOF24" s="14"/>
      <c r="OOG24" s="1"/>
      <c r="OOI24" s="5"/>
      <c r="OOM24" s="14"/>
      <c r="OON24" s="14"/>
      <c r="OOO24" s="1"/>
      <c r="OOQ24" s="5"/>
      <c r="OOU24" s="14"/>
      <c r="OOV24" s="14"/>
      <c r="OOW24" s="1"/>
      <c r="OOY24" s="5"/>
      <c r="OPC24" s="14"/>
      <c r="OPD24" s="14"/>
      <c r="OPE24" s="1"/>
      <c r="OPG24" s="5"/>
      <c r="OPK24" s="14"/>
      <c r="OPL24" s="14"/>
      <c r="OPM24" s="1"/>
      <c r="OPO24" s="5"/>
      <c r="OPS24" s="14"/>
      <c r="OPT24" s="14"/>
      <c r="OPU24" s="1"/>
      <c r="OPW24" s="5"/>
      <c r="OQA24" s="14"/>
      <c r="OQB24" s="14"/>
      <c r="OQC24" s="1"/>
      <c r="OQE24" s="5"/>
      <c r="OQI24" s="14"/>
      <c r="OQJ24" s="14"/>
      <c r="OQK24" s="1"/>
      <c r="OQM24" s="5"/>
      <c r="OQQ24" s="14"/>
      <c r="OQR24" s="14"/>
      <c r="OQS24" s="1"/>
      <c r="OQU24" s="5"/>
      <c r="OQY24" s="14"/>
      <c r="OQZ24" s="14"/>
      <c r="ORA24" s="1"/>
      <c r="ORC24" s="5"/>
      <c r="ORG24" s="14"/>
      <c r="ORH24" s="14"/>
      <c r="ORI24" s="1"/>
      <c r="ORK24" s="5"/>
      <c r="ORO24" s="14"/>
      <c r="ORP24" s="14"/>
      <c r="ORQ24" s="1"/>
      <c r="ORS24" s="5"/>
      <c r="ORW24" s="14"/>
      <c r="ORX24" s="14"/>
      <c r="ORY24" s="1"/>
      <c r="OSA24" s="5"/>
      <c r="OSE24" s="14"/>
      <c r="OSF24" s="14"/>
      <c r="OSG24" s="1"/>
      <c r="OSI24" s="5"/>
      <c r="OSM24" s="14"/>
      <c r="OSN24" s="14"/>
      <c r="OSO24" s="1"/>
      <c r="OSQ24" s="5"/>
      <c r="OSU24" s="14"/>
      <c r="OSV24" s="14"/>
      <c r="OSW24" s="1"/>
      <c r="OSY24" s="5"/>
      <c r="OTC24" s="14"/>
      <c r="OTD24" s="14"/>
      <c r="OTE24" s="1"/>
      <c r="OTG24" s="5"/>
      <c r="OTK24" s="14"/>
      <c r="OTL24" s="14"/>
      <c r="OTM24" s="1"/>
      <c r="OTO24" s="5"/>
      <c r="OTS24" s="14"/>
      <c r="OTT24" s="14"/>
      <c r="OTU24" s="1"/>
      <c r="OTW24" s="5"/>
      <c r="OUA24" s="14"/>
      <c r="OUB24" s="14"/>
      <c r="OUC24" s="1"/>
      <c r="OUE24" s="5"/>
      <c r="OUI24" s="14"/>
      <c r="OUJ24" s="14"/>
      <c r="OUK24" s="1"/>
      <c r="OUM24" s="5"/>
      <c r="OUQ24" s="14"/>
      <c r="OUR24" s="14"/>
      <c r="OUS24" s="1"/>
      <c r="OUU24" s="5"/>
      <c r="OUY24" s="14"/>
      <c r="OUZ24" s="14"/>
      <c r="OVA24" s="1"/>
      <c r="OVC24" s="5"/>
      <c r="OVG24" s="14"/>
      <c r="OVH24" s="14"/>
      <c r="OVI24" s="1"/>
      <c r="OVK24" s="5"/>
      <c r="OVO24" s="14"/>
      <c r="OVP24" s="14"/>
      <c r="OVQ24" s="1"/>
      <c r="OVS24" s="5"/>
      <c r="OVW24" s="14"/>
      <c r="OVX24" s="14"/>
      <c r="OVY24" s="1"/>
      <c r="OWA24" s="5"/>
      <c r="OWE24" s="14"/>
      <c r="OWF24" s="14"/>
      <c r="OWG24" s="1"/>
      <c r="OWI24" s="5"/>
      <c r="OWM24" s="14"/>
      <c r="OWN24" s="14"/>
      <c r="OWO24" s="1"/>
      <c r="OWQ24" s="5"/>
      <c r="OWU24" s="14"/>
      <c r="OWV24" s="14"/>
      <c r="OWW24" s="1"/>
      <c r="OWY24" s="5"/>
      <c r="OXC24" s="14"/>
      <c r="OXD24" s="14"/>
      <c r="OXE24" s="1"/>
      <c r="OXG24" s="5"/>
      <c r="OXK24" s="14"/>
      <c r="OXL24" s="14"/>
      <c r="OXM24" s="1"/>
      <c r="OXO24" s="5"/>
      <c r="OXS24" s="14"/>
      <c r="OXT24" s="14"/>
      <c r="OXU24" s="1"/>
      <c r="OXW24" s="5"/>
      <c r="OYA24" s="14"/>
      <c r="OYB24" s="14"/>
      <c r="OYC24" s="1"/>
      <c r="OYE24" s="5"/>
      <c r="OYI24" s="14"/>
      <c r="OYJ24" s="14"/>
      <c r="OYK24" s="1"/>
      <c r="OYM24" s="5"/>
      <c r="OYQ24" s="14"/>
      <c r="OYR24" s="14"/>
      <c r="OYS24" s="1"/>
      <c r="OYU24" s="5"/>
      <c r="OYY24" s="14"/>
      <c r="OYZ24" s="14"/>
      <c r="OZA24" s="1"/>
      <c r="OZC24" s="5"/>
      <c r="OZG24" s="14"/>
      <c r="OZH24" s="14"/>
      <c r="OZI24" s="1"/>
      <c r="OZK24" s="5"/>
      <c r="OZO24" s="14"/>
      <c r="OZP24" s="14"/>
      <c r="OZQ24" s="1"/>
      <c r="OZS24" s="5"/>
      <c r="OZW24" s="14"/>
      <c r="OZX24" s="14"/>
      <c r="OZY24" s="1"/>
      <c r="PAA24" s="5"/>
      <c r="PAE24" s="14"/>
      <c r="PAF24" s="14"/>
      <c r="PAG24" s="1"/>
      <c r="PAI24" s="5"/>
      <c r="PAM24" s="14"/>
      <c r="PAN24" s="14"/>
      <c r="PAO24" s="1"/>
      <c r="PAQ24" s="5"/>
      <c r="PAU24" s="14"/>
      <c r="PAV24" s="14"/>
      <c r="PAW24" s="1"/>
      <c r="PAY24" s="5"/>
      <c r="PBC24" s="14"/>
      <c r="PBD24" s="14"/>
      <c r="PBE24" s="1"/>
      <c r="PBG24" s="5"/>
      <c r="PBK24" s="14"/>
      <c r="PBL24" s="14"/>
      <c r="PBM24" s="1"/>
      <c r="PBO24" s="5"/>
      <c r="PBS24" s="14"/>
      <c r="PBT24" s="14"/>
      <c r="PBU24" s="1"/>
      <c r="PBW24" s="5"/>
      <c r="PCA24" s="14"/>
      <c r="PCB24" s="14"/>
      <c r="PCC24" s="1"/>
      <c r="PCE24" s="5"/>
      <c r="PCI24" s="14"/>
      <c r="PCJ24" s="14"/>
      <c r="PCK24" s="1"/>
      <c r="PCM24" s="5"/>
      <c r="PCQ24" s="14"/>
      <c r="PCR24" s="14"/>
      <c r="PCS24" s="1"/>
      <c r="PCU24" s="5"/>
      <c r="PCY24" s="14"/>
      <c r="PCZ24" s="14"/>
      <c r="PDA24" s="1"/>
      <c r="PDC24" s="5"/>
      <c r="PDG24" s="14"/>
      <c r="PDH24" s="14"/>
      <c r="PDI24" s="1"/>
      <c r="PDK24" s="5"/>
      <c r="PDO24" s="14"/>
      <c r="PDP24" s="14"/>
      <c r="PDQ24" s="1"/>
      <c r="PDS24" s="5"/>
      <c r="PDW24" s="14"/>
      <c r="PDX24" s="14"/>
      <c r="PDY24" s="1"/>
      <c r="PEA24" s="5"/>
      <c r="PEE24" s="14"/>
      <c r="PEF24" s="14"/>
      <c r="PEG24" s="1"/>
      <c r="PEI24" s="5"/>
      <c r="PEM24" s="14"/>
      <c r="PEN24" s="14"/>
      <c r="PEO24" s="1"/>
      <c r="PEQ24" s="5"/>
      <c r="PEU24" s="14"/>
      <c r="PEV24" s="14"/>
      <c r="PEW24" s="1"/>
      <c r="PEY24" s="5"/>
      <c r="PFC24" s="14"/>
      <c r="PFD24" s="14"/>
      <c r="PFE24" s="1"/>
      <c r="PFG24" s="5"/>
      <c r="PFK24" s="14"/>
      <c r="PFL24" s="14"/>
      <c r="PFM24" s="1"/>
      <c r="PFO24" s="5"/>
      <c r="PFS24" s="14"/>
      <c r="PFT24" s="14"/>
      <c r="PFU24" s="1"/>
      <c r="PFW24" s="5"/>
      <c r="PGA24" s="14"/>
      <c r="PGB24" s="14"/>
      <c r="PGC24" s="1"/>
      <c r="PGE24" s="5"/>
      <c r="PGI24" s="14"/>
      <c r="PGJ24" s="14"/>
      <c r="PGK24" s="1"/>
      <c r="PGM24" s="5"/>
      <c r="PGQ24" s="14"/>
      <c r="PGR24" s="14"/>
      <c r="PGS24" s="1"/>
      <c r="PGU24" s="5"/>
      <c r="PGY24" s="14"/>
      <c r="PGZ24" s="14"/>
      <c r="PHA24" s="1"/>
      <c r="PHC24" s="5"/>
      <c r="PHG24" s="14"/>
      <c r="PHH24" s="14"/>
      <c r="PHI24" s="1"/>
      <c r="PHK24" s="5"/>
      <c r="PHO24" s="14"/>
      <c r="PHP24" s="14"/>
      <c r="PHQ24" s="1"/>
      <c r="PHS24" s="5"/>
      <c r="PHW24" s="14"/>
      <c r="PHX24" s="14"/>
      <c r="PHY24" s="1"/>
      <c r="PIA24" s="5"/>
      <c r="PIE24" s="14"/>
      <c r="PIF24" s="14"/>
      <c r="PIG24" s="1"/>
      <c r="PII24" s="5"/>
      <c r="PIM24" s="14"/>
      <c r="PIN24" s="14"/>
      <c r="PIO24" s="1"/>
      <c r="PIQ24" s="5"/>
      <c r="PIU24" s="14"/>
      <c r="PIV24" s="14"/>
      <c r="PIW24" s="1"/>
      <c r="PIY24" s="5"/>
      <c r="PJC24" s="14"/>
      <c r="PJD24" s="14"/>
      <c r="PJE24" s="1"/>
      <c r="PJG24" s="5"/>
      <c r="PJK24" s="14"/>
      <c r="PJL24" s="14"/>
      <c r="PJM24" s="1"/>
      <c r="PJO24" s="5"/>
      <c r="PJS24" s="14"/>
      <c r="PJT24" s="14"/>
      <c r="PJU24" s="1"/>
      <c r="PJW24" s="5"/>
      <c r="PKA24" s="14"/>
      <c r="PKB24" s="14"/>
      <c r="PKC24" s="1"/>
      <c r="PKE24" s="5"/>
      <c r="PKI24" s="14"/>
      <c r="PKJ24" s="14"/>
      <c r="PKK24" s="1"/>
      <c r="PKM24" s="5"/>
      <c r="PKQ24" s="14"/>
      <c r="PKR24" s="14"/>
      <c r="PKS24" s="1"/>
      <c r="PKU24" s="5"/>
      <c r="PKY24" s="14"/>
      <c r="PKZ24" s="14"/>
      <c r="PLA24" s="1"/>
      <c r="PLC24" s="5"/>
      <c r="PLG24" s="14"/>
      <c r="PLH24" s="14"/>
      <c r="PLI24" s="1"/>
      <c r="PLK24" s="5"/>
      <c r="PLO24" s="14"/>
      <c r="PLP24" s="14"/>
      <c r="PLQ24" s="1"/>
      <c r="PLS24" s="5"/>
      <c r="PLW24" s="14"/>
      <c r="PLX24" s="14"/>
      <c r="PLY24" s="1"/>
      <c r="PMA24" s="5"/>
      <c r="PME24" s="14"/>
      <c r="PMF24" s="14"/>
      <c r="PMG24" s="1"/>
      <c r="PMI24" s="5"/>
      <c r="PMM24" s="14"/>
      <c r="PMN24" s="14"/>
      <c r="PMO24" s="1"/>
      <c r="PMQ24" s="5"/>
      <c r="PMU24" s="14"/>
      <c r="PMV24" s="14"/>
      <c r="PMW24" s="1"/>
      <c r="PMY24" s="5"/>
      <c r="PNC24" s="14"/>
      <c r="PND24" s="14"/>
      <c r="PNE24" s="1"/>
      <c r="PNG24" s="5"/>
      <c r="PNK24" s="14"/>
      <c r="PNL24" s="14"/>
      <c r="PNM24" s="1"/>
      <c r="PNO24" s="5"/>
      <c r="PNS24" s="14"/>
      <c r="PNT24" s="14"/>
      <c r="PNU24" s="1"/>
      <c r="PNW24" s="5"/>
      <c r="POA24" s="14"/>
      <c r="POB24" s="14"/>
      <c r="POC24" s="1"/>
      <c r="POE24" s="5"/>
      <c r="POI24" s="14"/>
      <c r="POJ24" s="14"/>
      <c r="POK24" s="1"/>
      <c r="POM24" s="5"/>
      <c r="POQ24" s="14"/>
      <c r="POR24" s="14"/>
      <c r="POS24" s="1"/>
      <c r="POU24" s="5"/>
      <c r="POY24" s="14"/>
      <c r="POZ24" s="14"/>
      <c r="PPA24" s="1"/>
      <c r="PPC24" s="5"/>
      <c r="PPG24" s="14"/>
      <c r="PPH24" s="14"/>
      <c r="PPI24" s="1"/>
      <c r="PPK24" s="5"/>
      <c r="PPO24" s="14"/>
      <c r="PPP24" s="14"/>
      <c r="PPQ24" s="1"/>
      <c r="PPS24" s="5"/>
      <c r="PPW24" s="14"/>
      <c r="PPX24" s="14"/>
      <c r="PPY24" s="1"/>
      <c r="PQA24" s="5"/>
      <c r="PQE24" s="14"/>
      <c r="PQF24" s="14"/>
      <c r="PQG24" s="1"/>
      <c r="PQI24" s="5"/>
      <c r="PQM24" s="14"/>
      <c r="PQN24" s="14"/>
      <c r="PQO24" s="1"/>
      <c r="PQQ24" s="5"/>
      <c r="PQU24" s="14"/>
      <c r="PQV24" s="14"/>
      <c r="PQW24" s="1"/>
      <c r="PQY24" s="5"/>
      <c r="PRC24" s="14"/>
      <c r="PRD24" s="14"/>
      <c r="PRE24" s="1"/>
      <c r="PRG24" s="5"/>
      <c r="PRK24" s="14"/>
      <c r="PRL24" s="14"/>
      <c r="PRM24" s="1"/>
      <c r="PRO24" s="5"/>
      <c r="PRS24" s="14"/>
      <c r="PRT24" s="14"/>
      <c r="PRU24" s="1"/>
      <c r="PRW24" s="5"/>
      <c r="PSA24" s="14"/>
      <c r="PSB24" s="14"/>
      <c r="PSC24" s="1"/>
      <c r="PSE24" s="5"/>
      <c r="PSI24" s="14"/>
      <c r="PSJ24" s="14"/>
      <c r="PSK24" s="1"/>
      <c r="PSM24" s="5"/>
      <c r="PSQ24" s="14"/>
      <c r="PSR24" s="14"/>
      <c r="PSS24" s="1"/>
      <c r="PSU24" s="5"/>
      <c r="PSY24" s="14"/>
      <c r="PSZ24" s="14"/>
      <c r="PTA24" s="1"/>
      <c r="PTC24" s="5"/>
      <c r="PTG24" s="14"/>
      <c r="PTH24" s="14"/>
      <c r="PTI24" s="1"/>
      <c r="PTK24" s="5"/>
      <c r="PTO24" s="14"/>
      <c r="PTP24" s="14"/>
      <c r="PTQ24" s="1"/>
      <c r="PTS24" s="5"/>
      <c r="PTW24" s="14"/>
      <c r="PTX24" s="14"/>
      <c r="PTY24" s="1"/>
      <c r="PUA24" s="5"/>
      <c r="PUE24" s="14"/>
      <c r="PUF24" s="14"/>
      <c r="PUG24" s="1"/>
      <c r="PUI24" s="5"/>
      <c r="PUM24" s="14"/>
      <c r="PUN24" s="14"/>
      <c r="PUO24" s="1"/>
      <c r="PUQ24" s="5"/>
      <c r="PUU24" s="14"/>
      <c r="PUV24" s="14"/>
      <c r="PUW24" s="1"/>
      <c r="PUY24" s="5"/>
      <c r="PVC24" s="14"/>
      <c r="PVD24" s="14"/>
      <c r="PVE24" s="1"/>
      <c r="PVG24" s="5"/>
      <c r="PVK24" s="14"/>
      <c r="PVL24" s="14"/>
      <c r="PVM24" s="1"/>
      <c r="PVO24" s="5"/>
      <c r="PVS24" s="14"/>
      <c r="PVT24" s="14"/>
      <c r="PVU24" s="1"/>
      <c r="PVW24" s="5"/>
      <c r="PWA24" s="14"/>
      <c r="PWB24" s="14"/>
      <c r="PWC24" s="1"/>
      <c r="PWE24" s="5"/>
      <c r="PWI24" s="14"/>
      <c r="PWJ24" s="14"/>
      <c r="PWK24" s="1"/>
      <c r="PWM24" s="5"/>
      <c r="PWQ24" s="14"/>
      <c r="PWR24" s="14"/>
      <c r="PWS24" s="1"/>
      <c r="PWU24" s="5"/>
      <c r="PWY24" s="14"/>
      <c r="PWZ24" s="14"/>
      <c r="PXA24" s="1"/>
      <c r="PXC24" s="5"/>
      <c r="PXG24" s="14"/>
      <c r="PXH24" s="14"/>
      <c r="PXI24" s="1"/>
      <c r="PXK24" s="5"/>
      <c r="PXO24" s="14"/>
      <c r="PXP24" s="14"/>
      <c r="PXQ24" s="1"/>
      <c r="PXS24" s="5"/>
      <c r="PXW24" s="14"/>
      <c r="PXX24" s="14"/>
      <c r="PXY24" s="1"/>
      <c r="PYA24" s="5"/>
      <c r="PYE24" s="14"/>
      <c r="PYF24" s="14"/>
      <c r="PYG24" s="1"/>
      <c r="PYI24" s="5"/>
      <c r="PYM24" s="14"/>
      <c r="PYN24" s="14"/>
      <c r="PYO24" s="1"/>
      <c r="PYQ24" s="5"/>
      <c r="PYU24" s="14"/>
      <c r="PYV24" s="14"/>
      <c r="PYW24" s="1"/>
      <c r="PYY24" s="5"/>
      <c r="PZC24" s="14"/>
      <c r="PZD24" s="14"/>
      <c r="PZE24" s="1"/>
      <c r="PZG24" s="5"/>
      <c r="PZK24" s="14"/>
      <c r="PZL24" s="14"/>
      <c r="PZM24" s="1"/>
      <c r="PZO24" s="5"/>
      <c r="PZS24" s="14"/>
      <c r="PZT24" s="14"/>
      <c r="PZU24" s="1"/>
      <c r="PZW24" s="5"/>
      <c r="QAA24" s="14"/>
      <c r="QAB24" s="14"/>
      <c r="QAC24" s="1"/>
      <c r="QAE24" s="5"/>
      <c r="QAI24" s="14"/>
      <c r="QAJ24" s="14"/>
      <c r="QAK24" s="1"/>
      <c r="QAM24" s="5"/>
      <c r="QAQ24" s="14"/>
      <c r="QAR24" s="14"/>
      <c r="QAS24" s="1"/>
      <c r="QAU24" s="5"/>
      <c r="QAY24" s="14"/>
      <c r="QAZ24" s="14"/>
      <c r="QBA24" s="1"/>
      <c r="QBC24" s="5"/>
      <c r="QBG24" s="14"/>
      <c r="QBH24" s="14"/>
      <c r="QBI24" s="1"/>
      <c r="QBK24" s="5"/>
      <c r="QBO24" s="14"/>
      <c r="QBP24" s="14"/>
      <c r="QBQ24" s="1"/>
      <c r="QBS24" s="5"/>
      <c r="QBW24" s="14"/>
      <c r="QBX24" s="14"/>
      <c r="QBY24" s="1"/>
      <c r="QCA24" s="5"/>
      <c r="QCE24" s="14"/>
      <c r="QCF24" s="14"/>
      <c r="QCG24" s="1"/>
      <c r="QCI24" s="5"/>
      <c r="QCM24" s="14"/>
      <c r="QCN24" s="14"/>
      <c r="QCO24" s="1"/>
      <c r="QCQ24" s="5"/>
      <c r="QCU24" s="14"/>
      <c r="QCV24" s="14"/>
      <c r="QCW24" s="1"/>
      <c r="QCY24" s="5"/>
      <c r="QDC24" s="14"/>
      <c r="QDD24" s="14"/>
      <c r="QDE24" s="1"/>
      <c r="QDG24" s="5"/>
      <c r="QDK24" s="14"/>
      <c r="QDL24" s="14"/>
      <c r="QDM24" s="1"/>
      <c r="QDO24" s="5"/>
      <c r="QDS24" s="14"/>
      <c r="QDT24" s="14"/>
      <c r="QDU24" s="1"/>
      <c r="QDW24" s="5"/>
      <c r="QEA24" s="14"/>
      <c r="QEB24" s="14"/>
      <c r="QEC24" s="1"/>
      <c r="QEE24" s="5"/>
      <c r="QEI24" s="14"/>
      <c r="QEJ24" s="14"/>
      <c r="QEK24" s="1"/>
      <c r="QEM24" s="5"/>
      <c r="QEQ24" s="14"/>
      <c r="QER24" s="14"/>
      <c r="QES24" s="1"/>
      <c r="QEU24" s="5"/>
      <c r="QEY24" s="14"/>
      <c r="QEZ24" s="14"/>
      <c r="QFA24" s="1"/>
      <c r="QFC24" s="5"/>
      <c r="QFG24" s="14"/>
      <c r="QFH24" s="14"/>
      <c r="QFI24" s="1"/>
      <c r="QFK24" s="5"/>
      <c r="QFO24" s="14"/>
      <c r="QFP24" s="14"/>
      <c r="QFQ24" s="1"/>
      <c r="QFS24" s="5"/>
      <c r="QFW24" s="14"/>
      <c r="QFX24" s="14"/>
      <c r="QFY24" s="1"/>
      <c r="QGA24" s="5"/>
      <c r="QGE24" s="14"/>
      <c r="QGF24" s="14"/>
      <c r="QGG24" s="1"/>
      <c r="QGI24" s="5"/>
      <c r="QGM24" s="14"/>
      <c r="QGN24" s="14"/>
      <c r="QGO24" s="1"/>
      <c r="QGQ24" s="5"/>
      <c r="QGU24" s="14"/>
      <c r="QGV24" s="14"/>
      <c r="QGW24" s="1"/>
      <c r="QGY24" s="5"/>
      <c r="QHC24" s="14"/>
      <c r="QHD24" s="14"/>
      <c r="QHE24" s="1"/>
      <c r="QHG24" s="5"/>
      <c r="QHK24" s="14"/>
      <c r="QHL24" s="14"/>
      <c r="QHM24" s="1"/>
      <c r="QHO24" s="5"/>
      <c r="QHS24" s="14"/>
      <c r="QHT24" s="14"/>
      <c r="QHU24" s="1"/>
      <c r="QHW24" s="5"/>
      <c r="QIA24" s="14"/>
      <c r="QIB24" s="14"/>
      <c r="QIC24" s="1"/>
      <c r="QIE24" s="5"/>
      <c r="QII24" s="14"/>
      <c r="QIJ24" s="14"/>
      <c r="QIK24" s="1"/>
      <c r="QIM24" s="5"/>
      <c r="QIQ24" s="14"/>
      <c r="QIR24" s="14"/>
      <c r="QIS24" s="1"/>
      <c r="QIU24" s="5"/>
      <c r="QIY24" s="14"/>
      <c r="QIZ24" s="14"/>
      <c r="QJA24" s="1"/>
      <c r="QJC24" s="5"/>
      <c r="QJG24" s="14"/>
      <c r="QJH24" s="14"/>
      <c r="QJI24" s="1"/>
      <c r="QJK24" s="5"/>
      <c r="QJO24" s="14"/>
      <c r="QJP24" s="14"/>
      <c r="QJQ24" s="1"/>
      <c r="QJS24" s="5"/>
      <c r="QJW24" s="14"/>
      <c r="QJX24" s="14"/>
      <c r="QJY24" s="1"/>
      <c r="QKA24" s="5"/>
      <c r="QKE24" s="14"/>
      <c r="QKF24" s="14"/>
      <c r="QKG24" s="1"/>
      <c r="QKI24" s="5"/>
      <c r="QKM24" s="14"/>
      <c r="QKN24" s="14"/>
      <c r="QKO24" s="1"/>
      <c r="QKQ24" s="5"/>
      <c r="QKU24" s="14"/>
      <c r="QKV24" s="14"/>
      <c r="QKW24" s="1"/>
      <c r="QKY24" s="5"/>
      <c r="QLC24" s="14"/>
      <c r="QLD24" s="14"/>
      <c r="QLE24" s="1"/>
      <c r="QLG24" s="5"/>
      <c r="QLK24" s="14"/>
      <c r="QLL24" s="14"/>
      <c r="QLM24" s="1"/>
      <c r="QLO24" s="5"/>
      <c r="QLS24" s="14"/>
      <c r="QLT24" s="14"/>
      <c r="QLU24" s="1"/>
      <c r="QLW24" s="5"/>
      <c r="QMA24" s="14"/>
      <c r="QMB24" s="14"/>
      <c r="QMC24" s="1"/>
      <c r="QME24" s="5"/>
      <c r="QMI24" s="14"/>
      <c r="QMJ24" s="14"/>
      <c r="QMK24" s="1"/>
      <c r="QMM24" s="5"/>
      <c r="QMQ24" s="14"/>
      <c r="QMR24" s="14"/>
      <c r="QMS24" s="1"/>
      <c r="QMU24" s="5"/>
      <c r="QMY24" s="14"/>
      <c r="QMZ24" s="14"/>
      <c r="QNA24" s="1"/>
      <c r="QNC24" s="5"/>
      <c r="QNG24" s="14"/>
      <c r="QNH24" s="14"/>
      <c r="QNI24" s="1"/>
      <c r="QNK24" s="5"/>
      <c r="QNO24" s="14"/>
      <c r="QNP24" s="14"/>
      <c r="QNQ24" s="1"/>
      <c r="QNS24" s="5"/>
      <c r="QNW24" s="14"/>
      <c r="QNX24" s="14"/>
      <c r="QNY24" s="1"/>
      <c r="QOA24" s="5"/>
      <c r="QOE24" s="14"/>
      <c r="QOF24" s="14"/>
      <c r="QOG24" s="1"/>
      <c r="QOI24" s="5"/>
      <c r="QOM24" s="14"/>
      <c r="QON24" s="14"/>
      <c r="QOO24" s="1"/>
      <c r="QOQ24" s="5"/>
      <c r="QOU24" s="14"/>
      <c r="QOV24" s="14"/>
      <c r="QOW24" s="1"/>
      <c r="QOY24" s="5"/>
      <c r="QPC24" s="14"/>
      <c r="QPD24" s="14"/>
      <c r="QPE24" s="1"/>
      <c r="QPG24" s="5"/>
      <c r="QPK24" s="14"/>
      <c r="QPL24" s="14"/>
      <c r="QPM24" s="1"/>
      <c r="QPO24" s="5"/>
      <c r="QPS24" s="14"/>
      <c r="QPT24" s="14"/>
      <c r="QPU24" s="1"/>
      <c r="QPW24" s="5"/>
      <c r="QQA24" s="14"/>
      <c r="QQB24" s="14"/>
      <c r="QQC24" s="1"/>
      <c r="QQE24" s="5"/>
      <c r="QQI24" s="14"/>
      <c r="QQJ24" s="14"/>
      <c r="QQK24" s="1"/>
      <c r="QQM24" s="5"/>
      <c r="QQQ24" s="14"/>
      <c r="QQR24" s="14"/>
      <c r="QQS24" s="1"/>
      <c r="QQU24" s="5"/>
      <c r="QQY24" s="14"/>
      <c r="QQZ24" s="14"/>
      <c r="QRA24" s="1"/>
      <c r="QRC24" s="5"/>
      <c r="QRG24" s="14"/>
      <c r="QRH24" s="14"/>
      <c r="QRI24" s="1"/>
      <c r="QRK24" s="5"/>
      <c r="QRO24" s="14"/>
      <c r="QRP24" s="14"/>
      <c r="QRQ24" s="1"/>
      <c r="QRS24" s="5"/>
      <c r="QRW24" s="14"/>
      <c r="QRX24" s="14"/>
      <c r="QRY24" s="1"/>
      <c r="QSA24" s="5"/>
      <c r="QSE24" s="14"/>
      <c r="QSF24" s="14"/>
      <c r="QSG24" s="1"/>
      <c r="QSI24" s="5"/>
      <c r="QSM24" s="14"/>
      <c r="QSN24" s="14"/>
      <c r="QSO24" s="1"/>
      <c r="QSQ24" s="5"/>
      <c r="QSU24" s="14"/>
      <c r="QSV24" s="14"/>
      <c r="QSW24" s="1"/>
      <c r="QSY24" s="5"/>
      <c r="QTC24" s="14"/>
      <c r="QTD24" s="14"/>
      <c r="QTE24" s="1"/>
      <c r="QTG24" s="5"/>
      <c r="QTK24" s="14"/>
      <c r="QTL24" s="14"/>
      <c r="QTM24" s="1"/>
      <c r="QTO24" s="5"/>
      <c r="QTS24" s="14"/>
      <c r="QTT24" s="14"/>
      <c r="QTU24" s="1"/>
      <c r="QTW24" s="5"/>
      <c r="QUA24" s="14"/>
      <c r="QUB24" s="14"/>
      <c r="QUC24" s="1"/>
      <c r="QUE24" s="5"/>
      <c r="QUI24" s="14"/>
      <c r="QUJ24" s="14"/>
      <c r="QUK24" s="1"/>
      <c r="QUM24" s="5"/>
      <c r="QUQ24" s="14"/>
      <c r="QUR24" s="14"/>
      <c r="QUS24" s="1"/>
      <c r="QUU24" s="5"/>
      <c r="QUY24" s="14"/>
      <c r="QUZ24" s="14"/>
      <c r="QVA24" s="1"/>
      <c r="QVC24" s="5"/>
      <c r="QVG24" s="14"/>
      <c r="QVH24" s="14"/>
      <c r="QVI24" s="1"/>
      <c r="QVK24" s="5"/>
      <c r="QVO24" s="14"/>
      <c r="QVP24" s="14"/>
      <c r="QVQ24" s="1"/>
      <c r="QVS24" s="5"/>
      <c r="QVW24" s="14"/>
      <c r="QVX24" s="14"/>
      <c r="QVY24" s="1"/>
      <c r="QWA24" s="5"/>
      <c r="QWE24" s="14"/>
      <c r="QWF24" s="14"/>
      <c r="QWG24" s="1"/>
      <c r="QWI24" s="5"/>
      <c r="QWM24" s="14"/>
      <c r="QWN24" s="14"/>
      <c r="QWO24" s="1"/>
      <c r="QWQ24" s="5"/>
      <c r="QWU24" s="14"/>
      <c r="QWV24" s="14"/>
      <c r="QWW24" s="1"/>
      <c r="QWY24" s="5"/>
      <c r="QXC24" s="14"/>
      <c r="QXD24" s="14"/>
      <c r="QXE24" s="1"/>
      <c r="QXG24" s="5"/>
      <c r="QXK24" s="14"/>
      <c r="QXL24" s="14"/>
      <c r="QXM24" s="1"/>
      <c r="QXO24" s="5"/>
      <c r="QXS24" s="14"/>
      <c r="QXT24" s="14"/>
      <c r="QXU24" s="1"/>
      <c r="QXW24" s="5"/>
      <c r="QYA24" s="14"/>
      <c r="QYB24" s="14"/>
      <c r="QYC24" s="1"/>
      <c r="QYE24" s="5"/>
      <c r="QYI24" s="14"/>
      <c r="QYJ24" s="14"/>
      <c r="QYK24" s="1"/>
      <c r="QYM24" s="5"/>
      <c r="QYQ24" s="14"/>
      <c r="QYR24" s="14"/>
      <c r="QYS24" s="1"/>
      <c r="QYU24" s="5"/>
      <c r="QYY24" s="14"/>
      <c r="QYZ24" s="14"/>
      <c r="QZA24" s="1"/>
      <c r="QZC24" s="5"/>
      <c r="QZG24" s="14"/>
      <c r="QZH24" s="14"/>
      <c r="QZI24" s="1"/>
      <c r="QZK24" s="5"/>
      <c r="QZO24" s="14"/>
      <c r="QZP24" s="14"/>
      <c r="QZQ24" s="1"/>
      <c r="QZS24" s="5"/>
      <c r="QZW24" s="14"/>
      <c r="QZX24" s="14"/>
      <c r="QZY24" s="1"/>
      <c r="RAA24" s="5"/>
      <c r="RAE24" s="14"/>
      <c r="RAF24" s="14"/>
      <c r="RAG24" s="1"/>
      <c r="RAI24" s="5"/>
      <c r="RAM24" s="14"/>
      <c r="RAN24" s="14"/>
      <c r="RAO24" s="1"/>
      <c r="RAQ24" s="5"/>
      <c r="RAU24" s="14"/>
      <c r="RAV24" s="14"/>
      <c r="RAW24" s="1"/>
      <c r="RAY24" s="5"/>
      <c r="RBC24" s="14"/>
      <c r="RBD24" s="14"/>
      <c r="RBE24" s="1"/>
      <c r="RBG24" s="5"/>
      <c r="RBK24" s="14"/>
      <c r="RBL24" s="14"/>
      <c r="RBM24" s="1"/>
      <c r="RBO24" s="5"/>
      <c r="RBS24" s="14"/>
      <c r="RBT24" s="14"/>
      <c r="RBU24" s="1"/>
      <c r="RBW24" s="5"/>
      <c r="RCA24" s="14"/>
      <c r="RCB24" s="14"/>
      <c r="RCC24" s="1"/>
      <c r="RCE24" s="5"/>
      <c r="RCI24" s="14"/>
      <c r="RCJ24" s="14"/>
      <c r="RCK24" s="1"/>
      <c r="RCM24" s="5"/>
      <c r="RCQ24" s="14"/>
      <c r="RCR24" s="14"/>
      <c r="RCS24" s="1"/>
      <c r="RCU24" s="5"/>
      <c r="RCY24" s="14"/>
      <c r="RCZ24" s="14"/>
      <c r="RDA24" s="1"/>
      <c r="RDC24" s="5"/>
      <c r="RDG24" s="14"/>
      <c r="RDH24" s="14"/>
      <c r="RDI24" s="1"/>
      <c r="RDK24" s="5"/>
      <c r="RDO24" s="14"/>
      <c r="RDP24" s="14"/>
      <c r="RDQ24" s="1"/>
      <c r="RDS24" s="5"/>
      <c r="RDW24" s="14"/>
      <c r="RDX24" s="14"/>
      <c r="RDY24" s="1"/>
      <c r="REA24" s="5"/>
      <c r="REE24" s="14"/>
      <c r="REF24" s="14"/>
      <c r="REG24" s="1"/>
      <c r="REI24" s="5"/>
      <c r="REM24" s="14"/>
      <c r="REN24" s="14"/>
      <c r="REO24" s="1"/>
      <c r="REQ24" s="5"/>
      <c r="REU24" s="14"/>
      <c r="REV24" s="14"/>
      <c r="REW24" s="1"/>
      <c r="REY24" s="5"/>
      <c r="RFC24" s="14"/>
      <c r="RFD24" s="14"/>
      <c r="RFE24" s="1"/>
      <c r="RFG24" s="5"/>
      <c r="RFK24" s="14"/>
      <c r="RFL24" s="14"/>
      <c r="RFM24" s="1"/>
      <c r="RFO24" s="5"/>
      <c r="RFS24" s="14"/>
      <c r="RFT24" s="14"/>
      <c r="RFU24" s="1"/>
      <c r="RFW24" s="5"/>
      <c r="RGA24" s="14"/>
      <c r="RGB24" s="14"/>
      <c r="RGC24" s="1"/>
      <c r="RGE24" s="5"/>
      <c r="RGI24" s="14"/>
      <c r="RGJ24" s="14"/>
      <c r="RGK24" s="1"/>
      <c r="RGM24" s="5"/>
      <c r="RGQ24" s="14"/>
      <c r="RGR24" s="14"/>
      <c r="RGS24" s="1"/>
      <c r="RGU24" s="5"/>
      <c r="RGY24" s="14"/>
      <c r="RGZ24" s="14"/>
      <c r="RHA24" s="1"/>
      <c r="RHC24" s="5"/>
      <c r="RHG24" s="14"/>
      <c r="RHH24" s="14"/>
      <c r="RHI24" s="1"/>
      <c r="RHK24" s="5"/>
      <c r="RHO24" s="14"/>
      <c r="RHP24" s="14"/>
      <c r="RHQ24" s="1"/>
      <c r="RHS24" s="5"/>
      <c r="RHW24" s="14"/>
      <c r="RHX24" s="14"/>
      <c r="RHY24" s="1"/>
      <c r="RIA24" s="5"/>
      <c r="RIE24" s="14"/>
      <c r="RIF24" s="14"/>
      <c r="RIG24" s="1"/>
      <c r="RII24" s="5"/>
      <c r="RIM24" s="14"/>
      <c r="RIN24" s="14"/>
      <c r="RIO24" s="1"/>
      <c r="RIQ24" s="5"/>
      <c r="RIU24" s="14"/>
      <c r="RIV24" s="14"/>
      <c r="RIW24" s="1"/>
      <c r="RIY24" s="5"/>
      <c r="RJC24" s="14"/>
      <c r="RJD24" s="14"/>
      <c r="RJE24" s="1"/>
      <c r="RJG24" s="5"/>
      <c r="RJK24" s="14"/>
      <c r="RJL24" s="14"/>
      <c r="RJM24" s="1"/>
      <c r="RJO24" s="5"/>
      <c r="RJS24" s="14"/>
      <c r="RJT24" s="14"/>
      <c r="RJU24" s="1"/>
      <c r="RJW24" s="5"/>
      <c r="RKA24" s="14"/>
      <c r="RKB24" s="14"/>
      <c r="RKC24" s="1"/>
      <c r="RKE24" s="5"/>
      <c r="RKI24" s="14"/>
      <c r="RKJ24" s="14"/>
      <c r="RKK24" s="1"/>
      <c r="RKM24" s="5"/>
      <c r="RKQ24" s="14"/>
      <c r="RKR24" s="14"/>
      <c r="RKS24" s="1"/>
      <c r="RKU24" s="5"/>
      <c r="RKY24" s="14"/>
      <c r="RKZ24" s="14"/>
      <c r="RLA24" s="1"/>
      <c r="RLC24" s="5"/>
      <c r="RLG24" s="14"/>
      <c r="RLH24" s="14"/>
      <c r="RLI24" s="1"/>
      <c r="RLK24" s="5"/>
      <c r="RLO24" s="14"/>
      <c r="RLP24" s="14"/>
      <c r="RLQ24" s="1"/>
      <c r="RLS24" s="5"/>
      <c r="RLW24" s="14"/>
      <c r="RLX24" s="14"/>
      <c r="RLY24" s="1"/>
      <c r="RMA24" s="5"/>
      <c r="RME24" s="14"/>
      <c r="RMF24" s="14"/>
      <c r="RMG24" s="1"/>
      <c r="RMI24" s="5"/>
      <c r="RMM24" s="14"/>
      <c r="RMN24" s="14"/>
      <c r="RMO24" s="1"/>
      <c r="RMQ24" s="5"/>
      <c r="RMU24" s="14"/>
      <c r="RMV24" s="14"/>
      <c r="RMW24" s="1"/>
      <c r="RMY24" s="5"/>
      <c r="RNC24" s="14"/>
      <c r="RND24" s="14"/>
      <c r="RNE24" s="1"/>
      <c r="RNG24" s="5"/>
      <c r="RNK24" s="14"/>
      <c r="RNL24" s="14"/>
      <c r="RNM24" s="1"/>
      <c r="RNO24" s="5"/>
      <c r="RNS24" s="14"/>
      <c r="RNT24" s="14"/>
      <c r="RNU24" s="1"/>
      <c r="RNW24" s="5"/>
      <c r="ROA24" s="14"/>
      <c r="ROB24" s="14"/>
      <c r="ROC24" s="1"/>
      <c r="ROE24" s="5"/>
      <c r="ROI24" s="14"/>
      <c r="ROJ24" s="14"/>
      <c r="ROK24" s="1"/>
      <c r="ROM24" s="5"/>
      <c r="ROQ24" s="14"/>
      <c r="ROR24" s="14"/>
      <c r="ROS24" s="1"/>
      <c r="ROU24" s="5"/>
      <c r="ROY24" s="14"/>
      <c r="ROZ24" s="14"/>
      <c r="RPA24" s="1"/>
      <c r="RPC24" s="5"/>
      <c r="RPG24" s="14"/>
      <c r="RPH24" s="14"/>
      <c r="RPI24" s="1"/>
      <c r="RPK24" s="5"/>
      <c r="RPO24" s="14"/>
      <c r="RPP24" s="14"/>
      <c r="RPQ24" s="1"/>
      <c r="RPS24" s="5"/>
      <c r="RPW24" s="14"/>
      <c r="RPX24" s="14"/>
      <c r="RPY24" s="1"/>
      <c r="RQA24" s="5"/>
      <c r="RQE24" s="14"/>
      <c r="RQF24" s="14"/>
      <c r="RQG24" s="1"/>
      <c r="RQI24" s="5"/>
      <c r="RQM24" s="14"/>
      <c r="RQN24" s="14"/>
      <c r="RQO24" s="1"/>
      <c r="RQQ24" s="5"/>
      <c r="RQU24" s="14"/>
      <c r="RQV24" s="14"/>
      <c r="RQW24" s="1"/>
      <c r="RQY24" s="5"/>
      <c r="RRC24" s="14"/>
      <c r="RRD24" s="14"/>
      <c r="RRE24" s="1"/>
      <c r="RRG24" s="5"/>
      <c r="RRK24" s="14"/>
      <c r="RRL24" s="14"/>
      <c r="RRM24" s="1"/>
      <c r="RRO24" s="5"/>
      <c r="RRS24" s="14"/>
      <c r="RRT24" s="14"/>
      <c r="RRU24" s="1"/>
      <c r="RRW24" s="5"/>
      <c r="RSA24" s="14"/>
      <c r="RSB24" s="14"/>
      <c r="RSC24" s="1"/>
      <c r="RSE24" s="5"/>
      <c r="RSI24" s="14"/>
      <c r="RSJ24" s="14"/>
      <c r="RSK24" s="1"/>
      <c r="RSM24" s="5"/>
      <c r="RSQ24" s="14"/>
      <c r="RSR24" s="14"/>
      <c r="RSS24" s="1"/>
      <c r="RSU24" s="5"/>
      <c r="RSY24" s="14"/>
      <c r="RSZ24" s="14"/>
      <c r="RTA24" s="1"/>
      <c r="RTC24" s="5"/>
      <c r="RTG24" s="14"/>
      <c r="RTH24" s="14"/>
      <c r="RTI24" s="1"/>
      <c r="RTK24" s="5"/>
      <c r="RTO24" s="14"/>
      <c r="RTP24" s="14"/>
      <c r="RTQ24" s="1"/>
      <c r="RTS24" s="5"/>
      <c r="RTW24" s="14"/>
      <c r="RTX24" s="14"/>
      <c r="RTY24" s="1"/>
      <c r="RUA24" s="5"/>
      <c r="RUE24" s="14"/>
      <c r="RUF24" s="14"/>
      <c r="RUG24" s="1"/>
      <c r="RUI24" s="5"/>
      <c r="RUM24" s="14"/>
      <c r="RUN24" s="14"/>
      <c r="RUO24" s="1"/>
      <c r="RUQ24" s="5"/>
      <c r="RUU24" s="14"/>
      <c r="RUV24" s="14"/>
      <c r="RUW24" s="1"/>
      <c r="RUY24" s="5"/>
      <c r="RVC24" s="14"/>
      <c r="RVD24" s="14"/>
      <c r="RVE24" s="1"/>
      <c r="RVG24" s="5"/>
      <c r="RVK24" s="14"/>
      <c r="RVL24" s="14"/>
      <c r="RVM24" s="1"/>
      <c r="RVO24" s="5"/>
      <c r="RVS24" s="14"/>
      <c r="RVT24" s="14"/>
      <c r="RVU24" s="1"/>
      <c r="RVW24" s="5"/>
      <c r="RWA24" s="14"/>
      <c r="RWB24" s="14"/>
      <c r="RWC24" s="1"/>
      <c r="RWE24" s="5"/>
      <c r="RWI24" s="14"/>
      <c r="RWJ24" s="14"/>
      <c r="RWK24" s="1"/>
      <c r="RWM24" s="5"/>
      <c r="RWQ24" s="14"/>
      <c r="RWR24" s="14"/>
      <c r="RWS24" s="1"/>
      <c r="RWU24" s="5"/>
      <c r="RWY24" s="14"/>
      <c r="RWZ24" s="14"/>
      <c r="RXA24" s="1"/>
      <c r="RXC24" s="5"/>
      <c r="RXG24" s="14"/>
      <c r="RXH24" s="14"/>
      <c r="RXI24" s="1"/>
      <c r="RXK24" s="5"/>
      <c r="RXO24" s="14"/>
      <c r="RXP24" s="14"/>
      <c r="RXQ24" s="1"/>
      <c r="RXS24" s="5"/>
      <c r="RXW24" s="14"/>
      <c r="RXX24" s="14"/>
      <c r="RXY24" s="1"/>
      <c r="RYA24" s="5"/>
      <c r="RYE24" s="14"/>
      <c r="RYF24" s="14"/>
      <c r="RYG24" s="1"/>
      <c r="RYI24" s="5"/>
      <c r="RYM24" s="14"/>
      <c r="RYN24" s="14"/>
      <c r="RYO24" s="1"/>
      <c r="RYQ24" s="5"/>
      <c r="RYU24" s="14"/>
      <c r="RYV24" s="14"/>
      <c r="RYW24" s="1"/>
      <c r="RYY24" s="5"/>
      <c r="RZC24" s="14"/>
      <c r="RZD24" s="14"/>
      <c r="RZE24" s="1"/>
      <c r="RZG24" s="5"/>
      <c r="RZK24" s="14"/>
      <c r="RZL24" s="14"/>
      <c r="RZM24" s="1"/>
      <c r="RZO24" s="5"/>
      <c r="RZS24" s="14"/>
      <c r="RZT24" s="14"/>
      <c r="RZU24" s="1"/>
      <c r="RZW24" s="5"/>
      <c r="SAA24" s="14"/>
      <c r="SAB24" s="14"/>
      <c r="SAC24" s="1"/>
      <c r="SAE24" s="5"/>
      <c r="SAI24" s="14"/>
      <c r="SAJ24" s="14"/>
      <c r="SAK24" s="1"/>
      <c r="SAM24" s="5"/>
      <c r="SAQ24" s="14"/>
      <c r="SAR24" s="14"/>
      <c r="SAS24" s="1"/>
      <c r="SAU24" s="5"/>
      <c r="SAY24" s="14"/>
      <c r="SAZ24" s="14"/>
      <c r="SBA24" s="1"/>
      <c r="SBC24" s="5"/>
      <c r="SBG24" s="14"/>
      <c r="SBH24" s="14"/>
      <c r="SBI24" s="1"/>
      <c r="SBK24" s="5"/>
      <c r="SBO24" s="14"/>
      <c r="SBP24" s="14"/>
      <c r="SBQ24" s="1"/>
      <c r="SBS24" s="5"/>
      <c r="SBW24" s="14"/>
      <c r="SBX24" s="14"/>
      <c r="SBY24" s="1"/>
      <c r="SCA24" s="5"/>
      <c r="SCE24" s="14"/>
      <c r="SCF24" s="14"/>
      <c r="SCG24" s="1"/>
      <c r="SCI24" s="5"/>
      <c r="SCM24" s="14"/>
      <c r="SCN24" s="14"/>
      <c r="SCO24" s="1"/>
      <c r="SCQ24" s="5"/>
      <c r="SCU24" s="14"/>
      <c r="SCV24" s="14"/>
      <c r="SCW24" s="1"/>
      <c r="SCY24" s="5"/>
      <c r="SDC24" s="14"/>
      <c r="SDD24" s="14"/>
      <c r="SDE24" s="1"/>
      <c r="SDG24" s="5"/>
      <c r="SDK24" s="14"/>
      <c r="SDL24" s="14"/>
      <c r="SDM24" s="1"/>
      <c r="SDO24" s="5"/>
      <c r="SDS24" s="14"/>
      <c r="SDT24" s="14"/>
      <c r="SDU24" s="1"/>
      <c r="SDW24" s="5"/>
      <c r="SEA24" s="14"/>
      <c r="SEB24" s="14"/>
      <c r="SEC24" s="1"/>
      <c r="SEE24" s="5"/>
      <c r="SEI24" s="14"/>
      <c r="SEJ24" s="14"/>
      <c r="SEK24" s="1"/>
      <c r="SEM24" s="5"/>
      <c r="SEQ24" s="14"/>
      <c r="SER24" s="14"/>
      <c r="SES24" s="1"/>
      <c r="SEU24" s="5"/>
      <c r="SEY24" s="14"/>
      <c r="SEZ24" s="14"/>
      <c r="SFA24" s="1"/>
      <c r="SFC24" s="5"/>
      <c r="SFG24" s="14"/>
      <c r="SFH24" s="14"/>
      <c r="SFI24" s="1"/>
      <c r="SFK24" s="5"/>
      <c r="SFO24" s="14"/>
      <c r="SFP24" s="14"/>
      <c r="SFQ24" s="1"/>
      <c r="SFS24" s="5"/>
      <c r="SFW24" s="14"/>
      <c r="SFX24" s="14"/>
      <c r="SFY24" s="1"/>
      <c r="SGA24" s="5"/>
      <c r="SGE24" s="14"/>
      <c r="SGF24" s="14"/>
      <c r="SGG24" s="1"/>
      <c r="SGI24" s="5"/>
      <c r="SGM24" s="14"/>
      <c r="SGN24" s="14"/>
      <c r="SGO24" s="1"/>
      <c r="SGQ24" s="5"/>
      <c r="SGU24" s="14"/>
      <c r="SGV24" s="14"/>
      <c r="SGW24" s="1"/>
      <c r="SGY24" s="5"/>
      <c r="SHC24" s="14"/>
      <c r="SHD24" s="14"/>
      <c r="SHE24" s="1"/>
      <c r="SHG24" s="5"/>
      <c r="SHK24" s="14"/>
      <c r="SHL24" s="14"/>
      <c r="SHM24" s="1"/>
      <c r="SHO24" s="5"/>
      <c r="SHS24" s="14"/>
      <c r="SHT24" s="14"/>
      <c r="SHU24" s="1"/>
      <c r="SHW24" s="5"/>
      <c r="SIA24" s="14"/>
      <c r="SIB24" s="14"/>
      <c r="SIC24" s="1"/>
      <c r="SIE24" s="5"/>
      <c r="SII24" s="14"/>
      <c r="SIJ24" s="14"/>
      <c r="SIK24" s="1"/>
      <c r="SIM24" s="5"/>
      <c r="SIQ24" s="14"/>
      <c r="SIR24" s="14"/>
      <c r="SIS24" s="1"/>
      <c r="SIU24" s="5"/>
      <c r="SIY24" s="14"/>
      <c r="SIZ24" s="14"/>
      <c r="SJA24" s="1"/>
      <c r="SJC24" s="5"/>
      <c r="SJG24" s="14"/>
      <c r="SJH24" s="14"/>
      <c r="SJI24" s="1"/>
      <c r="SJK24" s="5"/>
      <c r="SJO24" s="14"/>
      <c r="SJP24" s="14"/>
      <c r="SJQ24" s="1"/>
      <c r="SJS24" s="5"/>
      <c r="SJW24" s="14"/>
      <c r="SJX24" s="14"/>
      <c r="SJY24" s="1"/>
      <c r="SKA24" s="5"/>
      <c r="SKE24" s="14"/>
      <c r="SKF24" s="14"/>
      <c r="SKG24" s="1"/>
      <c r="SKI24" s="5"/>
      <c r="SKM24" s="14"/>
      <c r="SKN24" s="14"/>
      <c r="SKO24" s="1"/>
      <c r="SKQ24" s="5"/>
      <c r="SKU24" s="14"/>
      <c r="SKV24" s="14"/>
      <c r="SKW24" s="1"/>
      <c r="SKY24" s="5"/>
      <c r="SLC24" s="14"/>
      <c r="SLD24" s="14"/>
      <c r="SLE24" s="1"/>
      <c r="SLG24" s="5"/>
      <c r="SLK24" s="14"/>
      <c r="SLL24" s="14"/>
      <c r="SLM24" s="1"/>
      <c r="SLO24" s="5"/>
      <c r="SLS24" s="14"/>
      <c r="SLT24" s="14"/>
      <c r="SLU24" s="1"/>
      <c r="SLW24" s="5"/>
      <c r="SMA24" s="14"/>
      <c r="SMB24" s="14"/>
      <c r="SMC24" s="1"/>
      <c r="SME24" s="5"/>
      <c r="SMI24" s="14"/>
      <c r="SMJ24" s="14"/>
      <c r="SMK24" s="1"/>
      <c r="SMM24" s="5"/>
      <c r="SMQ24" s="14"/>
      <c r="SMR24" s="14"/>
      <c r="SMS24" s="1"/>
      <c r="SMU24" s="5"/>
      <c r="SMY24" s="14"/>
      <c r="SMZ24" s="14"/>
      <c r="SNA24" s="1"/>
      <c r="SNC24" s="5"/>
      <c r="SNG24" s="14"/>
      <c r="SNH24" s="14"/>
      <c r="SNI24" s="1"/>
      <c r="SNK24" s="5"/>
      <c r="SNO24" s="14"/>
      <c r="SNP24" s="14"/>
      <c r="SNQ24" s="1"/>
      <c r="SNS24" s="5"/>
      <c r="SNW24" s="14"/>
      <c r="SNX24" s="14"/>
      <c r="SNY24" s="1"/>
      <c r="SOA24" s="5"/>
      <c r="SOE24" s="14"/>
      <c r="SOF24" s="14"/>
      <c r="SOG24" s="1"/>
      <c r="SOI24" s="5"/>
      <c r="SOM24" s="14"/>
      <c r="SON24" s="14"/>
      <c r="SOO24" s="1"/>
      <c r="SOQ24" s="5"/>
      <c r="SOU24" s="14"/>
      <c r="SOV24" s="14"/>
      <c r="SOW24" s="1"/>
      <c r="SOY24" s="5"/>
      <c r="SPC24" s="14"/>
      <c r="SPD24" s="14"/>
      <c r="SPE24" s="1"/>
      <c r="SPG24" s="5"/>
      <c r="SPK24" s="14"/>
      <c r="SPL24" s="14"/>
      <c r="SPM24" s="1"/>
      <c r="SPO24" s="5"/>
      <c r="SPS24" s="14"/>
      <c r="SPT24" s="14"/>
      <c r="SPU24" s="1"/>
      <c r="SPW24" s="5"/>
      <c r="SQA24" s="14"/>
      <c r="SQB24" s="14"/>
      <c r="SQC24" s="1"/>
      <c r="SQE24" s="5"/>
      <c r="SQI24" s="14"/>
      <c r="SQJ24" s="14"/>
      <c r="SQK24" s="1"/>
      <c r="SQM24" s="5"/>
      <c r="SQQ24" s="14"/>
      <c r="SQR24" s="14"/>
      <c r="SQS24" s="1"/>
      <c r="SQU24" s="5"/>
      <c r="SQY24" s="14"/>
      <c r="SQZ24" s="14"/>
      <c r="SRA24" s="1"/>
      <c r="SRC24" s="5"/>
      <c r="SRG24" s="14"/>
      <c r="SRH24" s="14"/>
      <c r="SRI24" s="1"/>
      <c r="SRK24" s="5"/>
      <c r="SRO24" s="14"/>
      <c r="SRP24" s="14"/>
      <c r="SRQ24" s="1"/>
      <c r="SRS24" s="5"/>
      <c r="SRW24" s="14"/>
      <c r="SRX24" s="14"/>
      <c r="SRY24" s="1"/>
      <c r="SSA24" s="5"/>
      <c r="SSE24" s="14"/>
      <c r="SSF24" s="14"/>
      <c r="SSG24" s="1"/>
      <c r="SSI24" s="5"/>
      <c r="SSM24" s="14"/>
      <c r="SSN24" s="14"/>
      <c r="SSO24" s="1"/>
      <c r="SSQ24" s="5"/>
      <c r="SSU24" s="14"/>
      <c r="SSV24" s="14"/>
      <c r="SSW24" s="1"/>
      <c r="SSY24" s="5"/>
      <c r="STC24" s="14"/>
      <c r="STD24" s="14"/>
      <c r="STE24" s="1"/>
      <c r="STG24" s="5"/>
      <c r="STK24" s="14"/>
      <c r="STL24" s="14"/>
      <c r="STM24" s="1"/>
      <c r="STO24" s="5"/>
      <c r="STS24" s="14"/>
      <c r="STT24" s="14"/>
      <c r="STU24" s="1"/>
      <c r="STW24" s="5"/>
      <c r="SUA24" s="14"/>
      <c r="SUB24" s="14"/>
      <c r="SUC24" s="1"/>
      <c r="SUE24" s="5"/>
      <c r="SUI24" s="14"/>
      <c r="SUJ24" s="14"/>
      <c r="SUK24" s="1"/>
      <c r="SUM24" s="5"/>
      <c r="SUQ24" s="14"/>
      <c r="SUR24" s="14"/>
      <c r="SUS24" s="1"/>
      <c r="SUU24" s="5"/>
      <c r="SUY24" s="14"/>
      <c r="SUZ24" s="14"/>
      <c r="SVA24" s="1"/>
      <c r="SVC24" s="5"/>
      <c r="SVG24" s="14"/>
      <c r="SVH24" s="14"/>
      <c r="SVI24" s="1"/>
      <c r="SVK24" s="5"/>
      <c r="SVO24" s="14"/>
      <c r="SVP24" s="14"/>
      <c r="SVQ24" s="1"/>
      <c r="SVS24" s="5"/>
      <c r="SVW24" s="14"/>
      <c r="SVX24" s="14"/>
      <c r="SVY24" s="1"/>
      <c r="SWA24" s="5"/>
      <c r="SWE24" s="14"/>
      <c r="SWF24" s="14"/>
      <c r="SWG24" s="1"/>
      <c r="SWI24" s="5"/>
      <c r="SWM24" s="14"/>
      <c r="SWN24" s="14"/>
      <c r="SWO24" s="1"/>
      <c r="SWQ24" s="5"/>
      <c r="SWU24" s="14"/>
      <c r="SWV24" s="14"/>
      <c r="SWW24" s="1"/>
      <c r="SWY24" s="5"/>
      <c r="SXC24" s="14"/>
      <c r="SXD24" s="14"/>
      <c r="SXE24" s="1"/>
      <c r="SXG24" s="5"/>
      <c r="SXK24" s="14"/>
      <c r="SXL24" s="14"/>
      <c r="SXM24" s="1"/>
      <c r="SXO24" s="5"/>
      <c r="SXS24" s="14"/>
      <c r="SXT24" s="14"/>
      <c r="SXU24" s="1"/>
      <c r="SXW24" s="5"/>
      <c r="SYA24" s="14"/>
      <c r="SYB24" s="14"/>
      <c r="SYC24" s="1"/>
      <c r="SYE24" s="5"/>
      <c r="SYI24" s="14"/>
      <c r="SYJ24" s="14"/>
      <c r="SYK24" s="1"/>
      <c r="SYM24" s="5"/>
      <c r="SYQ24" s="14"/>
      <c r="SYR24" s="14"/>
      <c r="SYS24" s="1"/>
      <c r="SYU24" s="5"/>
      <c r="SYY24" s="14"/>
      <c r="SYZ24" s="14"/>
      <c r="SZA24" s="1"/>
      <c r="SZC24" s="5"/>
      <c r="SZG24" s="14"/>
      <c r="SZH24" s="14"/>
      <c r="SZI24" s="1"/>
      <c r="SZK24" s="5"/>
      <c r="SZO24" s="14"/>
      <c r="SZP24" s="14"/>
      <c r="SZQ24" s="1"/>
      <c r="SZS24" s="5"/>
      <c r="SZW24" s="14"/>
      <c r="SZX24" s="14"/>
      <c r="SZY24" s="1"/>
      <c r="TAA24" s="5"/>
      <c r="TAE24" s="14"/>
      <c r="TAF24" s="14"/>
      <c r="TAG24" s="1"/>
      <c r="TAI24" s="5"/>
      <c r="TAM24" s="14"/>
      <c r="TAN24" s="14"/>
      <c r="TAO24" s="1"/>
      <c r="TAQ24" s="5"/>
      <c r="TAU24" s="14"/>
      <c r="TAV24" s="14"/>
      <c r="TAW24" s="1"/>
      <c r="TAY24" s="5"/>
      <c r="TBC24" s="14"/>
      <c r="TBD24" s="14"/>
      <c r="TBE24" s="1"/>
      <c r="TBG24" s="5"/>
      <c r="TBK24" s="14"/>
      <c r="TBL24" s="14"/>
      <c r="TBM24" s="1"/>
      <c r="TBO24" s="5"/>
      <c r="TBS24" s="14"/>
      <c r="TBT24" s="14"/>
      <c r="TBU24" s="1"/>
      <c r="TBW24" s="5"/>
      <c r="TCA24" s="14"/>
      <c r="TCB24" s="14"/>
      <c r="TCC24" s="1"/>
      <c r="TCE24" s="5"/>
      <c r="TCI24" s="14"/>
      <c r="TCJ24" s="14"/>
      <c r="TCK24" s="1"/>
      <c r="TCM24" s="5"/>
      <c r="TCQ24" s="14"/>
      <c r="TCR24" s="14"/>
      <c r="TCS24" s="1"/>
      <c r="TCU24" s="5"/>
      <c r="TCY24" s="14"/>
      <c r="TCZ24" s="14"/>
      <c r="TDA24" s="1"/>
      <c r="TDC24" s="5"/>
      <c r="TDG24" s="14"/>
      <c r="TDH24" s="14"/>
      <c r="TDI24" s="1"/>
      <c r="TDK24" s="5"/>
      <c r="TDO24" s="14"/>
      <c r="TDP24" s="14"/>
      <c r="TDQ24" s="1"/>
      <c r="TDS24" s="5"/>
      <c r="TDW24" s="14"/>
      <c r="TDX24" s="14"/>
      <c r="TDY24" s="1"/>
      <c r="TEA24" s="5"/>
      <c r="TEE24" s="14"/>
      <c r="TEF24" s="14"/>
      <c r="TEG24" s="1"/>
      <c r="TEI24" s="5"/>
      <c r="TEM24" s="14"/>
      <c r="TEN24" s="14"/>
      <c r="TEO24" s="1"/>
      <c r="TEQ24" s="5"/>
      <c r="TEU24" s="14"/>
      <c r="TEV24" s="14"/>
      <c r="TEW24" s="1"/>
      <c r="TEY24" s="5"/>
      <c r="TFC24" s="14"/>
      <c r="TFD24" s="14"/>
      <c r="TFE24" s="1"/>
      <c r="TFG24" s="5"/>
      <c r="TFK24" s="14"/>
      <c r="TFL24" s="14"/>
      <c r="TFM24" s="1"/>
      <c r="TFO24" s="5"/>
      <c r="TFS24" s="14"/>
      <c r="TFT24" s="14"/>
      <c r="TFU24" s="1"/>
      <c r="TFW24" s="5"/>
      <c r="TGA24" s="14"/>
      <c r="TGB24" s="14"/>
      <c r="TGC24" s="1"/>
      <c r="TGE24" s="5"/>
      <c r="TGI24" s="14"/>
      <c r="TGJ24" s="14"/>
      <c r="TGK24" s="1"/>
      <c r="TGM24" s="5"/>
      <c r="TGQ24" s="14"/>
      <c r="TGR24" s="14"/>
      <c r="TGS24" s="1"/>
      <c r="TGU24" s="5"/>
      <c r="TGY24" s="14"/>
      <c r="TGZ24" s="14"/>
      <c r="THA24" s="1"/>
      <c r="THC24" s="5"/>
      <c r="THG24" s="14"/>
      <c r="THH24" s="14"/>
      <c r="THI24" s="1"/>
      <c r="THK24" s="5"/>
      <c r="THO24" s="14"/>
      <c r="THP24" s="14"/>
      <c r="THQ24" s="1"/>
      <c r="THS24" s="5"/>
      <c r="THW24" s="14"/>
      <c r="THX24" s="14"/>
      <c r="THY24" s="1"/>
      <c r="TIA24" s="5"/>
      <c r="TIE24" s="14"/>
      <c r="TIF24" s="14"/>
      <c r="TIG24" s="1"/>
      <c r="TII24" s="5"/>
      <c r="TIM24" s="14"/>
      <c r="TIN24" s="14"/>
      <c r="TIO24" s="1"/>
      <c r="TIQ24" s="5"/>
      <c r="TIU24" s="14"/>
      <c r="TIV24" s="14"/>
      <c r="TIW24" s="1"/>
      <c r="TIY24" s="5"/>
      <c r="TJC24" s="14"/>
      <c r="TJD24" s="14"/>
      <c r="TJE24" s="1"/>
      <c r="TJG24" s="5"/>
      <c r="TJK24" s="14"/>
      <c r="TJL24" s="14"/>
      <c r="TJM24" s="1"/>
      <c r="TJO24" s="5"/>
      <c r="TJS24" s="14"/>
      <c r="TJT24" s="14"/>
      <c r="TJU24" s="1"/>
      <c r="TJW24" s="5"/>
      <c r="TKA24" s="14"/>
      <c r="TKB24" s="14"/>
      <c r="TKC24" s="1"/>
      <c r="TKE24" s="5"/>
      <c r="TKI24" s="14"/>
      <c r="TKJ24" s="14"/>
      <c r="TKK24" s="1"/>
      <c r="TKM24" s="5"/>
      <c r="TKQ24" s="14"/>
      <c r="TKR24" s="14"/>
      <c r="TKS24" s="1"/>
      <c r="TKU24" s="5"/>
      <c r="TKY24" s="14"/>
      <c r="TKZ24" s="14"/>
      <c r="TLA24" s="1"/>
      <c r="TLC24" s="5"/>
      <c r="TLG24" s="14"/>
      <c r="TLH24" s="14"/>
      <c r="TLI24" s="1"/>
      <c r="TLK24" s="5"/>
      <c r="TLO24" s="14"/>
      <c r="TLP24" s="14"/>
      <c r="TLQ24" s="1"/>
      <c r="TLS24" s="5"/>
      <c r="TLW24" s="14"/>
      <c r="TLX24" s="14"/>
      <c r="TLY24" s="1"/>
      <c r="TMA24" s="5"/>
      <c r="TME24" s="14"/>
      <c r="TMF24" s="14"/>
      <c r="TMG24" s="1"/>
      <c r="TMI24" s="5"/>
      <c r="TMM24" s="14"/>
      <c r="TMN24" s="14"/>
      <c r="TMO24" s="1"/>
      <c r="TMQ24" s="5"/>
      <c r="TMU24" s="14"/>
      <c r="TMV24" s="14"/>
      <c r="TMW24" s="1"/>
      <c r="TMY24" s="5"/>
      <c r="TNC24" s="14"/>
      <c r="TND24" s="14"/>
      <c r="TNE24" s="1"/>
      <c r="TNG24" s="5"/>
      <c r="TNK24" s="14"/>
      <c r="TNL24" s="14"/>
      <c r="TNM24" s="1"/>
      <c r="TNO24" s="5"/>
      <c r="TNS24" s="14"/>
      <c r="TNT24" s="14"/>
      <c r="TNU24" s="1"/>
      <c r="TNW24" s="5"/>
      <c r="TOA24" s="14"/>
      <c r="TOB24" s="14"/>
      <c r="TOC24" s="1"/>
      <c r="TOE24" s="5"/>
      <c r="TOI24" s="14"/>
      <c r="TOJ24" s="14"/>
      <c r="TOK24" s="1"/>
      <c r="TOM24" s="5"/>
      <c r="TOQ24" s="14"/>
      <c r="TOR24" s="14"/>
      <c r="TOS24" s="1"/>
      <c r="TOU24" s="5"/>
      <c r="TOY24" s="14"/>
      <c r="TOZ24" s="14"/>
      <c r="TPA24" s="1"/>
      <c r="TPC24" s="5"/>
      <c r="TPG24" s="14"/>
      <c r="TPH24" s="14"/>
      <c r="TPI24" s="1"/>
      <c r="TPK24" s="5"/>
      <c r="TPO24" s="14"/>
      <c r="TPP24" s="14"/>
      <c r="TPQ24" s="1"/>
      <c r="TPS24" s="5"/>
      <c r="TPW24" s="14"/>
      <c r="TPX24" s="14"/>
      <c r="TPY24" s="1"/>
      <c r="TQA24" s="5"/>
      <c r="TQE24" s="14"/>
      <c r="TQF24" s="14"/>
      <c r="TQG24" s="1"/>
      <c r="TQI24" s="5"/>
      <c r="TQM24" s="14"/>
      <c r="TQN24" s="14"/>
      <c r="TQO24" s="1"/>
      <c r="TQQ24" s="5"/>
      <c r="TQU24" s="14"/>
      <c r="TQV24" s="14"/>
      <c r="TQW24" s="1"/>
      <c r="TQY24" s="5"/>
      <c r="TRC24" s="14"/>
      <c r="TRD24" s="14"/>
      <c r="TRE24" s="1"/>
      <c r="TRG24" s="5"/>
      <c r="TRK24" s="14"/>
      <c r="TRL24" s="14"/>
      <c r="TRM24" s="1"/>
      <c r="TRO24" s="5"/>
      <c r="TRS24" s="14"/>
      <c r="TRT24" s="14"/>
      <c r="TRU24" s="1"/>
      <c r="TRW24" s="5"/>
      <c r="TSA24" s="14"/>
      <c r="TSB24" s="14"/>
      <c r="TSC24" s="1"/>
      <c r="TSE24" s="5"/>
      <c r="TSI24" s="14"/>
      <c r="TSJ24" s="14"/>
      <c r="TSK24" s="1"/>
      <c r="TSM24" s="5"/>
      <c r="TSQ24" s="14"/>
      <c r="TSR24" s="14"/>
      <c r="TSS24" s="1"/>
      <c r="TSU24" s="5"/>
      <c r="TSY24" s="14"/>
      <c r="TSZ24" s="14"/>
      <c r="TTA24" s="1"/>
      <c r="TTC24" s="5"/>
      <c r="TTG24" s="14"/>
      <c r="TTH24" s="14"/>
      <c r="TTI24" s="1"/>
      <c r="TTK24" s="5"/>
      <c r="TTO24" s="14"/>
      <c r="TTP24" s="14"/>
      <c r="TTQ24" s="1"/>
      <c r="TTS24" s="5"/>
      <c r="TTW24" s="14"/>
      <c r="TTX24" s="14"/>
      <c r="TTY24" s="1"/>
      <c r="TUA24" s="5"/>
      <c r="TUE24" s="14"/>
      <c r="TUF24" s="14"/>
      <c r="TUG24" s="1"/>
      <c r="TUI24" s="5"/>
      <c r="TUM24" s="14"/>
      <c r="TUN24" s="14"/>
      <c r="TUO24" s="1"/>
      <c r="TUQ24" s="5"/>
      <c r="TUU24" s="14"/>
      <c r="TUV24" s="14"/>
      <c r="TUW24" s="1"/>
      <c r="TUY24" s="5"/>
      <c r="TVC24" s="14"/>
      <c r="TVD24" s="14"/>
      <c r="TVE24" s="1"/>
      <c r="TVG24" s="5"/>
      <c r="TVK24" s="14"/>
      <c r="TVL24" s="14"/>
      <c r="TVM24" s="1"/>
      <c r="TVO24" s="5"/>
      <c r="TVS24" s="14"/>
      <c r="TVT24" s="14"/>
      <c r="TVU24" s="1"/>
      <c r="TVW24" s="5"/>
      <c r="TWA24" s="14"/>
      <c r="TWB24" s="14"/>
      <c r="TWC24" s="1"/>
      <c r="TWE24" s="5"/>
      <c r="TWI24" s="14"/>
      <c r="TWJ24" s="14"/>
      <c r="TWK24" s="1"/>
      <c r="TWM24" s="5"/>
      <c r="TWQ24" s="14"/>
      <c r="TWR24" s="14"/>
      <c r="TWS24" s="1"/>
      <c r="TWU24" s="5"/>
      <c r="TWY24" s="14"/>
      <c r="TWZ24" s="14"/>
      <c r="TXA24" s="1"/>
      <c r="TXC24" s="5"/>
      <c r="TXG24" s="14"/>
      <c r="TXH24" s="14"/>
      <c r="TXI24" s="1"/>
      <c r="TXK24" s="5"/>
      <c r="TXO24" s="14"/>
      <c r="TXP24" s="14"/>
      <c r="TXQ24" s="1"/>
      <c r="TXS24" s="5"/>
      <c r="TXW24" s="14"/>
      <c r="TXX24" s="14"/>
      <c r="TXY24" s="1"/>
      <c r="TYA24" s="5"/>
      <c r="TYE24" s="14"/>
      <c r="TYF24" s="14"/>
      <c r="TYG24" s="1"/>
      <c r="TYI24" s="5"/>
      <c r="TYM24" s="14"/>
      <c r="TYN24" s="14"/>
      <c r="TYO24" s="1"/>
      <c r="TYQ24" s="5"/>
      <c r="TYU24" s="14"/>
      <c r="TYV24" s="14"/>
      <c r="TYW24" s="1"/>
      <c r="TYY24" s="5"/>
      <c r="TZC24" s="14"/>
      <c r="TZD24" s="14"/>
      <c r="TZE24" s="1"/>
      <c r="TZG24" s="5"/>
      <c r="TZK24" s="14"/>
      <c r="TZL24" s="14"/>
      <c r="TZM24" s="1"/>
      <c r="TZO24" s="5"/>
      <c r="TZS24" s="14"/>
      <c r="TZT24" s="14"/>
      <c r="TZU24" s="1"/>
      <c r="TZW24" s="5"/>
      <c r="UAA24" s="14"/>
      <c r="UAB24" s="14"/>
      <c r="UAC24" s="1"/>
      <c r="UAE24" s="5"/>
      <c r="UAI24" s="14"/>
      <c r="UAJ24" s="14"/>
      <c r="UAK24" s="1"/>
      <c r="UAM24" s="5"/>
      <c r="UAQ24" s="14"/>
      <c r="UAR24" s="14"/>
      <c r="UAS24" s="1"/>
      <c r="UAU24" s="5"/>
      <c r="UAY24" s="14"/>
      <c r="UAZ24" s="14"/>
      <c r="UBA24" s="1"/>
      <c r="UBC24" s="5"/>
      <c r="UBG24" s="14"/>
      <c r="UBH24" s="14"/>
      <c r="UBI24" s="1"/>
      <c r="UBK24" s="5"/>
      <c r="UBO24" s="14"/>
      <c r="UBP24" s="14"/>
      <c r="UBQ24" s="1"/>
      <c r="UBS24" s="5"/>
      <c r="UBW24" s="14"/>
      <c r="UBX24" s="14"/>
      <c r="UBY24" s="1"/>
      <c r="UCA24" s="5"/>
      <c r="UCE24" s="14"/>
      <c r="UCF24" s="14"/>
      <c r="UCG24" s="1"/>
      <c r="UCI24" s="5"/>
      <c r="UCM24" s="14"/>
      <c r="UCN24" s="14"/>
      <c r="UCO24" s="1"/>
      <c r="UCQ24" s="5"/>
      <c r="UCU24" s="14"/>
      <c r="UCV24" s="14"/>
      <c r="UCW24" s="1"/>
      <c r="UCY24" s="5"/>
      <c r="UDC24" s="14"/>
      <c r="UDD24" s="14"/>
      <c r="UDE24" s="1"/>
      <c r="UDG24" s="5"/>
      <c r="UDK24" s="14"/>
      <c r="UDL24" s="14"/>
      <c r="UDM24" s="1"/>
      <c r="UDO24" s="5"/>
      <c r="UDS24" s="14"/>
      <c r="UDT24" s="14"/>
      <c r="UDU24" s="1"/>
      <c r="UDW24" s="5"/>
      <c r="UEA24" s="14"/>
      <c r="UEB24" s="14"/>
      <c r="UEC24" s="1"/>
      <c r="UEE24" s="5"/>
      <c r="UEI24" s="14"/>
      <c r="UEJ24" s="14"/>
      <c r="UEK24" s="1"/>
      <c r="UEM24" s="5"/>
      <c r="UEQ24" s="14"/>
      <c r="UER24" s="14"/>
      <c r="UES24" s="1"/>
      <c r="UEU24" s="5"/>
      <c r="UEY24" s="14"/>
      <c r="UEZ24" s="14"/>
      <c r="UFA24" s="1"/>
      <c r="UFC24" s="5"/>
      <c r="UFG24" s="14"/>
      <c r="UFH24" s="14"/>
      <c r="UFI24" s="1"/>
      <c r="UFK24" s="5"/>
      <c r="UFO24" s="14"/>
      <c r="UFP24" s="14"/>
      <c r="UFQ24" s="1"/>
      <c r="UFS24" s="5"/>
      <c r="UFW24" s="14"/>
      <c r="UFX24" s="14"/>
      <c r="UFY24" s="1"/>
      <c r="UGA24" s="5"/>
      <c r="UGE24" s="14"/>
      <c r="UGF24" s="14"/>
      <c r="UGG24" s="1"/>
      <c r="UGI24" s="5"/>
      <c r="UGM24" s="14"/>
      <c r="UGN24" s="14"/>
      <c r="UGO24" s="1"/>
      <c r="UGQ24" s="5"/>
      <c r="UGU24" s="14"/>
      <c r="UGV24" s="14"/>
      <c r="UGW24" s="1"/>
      <c r="UGY24" s="5"/>
      <c r="UHC24" s="14"/>
      <c r="UHD24" s="14"/>
      <c r="UHE24" s="1"/>
      <c r="UHG24" s="5"/>
      <c r="UHK24" s="14"/>
      <c r="UHL24" s="14"/>
      <c r="UHM24" s="1"/>
      <c r="UHO24" s="5"/>
      <c r="UHS24" s="14"/>
      <c r="UHT24" s="14"/>
      <c r="UHU24" s="1"/>
      <c r="UHW24" s="5"/>
      <c r="UIA24" s="14"/>
      <c r="UIB24" s="14"/>
      <c r="UIC24" s="1"/>
      <c r="UIE24" s="5"/>
      <c r="UII24" s="14"/>
      <c r="UIJ24" s="14"/>
      <c r="UIK24" s="1"/>
      <c r="UIM24" s="5"/>
      <c r="UIQ24" s="14"/>
      <c r="UIR24" s="14"/>
      <c r="UIS24" s="1"/>
      <c r="UIU24" s="5"/>
      <c r="UIY24" s="14"/>
      <c r="UIZ24" s="14"/>
      <c r="UJA24" s="1"/>
      <c r="UJC24" s="5"/>
      <c r="UJG24" s="14"/>
      <c r="UJH24" s="14"/>
      <c r="UJI24" s="1"/>
      <c r="UJK24" s="5"/>
      <c r="UJO24" s="14"/>
      <c r="UJP24" s="14"/>
      <c r="UJQ24" s="1"/>
      <c r="UJS24" s="5"/>
      <c r="UJW24" s="14"/>
      <c r="UJX24" s="14"/>
      <c r="UJY24" s="1"/>
      <c r="UKA24" s="5"/>
      <c r="UKE24" s="14"/>
      <c r="UKF24" s="14"/>
      <c r="UKG24" s="1"/>
      <c r="UKI24" s="5"/>
      <c r="UKM24" s="14"/>
      <c r="UKN24" s="14"/>
      <c r="UKO24" s="1"/>
      <c r="UKQ24" s="5"/>
      <c r="UKU24" s="14"/>
      <c r="UKV24" s="14"/>
      <c r="UKW24" s="1"/>
      <c r="UKY24" s="5"/>
      <c r="ULC24" s="14"/>
      <c r="ULD24" s="14"/>
      <c r="ULE24" s="1"/>
      <c r="ULG24" s="5"/>
      <c r="ULK24" s="14"/>
      <c r="ULL24" s="14"/>
      <c r="ULM24" s="1"/>
      <c r="ULO24" s="5"/>
      <c r="ULS24" s="14"/>
      <c r="ULT24" s="14"/>
      <c r="ULU24" s="1"/>
      <c r="ULW24" s="5"/>
      <c r="UMA24" s="14"/>
      <c r="UMB24" s="14"/>
      <c r="UMC24" s="1"/>
      <c r="UME24" s="5"/>
      <c r="UMI24" s="14"/>
      <c r="UMJ24" s="14"/>
      <c r="UMK24" s="1"/>
      <c r="UMM24" s="5"/>
      <c r="UMQ24" s="14"/>
      <c r="UMR24" s="14"/>
      <c r="UMS24" s="1"/>
      <c r="UMU24" s="5"/>
      <c r="UMY24" s="14"/>
      <c r="UMZ24" s="14"/>
      <c r="UNA24" s="1"/>
      <c r="UNC24" s="5"/>
      <c r="UNG24" s="14"/>
      <c r="UNH24" s="14"/>
      <c r="UNI24" s="1"/>
      <c r="UNK24" s="5"/>
      <c r="UNO24" s="14"/>
      <c r="UNP24" s="14"/>
      <c r="UNQ24" s="1"/>
      <c r="UNS24" s="5"/>
      <c r="UNW24" s="14"/>
      <c r="UNX24" s="14"/>
      <c r="UNY24" s="1"/>
      <c r="UOA24" s="5"/>
      <c r="UOE24" s="14"/>
      <c r="UOF24" s="14"/>
      <c r="UOG24" s="1"/>
      <c r="UOI24" s="5"/>
      <c r="UOM24" s="14"/>
      <c r="UON24" s="14"/>
      <c r="UOO24" s="1"/>
      <c r="UOQ24" s="5"/>
      <c r="UOU24" s="14"/>
      <c r="UOV24" s="14"/>
      <c r="UOW24" s="1"/>
      <c r="UOY24" s="5"/>
      <c r="UPC24" s="14"/>
      <c r="UPD24" s="14"/>
      <c r="UPE24" s="1"/>
      <c r="UPG24" s="5"/>
      <c r="UPK24" s="14"/>
      <c r="UPL24" s="14"/>
      <c r="UPM24" s="1"/>
      <c r="UPO24" s="5"/>
      <c r="UPS24" s="14"/>
      <c r="UPT24" s="14"/>
      <c r="UPU24" s="1"/>
      <c r="UPW24" s="5"/>
      <c r="UQA24" s="14"/>
      <c r="UQB24" s="14"/>
      <c r="UQC24" s="1"/>
      <c r="UQE24" s="5"/>
      <c r="UQI24" s="14"/>
      <c r="UQJ24" s="14"/>
      <c r="UQK24" s="1"/>
      <c r="UQM24" s="5"/>
      <c r="UQQ24" s="14"/>
      <c r="UQR24" s="14"/>
      <c r="UQS24" s="1"/>
      <c r="UQU24" s="5"/>
      <c r="UQY24" s="14"/>
      <c r="UQZ24" s="14"/>
      <c r="URA24" s="1"/>
      <c r="URC24" s="5"/>
      <c r="URG24" s="14"/>
      <c r="URH24" s="14"/>
      <c r="URI24" s="1"/>
      <c r="URK24" s="5"/>
      <c r="URO24" s="14"/>
      <c r="URP24" s="14"/>
      <c r="URQ24" s="1"/>
      <c r="URS24" s="5"/>
      <c r="URW24" s="14"/>
      <c r="URX24" s="14"/>
      <c r="URY24" s="1"/>
      <c r="USA24" s="5"/>
      <c r="USE24" s="14"/>
      <c r="USF24" s="14"/>
      <c r="USG24" s="1"/>
      <c r="USI24" s="5"/>
      <c r="USM24" s="14"/>
      <c r="USN24" s="14"/>
      <c r="USO24" s="1"/>
      <c r="USQ24" s="5"/>
      <c r="USU24" s="14"/>
      <c r="USV24" s="14"/>
      <c r="USW24" s="1"/>
      <c r="USY24" s="5"/>
      <c r="UTC24" s="14"/>
      <c r="UTD24" s="14"/>
      <c r="UTE24" s="1"/>
      <c r="UTG24" s="5"/>
      <c r="UTK24" s="14"/>
      <c r="UTL24" s="14"/>
      <c r="UTM24" s="1"/>
      <c r="UTO24" s="5"/>
      <c r="UTS24" s="14"/>
      <c r="UTT24" s="14"/>
      <c r="UTU24" s="1"/>
      <c r="UTW24" s="5"/>
      <c r="UUA24" s="14"/>
      <c r="UUB24" s="14"/>
      <c r="UUC24" s="1"/>
      <c r="UUE24" s="5"/>
      <c r="UUI24" s="14"/>
      <c r="UUJ24" s="14"/>
      <c r="UUK24" s="1"/>
      <c r="UUM24" s="5"/>
      <c r="UUQ24" s="14"/>
      <c r="UUR24" s="14"/>
      <c r="UUS24" s="1"/>
      <c r="UUU24" s="5"/>
      <c r="UUY24" s="14"/>
      <c r="UUZ24" s="14"/>
      <c r="UVA24" s="1"/>
      <c r="UVC24" s="5"/>
      <c r="UVG24" s="14"/>
      <c r="UVH24" s="14"/>
      <c r="UVI24" s="1"/>
      <c r="UVK24" s="5"/>
      <c r="UVO24" s="14"/>
      <c r="UVP24" s="14"/>
      <c r="UVQ24" s="1"/>
      <c r="UVS24" s="5"/>
      <c r="UVW24" s="14"/>
      <c r="UVX24" s="14"/>
      <c r="UVY24" s="1"/>
      <c r="UWA24" s="5"/>
      <c r="UWE24" s="14"/>
      <c r="UWF24" s="14"/>
      <c r="UWG24" s="1"/>
      <c r="UWI24" s="5"/>
      <c r="UWM24" s="14"/>
      <c r="UWN24" s="14"/>
      <c r="UWO24" s="1"/>
      <c r="UWQ24" s="5"/>
      <c r="UWU24" s="14"/>
      <c r="UWV24" s="14"/>
      <c r="UWW24" s="1"/>
      <c r="UWY24" s="5"/>
      <c r="UXC24" s="14"/>
      <c r="UXD24" s="14"/>
      <c r="UXE24" s="1"/>
      <c r="UXG24" s="5"/>
      <c r="UXK24" s="14"/>
      <c r="UXL24" s="14"/>
      <c r="UXM24" s="1"/>
      <c r="UXO24" s="5"/>
      <c r="UXS24" s="14"/>
      <c r="UXT24" s="14"/>
      <c r="UXU24" s="1"/>
      <c r="UXW24" s="5"/>
      <c r="UYA24" s="14"/>
      <c r="UYB24" s="14"/>
      <c r="UYC24" s="1"/>
      <c r="UYE24" s="5"/>
      <c r="UYI24" s="14"/>
      <c r="UYJ24" s="14"/>
      <c r="UYK24" s="1"/>
      <c r="UYM24" s="5"/>
      <c r="UYQ24" s="14"/>
      <c r="UYR24" s="14"/>
      <c r="UYS24" s="1"/>
      <c r="UYU24" s="5"/>
      <c r="UYY24" s="14"/>
      <c r="UYZ24" s="14"/>
      <c r="UZA24" s="1"/>
      <c r="UZC24" s="5"/>
      <c r="UZG24" s="14"/>
      <c r="UZH24" s="14"/>
      <c r="UZI24" s="1"/>
      <c r="UZK24" s="5"/>
      <c r="UZO24" s="14"/>
      <c r="UZP24" s="14"/>
      <c r="UZQ24" s="1"/>
      <c r="UZS24" s="5"/>
      <c r="UZW24" s="14"/>
      <c r="UZX24" s="14"/>
      <c r="UZY24" s="1"/>
      <c r="VAA24" s="5"/>
      <c r="VAE24" s="14"/>
      <c r="VAF24" s="14"/>
      <c r="VAG24" s="1"/>
      <c r="VAI24" s="5"/>
      <c r="VAM24" s="14"/>
      <c r="VAN24" s="14"/>
      <c r="VAO24" s="1"/>
      <c r="VAQ24" s="5"/>
      <c r="VAU24" s="14"/>
      <c r="VAV24" s="14"/>
      <c r="VAW24" s="1"/>
      <c r="VAY24" s="5"/>
      <c r="VBC24" s="14"/>
      <c r="VBD24" s="14"/>
      <c r="VBE24" s="1"/>
      <c r="VBG24" s="5"/>
      <c r="VBK24" s="14"/>
      <c r="VBL24" s="14"/>
      <c r="VBM24" s="1"/>
      <c r="VBO24" s="5"/>
      <c r="VBS24" s="14"/>
      <c r="VBT24" s="14"/>
      <c r="VBU24" s="1"/>
      <c r="VBW24" s="5"/>
      <c r="VCA24" s="14"/>
      <c r="VCB24" s="14"/>
      <c r="VCC24" s="1"/>
      <c r="VCE24" s="5"/>
      <c r="VCI24" s="14"/>
      <c r="VCJ24" s="14"/>
      <c r="VCK24" s="1"/>
      <c r="VCM24" s="5"/>
      <c r="VCQ24" s="14"/>
      <c r="VCR24" s="14"/>
      <c r="VCS24" s="1"/>
      <c r="VCU24" s="5"/>
      <c r="VCY24" s="14"/>
      <c r="VCZ24" s="14"/>
      <c r="VDA24" s="1"/>
      <c r="VDC24" s="5"/>
      <c r="VDG24" s="14"/>
      <c r="VDH24" s="14"/>
      <c r="VDI24" s="1"/>
      <c r="VDK24" s="5"/>
      <c r="VDO24" s="14"/>
      <c r="VDP24" s="14"/>
      <c r="VDQ24" s="1"/>
      <c r="VDS24" s="5"/>
      <c r="VDW24" s="14"/>
      <c r="VDX24" s="14"/>
      <c r="VDY24" s="1"/>
      <c r="VEA24" s="5"/>
      <c r="VEE24" s="14"/>
      <c r="VEF24" s="14"/>
      <c r="VEG24" s="1"/>
      <c r="VEI24" s="5"/>
      <c r="VEM24" s="14"/>
      <c r="VEN24" s="14"/>
      <c r="VEO24" s="1"/>
      <c r="VEQ24" s="5"/>
      <c r="VEU24" s="14"/>
      <c r="VEV24" s="14"/>
      <c r="VEW24" s="1"/>
      <c r="VEY24" s="5"/>
      <c r="VFC24" s="14"/>
      <c r="VFD24" s="14"/>
      <c r="VFE24" s="1"/>
      <c r="VFG24" s="5"/>
      <c r="VFK24" s="14"/>
      <c r="VFL24" s="14"/>
      <c r="VFM24" s="1"/>
      <c r="VFO24" s="5"/>
      <c r="VFS24" s="14"/>
      <c r="VFT24" s="14"/>
      <c r="VFU24" s="1"/>
      <c r="VFW24" s="5"/>
      <c r="VGA24" s="14"/>
      <c r="VGB24" s="14"/>
      <c r="VGC24" s="1"/>
      <c r="VGE24" s="5"/>
      <c r="VGI24" s="14"/>
      <c r="VGJ24" s="14"/>
      <c r="VGK24" s="1"/>
      <c r="VGM24" s="5"/>
      <c r="VGQ24" s="14"/>
      <c r="VGR24" s="14"/>
      <c r="VGS24" s="1"/>
      <c r="VGU24" s="5"/>
      <c r="VGY24" s="14"/>
      <c r="VGZ24" s="14"/>
      <c r="VHA24" s="1"/>
      <c r="VHC24" s="5"/>
      <c r="VHG24" s="14"/>
      <c r="VHH24" s="14"/>
      <c r="VHI24" s="1"/>
      <c r="VHK24" s="5"/>
      <c r="VHO24" s="14"/>
      <c r="VHP24" s="14"/>
      <c r="VHQ24" s="1"/>
      <c r="VHS24" s="5"/>
      <c r="VHW24" s="14"/>
      <c r="VHX24" s="14"/>
      <c r="VHY24" s="1"/>
      <c r="VIA24" s="5"/>
      <c r="VIE24" s="14"/>
      <c r="VIF24" s="14"/>
      <c r="VIG24" s="1"/>
      <c r="VII24" s="5"/>
      <c r="VIM24" s="14"/>
      <c r="VIN24" s="14"/>
      <c r="VIO24" s="1"/>
      <c r="VIQ24" s="5"/>
      <c r="VIU24" s="14"/>
      <c r="VIV24" s="14"/>
      <c r="VIW24" s="1"/>
      <c r="VIY24" s="5"/>
      <c r="VJC24" s="14"/>
      <c r="VJD24" s="14"/>
      <c r="VJE24" s="1"/>
      <c r="VJG24" s="5"/>
      <c r="VJK24" s="14"/>
      <c r="VJL24" s="14"/>
      <c r="VJM24" s="1"/>
      <c r="VJO24" s="5"/>
      <c r="VJS24" s="14"/>
      <c r="VJT24" s="14"/>
      <c r="VJU24" s="1"/>
      <c r="VJW24" s="5"/>
      <c r="VKA24" s="14"/>
      <c r="VKB24" s="14"/>
      <c r="VKC24" s="1"/>
      <c r="VKE24" s="5"/>
      <c r="VKI24" s="14"/>
      <c r="VKJ24" s="14"/>
      <c r="VKK24" s="1"/>
      <c r="VKM24" s="5"/>
      <c r="VKQ24" s="14"/>
      <c r="VKR24" s="14"/>
      <c r="VKS24" s="1"/>
      <c r="VKU24" s="5"/>
      <c r="VKY24" s="14"/>
      <c r="VKZ24" s="14"/>
      <c r="VLA24" s="1"/>
      <c r="VLC24" s="5"/>
      <c r="VLG24" s="14"/>
      <c r="VLH24" s="14"/>
      <c r="VLI24" s="1"/>
      <c r="VLK24" s="5"/>
      <c r="VLO24" s="14"/>
      <c r="VLP24" s="14"/>
      <c r="VLQ24" s="1"/>
      <c r="VLS24" s="5"/>
      <c r="VLW24" s="14"/>
      <c r="VLX24" s="14"/>
      <c r="VLY24" s="1"/>
      <c r="VMA24" s="5"/>
      <c r="VME24" s="14"/>
      <c r="VMF24" s="14"/>
      <c r="VMG24" s="1"/>
      <c r="VMI24" s="5"/>
      <c r="VMM24" s="14"/>
      <c r="VMN24" s="14"/>
      <c r="VMO24" s="1"/>
      <c r="VMQ24" s="5"/>
      <c r="VMU24" s="14"/>
      <c r="VMV24" s="14"/>
      <c r="VMW24" s="1"/>
      <c r="VMY24" s="5"/>
      <c r="VNC24" s="14"/>
      <c r="VND24" s="14"/>
      <c r="VNE24" s="1"/>
      <c r="VNG24" s="5"/>
      <c r="VNK24" s="14"/>
      <c r="VNL24" s="14"/>
      <c r="VNM24" s="1"/>
      <c r="VNO24" s="5"/>
      <c r="VNS24" s="14"/>
      <c r="VNT24" s="14"/>
      <c r="VNU24" s="1"/>
      <c r="VNW24" s="5"/>
      <c r="VOA24" s="14"/>
      <c r="VOB24" s="14"/>
      <c r="VOC24" s="1"/>
      <c r="VOE24" s="5"/>
      <c r="VOI24" s="14"/>
      <c r="VOJ24" s="14"/>
      <c r="VOK24" s="1"/>
      <c r="VOM24" s="5"/>
      <c r="VOQ24" s="14"/>
      <c r="VOR24" s="14"/>
      <c r="VOS24" s="1"/>
      <c r="VOU24" s="5"/>
      <c r="VOY24" s="14"/>
      <c r="VOZ24" s="14"/>
      <c r="VPA24" s="1"/>
      <c r="VPC24" s="5"/>
      <c r="VPG24" s="14"/>
      <c r="VPH24" s="14"/>
      <c r="VPI24" s="1"/>
      <c r="VPK24" s="5"/>
      <c r="VPO24" s="14"/>
      <c r="VPP24" s="14"/>
      <c r="VPQ24" s="1"/>
      <c r="VPS24" s="5"/>
      <c r="VPW24" s="14"/>
      <c r="VPX24" s="14"/>
      <c r="VPY24" s="1"/>
      <c r="VQA24" s="5"/>
      <c r="VQE24" s="14"/>
      <c r="VQF24" s="14"/>
      <c r="VQG24" s="1"/>
      <c r="VQI24" s="5"/>
      <c r="VQM24" s="14"/>
      <c r="VQN24" s="14"/>
      <c r="VQO24" s="1"/>
      <c r="VQQ24" s="5"/>
      <c r="VQU24" s="14"/>
      <c r="VQV24" s="14"/>
      <c r="VQW24" s="1"/>
      <c r="VQY24" s="5"/>
      <c r="VRC24" s="14"/>
      <c r="VRD24" s="14"/>
      <c r="VRE24" s="1"/>
      <c r="VRG24" s="5"/>
      <c r="VRK24" s="14"/>
      <c r="VRL24" s="14"/>
      <c r="VRM24" s="1"/>
      <c r="VRO24" s="5"/>
      <c r="VRS24" s="14"/>
      <c r="VRT24" s="14"/>
      <c r="VRU24" s="1"/>
      <c r="VRW24" s="5"/>
      <c r="VSA24" s="14"/>
      <c r="VSB24" s="14"/>
      <c r="VSC24" s="1"/>
      <c r="VSE24" s="5"/>
      <c r="VSI24" s="14"/>
      <c r="VSJ24" s="14"/>
      <c r="VSK24" s="1"/>
      <c r="VSM24" s="5"/>
      <c r="VSQ24" s="14"/>
      <c r="VSR24" s="14"/>
      <c r="VSS24" s="1"/>
      <c r="VSU24" s="5"/>
      <c r="VSY24" s="14"/>
      <c r="VSZ24" s="14"/>
      <c r="VTA24" s="1"/>
      <c r="VTC24" s="5"/>
      <c r="VTG24" s="14"/>
      <c r="VTH24" s="14"/>
      <c r="VTI24" s="1"/>
      <c r="VTK24" s="5"/>
      <c r="VTO24" s="14"/>
      <c r="VTP24" s="14"/>
      <c r="VTQ24" s="1"/>
      <c r="VTS24" s="5"/>
      <c r="VTW24" s="14"/>
      <c r="VTX24" s="14"/>
      <c r="VTY24" s="1"/>
      <c r="VUA24" s="5"/>
      <c r="VUE24" s="14"/>
      <c r="VUF24" s="14"/>
      <c r="VUG24" s="1"/>
      <c r="VUI24" s="5"/>
      <c r="VUM24" s="14"/>
      <c r="VUN24" s="14"/>
      <c r="VUO24" s="1"/>
      <c r="VUQ24" s="5"/>
      <c r="VUU24" s="14"/>
      <c r="VUV24" s="14"/>
      <c r="VUW24" s="1"/>
      <c r="VUY24" s="5"/>
      <c r="VVC24" s="14"/>
      <c r="VVD24" s="14"/>
      <c r="VVE24" s="1"/>
      <c r="VVG24" s="5"/>
      <c r="VVK24" s="14"/>
      <c r="VVL24" s="14"/>
      <c r="VVM24" s="1"/>
      <c r="VVO24" s="5"/>
      <c r="VVS24" s="14"/>
      <c r="VVT24" s="14"/>
      <c r="VVU24" s="1"/>
      <c r="VVW24" s="5"/>
      <c r="VWA24" s="14"/>
      <c r="VWB24" s="14"/>
      <c r="VWC24" s="1"/>
      <c r="VWE24" s="5"/>
      <c r="VWI24" s="14"/>
      <c r="VWJ24" s="14"/>
      <c r="VWK24" s="1"/>
      <c r="VWM24" s="5"/>
      <c r="VWQ24" s="14"/>
      <c r="VWR24" s="14"/>
      <c r="VWS24" s="1"/>
      <c r="VWU24" s="5"/>
      <c r="VWY24" s="14"/>
      <c r="VWZ24" s="14"/>
      <c r="VXA24" s="1"/>
      <c r="VXC24" s="5"/>
      <c r="VXG24" s="14"/>
      <c r="VXH24" s="14"/>
      <c r="VXI24" s="1"/>
      <c r="VXK24" s="5"/>
      <c r="VXO24" s="14"/>
      <c r="VXP24" s="14"/>
      <c r="VXQ24" s="1"/>
      <c r="VXS24" s="5"/>
      <c r="VXW24" s="14"/>
      <c r="VXX24" s="14"/>
      <c r="VXY24" s="1"/>
      <c r="VYA24" s="5"/>
      <c r="VYE24" s="14"/>
      <c r="VYF24" s="14"/>
      <c r="VYG24" s="1"/>
      <c r="VYI24" s="5"/>
      <c r="VYM24" s="14"/>
      <c r="VYN24" s="14"/>
      <c r="VYO24" s="1"/>
      <c r="VYQ24" s="5"/>
      <c r="VYU24" s="14"/>
      <c r="VYV24" s="14"/>
      <c r="VYW24" s="1"/>
      <c r="VYY24" s="5"/>
      <c r="VZC24" s="14"/>
      <c r="VZD24" s="14"/>
      <c r="VZE24" s="1"/>
      <c r="VZG24" s="5"/>
      <c r="VZK24" s="14"/>
      <c r="VZL24" s="14"/>
      <c r="VZM24" s="1"/>
      <c r="VZO24" s="5"/>
      <c r="VZS24" s="14"/>
      <c r="VZT24" s="14"/>
      <c r="VZU24" s="1"/>
      <c r="VZW24" s="5"/>
      <c r="WAA24" s="14"/>
      <c r="WAB24" s="14"/>
      <c r="WAC24" s="1"/>
      <c r="WAE24" s="5"/>
      <c r="WAI24" s="14"/>
      <c r="WAJ24" s="14"/>
      <c r="WAK24" s="1"/>
      <c r="WAM24" s="5"/>
      <c r="WAQ24" s="14"/>
      <c r="WAR24" s="14"/>
      <c r="WAS24" s="1"/>
      <c r="WAU24" s="5"/>
      <c r="WAY24" s="14"/>
      <c r="WAZ24" s="14"/>
      <c r="WBA24" s="1"/>
      <c r="WBC24" s="5"/>
      <c r="WBG24" s="14"/>
      <c r="WBH24" s="14"/>
      <c r="WBI24" s="1"/>
      <c r="WBK24" s="5"/>
      <c r="WBO24" s="14"/>
      <c r="WBP24" s="14"/>
      <c r="WBQ24" s="1"/>
      <c r="WBS24" s="5"/>
      <c r="WBW24" s="14"/>
      <c r="WBX24" s="14"/>
      <c r="WBY24" s="1"/>
      <c r="WCA24" s="5"/>
      <c r="WCE24" s="14"/>
      <c r="WCF24" s="14"/>
      <c r="WCG24" s="1"/>
      <c r="WCI24" s="5"/>
      <c r="WCM24" s="14"/>
      <c r="WCN24" s="14"/>
      <c r="WCO24" s="1"/>
      <c r="WCQ24" s="5"/>
      <c r="WCU24" s="14"/>
      <c r="WCV24" s="14"/>
      <c r="WCW24" s="1"/>
      <c r="WCY24" s="5"/>
      <c r="WDC24" s="14"/>
      <c r="WDD24" s="14"/>
      <c r="WDE24" s="1"/>
      <c r="WDG24" s="5"/>
      <c r="WDK24" s="14"/>
      <c r="WDL24" s="14"/>
      <c r="WDM24" s="1"/>
      <c r="WDO24" s="5"/>
      <c r="WDS24" s="14"/>
      <c r="WDT24" s="14"/>
      <c r="WDU24" s="1"/>
      <c r="WDW24" s="5"/>
      <c r="WEA24" s="14"/>
      <c r="WEB24" s="14"/>
      <c r="WEC24" s="1"/>
      <c r="WEE24" s="5"/>
      <c r="WEI24" s="14"/>
      <c r="WEJ24" s="14"/>
      <c r="WEK24" s="1"/>
      <c r="WEM24" s="5"/>
      <c r="WEQ24" s="14"/>
      <c r="WER24" s="14"/>
      <c r="WES24" s="1"/>
      <c r="WEU24" s="5"/>
      <c r="WEY24" s="14"/>
      <c r="WEZ24" s="14"/>
      <c r="WFA24" s="1"/>
      <c r="WFC24" s="5"/>
      <c r="WFG24" s="14"/>
      <c r="WFH24" s="14"/>
      <c r="WFI24" s="1"/>
      <c r="WFK24" s="5"/>
      <c r="WFO24" s="14"/>
      <c r="WFP24" s="14"/>
      <c r="WFQ24" s="1"/>
      <c r="WFS24" s="5"/>
      <c r="WFW24" s="14"/>
      <c r="WFX24" s="14"/>
      <c r="WFY24" s="1"/>
      <c r="WGA24" s="5"/>
      <c r="WGE24" s="14"/>
      <c r="WGF24" s="14"/>
      <c r="WGG24" s="1"/>
      <c r="WGI24" s="5"/>
      <c r="WGM24" s="14"/>
      <c r="WGN24" s="14"/>
      <c r="WGO24" s="1"/>
      <c r="WGQ24" s="5"/>
      <c r="WGU24" s="14"/>
      <c r="WGV24" s="14"/>
      <c r="WGW24" s="1"/>
      <c r="WGY24" s="5"/>
      <c r="WHC24" s="14"/>
      <c r="WHD24" s="14"/>
      <c r="WHE24" s="1"/>
      <c r="WHG24" s="5"/>
      <c r="WHK24" s="14"/>
      <c r="WHL24" s="14"/>
      <c r="WHM24" s="1"/>
      <c r="WHO24" s="5"/>
      <c r="WHS24" s="14"/>
      <c r="WHT24" s="14"/>
      <c r="WHU24" s="1"/>
      <c r="WHW24" s="5"/>
      <c r="WIA24" s="14"/>
      <c r="WIB24" s="14"/>
      <c r="WIC24" s="1"/>
      <c r="WIE24" s="5"/>
      <c r="WII24" s="14"/>
      <c r="WIJ24" s="14"/>
      <c r="WIK24" s="1"/>
      <c r="WIM24" s="5"/>
      <c r="WIQ24" s="14"/>
      <c r="WIR24" s="14"/>
      <c r="WIS24" s="1"/>
      <c r="WIU24" s="5"/>
      <c r="WIY24" s="14"/>
      <c r="WIZ24" s="14"/>
      <c r="WJA24" s="1"/>
      <c r="WJC24" s="5"/>
      <c r="WJG24" s="14"/>
      <c r="WJH24" s="14"/>
      <c r="WJI24" s="1"/>
      <c r="WJK24" s="5"/>
      <c r="WJO24" s="14"/>
      <c r="WJP24" s="14"/>
      <c r="WJQ24" s="1"/>
      <c r="WJS24" s="5"/>
      <c r="WJW24" s="14"/>
      <c r="WJX24" s="14"/>
      <c r="WJY24" s="1"/>
      <c r="WKA24" s="5"/>
      <c r="WKE24" s="14"/>
      <c r="WKF24" s="14"/>
      <c r="WKG24" s="1"/>
      <c r="WKI24" s="5"/>
      <c r="WKM24" s="14"/>
      <c r="WKN24" s="14"/>
      <c r="WKO24" s="1"/>
      <c r="WKQ24" s="5"/>
      <c r="WKU24" s="14"/>
      <c r="WKV24" s="14"/>
      <c r="WKW24" s="1"/>
      <c r="WKY24" s="5"/>
      <c r="WLC24" s="14"/>
      <c r="WLD24" s="14"/>
      <c r="WLE24" s="1"/>
      <c r="WLG24" s="5"/>
      <c r="WLK24" s="14"/>
      <c r="WLL24" s="14"/>
      <c r="WLM24" s="1"/>
      <c r="WLO24" s="5"/>
      <c r="WLS24" s="14"/>
      <c r="WLT24" s="14"/>
      <c r="WLU24" s="1"/>
      <c r="WLW24" s="5"/>
      <c r="WMA24" s="14"/>
      <c r="WMB24" s="14"/>
      <c r="WMC24" s="1"/>
      <c r="WME24" s="5"/>
      <c r="WMI24" s="14"/>
      <c r="WMJ24" s="14"/>
      <c r="WMK24" s="1"/>
      <c r="WMM24" s="5"/>
      <c r="WMQ24" s="14"/>
      <c r="WMR24" s="14"/>
      <c r="WMS24" s="1"/>
      <c r="WMU24" s="5"/>
      <c r="WMY24" s="14"/>
      <c r="WMZ24" s="14"/>
      <c r="WNA24" s="1"/>
      <c r="WNC24" s="5"/>
      <c r="WNG24" s="14"/>
      <c r="WNH24" s="14"/>
      <c r="WNI24" s="1"/>
      <c r="WNK24" s="5"/>
      <c r="WNO24" s="14"/>
      <c r="WNP24" s="14"/>
      <c r="WNQ24" s="1"/>
      <c r="WNS24" s="5"/>
      <c r="WNW24" s="14"/>
      <c r="WNX24" s="14"/>
      <c r="WNY24" s="1"/>
      <c r="WOA24" s="5"/>
      <c r="WOE24" s="14"/>
      <c r="WOF24" s="14"/>
      <c r="WOG24" s="1"/>
      <c r="WOI24" s="5"/>
      <c r="WOM24" s="14"/>
      <c r="WON24" s="14"/>
      <c r="WOO24" s="1"/>
      <c r="WOQ24" s="5"/>
      <c r="WOU24" s="14"/>
      <c r="WOV24" s="14"/>
      <c r="WOW24" s="1"/>
      <c r="WOY24" s="5"/>
      <c r="WPC24" s="14"/>
      <c r="WPD24" s="14"/>
      <c r="WPE24" s="1"/>
      <c r="WPG24" s="5"/>
      <c r="WPK24" s="14"/>
      <c r="WPL24" s="14"/>
      <c r="WPM24" s="1"/>
      <c r="WPO24" s="5"/>
      <c r="WPS24" s="14"/>
      <c r="WPT24" s="14"/>
      <c r="WPU24" s="1"/>
      <c r="WPW24" s="5"/>
      <c r="WQA24" s="14"/>
      <c r="WQB24" s="14"/>
      <c r="WQC24" s="1"/>
      <c r="WQE24" s="5"/>
      <c r="WQI24" s="14"/>
      <c r="WQJ24" s="14"/>
      <c r="WQK24" s="1"/>
      <c r="WQM24" s="5"/>
      <c r="WQQ24" s="14"/>
      <c r="WQR24" s="14"/>
      <c r="WQS24" s="1"/>
      <c r="WQU24" s="5"/>
      <c r="WQY24" s="14"/>
      <c r="WQZ24" s="14"/>
      <c r="WRA24" s="1"/>
      <c r="WRC24" s="5"/>
      <c r="WRG24" s="14"/>
      <c r="WRH24" s="14"/>
      <c r="WRI24" s="1"/>
      <c r="WRK24" s="5"/>
      <c r="WRO24" s="14"/>
      <c r="WRP24" s="14"/>
      <c r="WRQ24" s="1"/>
      <c r="WRS24" s="5"/>
      <c r="WRW24" s="14"/>
      <c r="WRX24" s="14"/>
      <c r="WRY24" s="1"/>
      <c r="WSA24" s="5"/>
      <c r="WSE24" s="14"/>
      <c r="WSF24" s="14"/>
      <c r="WSG24" s="1"/>
      <c r="WSI24" s="5"/>
      <c r="WSM24" s="14"/>
      <c r="WSN24" s="14"/>
      <c r="WSO24" s="1"/>
      <c r="WSQ24" s="5"/>
      <c r="WSU24" s="14"/>
      <c r="WSV24" s="14"/>
      <c r="WSW24" s="1"/>
      <c r="WSY24" s="5"/>
      <c r="WTC24" s="14"/>
      <c r="WTD24" s="14"/>
      <c r="WTE24" s="1"/>
      <c r="WTG24" s="5"/>
      <c r="WTK24" s="14"/>
      <c r="WTL24" s="14"/>
      <c r="WTM24" s="1"/>
      <c r="WTO24" s="5"/>
      <c r="WTS24" s="14"/>
      <c r="WTT24" s="14"/>
      <c r="WTU24" s="1"/>
      <c r="WTW24" s="5"/>
      <c r="WUA24" s="14"/>
      <c r="WUB24" s="14"/>
      <c r="WUC24" s="1"/>
      <c r="WUE24" s="5"/>
      <c r="WUI24" s="14"/>
      <c r="WUJ24" s="14"/>
      <c r="WUK24" s="1"/>
      <c r="WUM24" s="5"/>
      <c r="WUQ24" s="14"/>
      <c r="WUR24" s="14"/>
      <c r="WUS24" s="1"/>
      <c r="WUU24" s="5"/>
      <c r="WUY24" s="14"/>
      <c r="WUZ24" s="14"/>
      <c r="WVA24" s="1"/>
      <c r="WVC24" s="5"/>
      <c r="WVG24" s="14"/>
      <c r="WVH24" s="14"/>
      <c r="WVI24" s="1"/>
      <c r="WVK24" s="5"/>
      <c r="WVO24" s="14"/>
      <c r="WVP24" s="14"/>
      <c r="WVQ24" s="1"/>
      <c r="WVS24" s="5"/>
      <c r="WVW24" s="14"/>
      <c r="WVX24" s="14"/>
      <c r="WVY24" s="1"/>
      <c r="WWA24" s="5"/>
      <c r="WWE24" s="14"/>
      <c r="WWF24" s="14"/>
      <c r="WWG24" s="1"/>
      <c r="WWI24" s="5"/>
      <c r="WWM24" s="14"/>
      <c r="WWN24" s="14"/>
      <c r="WWO24" s="1"/>
      <c r="WWQ24" s="5"/>
      <c r="WWU24" s="14"/>
      <c r="WWV24" s="14"/>
      <c r="WWW24" s="1"/>
      <c r="WWY24" s="5"/>
      <c r="WXC24" s="14"/>
      <c r="WXD24" s="14"/>
      <c r="WXE24" s="1"/>
      <c r="WXG24" s="5"/>
      <c r="WXK24" s="14"/>
      <c r="WXL24" s="14"/>
      <c r="WXM24" s="1"/>
      <c r="WXO24" s="5"/>
      <c r="WXS24" s="14"/>
      <c r="WXT24" s="14"/>
      <c r="WXU24" s="1"/>
      <c r="WXW24" s="5"/>
      <c r="WYA24" s="14"/>
      <c r="WYB24" s="14"/>
      <c r="WYC24" s="1"/>
      <c r="WYE24" s="5"/>
      <c r="WYI24" s="14"/>
      <c r="WYJ24" s="14"/>
      <c r="WYK24" s="1"/>
      <c r="WYM24" s="5"/>
      <c r="WYQ24" s="14"/>
      <c r="WYR24" s="14"/>
      <c r="WYS24" s="1"/>
      <c r="WYU24" s="5"/>
      <c r="WYY24" s="14"/>
      <c r="WYZ24" s="14"/>
      <c r="WZA24" s="1"/>
      <c r="WZC24" s="5"/>
      <c r="WZG24" s="14"/>
      <c r="WZH24" s="14"/>
      <c r="WZI24" s="1"/>
      <c r="WZK24" s="5"/>
      <c r="WZO24" s="14"/>
      <c r="WZP24" s="14"/>
      <c r="WZQ24" s="1"/>
      <c r="WZS24" s="5"/>
      <c r="WZW24" s="14"/>
      <c r="WZX24" s="14"/>
      <c r="WZY24" s="1"/>
      <c r="XAA24" s="5"/>
      <c r="XAE24" s="14"/>
      <c r="XAF24" s="14"/>
      <c r="XAG24" s="1"/>
      <c r="XAI24" s="5"/>
      <c r="XAM24" s="14"/>
      <c r="XAN24" s="14"/>
      <c r="XAO24" s="1"/>
      <c r="XAQ24" s="5"/>
      <c r="XAU24" s="14"/>
      <c r="XAV24" s="14"/>
      <c r="XAW24" s="1"/>
      <c r="XAY24" s="5"/>
      <c r="XBC24" s="14"/>
      <c r="XBD24" s="14"/>
      <c r="XBE24" s="1"/>
      <c r="XBG24" s="5"/>
      <c r="XBK24" s="14"/>
      <c r="XBL24" s="14"/>
      <c r="XBM24" s="1"/>
      <c r="XBO24" s="5"/>
      <c r="XBS24" s="14"/>
      <c r="XBT24" s="14"/>
      <c r="XBU24" s="1"/>
      <c r="XBW24" s="5"/>
      <c r="XCA24" s="14"/>
      <c r="XCB24" s="14"/>
      <c r="XCC24" s="1"/>
      <c r="XCE24" s="5"/>
      <c r="XCI24" s="14"/>
      <c r="XCJ24" s="14"/>
      <c r="XCK24" s="1"/>
      <c r="XCM24" s="5"/>
      <c r="XCQ24" s="14"/>
      <c r="XCR24" s="14"/>
      <c r="XCS24" s="1"/>
      <c r="XCU24" s="5"/>
      <c r="XCY24" s="14"/>
      <c r="XCZ24" s="14"/>
      <c r="XDA24" s="1"/>
      <c r="XDC24" s="5"/>
      <c r="XDG24" s="14"/>
      <c r="XDH24" s="14"/>
      <c r="XDI24" s="1"/>
      <c r="XDK24" s="5"/>
      <c r="XDO24" s="14"/>
      <c r="XDP24" s="14"/>
      <c r="XDQ24" s="1"/>
      <c r="XDS24" s="5"/>
      <c r="XDW24" s="14"/>
      <c r="XDX24" s="14"/>
      <c r="XDY24" s="1"/>
      <c r="XEA24" s="5"/>
      <c r="XEE24" s="14"/>
      <c r="XEF24" s="14"/>
      <c r="XEG24" s="1"/>
      <c r="XEI24" s="5"/>
      <c r="XEM24" s="14"/>
      <c r="XEN24" s="14"/>
      <c r="XEO24" s="1"/>
      <c r="XEQ24" s="5"/>
      <c r="XEU24" s="14"/>
      <c r="XEV24" s="14"/>
      <c r="XEW24" s="1"/>
      <c r="XEY24" s="5"/>
    </row>
    <row r="25" spans="2:16379" x14ac:dyDescent="0.25">
      <c r="B25" s="40" t="s">
        <v>13079</v>
      </c>
      <c r="C25" s="41">
        <v>31</v>
      </c>
      <c r="D25" s="65"/>
      <c r="E25" s="65"/>
      <c r="H25" s="38" t="s">
        <v>616</v>
      </c>
      <c r="I25" s="38" t="s">
        <v>617</v>
      </c>
      <c r="J25" s="38" t="s">
        <v>13077</v>
      </c>
      <c r="K25" s="38">
        <v>4.4000000000000004</v>
      </c>
      <c r="L25" s="39">
        <v>426973</v>
      </c>
      <c r="N25" s="40">
        <v>4.5999999999999996</v>
      </c>
      <c r="O25" s="41">
        <v>17</v>
      </c>
      <c r="T25" s="61"/>
      <c r="U25" s="61"/>
      <c r="V25" s="61"/>
      <c r="W25" s="61"/>
      <c r="X25" s="61"/>
      <c r="AQ25" s="5"/>
      <c r="AU25" s="14"/>
      <c r="AV25" s="14"/>
      <c r="AW25" s="1"/>
      <c r="AY25" s="5"/>
      <c r="BC25" s="14"/>
      <c r="BD25" s="14"/>
      <c r="BE25" s="1"/>
      <c r="BG25" s="5"/>
      <c r="BK25" s="14"/>
      <c r="BL25" s="14"/>
      <c r="BM25" s="1"/>
      <c r="BO25" s="5"/>
      <c r="BS25" s="14"/>
      <c r="BT25" s="14"/>
      <c r="BU25" s="1"/>
      <c r="BW25" s="5"/>
      <c r="CA25" s="14"/>
      <c r="CB25" s="14"/>
      <c r="CC25" s="1"/>
      <c r="CE25" s="5"/>
      <c r="CI25" s="14"/>
      <c r="CJ25" s="14"/>
      <c r="CK25" s="1"/>
      <c r="CM25" s="5"/>
      <c r="CQ25" s="14"/>
      <c r="CR25" s="14"/>
      <c r="CS25" s="1"/>
      <c r="CU25" s="5"/>
      <c r="CY25" s="14"/>
      <c r="CZ25" s="14"/>
      <c r="DA25" s="1"/>
      <c r="DC25" s="5"/>
      <c r="DG25" s="14"/>
      <c r="DH25" s="14"/>
      <c r="DI25" s="1"/>
      <c r="DK25" s="5"/>
      <c r="DO25" s="14"/>
      <c r="DP25" s="14"/>
      <c r="DQ25" s="1"/>
      <c r="DS25" s="5"/>
      <c r="DW25" s="14"/>
      <c r="DX25" s="14"/>
      <c r="DY25" s="1"/>
      <c r="EA25" s="5"/>
      <c r="EE25" s="14"/>
      <c r="EF25" s="14"/>
      <c r="EG25" s="1"/>
      <c r="EI25" s="5"/>
      <c r="EM25" s="14"/>
      <c r="EN25" s="14"/>
      <c r="EO25" s="1"/>
      <c r="EQ25" s="5"/>
      <c r="EU25" s="14"/>
      <c r="EV25" s="14"/>
      <c r="EW25" s="1"/>
      <c r="EY25" s="5"/>
      <c r="FC25" s="14"/>
      <c r="FD25" s="14"/>
      <c r="FE25" s="1"/>
      <c r="FG25" s="5"/>
      <c r="FK25" s="14"/>
      <c r="FL25" s="14"/>
      <c r="FM25" s="1"/>
      <c r="FO25" s="5"/>
      <c r="FS25" s="14"/>
      <c r="FT25" s="14"/>
      <c r="FU25" s="1"/>
      <c r="FW25" s="5"/>
      <c r="GA25" s="14"/>
      <c r="GB25" s="14"/>
      <c r="GC25" s="1"/>
      <c r="GE25" s="5"/>
      <c r="GI25" s="14"/>
      <c r="GJ25" s="14"/>
      <c r="GK25" s="1"/>
      <c r="GM25" s="5"/>
      <c r="GQ25" s="14"/>
      <c r="GR25" s="14"/>
      <c r="GS25" s="1"/>
      <c r="GU25" s="5"/>
      <c r="GY25" s="14"/>
      <c r="GZ25" s="14"/>
      <c r="HA25" s="1"/>
      <c r="HC25" s="5"/>
      <c r="HG25" s="14"/>
      <c r="HH25" s="14"/>
      <c r="HI25" s="1"/>
      <c r="HK25" s="5"/>
      <c r="HO25" s="14"/>
      <c r="HP25" s="14"/>
      <c r="HQ25" s="1"/>
      <c r="HS25" s="5"/>
      <c r="HW25" s="14"/>
      <c r="HX25" s="14"/>
      <c r="HY25" s="1"/>
      <c r="IA25" s="5"/>
      <c r="IE25" s="14"/>
      <c r="IF25" s="14"/>
      <c r="IG25" s="1"/>
      <c r="II25" s="5"/>
      <c r="IM25" s="14"/>
      <c r="IN25" s="14"/>
      <c r="IO25" s="1"/>
      <c r="IQ25" s="5"/>
      <c r="IU25" s="14"/>
      <c r="IV25" s="14"/>
      <c r="IW25" s="1"/>
      <c r="IY25" s="5"/>
      <c r="JC25" s="14"/>
      <c r="JD25" s="14"/>
      <c r="JE25" s="1"/>
      <c r="JG25" s="5"/>
      <c r="JK25" s="14"/>
      <c r="JL25" s="14"/>
      <c r="JM25" s="1"/>
      <c r="JO25" s="5"/>
      <c r="JS25" s="14"/>
      <c r="JT25" s="14"/>
      <c r="JU25" s="1"/>
      <c r="JW25" s="5"/>
      <c r="KA25" s="14"/>
      <c r="KB25" s="14"/>
      <c r="KC25" s="1"/>
      <c r="KE25" s="5"/>
      <c r="KI25" s="14"/>
      <c r="KJ25" s="14"/>
      <c r="KK25" s="1"/>
      <c r="KM25" s="5"/>
      <c r="KQ25" s="14"/>
      <c r="KR25" s="14"/>
      <c r="KS25" s="1"/>
      <c r="KU25" s="5"/>
      <c r="KY25" s="14"/>
      <c r="KZ25" s="14"/>
      <c r="LA25" s="1"/>
      <c r="LC25" s="5"/>
      <c r="LG25" s="14"/>
      <c r="LH25" s="14"/>
      <c r="LI25" s="1"/>
      <c r="LK25" s="5"/>
      <c r="LO25" s="14"/>
      <c r="LP25" s="14"/>
      <c r="LQ25" s="1"/>
      <c r="LS25" s="5"/>
      <c r="LW25" s="14"/>
      <c r="LX25" s="14"/>
      <c r="LY25" s="1"/>
      <c r="MA25" s="5"/>
      <c r="ME25" s="14"/>
      <c r="MF25" s="14"/>
      <c r="MG25" s="1"/>
      <c r="MI25" s="5"/>
      <c r="MM25" s="14"/>
      <c r="MN25" s="14"/>
      <c r="MO25" s="1"/>
      <c r="MQ25" s="5"/>
      <c r="MU25" s="14"/>
      <c r="MV25" s="14"/>
      <c r="MW25" s="1"/>
      <c r="MY25" s="5"/>
      <c r="NC25" s="14"/>
      <c r="ND25" s="14"/>
      <c r="NE25" s="1"/>
      <c r="NG25" s="5"/>
      <c r="NK25" s="14"/>
      <c r="NL25" s="14"/>
      <c r="NM25" s="1"/>
      <c r="NO25" s="5"/>
      <c r="NS25" s="14"/>
      <c r="NT25" s="14"/>
      <c r="NU25" s="1"/>
      <c r="NW25" s="5"/>
      <c r="OA25" s="14"/>
      <c r="OB25" s="14"/>
      <c r="OC25" s="1"/>
      <c r="OE25" s="5"/>
      <c r="OI25" s="14"/>
      <c r="OJ25" s="14"/>
      <c r="OK25" s="1"/>
      <c r="OM25" s="5"/>
      <c r="OQ25" s="14"/>
      <c r="OR25" s="14"/>
      <c r="OS25" s="1"/>
      <c r="OU25" s="5"/>
      <c r="OY25" s="14"/>
      <c r="OZ25" s="14"/>
      <c r="PA25" s="1"/>
      <c r="PC25" s="5"/>
      <c r="PG25" s="14"/>
      <c r="PH25" s="14"/>
      <c r="PI25" s="1"/>
      <c r="PK25" s="5"/>
      <c r="PO25" s="14"/>
      <c r="PP25" s="14"/>
      <c r="PQ25" s="1"/>
      <c r="PS25" s="5"/>
      <c r="PW25" s="14"/>
      <c r="PX25" s="14"/>
      <c r="PY25" s="1"/>
      <c r="QA25" s="5"/>
      <c r="QE25" s="14"/>
      <c r="QF25" s="14"/>
      <c r="QG25" s="1"/>
      <c r="QI25" s="5"/>
      <c r="QM25" s="14"/>
      <c r="QN25" s="14"/>
      <c r="QO25" s="1"/>
      <c r="QQ25" s="5"/>
      <c r="QU25" s="14"/>
      <c r="QV25" s="14"/>
      <c r="QW25" s="1"/>
      <c r="QY25" s="5"/>
      <c r="RC25" s="14"/>
      <c r="RD25" s="14"/>
      <c r="RE25" s="1"/>
      <c r="RG25" s="5"/>
      <c r="RK25" s="14"/>
      <c r="RL25" s="14"/>
      <c r="RM25" s="1"/>
      <c r="RO25" s="5"/>
      <c r="RS25" s="14"/>
      <c r="RT25" s="14"/>
      <c r="RU25" s="1"/>
      <c r="RW25" s="5"/>
      <c r="SA25" s="14"/>
      <c r="SB25" s="14"/>
      <c r="SC25" s="1"/>
      <c r="SE25" s="5"/>
      <c r="SI25" s="14"/>
      <c r="SJ25" s="14"/>
      <c r="SK25" s="1"/>
      <c r="SM25" s="5"/>
      <c r="SQ25" s="14"/>
      <c r="SR25" s="14"/>
      <c r="SS25" s="1"/>
      <c r="SU25" s="5"/>
      <c r="SY25" s="14"/>
      <c r="SZ25" s="14"/>
      <c r="TA25" s="1"/>
      <c r="TC25" s="5"/>
      <c r="TG25" s="14"/>
      <c r="TH25" s="14"/>
      <c r="TI25" s="1"/>
      <c r="TK25" s="5"/>
      <c r="TO25" s="14"/>
      <c r="TP25" s="14"/>
      <c r="TQ25" s="1"/>
      <c r="TS25" s="5"/>
      <c r="TW25" s="14"/>
      <c r="TX25" s="14"/>
      <c r="TY25" s="1"/>
      <c r="UA25" s="5"/>
      <c r="UE25" s="14"/>
      <c r="UF25" s="14"/>
      <c r="UG25" s="1"/>
      <c r="UI25" s="5"/>
      <c r="UM25" s="14"/>
      <c r="UN25" s="14"/>
      <c r="UO25" s="1"/>
      <c r="UQ25" s="5"/>
      <c r="UU25" s="14"/>
      <c r="UV25" s="14"/>
      <c r="UW25" s="1"/>
      <c r="UY25" s="5"/>
      <c r="VC25" s="14"/>
      <c r="VD25" s="14"/>
      <c r="VE25" s="1"/>
      <c r="VG25" s="5"/>
      <c r="VK25" s="14"/>
      <c r="VL25" s="14"/>
      <c r="VM25" s="1"/>
      <c r="VO25" s="5"/>
      <c r="VS25" s="14"/>
      <c r="VT25" s="14"/>
      <c r="VU25" s="1"/>
      <c r="VW25" s="5"/>
      <c r="WA25" s="14"/>
      <c r="WB25" s="14"/>
      <c r="WC25" s="1"/>
      <c r="WE25" s="5"/>
      <c r="WI25" s="14"/>
      <c r="WJ25" s="14"/>
      <c r="WK25" s="1"/>
      <c r="WM25" s="5"/>
      <c r="WQ25" s="14"/>
      <c r="WR25" s="14"/>
      <c r="WS25" s="1"/>
      <c r="WU25" s="5"/>
      <c r="WY25" s="14"/>
      <c r="WZ25" s="14"/>
      <c r="XA25" s="1"/>
      <c r="XC25" s="5"/>
      <c r="XG25" s="14"/>
      <c r="XH25" s="14"/>
      <c r="XI25" s="1"/>
      <c r="XK25" s="5"/>
      <c r="XO25" s="14"/>
      <c r="XP25" s="14"/>
      <c r="XQ25" s="1"/>
      <c r="XS25" s="5"/>
      <c r="XW25" s="14"/>
      <c r="XX25" s="14"/>
      <c r="XY25" s="1"/>
      <c r="YA25" s="5"/>
      <c r="YE25" s="14"/>
      <c r="YF25" s="14"/>
      <c r="YG25" s="1"/>
      <c r="YI25" s="5"/>
      <c r="YM25" s="14"/>
      <c r="YN25" s="14"/>
      <c r="YO25" s="1"/>
      <c r="YQ25" s="5"/>
      <c r="YU25" s="14"/>
      <c r="YV25" s="14"/>
      <c r="YW25" s="1"/>
      <c r="YY25" s="5"/>
      <c r="ZC25" s="14"/>
      <c r="ZD25" s="14"/>
      <c r="ZE25" s="1"/>
      <c r="ZG25" s="5"/>
      <c r="ZK25" s="14"/>
      <c r="ZL25" s="14"/>
      <c r="ZM25" s="1"/>
      <c r="ZO25" s="5"/>
      <c r="ZS25" s="14"/>
      <c r="ZT25" s="14"/>
      <c r="ZU25" s="1"/>
      <c r="ZW25" s="5"/>
      <c r="AAA25" s="14"/>
      <c r="AAB25" s="14"/>
      <c r="AAC25" s="1"/>
      <c r="AAE25" s="5"/>
      <c r="AAI25" s="14"/>
      <c r="AAJ25" s="14"/>
      <c r="AAK25" s="1"/>
      <c r="AAM25" s="5"/>
      <c r="AAQ25" s="14"/>
      <c r="AAR25" s="14"/>
      <c r="AAS25" s="1"/>
      <c r="AAU25" s="5"/>
      <c r="AAY25" s="14"/>
      <c r="AAZ25" s="14"/>
      <c r="ABA25" s="1"/>
      <c r="ABC25" s="5"/>
      <c r="ABG25" s="14"/>
      <c r="ABH25" s="14"/>
      <c r="ABI25" s="1"/>
      <c r="ABK25" s="5"/>
      <c r="ABO25" s="14"/>
      <c r="ABP25" s="14"/>
      <c r="ABQ25" s="1"/>
      <c r="ABS25" s="5"/>
      <c r="ABW25" s="14"/>
      <c r="ABX25" s="14"/>
      <c r="ABY25" s="1"/>
      <c r="ACA25" s="5"/>
      <c r="ACE25" s="14"/>
      <c r="ACF25" s="14"/>
      <c r="ACG25" s="1"/>
      <c r="ACI25" s="5"/>
      <c r="ACM25" s="14"/>
      <c r="ACN25" s="14"/>
      <c r="ACO25" s="1"/>
      <c r="ACQ25" s="5"/>
      <c r="ACU25" s="14"/>
      <c r="ACV25" s="14"/>
      <c r="ACW25" s="1"/>
      <c r="ACY25" s="5"/>
      <c r="ADC25" s="14"/>
      <c r="ADD25" s="14"/>
      <c r="ADE25" s="1"/>
      <c r="ADG25" s="5"/>
      <c r="ADK25" s="14"/>
      <c r="ADL25" s="14"/>
      <c r="ADM25" s="1"/>
      <c r="ADO25" s="5"/>
      <c r="ADS25" s="14"/>
      <c r="ADT25" s="14"/>
      <c r="ADU25" s="1"/>
      <c r="ADW25" s="5"/>
      <c r="AEA25" s="14"/>
      <c r="AEB25" s="14"/>
      <c r="AEC25" s="1"/>
      <c r="AEE25" s="5"/>
      <c r="AEI25" s="14"/>
      <c r="AEJ25" s="14"/>
      <c r="AEK25" s="1"/>
      <c r="AEM25" s="5"/>
      <c r="AEQ25" s="14"/>
      <c r="AER25" s="14"/>
      <c r="AES25" s="1"/>
      <c r="AEU25" s="5"/>
      <c r="AEY25" s="14"/>
      <c r="AEZ25" s="14"/>
      <c r="AFA25" s="1"/>
      <c r="AFC25" s="5"/>
      <c r="AFG25" s="14"/>
      <c r="AFH25" s="14"/>
      <c r="AFI25" s="1"/>
      <c r="AFK25" s="5"/>
      <c r="AFO25" s="14"/>
      <c r="AFP25" s="14"/>
      <c r="AFQ25" s="1"/>
      <c r="AFS25" s="5"/>
      <c r="AFW25" s="14"/>
      <c r="AFX25" s="14"/>
      <c r="AFY25" s="1"/>
      <c r="AGA25" s="5"/>
      <c r="AGE25" s="14"/>
      <c r="AGF25" s="14"/>
      <c r="AGG25" s="1"/>
      <c r="AGI25" s="5"/>
      <c r="AGM25" s="14"/>
      <c r="AGN25" s="14"/>
      <c r="AGO25" s="1"/>
      <c r="AGQ25" s="5"/>
      <c r="AGU25" s="14"/>
      <c r="AGV25" s="14"/>
      <c r="AGW25" s="1"/>
      <c r="AGY25" s="5"/>
      <c r="AHC25" s="14"/>
      <c r="AHD25" s="14"/>
      <c r="AHE25" s="1"/>
      <c r="AHG25" s="5"/>
      <c r="AHK25" s="14"/>
      <c r="AHL25" s="14"/>
      <c r="AHM25" s="1"/>
      <c r="AHO25" s="5"/>
      <c r="AHS25" s="14"/>
      <c r="AHT25" s="14"/>
      <c r="AHU25" s="1"/>
      <c r="AHW25" s="5"/>
      <c r="AIA25" s="14"/>
      <c r="AIB25" s="14"/>
      <c r="AIC25" s="1"/>
      <c r="AIE25" s="5"/>
      <c r="AII25" s="14"/>
      <c r="AIJ25" s="14"/>
      <c r="AIK25" s="1"/>
      <c r="AIM25" s="5"/>
      <c r="AIQ25" s="14"/>
      <c r="AIR25" s="14"/>
      <c r="AIS25" s="1"/>
      <c r="AIU25" s="5"/>
      <c r="AIY25" s="14"/>
      <c r="AIZ25" s="14"/>
      <c r="AJA25" s="1"/>
      <c r="AJC25" s="5"/>
      <c r="AJG25" s="14"/>
      <c r="AJH25" s="14"/>
      <c r="AJI25" s="1"/>
      <c r="AJK25" s="5"/>
      <c r="AJO25" s="14"/>
      <c r="AJP25" s="14"/>
      <c r="AJQ25" s="1"/>
      <c r="AJS25" s="5"/>
      <c r="AJW25" s="14"/>
      <c r="AJX25" s="14"/>
      <c r="AJY25" s="1"/>
      <c r="AKA25" s="5"/>
      <c r="AKE25" s="14"/>
      <c r="AKF25" s="14"/>
      <c r="AKG25" s="1"/>
      <c r="AKI25" s="5"/>
      <c r="AKM25" s="14"/>
      <c r="AKN25" s="14"/>
      <c r="AKO25" s="1"/>
      <c r="AKQ25" s="5"/>
      <c r="AKU25" s="14"/>
      <c r="AKV25" s="14"/>
      <c r="AKW25" s="1"/>
      <c r="AKY25" s="5"/>
      <c r="ALC25" s="14"/>
      <c r="ALD25" s="14"/>
      <c r="ALE25" s="1"/>
      <c r="ALG25" s="5"/>
      <c r="ALK25" s="14"/>
      <c r="ALL25" s="14"/>
      <c r="ALM25" s="1"/>
      <c r="ALO25" s="5"/>
      <c r="ALS25" s="14"/>
      <c r="ALT25" s="14"/>
      <c r="ALU25" s="1"/>
      <c r="ALW25" s="5"/>
      <c r="AMA25" s="14"/>
      <c r="AMB25" s="14"/>
      <c r="AMC25" s="1"/>
      <c r="AME25" s="5"/>
      <c r="AMI25" s="14"/>
      <c r="AMJ25" s="14"/>
      <c r="AMK25" s="1"/>
      <c r="AMM25" s="5"/>
      <c r="AMQ25" s="14"/>
      <c r="AMR25" s="14"/>
      <c r="AMS25" s="1"/>
      <c r="AMU25" s="5"/>
      <c r="AMY25" s="14"/>
      <c r="AMZ25" s="14"/>
      <c r="ANA25" s="1"/>
      <c r="ANC25" s="5"/>
      <c r="ANG25" s="14"/>
      <c r="ANH25" s="14"/>
      <c r="ANI25" s="1"/>
      <c r="ANK25" s="5"/>
      <c r="ANO25" s="14"/>
      <c r="ANP25" s="14"/>
      <c r="ANQ25" s="1"/>
      <c r="ANS25" s="5"/>
      <c r="ANW25" s="14"/>
      <c r="ANX25" s="14"/>
      <c r="ANY25" s="1"/>
      <c r="AOA25" s="5"/>
      <c r="AOE25" s="14"/>
      <c r="AOF25" s="14"/>
      <c r="AOG25" s="1"/>
      <c r="AOI25" s="5"/>
      <c r="AOM25" s="14"/>
      <c r="AON25" s="14"/>
      <c r="AOO25" s="1"/>
      <c r="AOQ25" s="5"/>
      <c r="AOU25" s="14"/>
      <c r="AOV25" s="14"/>
      <c r="AOW25" s="1"/>
      <c r="AOY25" s="5"/>
      <c r="APC25" s="14"/>
      <c r="APD25" s="14"/>
      <c r="APE25" s="1"/>
      <c r="APG25" s="5"/>
      <c r="APK25" s="14"/>
      <c r="APL25" s="14"/>
      <c r="APM25" s="1"/>
      <c r="APO25" s="5"/>
      <c r="APS25" s="14"/>
      <c r="APT25" s="14"/>
      <c r="APU25" s="1"/>
      <c r="APW25" s="5"/>
      <c r="AQA25" s="14"/>
      <c r="AQB25" s="14"/>
      <c r="AQC25" s="1"/>
      <c r="AQE25" s="5"/>
      <c r="AQI25" s="14"/>
      <c r="AQJ25" s="14"/>
      <c r="AQK25" s="1"/>
      <c r="AQM25" s="5"/>
      <c r="AQQ25" s="14"/>
      <c r="AQR25" s="14"/>
      <c r="AQS25" s="1"/>
      <c r="AQU25" s="5"/>
      <c r="AQY25" s="14"/>
      <c r="AQZ25" s="14"/>
      <c r="ARA25" s="1"/>
      <c r="ARC25" s="5"/>
      <c r="ARG25" s="14"/>
      <c r="ARH25" s="14"/>
      <c r="ARI25" s="1"/>
      <c r="ARK25" s="5"/>
      <c r="ARO25" s="14"/>
      <c r="ARP25" s="14"/>
      <c r="ARQ25" s="1"/>
      <c r="ARS25" s="5"/>
      <c r="ARW25" s="14"/>
      <c r="ARX25" s="14"/>
      <c r="ARY25" s="1"/>
      <c r="ASA25" s="5"/>
      <c r="ASE25" s="14"/>
      <c r="ASF25" s="14"/>
      <c r="ASG25" s="1"/>
      <c r="ASI25" s="5"/>
      <c r="ASM25" s="14"/>
      <c r="ASN25" s="14"/>
      <c r="ASO25" s="1"/>
      <c r="ASQ25" s="5"/>
      <c r="ASU25" s="14"/>
      <c r="ASV25" s="14"/>
      <c r="ASW25" s="1"/>
      <c r="ASY25" s="5"/>
      <c r="ATC25" s="14"/>
      <c r="ATD25" s="14"/>
      <c r="ATE25" s="1"/>
      <c r="ATG25" s="5"/>
      <c r="ATK25" s="14"/>
      <c r="ATL25" s="14"/>
      <c r="ATM25" s="1"/>
      <c r="ATO25" s="5"/>
      <c r="ATS25" s="14"/>
      <c r="ATT25" s="14"/>
      <c r="ATU25" s="1"/>
      <c r="ATW25" s="5"/>
      <c r="AUA25" s="14"/>
      <c r="AUB25" s="14"/>
      <c r="AUC25" s="1"/>
      <c r="AUE25" s="5"/>
      <c r="AUI25" s="14"/>
      <c r="AUJ25" s="14"/>
      <c r="AUK25" s="1"/>
      <c r="AUM25" s="5"/>
      <c r="AUQ25" s="14"/>
      <c r="AUR25" s="14"/>
      <c r="AUS25" s="1"/>
      <c r="AUU25" s="5"/>
      <c r="AUY25" s="14"/>
      <c r="AUZ25" s="14"/>
      <c r="AVA25" s="1"/>
      <c r="AVC25" s="5"/>
      <c r="AVG25" s="14"/>
      <c r="AVH25" s="14"/>
      <c r="AVI25" s="1"/>
      <c r="AVK25" s="5"/>
      <c r="AVO25" s="14"/>
      <c r="AVP25" s="14"/>
      <c r="AVQ25" s="1"/>
      <c r="AVS25" s="5"/>
      <c r="AVW25" s="14"/>
      <c r="AVX25" s="14"/>
      <c r="AVY25" s="1"/>
      <c r="AWA25" s="5"/>
      <c r="AWE25" s="14"/>
      <c r="AWF25" s="14"/>
      <c r="AWG25" s="1"/>
      <c r="AWI25" s="5"/>
      <c r="AWM25" s="14"/>
      <c r="AWN25" s="14"/>
      <c r="AWO25" s="1"/>
      <c r="AWQ25" s="5"/>
      <c r="AWU25" s="14"/>
      <c r="AWV25" s="14"/>
      <c r="AWW25" s="1"/>
      <c r="AWY25" s="5"/>
      <c r="AXC25" s="14"/>
      <c r="AXD25" s="14"/>
      <c r="AXE25" s="1"/>
      <c r="AXG25" s="5"/>
      <c r="AXK25" s="14"/>
      <c r="AXL25" s="14"/>
      <c r="AXM25" s="1"/>
      <c r="AXO25" s="5"/>
      <c r="AXS25" s="14"/>
      <c r="AXT25" s="14"/>
      <c r="AXU25" s="1"/>
      <c r="AXW25" s="5"/>
      <c r="AYA25" s="14"/>
      <c r="AYB25" s="14"/>
      <c r="AYC25" s="1"/>
      <c r="AYE25" s="5"/>
      <c r="AYI25" s="14"/>
      <c r="AYJ25" s="14"/>
      <c r="AYK25" s="1"/>
      <c r="AYM25" s="5"/>
      <c r="AYQ25" s="14"/>
      <c r="AYR25" s="14"/>
      <c r="AYS25" s="1"/>
      <c r="AYU25" s="5"/>
      <c r="AYY25" s="14"/>
      <c r="AYZ25" s="14"/>
      <c r="AZA25" s="1"/>
      <c r="AZC25" s="5"/>
      <c r="AZG25" s="14"/>
      <c r="AZH25" s="14"/>
      <c r="AZI25" s="1"/>
      <c r="AZK25" s="5"/>
      <c r="AZO25" s="14"/>
      <c r="AZP25" s="14"/>
      <c r="AZQ25" s="1"/>
      <c r="AZS25" s="5"/>
      <c r="AZW25" s="14"/>
      <c r="AZX25" s="14"/>
      <c r="AZY25" s="1"/>
      <c r="BAA25" s="5"/>
      <c r="BAE25" s="14"/>
      <c r="BAF25" s="14"/>
      <c r="BAG25" s="1"/>
      <c r="BAI25" s="5"/>
      <c r="BAM25" s="14"/>
      <c r="BAN25" s="14"/>
      <c r="BAO25" s="1"/>
      <c r="BAQ25" s="5"/>
      <c r="BAU25" s="14"/>
      <c r="BAV25" s="14"/>
      <c r="BAW25" s="1"/>
      <c r="BAY25" s="5"/>
      <c r="BBC25" s="14"/>
      <c r="BBD25" s="14"/>
      <c r="BBE25" s="1"/>
      <c r="BBG25" s="5"/>
      <c r="BBK25" s="14"/>
      <c r="BBL25" s="14"/>
      <c r="BBM25" s="1"/>
      <c r="BBO25" s="5"/>
      <c r="BBS25" s="14"/>
      <c r="BBT25" s="14"/>
      <c r="BBU25" s="1"/>
      <c r="BBW25" s="5"/>
      <c r="BCA25" s="14"/>
      <c r="BCB25" s="14"/>
      <c r="BCC25" s="1"/>
      <c r="BCE25" s="5"/>
      <c r="BCI25" s="14"/>
      <c r="BCJ25" s="14"/>
      <c r="BCK25" s="1"/>
      <c r="BCM25" s="5"/>
      <c r="BCQ25" s="14"/>
      <c r="BCR25" s="14"/>
      <c r="BCS25" s="1"/>
      <c r="BCU25" s="5"/>
      <c r="BCY25" s="14"/>
      <c r="BCZ25" s="14"/>
      <c r="BDA25" s="1"/>
      <c r="BDC25" s="5"/>
      <c r="BDG25" s="14"/>
      <c r="BDH25" s="14"/>
      <c r="BDI25" s="1"/>
      <c r="BDK25" s="5"/>
      <c r="BDO25" s="14"/>
      <c r="BDP25" s="14"/>
      <c r="BDQ25" s="1"/>
      <c r="BDS25" s="5"/>
      <c r="BDW25" s="14"/>
      <c r="BDX25" s="14"/>
      <c r="BDY25" s="1"/>
      <c r="BEA25" s="5"/>
      <c r="BEE25" s="14"/>
      <c r="BEF25" s="14"/>
      <c r="BEG25" s="1"/>
      <c r="BEI25" s="5"/>
      <c r="BEM25" s="14"/>
      <c r="BEN25" s="14"/>
      <c r="BEO25" s="1"/>
      <c r="BEQ25" s="5"/>
      <c r="BEU25" s="14"/>
      <c r="BEV25" s="14"/>
      <c r="BEW25" s="1"/>
      <c r="BEY25" s="5"/>
      <c r="BFC25" s="14"/>
      <c r="BFD25" s="14"/>
      <c r="BFE25" s="1"/>
      <c r="BFG25" s="5"/>
      <c r="BFK25" s="14"/>
      <c r="BFL25" s="14"/>
      <c r="BFM25" s="1"/>
      <c r="BFO25" s="5"/>
      <c r="BFS25" s="14"/>
      <c r="BFT25" s="14"/>
      <c r="BFU25" s="1"/>
      <c r="BFW25" s="5"/>
      <c r="BGA25" s="14"/>
      <c r="BGB25" s="14"/>
      <c r="BGC25" s="1"/>
      <c r="BGE25" s="5"/>
      <c r="BGI25" s="14"/>
      <c r="BGJ25" s="14"/>
      <c r="BGK25" s="1"/>
      <c r="BGM25" s="5"/>
      <c r="BGQ25" s="14"/>
      <c r="BGR25" s="14"/>
      <c r="BGS25" s="1"/>
      <c r="BGU25" s="5"/>
      <c r="BGY25" s="14"/>
      <c r="BGZ25" s="14"/>
      <c r="BHA25" s="1"/>
      <c r="BHC25" s="5"/>
      <c r="BHG25" s="14"/>
      <c r="BHH25" s="14"/>
      <c r="BHI25" s="1"/>
      <c r="BHK25" s="5"/>
      <c r="BHO25" s="14"/>
      <c r="BHP25" s="14"/>
      <c r="BHQ25" s="1"/>
      <c r="BHS25" s="5"/>
      <c r="BHW25" s="14"/>
      <c r="BHX25" s="14"/>
      <c r="BHY25" s="1"/>
      <c r="BIA25" s="5"/>
      <c r="BIE25" s="14"/>
      <c r="BIF25" s="14"/>
      <c r="BIG25" s="1"/>
      <c r="BII25" s="5"/>
      <c r="BIM25" s="14"/>
      <c r="BIN25" s="14"/>
      <c r="BIO25" s="1"/>
      <c r="BIQ25" s="5"/>
      <c r="BIU25" s="14"/>
      <c r="BIV25" s="14"/>
      <c r="BIW25" s="1"/>
      <c r="BIY25" s="5"/>
      <c r="BJC25" s="14"/>
      <c r="BJD25" s="14"/>
      <c r="BJE25" s="1"/>
      <c r="BJG25" s="5"/>
      <c r="BJK25" s="14"/>
      <c r="BJL25" s="14"/>
      <c r="BJM25" s="1"/>
      <c r="BJO25" s="5"/>
      <c r="BJS25" s="14"/>
      <c r="BJT25" s="14"/>
      <c r="BJU25" s="1"/>
      <c r="BJW25" s="5"/>
      <c r="BKA25" s="14"/>
      <c r="BKB25" s="14"/>
      <c r="BKC25" s="1"/>
      <c r="BKE25" s="5"/>
      <c r="BKI25" s="14"/>
      <c r="BKJ25" s="14"/>
      <c r="BKK25" s="1"/>
      <c r="BKM25" s="5"/>
      <c r="BKQ25" s="14"/>
      <c r="BKR25" s="14"/>
      <c r="BKS25" s="1"/>
      <c r="BKU25" s="5"/>
      <c r="BKY25" s="14"/>
      <c r="BKZ25" s="14"/>
      <c r="BLA25" s="1"/>
      <c r="BLC25" s="5"/>
      <c r="BLG25" s="14"/>
      <c r="BLH25" s="14"/>
      <c r="BLI25" s="1"/>
      <c r="BLK25" s="5"/>
      <c r="BLO25" s="14"/>
      <c r="BLP25" s="14"/>
      <c r="BLQ25" s="1"/>
      <c r="BLS25" s="5"/>
      <c r="BLW25" s="14"/>
      <c r="BLX25" s="14"/>
      <c r="BLY25" s="1"/>
      <c r="BMA25" s="5"/>
      <c r="BME25" s="14"/>
      <c r="BMF25" s="14"/>
      <c r="BMG25" s="1"/>
      <c r="BMI25" s="5"/>
      <c r="BMM25" s="14"/>
      <c r="BMN25" s="14"/>
      <c r="BMO25" s="1"/>
      <c r="BMQ25" s="5"/>
      <c r="BMU25" s="14"/>
      <c r="BMV25" s="14"/>
      <c r="BMW25" s="1"/>
      <c r="BMY25" s="5"/>
      <c r="BNC25" s="14"/>
      <c r="BND25" s="14"/>
      <c r="BNE25" s="1"/>
      <c r="BNG25" s="5"/>
      <c r="BNK25" s="14"/>
      <c r="BNL25" s="14"/>
      <c r="BNM25" s="1"/>
      <c r="BNO25" s="5"/>
      <c r="BNS25" s="14"/>
      <c r="BNT25" s="14"/>
      <c r="BNU25" s="1"/>
      <c r="BNW25" s="5"/>
      <c r="BOA25" s="14"/>
      <c r="BOB25" s="14"/>
      <c r="BOC25" s="1"/>
      <c r="BOE25" s="5"/>
      <c r="BOI25" s="14"/>
      <c r="BOJ25" s="14"/>
      <c r="BOK25" s="1"/>
      <c r="BOM25" s="5"/>
      <c r="BOQ25" s="14"/>
      <c r="BOR25" s="14"/>
      <c r="BOS25" s="1"/>
      <c r="BOU25" s="5"/>
      <c r="BOY25" s="14"/>
      <c r="BOZ25" s="14"/>
      <c r="BPA25" s="1"/>
      <c r="BPC25" s="5"/>
      <c r="BPG25" s="14"/>
      <c r="BPH25" s="14"/>
      <c r="BPI25" s="1"/>
      <c r="BPK25" s="5"/>
      <c r="BPO25" s="14"/>
      <c r="BPP25" s="14"/>
      <c r="BPQ25" s="1"/>
      <c r="BPS25" s="5"/>
      <c r="BPW25" s="14"/>
      <c r="BPX25" s="14"/>
      <c r="BPY25" s="1"/>
      <c r="BQA25" s="5"/>
      <c r="BQE25" s="14"/>
      <c r="BQF25" s="14"/>
      <c r="BQG25" s="1"/>
      <c r="BQI25" s="5"/>
      <c r="BQM25" s="14"/>
      <c r="BQN25" s="14"/>
      <c r="BQO25" s="1"/>
      <c r="BQQ25" s="5"/>
      <c r="BQU25" s="14"/>
      <c r="BQV25" s="14"/>
      <c r="BQW25" s="1"/>
      <c r="BQY25" s="5"/>
      <c r="BRC25" s="14"/>
      <c r="BRD25" s="14"/>
      <c r="BRE25" s="1"/>
      <c r="BRG25" s="5"/>
      <c r="BRK25" s="14"/>
      <c r="BRL25" s="14"/>
      <c r="BRM25" s="1"/>
      <c r="BRO25" s="5"/>
      <c r="BRS25" s="14"/>
      <c r="BRT25" s="14"/>
      <c r="BRU25" s="1"/>
      <c r="BRW25" s="5"/>
      <c r="BSA25" s="14"/>
      <c r="BSB25" s="14"/>
      <c r="BSC25" s="1"/>
      <c r="BSE25" s="5"/>
      <c r="BSI25" s="14"/>
      <c r="BSJ25" s="14"/>
      <c r="BSK25" s="1"/>
      <c r="BSM25" s="5"/>
      <c r="BSQ25" s="14"/>
      <c r="BSR25" s="14"/>
      <c r="BSS25" s="1"/>
      <c r="BSU25" s="5"/>
      <c r="BSY25" s="14"/>
      <c r="BSZ25" s="14"/>
      <c r="BTA25" s="1"/>
      <c r="BTC25" s="5"/>
      <c r="BTG25" s="14"/>
      <c r="BTH25" s="14"/>
      <c r="BTI25" s="1"/>
      <c r="BTK25" s="5"/>
      <c r="BTO25" s="14"/>
      <c r="BTP25" s="14"/>
      <c r="BTQ25" s="1"/>
      <c r="BTS25" s="5"/>
      <c r="BTW25" s="14"/>
      <c r="BTX25" s="14"/>
      <c r="BTY25" s="1"/>
      <c r="BUA25" s="5"/>
      <c r="BUE25" s="14"/>
      <c r="BUF25" s="14"/>
      <c r="BUG25" s="1"/>
      <c r="BUI25" s="5"/>
      <c r="BUM25" s="14"/>
      <c r="BUN25" s="14"/>
      <c r="BUO25" s="1"/>
      <c r="BUQ25" s="5"/>
      <c r="BUU25" s="14"/>
      <c r="BUV25" s="14"/>
      <c r="BUW25" s="1"/>
      <c r="BUY25" s="5"/>
      <c r="BVC25" s="14"/>
      <c r="BVD25" s="14"/>
      <c r="BVE25" s="1"/>
      <c r="BVG25" s="5"/>
      <c r="BVK25" s="14"/>
      <c r="BVL25" s="14"/>
      <c r="BVM25" s="1"/>
      <c r="BVO25" s="5"/>
      <c r="BVS25" s="14"/>
      <c r="BVT25" s="14"/>
      <c r="BVU25" s="1"/>
      <c r="BVW25" s="5"/>
      <c r="BWA25" s="14"/>
      <c r="BWB25" s="14"/>
      <c r="BWC25" s="1"/>
      <c r="BWE25" s="5"/>
      <c r="BWI25" s="14"/>
      <c r="BWJ25" s="14"/>
      <c r="BWK25" s="1"/>
      <c r="BWM25" s="5"/>
      <c r="BWQ25" s="14"/>
      <c r="BWR25" s="14"/>
      <c r="BWS25" s="1"/>
      <c r="BWU25" s="5"/>
      <c r="BWY25" s="14"/>
      <c r="BWZ25" s="14"/>
      <c r="BXA25" s="1"/>
      <c r="BXC25" s="5"/>
      <c r="BXG25" s="14"/>
      <c r="BXH25" s="14"/>
      <c r="BXI25" s="1"/>
      <c r="BXK25" s="5"/>
      <c r="BXO25" s="14"/>
      <c r="BXP25" s="14"/>
      <c r="BXQ25" s="1"/>
      <c r="BXS25" s="5"/>
      <c r="BXW25" s="14"/>
      <c r="BXX25" s="14"/>
      <c r="BXY25" s="1"/>
      <c r="BYA25" s="5"/>
      <c r="BYE25" s="14"/>
      <c r="BYF25" s="14"/>
      <c r="BYG25" s="1"/>
      <c r="BYI25" s="5"/>
      <c r="BYM25" s="14"/>
      <c r="BYN25" s="14"/>
      <c r="BYO25" s="1"/>
      <c r="BYQ25" s="5"/>
      <c r="BYU25" s="14"/>
      <c r="BYV25" s="14"/>
      <c r="BYW25" s="1"/>
      <c r="BYY25" s="5"/>
      <c r="BZC25" s="14"/>
      <c r="BZD25" s="14"/>
      <c r="BZE25" s="1"/>
      <c r="BZG25" s="5"/>
      <c r="BZK25" s="14"/>
      <c r="BZL25" s="14"/>
      <c r="BZM25" s="1"/>
      <c r="BZO25" s="5"/>
      <c r="BZS25" s="14"/>
      <c r="BZT25" s="14"/>
      <c r="BZU25" s="1"/>
      <c r="BZW25" s="5"/>
      <c r="CAA25" s="14"/>
      <c r="CAB25" s="14"/>
      <c r="CAC25" s="1"/>
      <c r="CAE25" s="5"/>
      <c r="CAI25" s="14"/>
      <c r="CAJ25" s="14"/>
      <c r="CAK25" s="1"/>
      <c r="CAM25" s="5"/>
      <c r="CAQ25" s="14"/>
      <c r="CAR25" s="14"/>
      <c r="CAS25" s="1"/>
      <c r="CAU25" s="5"/>
      <c r="CAY25" s="14"/>
      <c r="CAZ25" s="14"/>
      <c r="CBA25" s="1"/>
      <c r="CBC25" s="5"/>
      <c r="CBG25" s="14"/>
      <c r="CBH25" s="14"/>
      <c r="CBI25" s="1"/>
      <c r="CBK25" s="5"/>
      <c r="CBO25" s="14"/>
      <c r="CBP25" s="14"/>
      <c r="CBQ25" s="1"/>
      <c r="CBS25" s="5"/>
      <c r="CBW25" s="14"/>
      <c r="CBX25" s="14"/>
      <c r="CBY25" s="1"/>
      <c r="CCA25" s="5"/>
      <c r="CCE25" s="14"/>
      <c r="CCF25" s="14"/>
      <c r="CCG25" s="1"/>
      <c r="CCI25" s="5"/>
      <c r="CCM25" s="14"/>
      <c r="CCN25" s="14"/>
      <c r="CCO25" s="1"/>
      <c r="CCQ25" s="5"/>
      <c r="CCU25" s="14"/>
      <c r="CCV25" s="14"/>
      <c r="CCW25" s="1"/>
      <c r="CCY25" s="5"/>
      <c r="CDC25" s="14"/>
      <c r="CDD25" s="14"/>
      <c r="CDE25" s="1"/>
      <c r="CDG25" s="5"/>
      <c r="CDK25" s="14"/>
      <c r="CDL25" s="14"/>
      <c r="CDM25" s="1"/>
      <c r="CDO25" s="5"/>
      <c r="CDS25" s="14"/>
      <c r="CDT25" s="14"/>
      <c r="CDU25" s="1"/>
      <c r="CDW25" s="5"/>
      <c r="CEA25" s="14"/>
      <c r="CEB25" s="14"/>
      <c r="CEC25" s="1"/>
      <c r="CEE25" s="5"/>
      <c r="CEI25" s="14"/>
      <c r="CEJ25" s="14"/>
      <c r="CEK25" s="1"/>
      <c r="CEM25" s="5"/>
      <c r="CEQ25" s="14"/>
      <c r="CER25" s="14"/>
      <c r="CES25" s="1"/>
      <c r="CEU25" s="5"/>
      <c r="CEY25" s="14"/>
      <c r="CEZ25" s="14"/>
      <c r="CFA25" s="1"/>
      <c r="CFC25" s="5"/>
      <c r="CFG25" s="14"/>
      <c r="CFH25" s="14"/>
      <c r="CFI25" s="1"/>
      <c r="CFK25" s="5"/>
      <c r="CFO25" s="14"/>
      <c r="CFP25" s="14"/>
      <c r="CFQ25" s="1"/>
      <c r="CFS25" s="5"/>
      <c r="CFW25" s="14"/>
      <c r="CFX25" s="14"/>
      <c r="CFY25" s="1"/>
      <c r="CGA25" s="5"/>
      <c r="CGE25" s="14"/>
      <c r="CGF25" s="14"/>
      <c r="CGG25" s="1"/>
      <c r="CGI25" s="5"/>
      <c r="CGM25" s="14"/>
      <c r="CGN25" s="14"/>
      <c r="CGO25" s="1"/>
      <c r="CGQ25" s="5"/>
      <c r="CGU25" s="14"/>
      <c r="CGV25" s="14"/>
      <c r="CGW25" s="1"/>
      <c r="CGY25" s="5"/>
      <c r="CHC25" s="14"/>
      <c r="CHD25" s="14"/>
      <c r="CHE25" s="1"/>
      <c r="CHG25" s="5"/>
      <c r="CHK25" s="14"/>
      <c r="CHL25" s="14"/>
      <c r="CHM25" s="1"/>
      <c r="CHO25" s="5"/>
      <c r="CHS25" s="14"/>
      <c r="CHT25" s="14"/>
      <c r="CHU25" s="1"/>
      <c r="CHW25" s="5"/>
      <c r="CIA25" s="14"/>
      <c r="CIB25" s="14"/>
      <c r="CIC25" s="1"/>
      <c r="CIE25" s="5"/>
      <c r="CII25" s="14"/>
      <c r="CIJ25" s="14"/>
      <c r="CIK25" s="1"/>
      <c r="CIM25" s="5"/>
      <c r="CIQ25" s="14"/>
      <c r="CIR25" s="14"/>
      <c r="CIS25" s="1"/>
      <c r="CIU25" s="5"/>
      <c r="CIY25" s="14"/>
      <c r="CIZ25" s="14"/>
      <c r="CJA25" s="1"/>
      <c r="CJC25" s="5"/>
      <c r="CJG25" s="14"/>
      <c r="CJH25" s="14"/>
      <c r="CJI25" s="1"/>
      <c r="CJK25" s="5"/>
      <c r="CJO25" s="14"/>
      <c r="CJP25" s="14"/>
      <c r="CJQ25" s="1"/>
      <c r="CJS25" s="5"/>
      <c r="CJW25" s="14"/>
      <c r="CJX25" s="14"/>
      <c r="CJY25" s="1"/>
      <c r="CKA25" s="5"/>
      <c r="CKE25" s="14"/>
      <c r="CKF25" s="14"/>
      <c r="CKG25" s="1"/>
      <c r="CKI25" s="5"/>
      <c r="CKM25" s="14"/>
      <c r="CKN25" s="14"/>
      <c r="CKO25" s="1"/>
      <c r="CKQ25" s="5"/>
      <c r="CKU25" s="14"/>
      <c r="CKV25" s="14"/>
      <c r="CKW25" s="1"/>
      <c r="CKY25" s="5"/>
      <c r="CLC25" s="14"/>
      <c r="CLD25" s="14"/>
      <c r="CLE25" s="1"/>
      <c r="CLG25" s="5"/>
      <c r="CLK25" s="14"/>
      <c r="CLL25" s="14"/>
      <c r="CLM25" s="1"/>
      <c r="CLO25" s="5"/>
      <c r="CLS25" s="14"/>
      <c r="CLT25" s="14"/>
      <c r="CLU25" s="1"/>
      <c r="CLW25" s="5"/>
      <c r="CMA25" s="14"/>
      <c r="CMB25" s="14"/>
      <c r="CMC25" s="1"/>
      <c r="CME25" s="5"/>
      <c r="CMI25" s="14"/>
      <c r="CMJ25" s="14"/>
      <c r="CMK25" s="1"/>
      <c r="CMM25" s="5"/>
      <c r="CMQ25" s="14"/>
      <c r="CMR25" s="14"/>
      <c r="CMS25" s="1"/>
      <c r="CMU25" s="5"/>
      <c r="CMY25" s="14"/>
      <c r="CMZ25" s="14"/>
      <c r="CNA25" s="1"/>
      <c r="CNC25" s="5"/>
      <c r="CNG25" s="14"/>
      <c r="CNH25" s="14"/>
      <c r="CNI25" s="1"/>
      <c r="CNK25" s="5"/>
      <c r="CNO25" s="14"/>
      <c r="CNP25" s="14"/>
      <c r="CNQ25" s="1"/>
      <c r="CNS25" s="5"/>
      <c r="CNW25" s="14"/>
      <c r="CNX25" s="14"/>
      <c r="CNY25" s="1"/>
      <c r="COA25" s="5"/>
      <c r="COE25" s="14"/>
      <c r="COF25" s="14"/>
      <c r="COG25" s="1"/>
      <c r="COI25" s="5"/>
      <c r="COM25" s="14"/>
      <c r="CON25" s="14"/>
      <c r="COO25" s="1"/>
      <c r="COQ25" s="5"/>
      <c r="COU25" s="14"/>
      <c r="COV25" s="14"/>
      <c r="COW25" s="1"/>
      <c r="COY25" s="5"/>
      <c r="CPC25" s="14"/>
      <c r="CPD25" s="14"/>
      <c r="CPE25" s="1"/>
      <c r="CPG25" s="5"/>
      <c r="CPK25" s="14"/>
      <c r="CPL25" s="14"/>
      <c r="CPM25" s="1"/>
      <c r="CPO25" s="5"/>
      <c r="CPS25" s="14"/>
      <c r="CPT25" s="14"/>
      <c r="CPU25" s="1"/>
      <c r="CPW25" s="5"/>
      <c r="CQA25" s="14"/>
      <c r="CQB25" s="14"/>
      <c r="CQC25" s="1"/>
      <c r="CQE25" s="5"/>
      <c r="CQI25" s="14"/>
      <c r="CQJ25" s="14"/>
      <c r="CQK25" s="1"/>
      <c r="CQM25" s="5"/>
      <c r="CQQ25" s="14"/>
      <c r="CQR25" s="14"/>
      <c r="CQS25" s="1"/>
      <c r="CQU25" s="5"/>
      <c r="CQY25" s="14"/>
      <c r="CQZ25" s="14"/>
      <c r="CRA25" s="1"/>
      <c r="CRC25" s="5"/>
      <c r="CRG25" s="14"/>
      <c r="CRH25" s="14"/>
      <c r="CRI25" s="1"/>
      <c r="CRK25" s="5"/>
      <c r="CRO25" s="14"/>
      <c r="CRP25" s="14"/>
      <c r="CRQ25" s="1"/>
      <c r="CRS25" s="5"/>
      <c r="CRW25" s="14"/>
      <c r="CRX25" s="14"/>
      <c r="CRY25" s="1"/>
      <c r="CSA25" s="5"/>
      <c r="CSE25" s="14"/>
      <c r="CSF25" s="14"/>
      <c r="CSG25" s="1"/>
      <c r="CSI25" s="5"/>
      <c r="CSM25" s="14"/>
      <c r="CSN25" s="14"/>
      <c r="CSO25" s="1"/>
      <c r="CSQ25" s="5"/>
      <c r="CSU25" s="14"/>
      <c r="CSV25" s="14"/>
      <c r="CSW25" s="1"/>
      <c r="CSY25" s="5"/>
      <c r="CTC25" s="14"/>
      <c r="CTD25" s="14"/>
      <c r="CTE25" s="1"/>
      <c r="CTG25" s="5"/>
      <c r="CTK25" s="14"/>
      <c r="CTL25" s="14"/>
      <c r="CTM25" s="1"/>
      <c r="CTO25" s="5"/>
      <c r="CTS25" s="14"/>
      <c r="CTT25" s="14"/>
      <c r="CTU25" s="1"/>
      <c r="CTW25" s="5"/>
      <c r="CUA25" s="14"/>
      <c r="CUB25" s="14"/>
      <c r="CUC25" s="1"/>
      <c r="CUE25" s="5"/>
      <c r="CUI25" s="14"/>
      <c r="CUJ25" s="14"/>
      <c r="CUK25" s="1"/>
      <c r="CUM25" s="5"/>
      <c r="CUQ25" s="14"/>
      <c r="CUR25" s="14"/>
      <c r="CUS25" s="1"/>
      <c r="CUU25" s="5"/>
      <c r="CUY25" s="14"/>
      <c r="CUZ25" s="14"/>
      <c r="CVA25" s="1"/>
      <c r="CVC25" s="5"/>
      <c r="CVG25" s="14"/>
      <c r="CVH25" s="14"/>
      <c r="CVI25" s="1"/>
      <c r="CVK25" s="5"/>
      <c r="CVO25" s="14"/>
      <c r="CVP25" s="14"/>
      <c r="CVQ25" s="1"/>
      <c r="CVS25" s="5"/>
      <c r="CVW25" s="14"/>
      <c r="CVX25" s="14"/>
      <c r="CVY25" s="1"/>
      <c r="CWA25" s="5"/>
      <c r="CWE25" s="14"/>
      <c r="CWF25" s="14"/>
      <c r="CWG25" s="1"/>
      <c r="CWI25" s="5"/>
      <c r="CWM25" s="14"/>
      <c r="CWN25" s="14"/>
      <c r="CWO25" s="1"/>
      <c r="CWQ25" s="5"/>
      <c r="CWU25" s="14"/>
      <c r="CWV25" s="14"/>
      <c r="CWW25" s="1"/>
      <c r="CWY25" s="5"/>
      <c r="CXC25" s="14"/>
      <c r="CXD25" s="14"/>
      <c r="CXE25" s="1"/>
      <c r="CXG25" s="5"/>
      <c r="CXK25" s="14"/>
      <c r="CXL25" s="14"/>
      <c r="CXM25" s="1"/>
      <c r="CXO25" s="5"/>
      <c r="CXS25" s="14"/>
      <c r="CXT25" s="14"/>
      <c r="CXU25" s="1"/>
      <c r="CXW25" s="5"/>
      <c r="CYA25" s="14"/>
      <c r="CYB25" s="14"/>
      <c r="CYC25" s="1"/>
      <c r="CYE25" s="5"/>
      <c r="CYI25" s="14"/>
      <c r="CYJ25" s="14"/>
      <c r="CYK25" s="1"/>
      <c r="CYM25" s="5"/>
      <c r="CYQ25" s="14"/>
      <c r="CYR25" s="14"/>
      <c r="CYS25" s="1"/>
      <c r="CYU25" s="5"/>
      <c r="CYY25" s="14"/>
      <c r="CYZ25" s="14"/>
      <c r="CZA25" s="1"/>
      <c r="CZC25" s="5"/>
      <c r="CZG25" s="14"/>
      <c r="CZH25" s="14"/>
      <c r="CZI25" s="1"/>
      <c r="CZK25" s="5"/>
      <c r="CZO25" s="14"/>
      <c r="CZP25" s="14"/>
      <c r="CZQ25" s="1"/>
      <c r="CZS25" s="5"/>
      <c r="CZW25" s="14"/>
      <c r="CZX25" s="14"/>
      <c r="CZY25" s="1"/>
      <c r="DAA25" s="5"/>
      <c r="DAE25" s="14"/>
      <c r="DAF25" s="14"/>
      <c r="DAG25" s="1"/>
      <c r="DAI25" s="5"/>
      <c r="DAM25" s="14"/>
      <c r="DAN25" s="14"/>
      <c r="DAO25" s="1"/>
      <c r="DAQ25" s="5"/>
      <c r="DAU25" s="14"/>
      <c r="DAV25" s="14"/>
      <c r="DAW25" s="1"/>
      <c r="DAY25" s="5"/>
      <c r="DBC25" s="14"/>
      <c r="DBD25" s="14"/>
      <c r="DBE25" s="1"/>
      <c r="DBG25" s="5"/>
      <c r="DBK25" s="14"/>
      <c r="DBL25" s="14"/>
      <c r="DBM25" s="1"/>
      <c r="DBO25" s="5"/>
      <c r="DBS25" s="14"/>
      <c r="DBT25" s="14"/>
      <c r="DBU25" s="1"/>
      <c r="DBW25" s="5"/>
      <c r="DCA25" s="14"/>
      <c r="DCB25" s="14"/>
      <c r="DCC25" s="1"/>
      <c r="DCE25" s="5"/>
      <c r="DCI25" s="14"/>
      <c r="DCJ25" s="14"/>
      <c r="DCK25" s="1"/>
      <c r="DCM25" s="5"/>
      <c r="DCQ25" s="14"/>
      <c r="DCR25" s="14"/>
      <c r="DCS25" s="1"/>
      <c r="DCU25" s="5"/>
      <c r="DCY25" s="14"/>
      <c r="DCZ25" s="14"/>
      <c r="DDA25" s="1"/>
      <c r="DDC25" s="5"/>
      <c r="DDG25" s="14"/>
      <c r="DDH25" s="14"/>
      <c r="DDI25" s="1"/>
      <c r="DDK25" s="5"/>
      <c r="DDO25" s="14"/>
      <c r="DDP25" s="14"/>
      <c r="DDQ25" s="1"/>
      <c r="DDS25" s="5"/>
      <c r="DDW25" s="14"/>
      <c r="DDX25" s="14"/>
      <c r="DDY25" s="1"/>
      <c r="DEA25" s="5"/>
      <c r="DEE25" s="14"/>
      <c r="DEF25" s="14"/>
      <c r="DEG25" s="1"/>
      <c r="DEI25" s="5"/>
      <c r="DEM25" s="14"/>
      <c r="DEN25" s="14"/>
      <c r="DEO25" s="1"/>
      <c r="DEQ25" s="5"/>
      <c r="DEU25" s="14"/>
      <c r="DEV25" s="14"/>
      <c r="DEW25" s="1"/>
      <c r="DEY25" s="5"/>
      <c r="DFC25" s="14"/>
      <c r="DFD25" s="14"/>
      <c r="DFE25" s="1"/>
      <c r="DFG25" s="5"/>
      <c r="DFK25" s="14"/>
      <c r="DFL25" s="14"/>
      <c r="DFM25" s="1"/>
      <c r="DFO25" s="5"/>
      <c r="DFS25" s="14"/>
      <c r="DFT25" s="14"/>
      <c r="DFU25" s="1"/>
      <c r="DFW25" s="5"/>
      <c r="DGA25" s="14"/>
      <c r="DGB25" s="14"/>
      <c r="DGC25" s="1"/>
      <c r="DGE25" s="5"/>
      <c r="DGI25" s="14"/>
      <c r="DGJ25" s="14"/>
      <c r="DGK25" s="1"/>
      <c r="DGM25" s="5"/>
      <c r="DGQ25" s="14"/>
      <c r="DGR25" s="14"/>
      <c r="DGS25" s="1"/>
      <c r="DGU25" s="5"/>
      <c r="DGY25" s="14"/>
      <c r="DGZ25" s="14"/>
      <c r="DHA25" s="1"/>
      <c r="DHC25" s="5"/>
      <c r="DHG25" s="14"/>
      <c r="DHH25" s="14"/>
      <c r="DHI25" s="1"/>
      <c r="DHK25" s="5"/>
      <c r="DHO25" s="14"/>
      <c r="DHP25" s="14"/>
      <c r="DHQ25" s="1"/>
      <c r="DHS25" s="5"/>
      <c r="DHW25" s="14"/>
      <c r="DHX25" s="14"/>
      <c r="DHY25" s="1"/>
      <c r="DIA25" s="5"/>
      <c r="DIE25" s="14"/>
      <c r="DIF25" s="14"/>
      <c r="DIG25" s="1"/>
      <c r="DII25" s="5"/>
      <c r="DIM25" s="14"/>
      <c r="DIN25" s="14"/>
      <c r="DIO25" s="1"/>
      <c r="DIQ25" s="5"/>
      <c r="DIU25" s="14"/>
      <c r="DIV25" s="14"/>
      <c r="DIW25" s="1"/>
      <c r="DIY25" s="5"/>
      <c r="DJC25" s="14"/>
      <c r="DJD25" s="14"/>
      <c r="DJE25" s="1"/>
      <c r="DJG25" s="5"/>
      <c r="DJK25" s="14"/>
      <c r="DJL25" s="14"/>
      <c r="DJM25" s="1"/>
      <c r="DJO25" s="5"/>
      <c r="DJS25" s="14"/>
      <c r="DJT25" s="14"/>
      <c r="DJU25" s="1"/>
      <c r="DJW25" s="5"/>
      <c r="DKA25" s="14"/>
      <c r="DKB25" s="14"/>
      <c r="DKC25" s="1"/>
      <c r="DKE25" s="5"/>
      <c r="DKI25" s="14"/>
      <c r="DKJ25" s="14"/>
      <c r="DKK25" s="1"/>
      <c r="DKM25" s="5"/>
      <c r="DKQ25" s="14"/>
      <c r="DKR25" s="14"/>
      <c r="DKS25" s="1"/>
      <c r="DKU25" s="5"/>
      <c r="DKY25" s="14"/>
      <c r="DKZ25" s="14"/>
      <c r="DLA25" s="1"/>
      <c r="DLC25" s="5"/>
      <c r="DLG25" s="14"/>
      <c r="DLH25" s="14"/>
      <c r="DLI25" s="1"/>
      <c r="DLK25" s="5"/>
      <c r="DLO25" s="14"/>
      <c r="DLP25" s="14"/>
      <c r="DLQ25" s="1"/>
      <c r="DLS25" s="5"/>
      <c r="DLW25" s="14"/>
      <c r="DLX25" s="14"/>
      <c r="DLY25" s="1"/>
      <c r="DMA25" s="5"/>
      <c r="DME25" s="14"/>
      <c r="DMF25" s="14"/>
      <c r="DMG25" s="1"/>
      <c r="DMI25" s="5"/>
      <c r="DMM25" s="14"/>
      <c r="DMN25" s="14"/>
      <c r="DMO25" s="1"/>
      <c r="DMQ25" s="5"/>
      <c r="DMU25" s="14"/>
      <c r="DMV25" s="14"/>
      <c r="DMW25" s="1"/>
      <c r="DMY25" s="5"/>
      <c r="DNC25" s="14"/>
      <c r="DND25" s="14"/>
      <c r="DNE25" s="1"/>
      <c r="DNG25" s="5"/>
      <c r="DNK25" s="14"/>
      <c r="DNL25" s="14"/>
      <c r="DNM25" s="1"/>
      <c r="DNO25" s="5"/>
      <c r="DNS25" s="14"/>
      <c r="DNT25" s="14"/>
      <c r="DNU25" s="1"/>
      <c r="DNW25" s="5"/>
      <c r="DOA25" s="14"/>
      <c r="DOB25" s="14"/>
      <c r="DOC25" s="1"/>
      <c r="DOE25" s="5"/>
      <c r="DOI25" s="14"/>
      <c r="DOJ25" s="14"/>
      <c r="DOK25" s="1"/>
      <c r="DOM25" s="5"/>
      <c r="DOQ25" s="14"/>
      <c r="DOR25" s="14"/>
      <c r="DOS25" s="1"/>
      <c r="DOU25" s="5"/>
      <c r="DOY25" s="14"/>
      <c r="DOZ25" s="14"/>
      <c r="DPA25" s="1"/>
      <c r="DPC25" s="5"/>
      <c r="DPG25" s="14"/>
      <c r="DPH25" s="14"/>
      <c r="DPI25" s="1"/>
      <c r="DPK25" s="5"/>
      <c r="DPO25" s="14"/>
      <c r="DPP25" s="14"/>
      <c r="DPQ25" s="1"/>
      <c r="DPS25" s="5"/>
      <c r="DPW25" s="14"/>
      <c r="DPX25" s="14"/>
      <c r="DPY25" s="1"/>
      <c r="DQA25" s="5"/>
      <c r="DQE25" s="14"/>
      <c r="DQF25" s="14"/>
      <c r="DQG25" s="1"/>
      <c r="DQI25" s="5"/>
      <c r="DQM25" s="14"/>
      <c r="DQN25" s="14"/>
      <c r="DQO25" s="1"/>
      <c r="DQQ25" s="5"/>
      <c r="DQU25" s="14"/>
      <c r="DQV25" s="14"/>
      <c r="DQW25" s="1"/>
      <c r="DQY25" s="5"/>
      <c r="DRC25" s="14"/>
      <c r="DRD25" s="14"/>
      <c r="DRE25" s="1"/>
      <c r="DRG25" s="5"/>
      <c r="DRK25" s="14"/>
      <c r="DRL25" s="14"/>
      <c r="DRM25" s="1"/>
      <c r="DRO25" s="5"/>
      <c r="DRS25" s="14"/>
      <c r="DRT25" s="14"/>
      <c r="DRU25" s="1"/>
      <c r="DRW25" s="5"/>
      <c r="DSA25" s="14"/>
      <c r="DSB25" s="14"/>
      <c r="DSC25" s="1"/>
      <c r="DSE25" s="5"/>
      <c r="DSI25" s="14"/>
      <c r="DSJ25" s="14"/>
      <c r="DSK25" s="1"/>
      <c r="DSM25" s="5"/>
      <c r="DSQ25" s="14"/>
      <c r="DSR25" s="14"/>
      <c r="DSS25" s="1"/>
      <c r="DSU25" s="5"/>
      <c r="DSY25" s="14"/>
      <c r="DSZ25" s="14"/>
      <c r="DTA25" s="1"/>
      <c r="DTC25" s="5"/>
      <c r="DTG25" s="14"/>
      <c r="DTH25" s="14"/>
      <c r="DTI25" s="1"/>
      <c r="DTK25" s="5"/>
      <c r="DTO25" s="14"/>
      <c r="DTP25" s="14"/>
      <c r="DTQ25" s="1"/>
      <c r="DTS25" s="5"/>
      <c r="DTW25" s="14"/>
      <c r="DTX25" s="14"/>
      <c r="DTY25" s="1"/>
      <c r="DUA25" s="5"/>
      <c r="DUE25" s="14"/>
      <c r="DUF25" s="14"/>
      <c r="DUG25" s="1"/>
      <c r="DUI25" s="5"/>
      <c r="DUM25" s="14"/>
      <c r="DUN25" s="14"/>
      <c r="DUO25" s="1"/>
      <c r="DUQ25" s="5"/>
      <c r="DUU25" s="14"/>
      <c r="DUV25" s="14"/>
      <c r="DUW25" s="1"/>
      <c r="DUY25" s="5"/>
      <c r="DVC25" s="14"/>
      <c r="DVD25" s="14"/>
      <c r="DVE25" s="1"/>
      <c r="DVG25" s="5"/>
      <c r="DVK25" s="14"/>
      <c r="DVL25" s="14"/>
      <c r="DVM25" s="1"/>
      <c r="DVO25" s="5"/>
      <c r="DVS25" s="14"/>
      <c r="DVT25" s="14"/>
      <c r="DVU25" s="1"/>
      <c r="DVW25" s="5"/>
      <c r="DWA25" s="14"/>
      <c r="DWB25" s="14"/>
      <c r="DWC25" s="1"/>
      <c r="DWE25" s="5"/>
      <c r="DWI25" s="14"/>
      <c r="DWJ25" s="14"/>
      <c r="DWK25" s="1"/>
      <c r="DWM25" s="5"/>
      <c r="DWQ25" s="14"/>
      <c r="DWR25" s="14"/>
      <c r="DWS25" s="1"/>
      <c r="DWU25" s="5"/>
      <c r="DWY25" s="14"/>
      <c r="DWZ25" s="14"/>
      <c r="DXA25" s="1"/>
      <c r="DXC25" s="5"/>
      <c r="DXG25" s="14"/>
      <c r="DXH25" s="14"/>
      <c r="DXI25" s="1"/>
      <c r="DXK25" s="5"/>
      <c r="DXO25" s="14"/>
      <c r="DXP25" s="14"/>
      <c r="DXQ25" s="1"/>
      <c r="DXS25" s="5"/>
      <c r="DXW25" s="14"/>
      <c r="DXX25" s="14"/>
      <c r="DXY25" s="1"/>
      <c r="DYA25" s="5"/>
      <c r="DYE25" s="14"/>
      <c r="DYF25" s="14"/>
      <c r="DYG25" s="1"/>
      <c r="DYI25" s="5"/>
      <c r="DYM25" s="14"/>
      <c r="DYN25" s="14"/>
      <c r="DYO25" s="1"/>
      <c r="DYQ25" s="5"/>
      <c r="DYU25" s="14"/>
      <c r="DYV25" s="14"/>
      <c r="DYW25" s="1"/>
      <c r="DYY25" s="5"/>
      <c r="DZC25" s="14"/>
      <c r="DZD25" s="14"/>
      <c r="DZE25" s="1"/>
      <c r="DZG25" s="5"/>
      <c r="DZK25" s="14"/>
      <c r="DZL25" s="14"/>
      <c r="DZM25" s="1"/>
      <c r="DZO25" s="5"/>
      <c r="DZS25" s="14"/>
      <c r="DZT25" s="14"/>
      <c r="DZU25" s="1"/>
      <c r="DZW25" s="5"/>
      <c r="EAA25" s="14"/>
      <c r="EAB25" s="14"/>
      <c r="EAC25" s="1"/>
      <c r="EAE25" s="5"/>
      <c r="EAI25" s="14"/>
      <c r="EAJ25" s="14"/>
      <c r="EAK25" s="1"/>
      <c r="EAM25" s="5"/>
      <c r="EAQ25" s="14"/>
      <c r="EAR25" s="14"/>
      <c r="EAS25" s="1"/>
      <c r="EAU25" s="5"/>
      <c r="EAY25" s="14"/>
      <c r="EAZ25" s="14"/>
      <c r="EBA25" s="1"/>
      <c r="EBC25" s="5"/>
      <c r="EBG25" s="14"/>
      <c r="EBH25" s="14"/>
      <c r="EBI25" s="1"/>
      <c r="EBK25" s="5"/>
      <c r="EBO25" s="14"/>
      <c r="EBP25" s="14"/>
      <c r="EBQ25" s="1"/>
      <c r="EBS25" s="5"/>
      <c r="EBW25" s="14"/>
      <c r="EBX25" s="14"/>
      <c r="EBY25" s="1"/>
      <c r="ECA25" s="5"/>
      <c r="ECE25" s="14"/>
      <c r="ECF25" s="14"/>
      <c r="ECG25" s="1"/>
      <c r="ECI25" s="5"/>
      <c r="ECM25" s="14"/>
      <c r="ECN25" s="14"/>
      <c r="ECO25" s="1"/>
      <c r="ECQ25" s="5"/>
      <c r="ECU25" s="14"/>
      <c r="ECV25" s="14"/>
      <c r="ECW25" s="1"/>
      <c r="ECY25" s="5"/>
      <c r="EDC25" s="14"/>
      <c r="EDD25" s="14"/>
      <c r="EDE25" s="1"/>
      <c r="EDG25" s="5"/>
      <c r="EDK25" s="14"/>
      <c r="EDL25" s="14"/>
      <c r="EDM25" s="1"/>
      <c r="EDO25" s="5"/>
      <c r="EDS25" s="14"/>
      <c r="EDT25" s="14"/>
      <c r="EDU25" s="1"/>
      <c r="EDW25" s="5"/>
      <c r="EEA25" s="14"/>
      <c r="EEB25" s="14"/>
      <c r="EEC25" s="1"/>
      <c r="EEE25" s="5"/>
      <c r="EEI25" s="14"/>
      <c r="EEJ25" s="14"/>
      <c r="EEK25" s="1"/>
      <c r="EEM25" s="5"/>
      <c r="EEQ25" s="14"/>
      <c r="EER25" s="14"/>
      <c r="EES25" s="1"/>
      <c r="EEU25" s="5"/>
      <c r="EEY25" s="14"/>
      <c r="EEZ25" s="14"/>
      <c r="EFA25" s="1"/>
      <c r="EFC25" s="5"/>
      <c r="EFG25" s="14"/>
      <c r="EFH25" s="14"/>
      <c r="EFI25" s="1"/>
      <c r="EFK25" s="5"/>
      <c r="EFO25" s="14"/>
      <c r="EFP25" s="14"/>
      <c r="EFQ25" s="1"/>
      <c r="EFS25" s="5"/>
      <c r="EFW25" s="14"/>
      <c r="EFX25" s="14"/>
      <c r="EFY25" s="1"/>
      <c r="EGA25" s="5"/>
      <c r="EGE25" s="14"/>
      <c r="EGF25" s="14"/>
      <c r="EGG25" s="1"/>
      <c r="EGI25" s="5"/>
      <c r="EGM25" s="14"/>
      <c r="EGN25" s="14"/>
      <c r="EGO25" s="1"/>
      <c r="EGQ25" s="5"/>
      <c r="EGU25" s="14"/>
      <c r="EGV25" s="14"/>
      <c r="EGW25" s="1"/>
      <c r="EGY25" s="5"/>
      <c r="EHC25" s="14"/>
      <c r="EHD25" s="14"/>
      <c r="EHE25" s="1"/>
      <c r="EHG25" s="5"/>
      <c r="EHK25" s="14"/>
      <c r="EHL25" s="14"/>
      <c r="EHM25" s="1"/>
      <c r="EHO25" s="5"/>
      <c r="EHS25" s="14"/>
      <c r="EHT25" s="14"/>
      <c r="EHU25" s="1"/>
      <c r="EHW25" s="5"/>
      <c r="EIA25" s="14"/>
      <c r="EIB25" s="14"/>
      <c r="EIC25" s="1"/>
      <c r="EIE25" s="5"/>
      <c r="EII25" s="14"/>
      <c r="EIJ25" s="14"/>
      <c r="EIK25" s="1"/>
      <c r="EIM25" s="5"/>
      <c r="EIQ25" s="14"/>
      <c r="EIR25" s="14"/>
      <c r="EIS25" s="1"/>
      <c r="EIU25" s="5"/>
      <c r="EIY25" s="14"/>
      <c r="EIZ25" s="14"/>
      <c r="EJA25" s="1"/>
      <c r="EJC25" s="5"/>
      <c r="EJG25" s="14"/>
      <c r="EJH25" s="14"/>
      <c r="EJI25" s="1"/>
      <c r="EJK25" s="5"/>
      <c r="EJO25" s="14"/>
      <c r="EJP25" s="14"/>
      <c r="EJQ25" s="1"/>
      <c r="EJS25" s="5"/>
      <c r="EJW25" s="14"/>
      <c r="EJX25" s="14"/>
      <c r="EJY25" s="1"/>
      <c r="EKA25" s="5"/>
      <c r="EKE25" s="14"/>
      <c r="EKF25" s="14"/>
      <c r="EKG25" s="1"/>
      <c r="EKI25" s="5"/>
      <c r="EKM25" s="14"/>
      <c r="EKN25" s="14"/>
      <c r="EKO25" s="1"/>
      <c r="EKQ25" s="5"/>
      <c r="EKU25" s="14"/>
      <c r="EKV25" s="14"/>
      <c r="EKW25" s="1"/>
      <c r="EKY25" s="5"/>
      <c r="ELC25" s="14"/>
      <c r="ELD25" s="14"/>
      <c r="ELE25" s="1"/>
      <c r="ELG25" s="5"/>
      <c r="ELK25" s="14"/>
      <c r="ELL25" s="14"/>
      <c r="ELM25" s="1"/>
      <c r="ELO25" s="5"/>
      <c r="ELS25" s="14"/>
      <c r="ELT25" s="14"/>
      <c r="ELU25" s="1"/>
      <c r="ELW25" s="5"/>
      <c r="EMA25" s="14"/>
      <c r="EMB25" s="14"/>
      <c r="EMC25" s="1"/>
      <c r="EME25" s="5"/>
      <c r="EMI25" s="14"/>
      <c r="EMJ25" s="14"/>
      <c r="EMK25" s="1"/>
      <c r="EMM25" s="5"/>
      <c r="EMQ25" s="14"/>
      <c r="EMR25" s="14"/>
      <c r="EMS25" s="1"/>
      <c r="EMU25" s="5"/>
      <c r="EMY25" s="14"/>
      <c r="EMZ25" s="14"/>
      <c r="ENA25" s="1"/>
      <c r="ENC25" s="5"/>
      <c r="ENG25" s="14"/>
      <c r="ENH25" s="14"/>
      <c r="ENI25" s="1"/>
      <c r="ENK25" s="5"/>
      <c r="ENO25" s="14"/>
      <c r="ENP25" s="14"/>
      <c r="ENQ25" s="1"/>
      <c r="ENS25" s="5"/>
      <c r="ENW25" s="14"/>
      <c r="ENX25" s="14"/>
      <c r="ENY25" s="1"/>
      <c r="EOA25" s="5"/>
      <c r="EOE25" s="14"/>
      <c r="EOF25" s="14"/>
      <c r="EOG25" s="1"/>
      <c r="EOI25" s="5"/>
      <c r="EOM25" s="14"/>
      <c r="EON25" s="14"/>
      <c r="EOO25" s="1"/>
      <c r="EOQ25" s="5"/>
      <c r="EOU25" s="14"/>
      <c r="EOV25" s="14"/>
      <c r="EOW25" s="1"/>
      <c r="EOY25" s="5"/>
      <c r="EPC25" s="14"/>
      <c r="EPD25" s="14"/>
      <c r="EPE25" s="1"/>
      <c r="EPG25" s="5"/>
      <c r="EPK25" s="14"/>
      <c r="EPL25" s="14"/>
      <c r="EPM25" s="1"/>
      <c r="EPO25" s="5"/>
      <c r="EPS25" s="14"/>
      <c r="EPT25" s="14"/>
      <c r="EPU25" s="1"/>
      <c r="EPW25" s="5"/>
      <c r="EQA25" s="14"/>
      <c r="EQB25" s="14"/>
      <c r="EQC25" s="1"/>
      <c r="EQE25" s="5"/>
      <c r="EQI25" s="14"/>
      <c r="EQJ25" s="14"/>
      <c r="EQK25" s="1"/>
      <c r="EQM25" s="5"/>
      <c r="EQQ25" s="14"/>
      <c r="EQR25" s="14"/>
      <c r="EQS25" s="1"/>
      <c r="EQU25" s="5"/>
      <c r="EQY25" s="14"/>
      <c r="EQZ25" s="14"/>
      <c r="ERA25" s="1"/>
      <c r="ERC25" s="5"/>
      <c r="ERG25" s="14"/>
      <c r="ERH25" s="14"/>
      <c r="ERI25" s="1"/>
      <c r="ERK25" s="5"/>
      <c r="ERO25" s="14"/>
      <c r="ERP25" s="14"/>
      <c r="ERQ25" s="1"/>
      <c r="ERS25" s="5"/>
      <c r="ERW25" s="14"/>
      <c r="ERX25" s="14"/>
      <c r="ERY25" s="1"/>
      <c r="ESA25" s="5"/>
      <c r="ESE25" s="14"/>
      <c r="ESF25" s="14"/>
      <c r="ESG25" s="1"/>
      <c r="ESI25" s="5"/>
      <c r="ESM25" s="14"/>
      <c r="ESN25" s="14"/>
      <c r="ESO25" s="1"/>
      <c r="ESQ25" s="5"/>
      <c r="ESU25" s="14"/>
      <c r="ESV25" s="14"/>
      <c r="ESW25" s="1"/>
      <c r="ESY25" s="5"/>
      <c r="ETC25" s="14"/>
      <c r="ETD25" s="14"/>
      <c r="ETE25" s="1"/>
      <c r="ETG25" s="5"/>
      <c r="ETK25" s="14"/>
      <c r="ETL25" s="14"/>
      <c r="ETM25" s="1"/>
      <c r="ETO25" s="5"/>
      <c r="ETS25" s="14"/>
      <c r="ETT25" s="14"/>
      <c r="ETU25" s="1"/>
      <c r="ETW25" s="5"/>
      <c r="EUA25" s="14"/>
      <c r="EUB25" s="14"/>
      <c r="EUC25" s="1"/>
      <c r="EUE25" s="5"/>
      <c r="EUI25" s="14"/>
      <c r="EUJ25" s="14"/>
      <c r="EUK25" s="1"/>
      <c r="EUM25" s="5"/>
      <c r="EUQ25" s="14"/>
      <c r="EUR25" s="14"/>
      <c r="EUS25" s="1"/>
      <c r="EUU25" s="5"/>
      <c r="EUY25" s="14"/>
      <c r="EUZ25" s="14"/>
      <c r="EVA25" s="1"/>
      <c r="EVC25" s="5"/>
      <c r="EVG25" s="14"/>
      <c r="EVH25" s="14"/>
      <c r="EVI25" s="1"/>
      <c r="EVK25" s="5"/>
      <c r="EVO25" s="14"/>
      <c r="EVP25" s="14"/>
      <c r="EVQ25" s="1"/>
      <c r="EVS25" s="5"/>
      <c r="EVW25" s="14"/>
      <c r="EVX25" s="14"/>
      <c r="EVY25" s="1"/>
      <c r="EWA25" s="5"/>
      <c r="EWE25" s="14"/>
      <c r="EWF25" s="14"/>
      <c r="EWG25" s="1"/>
      <c r="EWI25" s="5"/>
      <c r="EWM25" s="14"/>
      <c r="EWN25" s="14"/>
      <c r="EWO25" s="1"/>
      <c r="EWQ25" s="5"/>
      <c r="EWU25" s="14"/>
      <c r="EWV25" s="14"/>
      <c r="EWW25" s="1"/>
      <c r="EWY25" s="5"/>
      <c r="EXC25" s="14"/>
      <c r="EXD25" s="14"/>
      <c r="EXE25" s="1"/>
      <c r="EXG25" s="5"/>
      <c r="EXK25" s="14"/>
      <c r="EXL25" s="14"/>
      <c r="EXM25" s="1"/>
      <c r="EXO25" s="5"/>
      <c r="EXS25" s="14"/>
      <c r="EXT25" s="14"/>
      <c r="EXU25" s="1"/>
      <c r="EXW25" s="5"/>
      <c r="EYA25" s="14"/>
      <c r="EYB25" s="14"/>
      <c r="EYC25" s="1"/>
      <c r="EYE25" s="5"/>
      <c r="EYI25" s="14"/>
      <c r="EYJ25" s="14"/>
      <c r="EYK25" s="1"/>
      <c r="EYM25" s="5"/>
      <c r="EYQ25" s="14"/>
      <c r="EYR25" s="14"/>
      <c r="EYS25" s="1"/>
      <c r="EYU25" s="5"/>
      <c r="EYY25" s="14"/>
      <c r="EYZ25" s="14"/>
      <c r="EZA25" s="1"/>
      <c r="EZC25" s="5"/>
      <c r="EZG25" s="14"/>
      <c r="EZH25" s="14"/>
      <c r="EZI25" s="1"/>
      <c r="EZK25" s="5"/>
      <c r="EZO25" s="14"/>
      <c r="EZP25" s="14"/>
      <c r="EZQ25" s="1"/>
      <c r="EZS25" s="5"/>
      <c r="EZW25" s="14"/>
      <c r="EZX25" s="14"/>
      <c r="EZY25" s="1"/>
      <c r="FAA25" s="5"/>
      <c r="FAE25" s="14"/>
      <c r="FAF25" s="14"/>
      <c r="FAG25" s="1"/>
      <c r="FAI25" s="5"/>
      <c r="FAM25" s="14"/>
      <c r="FAN25" s="14"/>
      <c r="FAO25" s="1"/>
      <c r="FAQ25" s="5"/>
      <c r="FAU25" s="14"/>
      <c r="FAV25" s="14"/>
      <c r="FAW25" s="1"/>
      <c r="FAY25" s="5"/>
      <c r="FBC25" s="14"/>
      <c r="FBD25" s="14"/>
      <c r="FBE25" s="1"/>
      <c r="FBG25" s="5"/>
      <c r="FBK25" s="14"/>
      <c r="FBL25" s="14"/>
      <c r="FBM25" s="1"/>
      <c r="FBO25" s="5"/>
      <c r="FBS25" s="14"/>
      <c r="FBT25" s="14"/>
      <c r="FBU25" s="1"/>
      <c r="FBW25" s="5"/>
      <c r="FCA25" s="14"/>
      <c r="FCB25" s="14"/>
      <c r="FCC25" s="1"/>
      <c r="FCE25" s="5"/>
      <c r="FCI25" s="14"/>
      <c r="FCJ25" s="14"/>
      <c r="FCK25" s="1"/>
      <c r="FCM25" s="5"/>
      <c r="FCQ25" s="14"/>
      <c r="FCR25" s="14"/>
      <c r="FCS25" s="1"/>
      <c r="FCU25" s="5"/>
      <c r="FCY25" s="14"/>
      <c r="FCZ25" s="14"/>
      <c r="FDA25" s="1"/>
      <c r="FDC25" s="5"/>
      <c r="FDG25" s="14"/>
      <c r="FDH25" s="14"/>
      <c r="FDI25" s="1"/>
      <c r="FDK25" s="5"/>
      <c r="FDO25" s="14"/>
      <c r="FDP25" s="14"/>
      <c r="FDQ25" s="1"/>
      <c r="FDS25" s="5"/>
      <c r="FDW25" s="14"/>
      <c r="FDX25" s="14"/>
      <c r="FDY25" s="1"/>
      <c r="FEA25" s="5"/>
      <c r="FEE25" s="14"/>
      <c r="FEF25" s="14"/>
      <c r="FEG25" s="1"/>
      <c r="FEI25" s="5"/>
      <c r="FEM25" s="14"/>
      <c r="FEN25" s="14"/>
      <c r="FEO25" s="1"/>
      <c r="FEQ25" s="5"/>
      <c r="FEU25" s="14"/>
      <c r="FEV25" s="14"/>
      <c r="FEW25" s="1"/>
      <c r="FEY25" s="5"/>
      <c r="FFC25" s="14"/>
      <c r="FFD25" s="14"/>
      <c r="FFE25" s="1"/>
      <c r="FFG25" s="5"/>
      <c r="FFK25" s="14"/>
      <c r="FFL25" s="14"/>
      <c r="FFM25" s="1"/>
      <c r="FFO25" s="5"/>
      <c r="FFS25" s="14"/>
      <c r="FFT25" s="14"/>
      <c r="FFU25" s="1"/>
      <c r="FFW25" s="5"/>
      <c r="FGA25" s="14"/>
      <c r="FGB25" s="14"/>
      <c r="FGC25" s="1"/>
      <c r="FGE25" s="5"/>
      <c r="FGI25" s="14"/>
      <c r="FGJ25" s="14"/>
      <c r="FGK25" s="1"/>
      <c r="FGM25" s="5"/>
      <c r="FGQ25" s="14"/>
      <c r="FGR25" s="14"/>
      <c r="FGS25" s="1"/>
      <c r="FGU25" s="5"/>
      <c r="FGY25" s="14"/>
      <c r="FGZ25" s="14"/>
      <c r="FHA25" s="1"/>
      <c r="FHC25" s="5"/>
      <c r="FHG25" s="14"/>
      <c r="FHH25" s="14"/>
      <c r="FHI25" s="1"/>
      <c r="FHK25" s="5"/>
      <c r="FHO25" s="14"/>
      <c r="FHP25" s="14"/>
      <c r="FHQ25" s="1"/>
      <c r="FHS25" s="5"/>
      <c r="FHW25" s="14"/>
      <c r="FHX25" s="14"/>
      <c r="FHY25" s="1"/>
      <c r="FIA25" s="5"/>
      <c r="FIE25" s="14"/>
      <c r="FIF25" s="14"/>
      <c r="FIG25" s="1"/>
      <c r="FII25" s="5"/>
      <c r="FIM25" s="14"/>
      <c r="FIN25" s="14"/>
      <c r="FIO25" s="1"/>
      <c r="FIQ25" s="5"/>
      <c r="FIU25" s="14"/>
      <c r="FIV25" s="14"/>
      <c r="FIW25" s="1"/>
      <c r="FIY25" s="5"/>
      <c r="FJC25" s="14"/>
      <c r="FJD25" s="14"/>
      <c r="FJE25" s="1"/>
      <c r="FJG25" s="5"/>
      <c r="FJK25" s="14"/>
      <c r="FJL25" s="14"/>
      <c r="FJM25" s="1"/>
      <c r="FJO25" s="5"/>
      <c r="FJS25" s="14"/>
      <c r="FJT25" s="14"/>
      <c r="FJU25" s="1"/>
      <c r="FJW25" s="5"/>
      <c r="FKA25" s="14"/>
      <c r="FKB25" s="14"/>
      <c r="FKC25" s="1"/>
      <c r="FKE25" s="5"/>
      <c r="FKI25" s="14"/>
      <c r="FKJ25" s="14"/>
      <c r="FKK25" s="1"/>
      <c r="FKM25" s="5"/>
      <c r="FKQ25" s="14"/>
      <c r="FKR25" s="14"/>
      <c r="FKS25" s="1"/>
      <c r="FKU25" s="5"/>
      <c r="FKY25" s="14"/>
      <c r="FKZ25" s="14"/>
      <c r="FLA25" s="1"/>
      <c r="FLC25" s="5"/>
      <c r="FLG25" s="14"/>
      <c r="FLH25" s="14"/>
      <c r="FLI25" s="1"/>
      <c r="FLK25" s="5"/>
      <c r="FLO25" s="14"/>
      <c r="FLP25" s="14"/>
      <c r="FLQ25" s="1"/>
      <c r="FLS25" s="5"/>
      <c r="FLW25" s="14"/>
      <c r="FLX25" s="14"/>
      <c r="FLY25" s="1"/>
      <c r="FMA25" s="5"/>
      <c r="FME25" s="14"/>
      <c r="FMF25" s="14"/>
      <c r="FMG25" s="1"/>
      <c r="FMI25" s="5"/>
      <c r="FMM25" s="14"/>
      <c r="FMN25" s="14"/>
      <c r="FMO25" s="1"/>
      <c r="FMQ25" s="5"/>
      <c r="FMU25" s="14"/>
      <c r="FMV25" s="14"/>
      <c r="FMW25" s="1"/>
      <c r="FMY25" s="5"/>
      <c r="FNC25" s="14"/>
      <c r="FND25" s="14"/>
      <c r="FNE25" s="1"/>
      <c r="FNG25" s="5"/>
      <c r="FNK25" s="14"/>
      <c r="FNL25" s="14"/>
      <c r="FNM25" s="1"/>
      <c r="FNO25" s="5"/>
      <c r="FNS25" s="14"/>
      <c r="FNT25" s="14"/>
      <c r="FNU25" s="1"/>
      <c r="FNW25" s="5"/>
      <c r="FOA25" s="14"/>
      <c r="FOB25" s="14"/>
      <c r="FOC25" s="1"/>
      <c r="FOE25" s="5"/>
      <c r="FOI25" s="14"/>
      <c r="FOJ25" s="14"/>
      <c r="FOK25" s="1"/>
      <c r="FOM25" s="5"/>
      <c r="FOQ25" s="14"/>
      <c r="FOR25" s="14"/>
      <c r="FOS25" s="1"/>
      <c r="FOU25" s="5"/>
      <c r="FOY25" s="14"/>
      <c r="FOZ25" s="14"/>
      <c r="FPA25" s="1"/>
      <c r="FPC25" s="5"/>
      <c r="FPG25" s="14"/>
      <c r="FPH25" s="14"/>
      <c r="FPI25" s="1"/>
      <c r="FPK25" s="5"/>
      <c r="FPO25" s="14"/>
      <c r="FPP25" s="14"/>
      <c r="FPQ25" s="1"/>
      <c r="FPS25" s="5"/>
      <c r="FPW25" s="14"/>
      <c r="FPX25" s="14"/>
      <c r="FPY25" s="1"/>
      <c r="FQA25" s="5"/>
      <c r="FQE25" s="14"/>
      <c r="FQF25" s="14"/>
      <c r="FQG25" s="1"/>
      <c r="FQI25" s="5"/>
      <c r="FQM25" s="14"/>
      <c r="FQN25" s="14"/>
      <c r="FQO25" s="1"/>
      <c r="FQQ25" s="5"/>
      <c r="FQU25" s="14"/>
      <c r="FQV25" s="14"/>
      <c r="FQW25" s="1"/>
      <c r="FQY25" s="5"/>
      <c r="FRC25" s="14"/>
      <c r="FRD25" s="14"/>
      <c r="FRE25" s="1"/>
      <c r="FRG25" s="5"/>
      <c r="FRK25" s="14"/>
      <c r="FRL25" s="14"/>
      <c r="FRM25" s="1"/>
      <c r="FRO25" s="5"/>
      <c r="FRS25" s="14"/>
      <c r="FRT25" s="14"/>
      <c r="FRU25" s="1"/>
      <c r="FRW25" s="5"/>
      <c r="FSA25" s="14"/>
      <c r="FSB25" s="14"/>
      <c r="FSC25" s="1"/>
      <c r="FSE25" s="5"/>
      <c r="FSI25" s="14"/>
      <c r="FSJ25" s="14"/>
      <c r="FSK25" s="1"/>
      <c r="FSM25" s="5"/>
      <c r="FSQ25" s="14"/>
      <c r="FSR25" s="14"/>
      <c r="FSS25" s="1"/>
      <c r="FSU25" s="5"/>
      <c r="FSY25" s="14"/>
      <c r="FSZ25" s="14"/>
      <c r="FTA25" s="1"/>
      <c r="FTC25" s="5"/>
      <c r="FTG25" s="14"/>
      <c r="FTH25" s="14"/>
      <c r="FTI25" s="1"/>
      <c r="FTK25" s="5"/>
      <c r="FTO25" s="14"/>
      <c r="FTP25" s="14"/>
      <c r="FTQ25" s="1"/>
      <c r="FTS25" s="5"/>
      <c r="FTW25" s="14"/>
      <c r="FTX25" s="14"/>
      <c r="FTY25" s="1"/>
      <c r="FUA25" s="5"/>
      <c r="FUE25" s="14"/>
      <c r="FUF25" s="14"/>
      <c r="FUG25" s="1"/>
      <c r="FUI25" s="5"/>
      <c r="FUM25" s="14"/>
      <c r="FUN25" s="14"/>
      <c r="FUO25" s="1"/>
      <c r="FUQ25" s="5"/>
      <c r="FUU25" s="14"/>
      <c r="FUV25" s="14"/>
      <c r="FUW25" s="1"/>
      <c r="FUY25" s="5"/>
      <c r="FVC25" s="14"/>
      <c r="FVD25" s="14"/>
      <c r="FVE25" s="1"/>
      <c r="FVG25" s="5"/>
      <c r="FVK25" s="14"/>
      <c r="FVL25" s="14"/>
      <c r="FVM25" s="1"/>
      <c r="FVO25" s="5"/>
      <c r="FVS25" s="14"/>
      <c r="FVT25" s="14"/>
      <c r="FVU25" s="1"/>
      <c r="FVW25" s="5"/>
      <c r="FWA25" s="14"/>
      <c r="FWB25" s="14"/>
      <c r="FWC25" s="1"/>
      <c r="FWE25" s="5"/>
      <c r="FWI25" s="14"/>
      <c r="FWJ25" s="14"/>
      <c r="FWK25" s="1"/>
      <c r="FWM25" s="5"/>
      <c r="FWQ25" s="14"/>
      <c r="FWR25" s="14"/>
      <c r="FWS25" s="1"/>
      <c r="FWU25" s="5"/>
      <c r="FWY25" s="14"/>
      <c r="FWZ25" s="14"/>
      <c r="FXA25" s="1"/>
      <c r="FXC25" s="5"/>
      <c r="FXG25" s="14"/>
      <c r="FXH25" s="14"/>
      <c r="FXI25" s="1"/>
      <c r="FXK25" s="5"/>
      <c r="FXO25" s="14"/>
      <c r="FXP25" s="14"/>
      <c r="FXQ25" s="1"/>
      <c r="FXS25" s="5"/>
      <c r="FXW25" s="14"/>
      <c r="FXX25" s="14"/>
      <c r="FXY25" s="1"/>
      <c r="FYA25" s="5"/>
      <c r="FYE25" s="14"/>
      <c r="FYF25" s="14"/>
      <c r="FYG25" s="1"/>
      <c r="FYI25" s="5"/>
      <c r="FYM25" s="14"/>
      <c r="FYN25" s="14"/>
      <c r="FYO25" s="1"/>
      <c r="FYQ25" s="5"/>
      <c r="FYU25" s="14"/>
      <c r="FYV25" s="14"/>
      <c r="FYW25" s="1"/>
      <c r="FYY25" s="5"/>
      <c r="FZC25" s="14"/>
      <c r="FZD25" s="14"/>
      <c r="FZE25" s="1"/>
      <c r="FZG25" s="5"/>
      <c r="FZK25" s="14"/>
      <c r="FZL25" s="14"/>
      <c r="FZM25" s="1"/>
      <c r="FZO25" s="5"/>
      <c r="FZS25" s="14"/>
      <c r="FZT25" s="14"/>
      <c r="FZU25" s="1"/>
      <c r="FZW25" s="5"/>
      <c r="GAA25" s="14"/>
      <c r="GAB25" s="14"/>
      <c r="GAC25" s="1"/>
      <c r="GAE25" s="5"/>
      <c r="GAI25" s="14"/>
      <c r="GAJ25" s="14"/>
      <c r="GAK25" s="1"/>
      <c r="GAM25" s="5"/>
      <c r="GAQ25" s="14"/>
      <c r="GAR25" s="14"/>
      <c r="GAS25" s="1"/>
      <c r="GAU25" s="5"/>
      <c r="GAY25" s="14"/>
      <c r="GAZ25" s="14"/>
      <c r="GBA25" s="1"/>
      <c r="GBC25" s="5"/>
      <c r="GBG25" s="14"/>
      <c r="GBH25" s="14"/>
      <c r="GBI25" s="1"/>
      <c r="GBK25" s="5"/>
      <c r="GBO25" s="14"/>
      <c r="GBP25" s="14"/>
      <c r="GBQ25" s="1"/>
      <c r="GBS25" s="5"/>
      <c r="GBW25" s="14"/>
      <c r="GBX25" s="14"/>
      <c r="GBY25" s="1"/>
      <c r="GCA25" s="5"/>
      <c r="GCE25" s="14"/>
      <c r="GCF25" s="14"/>
      <c r="GCG25" s="1"/>
      <c r="GCI25" s="5"/>
      <c r="GCM25" s="14"/>
      <c r="GCN25" s="14"/>
      <c r="GCO25" s="1"/>
      <c r="GCQ25" s="5"/>
      <c r="GCU25" s="14"/>
      <c r="GCV25" s="14"/>
      <c r="GCW25" s="1"/>
      <c r="GCY25" s="5"/>
      <c r="GDC25" s="14"/>
      <c r="GDD25" s="14"/>
      <c r="GDE25" s="1"/>
      <c r="GDG25" s="5"/>
      <c r="GDK25" s="14"/>
      <c r="GDL25" s="14"/>
      <c r="GDM25" s="1"/>
      <c r="GDO25" s="5"/>
      <c r="GDS25" s="14"/>
      <c r="GDT25" s="14"/>
      <c r="GDU25" s="1"/>
      <c r="GDW25" s="5"/>
      <c r="GEA25" s="14"/>
      <c r="GEB25" s="14"/>
      <c r="GEC25" s="1"/>
      <c r="GEE25" s="5"/>
      <c r="GEI25" s="14"/>
      <c r="GEJ25" s="14"/>
      <c r="GEK25" s="1"/>
      <c r="GEM25" s="5"/>
      <c r="GEQ25" s="14"/>
      <c r="GER25" s="14"/>
      <c r="GES25" s="1"/>
      <c r="GEU25" s="5"/>
      <c r="GEY25" s="14"/>
      <c r="GEZ25" s="14"/>
      <c r="GFA25" s="1"/>
      <c r="GFC25" s="5"/>
      <c r="GFG25" s="14"/>
      <c r="GFH25" s="14"/>
      <c r="GFI25" s="1"/>
      <c r="GFK25" s="5"/>
      <c r="GFO25" s="14"/>
      <c r="GFP25" s="14"/>
      <c r="GFQ25" s="1"/>
      <c r="GFS25" s="5"/>
      <c r="GFW25" s="14"/>
      <c r="GFX25" s="14"/>
      <c r="GFY25" s="1"/>
      <c r="GGA25" s="5"/>
      <c r="GGE25" s="14"/>
      <c r="GGF25" s="14"/>
      <c r="GGG25" s="1"/>
      <c r="GGI25" s="5"/>
      <c r="GGM25" s="14"/>
      <c r="GGN25" s="14"/>
      <c r="GGO25" s="1"/>
      <c r="GGQ25" s="5"/>
      <c r="GGU25" s="14"/>
      <c r="GGV25" s="14"/>
      <c r="GGW25" s="1"/>
      <c r="GGY25" s="5"/>
      <c r="GHC25" s="14"/>
      <c r="GHD25" s="14"/>
      <c r="GHE25" s="1"/>
      <c r="GHG25" s="5"/>
      <c r="GHK25" s="14"/>
      <c r="GHL25" s="14"/>
      <c r="GHM25" s="1"/>
      <c r="GHO25" s="5"/>
      <c r="GHS25" s="14"/>
      <c r="GHT25" s="14"/>
      <c r="GHU25" s="1"/>
      <c r="GHW25" s="5"/>
      <c r="GIA25" s="14"/>
      <c r="GIB25" s="14"/>
      <c r="GIC25" s="1"/>
      <c r="GIE25" s="5"/>
      <c r="GII25" s="14"/>
      <c r="GIJ25" s="14"/>
      <c r="GIK25" s="1"/>
      <c r="GIM25" s="5"/>
      <c r="GIQ25" s="14"/>
      <c r="GIR25" s="14"/>
      <c r="GIS25" s="1"/>
      <c r="GIU25" s="5"/>
      <c r="GIY25" s="14"/>
      <c r="GIZ25" s="14"/>
      <c r="GJA25" s="1"/>
      <c r="GJC25" s="5"/>
      <c r="GJG25" s="14"/>
      <c r="GJH25" s="14"/>
      <c r="GJI25" s="1"/>
      <c r="GJK25" s="5"/>
      <c r="GJO25" s="14"/>
      <c r="GJP25" s="14"/>
      <c r="GJQ25" s="1"/>
      <c r="GJS25" s="5"/>
      <c r="GJW25" s="14"/>
      <c r="GJX25" s="14"/>
      <c r="GJY25" s="1"/>
      <c r="GKA25" s="5"/>
      <c r="GKE25" s="14"/>
      <c r="GKF25" s="14"/>
      <c r="GKG25" s="1"/>
      <c r="GKI25" s="5"/>
      <c r="GKM25" s="14"/>
      <c r="GKN25" s="14"/>
      <c r="GKO25" s="1"/>
      <c r="GKQ25" s="5"/>
      <c r="GKU25" s="14"/>
      <c r="GKV25" s="14"/>
      <c r="GKW25" s="1"/>
      <c r="GKY25" s="5"/>
      <c r="GLC25" s="14"/>
      <c r="GLD25" s="14"/>
      <c r="GLE25" s="1"/>
      <c r="GLG25" s="5"/>
      <c r="GLK25" s="14"/>
      <c r="GLL25" s="14"/>
      <c r="GLM25" s="1"/>
      <c r="GLO25" s="5"/>
      <c r="GLS25" s="14"/>
      <c r="GLT25" s="14"/>
      <c r="GLU25" s="1"/>
      <c r="GLW25" s="5"/>
      <c r="GMA25" s="14"/>
      <c r="GMB25" s="14"/>
      <c r="GMC25" s="1"/>
      <c r="GME25" s="5"/>
      <c r="GMI25" s="14"/>
      <c r="GMJ25" s="14"/>
      <c r="GMK25" s="1"/>
      <c r="GMM25" s="5"/>
      <c r="GMQ25" s="14"/>
      <c r="GMR25" s="14"/>
      <c r="GMS25" s="1"/>
      <c r="GMU25" s="5"/>
      <c r="GMY25" s="14"/>
      <c r="GMZ25" s="14"/>
      <c r="GNA25" s="1"/>
      <c r="GNC25" s="5"/>
      <c r="GNG25" s="14"/>
      <c r="GNH25" s="14"/>
      <c r="GNI25" s="1"/>
      <c r="GNK25" s="5"/>
      <c r="GNO25" s="14"/>
      <c r="GNP25" s="14"/>
      <c r="GNQ25" s="1"/>
      <c r="GNS25" s="5"/>
      <c r="GNW25" s="14"/>
      <c r="GNX25" s="14"/>
      <c r="GNY25" s="1"/>
      <c r="GOA25" s="5"/>
      <c r="GOE25" s="14"/>
      <c r="GOF25" s="14"/>
      <c r="GOG25" s="1"/>
      <c r="GOI25" s="5"/>
      <c r="GOM25" s="14"/>
      <c r="GON25" s="14"/>
      <c r="GOO25" s="1"/>
      <c r="GOQ25" s="5"/>
      <c r="GOU25" s="14"/>
      <c r="GOV25" s="14"/>
      <c r="GOW25" s="1"/>
      <c r="GOY25" s="5"/>
      <c r="GPC25" s="14"/>
      <c r="GPD25" s="14"/>
      <c r="GPE25" s="1"/>
      <c r="GPG25" s="5"/>
      <c r="GPK25" s="14"/>
      <c r="GPL25" s="14"/>
      <c r="GPM25" s="1"/>
      <c r="GPO25" s="5"/>
      <c r="GPS25" s="14"/>
      <c r="GPT25" s="14"/>
      <c r="GPU25" s="1"/>
      <c r="GPW25" s="5"/>
      <c r="GQA25" s="14"/>
      <c r="GQB25" s="14"/>
      <c r="GQC25" s="1"/>
      <c r="GQE25" s="5"/>
      <c r="GQI25" s="14"/>
      <c r="GQJ25" s="14"/>
      <c r="GQK25" s="1"/>
      <c r="GQM25" s="5"/>
      <c r="GQQ25" s="14"/>
      <c r="GQR25" s="14"/>
      <c r="GQS25" s="1"/>
      <c r="GQU25" s="5"/>
      <c r="GQY25" s="14"/>
      <c r="GQZ25" s="14"/>
      <c r="GRA25" s="1"/>
      <c r="GRC25" s="5"/>
      <c r="GRG25" s="14"/>
      <c r="GRH25" s="14"/>
      <c r="GRI25" s="1"/>
      <c r="GRK25" s="5"/>
      <c r="GRO25" s="14"/>
      <c r="GRP25" s="14"/>
      <c r="GRQ25" s="1"/>
      <c r="GRS25" s="5"/>
      <c r="GRW25" s="14"/>
      <c r="GRX25" s="14"/>
      <c r="GRY25" s="1"/>
      <c r="GSA25" s="5"/>
      <c r="GSE25" s="14"/>
      <c r="GSF25" s="14"/>
      <c r="GSG25" s="1"/>
      <c r="GSI25" s="5"/>
      <c r="GSM25" s="14"/>
      <c r="GSN25" s="14"/>
      <c r="GSO25" s="1"/>
      <c r="GSQ25" s="5"/>
      <c r="GSU25" s="14"/>
      <c r="GSV25" s="14"/>
      <c r="GSW25" s="1"/>
      <c r="GSY25" s="5"/>
      <c r="GTC25" s="14"/>
      <c r="GTD25" s="14"/>
      <c r="GTE25" s="1"/>
      <c r="GTG25" s="5"/>
      <c r="GTK25" s="14"/>
      <c r="GTL25" s="14"/>
      <c r="GTM25" s="1"/>
      <c r="GTO25" s="5"/>
      <c r="GTS25" s="14"/>
      <c r="GTT25" s="14"/>
      <c r="GTU25" s="1"/>
      <c r="GTW25" s="5"/>
      <c r="GUA25" s="14"/>
      <c r="GUB25" s="14"/>
      <c r="GUC25" s="1"/>
      <c r="GUE25" s="5"/>
      <c r="GUI25" s="14"/>
      <c r="GUJ25" s="14"/>
      <c r="GUK25" s="1"/>
      <c r="GUM25" s="5"/>
      <c r="GUQ25" s="14"/>
      <c r="GUR25" s="14"/>
      <c r="GUS25" s="1"/>
      <c r="GUU25" s="5"/>
      <c r="GUY25" s="14"/>
      <c r="GUZ25" s="14"/>
      <c r="GVA25" s="1"/>
      <c r="GVC25" s="5"/>
      <c r="GVG25" s="14"/>
      <c r="GVH25" s="14"/>
      <c r="GVI25" s="1"/>
      <c r="GVK25" s="5"/>
      <c r="GVO25" s="14"/>
      <c r="GVP25" s="14"/>
      <c r="GVQ25" s="1"/>
      <c r="GVS25" s="5"/>
      <c r="GVW25" s="14"/>
      <c r="GVX25" s="14"/>
      <c r="GVY25" s="1"/>
      <c r="GWA25" s="5"/>
      <c r="GWE25" s="14"/>
      <c r="GWF25" s="14"/>
      <c r="GWG25" s="1"/>
      <c r="GWI25" s="5"/>
      <c r="GWM25" s="14"/>
      <c r="GWN25" s="14"/>
      <c r="GWO25" s="1"/>
      <c r="GWQ25" s="5"/>
      <c r="GWU25" s="14"/>
      <c r="GWV25" s="14"/>
      <c r="GWW25" s="1"/>
      <c r="GWY25" s="5"/>
      <c r="GXC25" s="14"/>
      <c r="GXD25" s="14"/>
      <c r="GXE25" s="1"/>
      <c r="GXG25" s="5"/>
      <c r="GXK25" s="14"/>
      <c r="GXL25" s="14"/>
      <c r="GXM25" s="1"/>
      <c r="GXO25" s="5"/>
      <c r="GXS25" s="14"/>
      <c r="GXT25" s="14"/>
      <c r="GXU25" s="1"/>
      <c r="GXW25" s="5"/>
      <c r="GYA25" s="14"/>
      <c r="GYB25" s="14"/>
      <c r="GYC25" s="1"/>
      <c r="GYE25" s="5"/>
      <c r="GYI25" s="14"/>
      <c r="GYJ25" s="14"/>
      <c r="GYK25" s="1"/>
      <c r="GYM25" s="5"/>
      <c r="GYQ25" s="14"/>
      <c r="GYR25" s="14"/>
      <c r="GYS25" s="1"/>
      <c r="GYU25" s="5"/>
      <c r="GYY25" s="14"/>
      <c r="GYZ25" s="14"/>
      <c r="GZA25" s="1"/>
      <c r="GZC25" s="5"/>
      <c r="GZG25" s="14"/>
      <c r="GZH25" s="14"/>
      <c r="GZI25" s="1"/>
      <c r="GZK25" s="5"/>
      <c r="GZO25" s="14"/>
      <c r="GZP25" s="14"/>
      <c r="GZQ25" s="1"/>
      <c r="GZS25" s="5"/>
      <c r="GZW25" s="14"/>
      <c r="GZX25" s="14"/>
      <c r="GZY25" s="1"/>
      <c r="HAA25" s="5"/>
      <c r="HAE25" s="14"/>
      <c r="HAF25" s="14"/>
      <c r="HAG25" s="1"/>
      <c r="HAI25" s="5"/>
      <c r="HAM25" s="14"/>
      <c r="HAN25" s="14"/>
      <c r="HAO25" s="1"/>
      <c r="HAQ25" s="5"/>
      <c r="HAU25" s="14"/>
      <c r="HAV25" s="14"/>
      <c r="HAW25" s="1"/>
      <c r="HAY25" s="5"/>
      <c r="HBC25" s="14"/>
      <c r="HBD25" s="14"/>
      <c r="HBE25" s="1"/>
      <c r="HBG25" s="5"/>
      <c r="HBK25" s="14"/>
      <c r="HBL25" s="14"/>
      <c r="HBM25" s="1"/>
      <c r="HBO25" s="5"/>
      <c r="HBS25" s="14"/>
      <c r="HBT25" s="14"/>
      <c r="HBU25" s="1"/>
      <c r="HBW25" s="5"/>
      <c r="HCA25" s="14"/>
      <c r="HCB25" s="14"/>
      <c r="HCC25" s="1"/>
      <c r="HCE25" s="5"/>
      <c r="HCI25" s="14"/>
      <c r="HCJ25" s="14"/>
      <c r="HCK25" s="1"/>
      <c r="HCM25" s="5"/>
      <c r="HCQ25" s="14"/>
      <c r="HCR25" s="14"/>
      <c r="HCS25" s="1"/>
      <c r="HCU25" s="5"/>
      <c r="HCY25" s="14"/>
      <c r="HCZ25" s="14"/>
      <c r="HDA25" s="1"/>
      <c r="HDC25" s="5"/>
      <c r="HDG25" s="14"/>
      <c r="HDH25" s="14"/>
      <c r="HDI25" s="1"/>
      <c r="HDK25" s="5"/>
      <c r="HDO25" s="14"/>
      <c r="HDP25" s="14"/>
      <c r="HDQ25" s="1"/>
      <c r="HDS25" s="5"/>
      <c r="HDW25" s="14"/>
      <c r="HDX25" s="14"/>
      <c r="HDY25" s="1"/>
      <c r="HEA25" s="5"/>
      <c r="HEE25" s="14"/>
      <c r="HEF25" s="14"/>
      <c r="HEG25" s="1"/>
      <c r="HEI25" s="5"/>
      <c r="HEM25" s="14"/>
      <c r="HEN25" s="14"/>
      <c r="HEO25" s="1"/>
      <c r="HEQ25" s="5"/>
      <c r="HEU25" s="14"/>
      <c r="HEV25" s="14"/>
      <c r="HEW25" s="1"/>
      <c r="HEY25" s="5"/>
      <c r="HFC25" s="14"/>
      <c r="HFD25" s="14"/>
      <c r="HFE25" s="1"/>
      <c r="HFG25" s="5"/>
      <c r="HFK25" s="14"/>
      <c r="HFL25" s="14"/>
      <c r="HFM25" s="1"/>
      <c r="HFO25" s="5"/>
      <c r="HFS25" s="14"/>
      <c r="HFT25" s="14"/>
      <c r="HFU25" s="1"/>
      <c r="HFW25" s="5"/>
      <c r="HGA25" s="14"/>
      <c r="HGB25" s="14"/>
      <c r="HGC25" s="1"/>
      <c r="HGE25" s="5"/>
      <c r="HGI25" s="14"/>
      <c r="HGJ25" s="14"/>
      <c r="HGK25" s="1"/>
      <c r="HGM25" s="5"/>
      <c r="HGQ25" s="14"/>
      <c r="HGR25" s="14"/>
      <c r="HGS25" s="1"/>
      <c r="HGU25" s="5"/>
      <c r="HGY25" s="14"/>
      <c r="HGZ25" s="14"/>
      <c r="HHA25" s="1"/>
      <c r="HHC25" s="5"/>
      <c r="HHG25" s="14"/>
      <c r="HHH25" s="14"/>
      <c r="HHI25" s="1"/>
      <c r="HHK25" s="5"/>
      <c r="HHO25" s="14"/>
      <c r="HHP25" s="14"/>
      <c r="HHQ25" s="1"/>
      <c r="HHS25" s="5"/>
      <c r="HHW25" s="14"/>
      <c r="HHX25" s="14"/>
      <c r="HHY25" s="1"/>
      <c r="HIA25" s="5"/>
      <c r="HIE25" s="14"/>
      <c r="HIF25" s="14"/>
      <c r="HIG25" s="1"/>
      <c r="HII25" s="5"/>
      <c r="HIM25" s="14"/>
      <c r="HIN25" s="14"/>
      <c r="HIO25" s="1"/>
      <c r="HIQ25" s="5"/>
      <c r="HIU25" s="14"/>
      <c r="HIV25" s="14"/>
      <c r="HIW25" s="1"/>
      <c r="HIY25" s="5"/>
      <c r="HJC25" s="14"/>
      <c r="HJD25" s="14"/>
      <c r="HJE25" s="1"/>
      <c r="HJG25" s="5"/>
      <c r="HJK25" s="14"/>
      <c r="HJL25" s="14"/>
      <c r="HJM25" s="1"/>
      <c r="HJO25" s="5"/>
      <c r="HJS25" s="14"/>
      <c r="HJT25" s="14"/>
      <c r="HJU25" s="1"/>
      <c r="HJW25" s="5"/>
      <c r="HKA25" s="14"/>
      <c r="HKB25" s="14"/>
      <c r="HKC25" s="1"/>
      <c r="HKE25" s="5"/>
      <c r="HKI25" s="14"/>
      <c r="HKJ25" s="14"/>
      <c r="HKK25" s="1"/>
      <c r="HKM25" s="5"/>
      <c r="HKQ25" s="14"/>
      <c r="HKR25" s="14"/>
      <c r="HKS25" s="1"/>
      <c r="HKU25" s="5"/>
      <c r="HKY25" s="14"/>
      <c r="HKZ25" s="14"/>
      <c r="HLA25" s="1"/>
      <c r="HLC25" s="5"/>
      <c r="HLG25" s="14"/>
      <c r="HLH25" s="14"/>
      <c r="HLI25" s="1"/>
      <c r="HLK25" s="5"/>
      <c r="HLO25" s="14"/>
      <c r="HLP25" s="14"/>
      <c r="HLQ25" s="1"/>
      <c r="HLS25" s="5"/>
      <c r="HLW25" s="14"/>
      <c r="HLX25" s="14"/>
      <c r="HLY25" s="1"/>
      <c r="HMA25" s="5"/>
      <c r="HME25" s="14"/>
      <c r="HMF25" s="14"/>
      <c r="HMG25" s="1"/>
      <c r="HMI25" s="5"/>
      <c r="HMM25" s="14"/>
      <c r="HMN25" s="14"/>
      <c r="HMO25" s="1"/>
      <c r="HMQ25" s="5"/>
      <c r="HMU25" s="14"/>
      <c r="HMV25" s="14"/>
      <c r="HMW25" s="1"/>
      <c r="HMY25" s="5"/>
      <c r="HNC25" s="14"/>
      <c r="HND25" s="14"/>
      <c r="HNE25" s="1"/>
      <c r="HNG25" s="5"/>
      <c r="HNK25" s="14"/>
      <c r="HNL25" s="14"/>
      <c r="HNM25" s="1"/>
      <c r="HNO25" s="5"/>
      <c r="HNS25" s="14"/>
      <c r="HNT25" s="14"/>
      <c r="HNU25" s="1"/>
      <c r="HNW25" s="5"/>
      <c r="HOA25" s="14"/>
      <c r="HOB25" s="14"/>
      <c r="HOC25" s="1"/>
      <c r="HOE25" s="5"/>
      <c r="HOI25" s="14"/>
      <c r="HOJ25" s="14"/>
      <c r="HOK25" s="1"/>
      <c r="HOM25" s="5"/>
      <c r="HOQ25" s="14"/>
      <c r="HOR25" s="14"/>
      <c r="HOS25" s="1"/>
      <c r="HOU25" s="5"/>
      <c r="HOY25" s="14"/>
      <c r="HOZ25" s="14"/>
      <c r="HPA25" s="1"/>
      <c r="HPC25" s="5"/>
      <c r="HPG25" s="14"/>
      <c r="HPH25" s="14"/>
      <c r="HPI25" s="1"/>
      <c r="HPK25" s="5"/>
      <c r="HPO25" s="14"/>
      <c r="HPP25" s="14"/>
      <c r="HPQ25" s="1"/>
      <c r="HPS25" s="5"/>
      <c r="HPW25" s="14"/>
      <c r="HPX25" s="14"/>
      <c r="HPY25" s="1"/>
      <c r="HQA25" s="5"/>
      <c r="HQE25" s="14"/>
      <c r="HQF25" s="14"/>
      <c r="HQG25" s="1"/>
      <c r="HQI25" s="5"/>
      <c r="HQM25" s="14"/>
      <c r="HQN25" s="14"/>
      <c r="HQO25" s="1"/>
      <c r="HQQ25" s="5"/>
      <c r="HQU25" s="14"/>
      <c r="HQV25" s="14"/>
      <c r="HQW25" s="1"/>
      <c r="HQY25" s="5"/>
      <c r="HRC25" s="14"/>
      <c r="HRD25" s="14"/>
      <c r="HRE25" s="1"/>
      <c r="HRG25" s="5"/>
      <c r="HRK25" s="14"/>
      <c r="HRL25" s="14"/>
      <c r="HRM25" s="1"/>
      <c r="HRO25" s="5"/>
      <c r="HRS25" s="14"/>
      <c r="HRT25" s="14"/>
      <c r="HRU25" s="1"/>
      <c r="HRW25" s="5"/>
      <c r="HSA25" s="14"/>
      <c r="HSB25" s="14"/>
      <c r="HSC25" s="1"/>
      <c r="HSE25" s="5"/>
      <c r="HSI25" s="14"/>
      <c r="HSJ25" s="14"/>
      <c r="HSK25" s="1"/>
      <c r="HSM25" s="5"/>
      <c r="HSQ25" s="14"/>
      <c r="HSR25" s="14"/>
      <c r="HSS25" s="1"/>
      <c r="HSU25" s="5"/>
      <c r="HSY25" s="14"/>
      <c r="HSZ25" s="14"/>
      <c r="HTA25" s="1"/>
      <c r="HTC25" s="5"/>
      <c r="HTG25" s="14"/>
      <c r="HTH25" s="14"/>
      <c r="HTI25" s="1"/>
      <c r="HTK25" s="5"/>
      <c r="HTO25" s="14"/>
      <c r="HTP25" s="14"/>
      <c r="HTQ25" s="1"/>
      <c r="HTS25" s="5"/>
      <c r="HTW25" s="14"/>
      <c r="HTX25" s="14"/>
      <c r="HTY25" s="1"/>
      <c r="HUA25" s="5"/>
      <c r="HUE25" s="14"/>
      <c r="HUF25" s="14"/>
      <c r="HUG25" s="1"/>
      <c r="HUI25" s="5"/>
      <c r="HUM25" s="14"/>
      <c r="HUN25" s="14"/>
      <c r="HUO25" s="1"/>
      <c r="HUQ25" s="5"/>
      <c r="HUU25" s="14"/>
      <c r="HUV25" s="14"/>
      <c r="HUW25" s="1"/>
      <c r="HUY25" s="5"/>
      <c r="HVC25" s="14"/>
      <c r="HVD25" s="14"/>
      <c r="HVE25" s="1"/>
      <c r="HVG25" s="5"/>
      <c r="HVK25" s="14"/>
      <c r="HVL25" s="14"/>
      <c r="HVM25" s="1"/>
      <c r="HVO25" s="5"/>
      <c r="HVS25" s="14"/>
      <c r="HVT25" s="14"/>
      <c r="HVU25" s="1"/>
      <c r="HVW25" s="5"/>
      <c r="HWA25" s="14"/>
      <c r="HWB25" s="14"/>
      <c r="HWC25" s="1"/>
      <c r="HWE25" s="5"/>
      <c r="HWI25" s="14"/>
      <c r="HWJ25" s="14"/>
      <c r="HWK25" s="1"/>
      <c r="HWM25" s="5"/>
      <c r="HWQ25" s="14"/>
      <c r="HWR25" s="14"/>
      <c r="HWS25" s="1"/>
      <c r="HWU25" s="5"/>
      <c r="HWY25" s="14"/>
      <c r="HWZ25" s="14"/>
      <c r="HXA25" s="1"/>
      <c r="HXC25" s="5"/>
      <c r="HXG25" s="14"/>
      <c r="HXH25" s="14"/>
      <c r="HXI25" s="1"/>
      <c r="HXK25" s="5"/>
      <c r="HXO25" s="14"/>
      <c r="HXP25" s="14"/>
      <c r="HXQ25" s="1"/>
      <c r="HXS25" s="5"/>
      <c r="HXW25" s="14"/>
      <c r="HXX25" s="14"/>
      <c r="HXY25" s="1"/>
      <c r="HYA25" s="5"/>
      <c r="HYE25" s="14"/>
      <c r="HYF25" s="14"/>
      <c r="HYG25" s="1"/>
      <c r="HYI25" s="5"/>
      <c r="HYM25" s="14"/>
      <c r="HYN25" s="14"/>
      <c r="HYO25" s="1"/>
      <c r="HYQ25" s="5"/>
      <c r="HYU25" s="14"/>
      <c r="HYV25" s="14"/>
      <c r="HYW25" s="1"/>
      <c r="HYY25" s="5"/>
      <c r="HZC25" s="14"/>
      <c r="HZD25" s="14"/>
      <c r="HZE25" s="1"/>
      <c r="HZG25" s="5"/>
      <c r="HZK25" s="14"/>
      <c r="HZL25" s="14"/>
      <c r="HZM25" s="1"/>
      <c r="HZO25" s="5"/>
      <c r="HZS25" s="14"/>
      <c r="HZT25" s="14"/>
      <c r="HZU25" s="1"/>
      <c r="HZW25" s="5"/>
      <c r="IAA25" s="14"/>
      <c r="IAB25" s="14"/>
      <c r="IAC25" s="1"/>
      <c r="IAE25" s="5"/>
      <c r="IAI25" s="14"/>
      <c r="IAJ25" s="14"/>
      <c r="IAK25" s="1"/>
      <c r="IAM25" s="5"/>
      <c r="IAQ25" s="14"/>
      <c r="IAR25" s="14"/>
      <c r="IAS25" s="1"/>
      <c r="IAU25" s="5"/>
      <c r="IAY25" s="14"/>
      <c r="IAZ25" s="14"/>
      <c r="IBA25" s="1"/>
      <c r="IBC25" s="5"/>
      <c r="IBG25" s="14"/>
      <c r="IBH25" s="14"/>
      <c r="IBI25" s="1"/>
      <c r="IBK25" s="5"/>
      <c r="IBO25" s="14"/>
      <c r="IBP25" s="14"/>
      <c r="IBQ25" s="1"/>
      <c r="IBS25" s="5"/>
      <c r="IBW25" s="14"/>
      <c r="IBX25" s="14"/>
      <c r="IBY25" s="1"/>
      <c r="ICA25" s="5"/>
      <c r="ICE25" s="14"/>
      <c r="ICF25" s="14"/>
      <c r="ICG25" s="1"/>
      <c r="ICI25" s="5"/>
      <c r="ICM25" s="14"/>
      <c r="ICN25" s="14"/>
      <c r="ICO25" s="1"/>
      <c r="ICQ25" s="5"/>
      <c r="ICU25" s="14"/>
      <c r="ICV25" s="14"/>
      <c r="ICW25" s="1"/>
      <c r="ICY25" s="5"/>
      <c r="IDC25" s="14"/>
      <c r="IDD25" s="14"/>
      <c r="IDE25" s="1"/>
      <c r="IDG25" s="5"/>
      <c r="IDK25" s="14"/>
      <c r="IDL25" s="14"/>
      <c r="IDM25" s="1"/>
      <c r="IDO25" s="5"/>
      <c r="IDS25" s="14"/>
      <c r="IDT25" s="14"/>
      <c r="IDU25" s="1"/>
      <c r="IDW25" s="5"/>
      <c r="IEA25" s="14"/>
      <c r="IEB25" s="14"/>
      <c r="IEC25" s="1"/>
      <c r="IEE25" s="5"/>
      <c r="IEI25" s="14"/>
      <c r="IEJ25" s="14"/>
      <c r="IEK25" s="1"/>
      <c r="IEM25" s="5"/>
      <c r="IEQ25" s="14"/>
      <c r="IER25" s="14"/>
      <c r="IES25" s="1"/>
      <c r="IEU25" s="5"/>
      <c r="IEY25" s="14"/>
      <c r="IEZ25" s="14"/>
      <c r="IFA25" s="1"/>
      <c r="IFC25" s="5"/>
      <c r="IFG25" s="14"/>
      <c r="IFH25" s="14"/>
      <c r="IFI25" s="1"/>
      <c r="IFK25" s="5"/>
      <c r="IFO25" s="14"/>
      <c r="IFP25" s="14"/>
      <c r="IFQ25" s="1"/>
      <c r="IFS25" s="5"/>
      <c r="IFW25" s="14"/>
      <c r="IFX25" s="14"/>
      <c r="IFY25" s="1"/>
      <c r="IGA25" s="5"/>
      <c r="IGE25" s="14"/>
      <c r="IGF25" s="14"/>
      <c r="IGG25" s="1"/>
      <c r="IGI25" s="5"/>
      <c r="IGM25" s="14"/>
      <c r="IGN25" s="14"/>
      <c r="IGO25" s="1"/>
      <c r="IGQ25" s="5"/>
      <c r="IGU25" s="14"/>
      <c r="IGV25" s="14"/>
      <c r="IGW25" s="1"/>
      <c r="IGY25" s="5"/>
      <c r="IHC25" s="14"/>
      <c r="IHD25" s="14"/>
      <c r="IHE25" s="1"/>
      <c r="IHG25" s="5"/>
      <c r="IHK25" s="14"/>
      <c r="IHL25" s="14"/>
      <c r="IHM25" s="1"/>
      <c r="IHO25" s="5"/>
      <c r="IHS25" s="14"/>
      <c r="IHT25" s="14"/>
      <c r="IHU25" s="1"/>
      <c r="IHW25" s="5"/>
      <c r="IIA25" s="14"/>
      <c r="IIB25" s="14"/>
      <c r="IIC25" s="1"/>
      <c r="IIE25" s="5"/>
      <c r="III25" s="14"/>
      <c r="IIJ25" s="14"/>
      <c r="IIK25" s="1"/>
      <c r="IIM25" s="5"/>
      <c r="IIQ25" s="14"/>
      <c r="IIR25" s="14"/>
      <c r="IIS25" s="1"/>
      <c r="IIU25" s="5"/>
      <c r="IIY25" s="14"/>
      <c r="IIZ25" s="14"/>
      <c r="IJA25" s="1"/>
      <c r="IJC25" s="5"/>
      <c r="IJG25" s="14"/>
      <c r="IJH25" s="14"/>
      <c r="IJI25" s="1"/>
      <c r="IJK25" s="5"/>
      <c r="IJO25" s="14"/>
      <c r="IJP25" s="14"/>
      <c r="IJQ25" s="1"/>
      <c r="IJS25" s="5"/>
      <c r="IJW25" s="14"/>
      <c r="IJX25" s="14"/>
      <c r="IJY25" s="1"/>
      <c r="IKA25" s="5"/>
      <c r="IKE25" s="14"/>
      <c r="IKF25" s="14"/>
      <c r="IKG25" s="1"/>
      <c r="IKI25" s="5"/>
      <c r="IKM25" s="14"/>
      <c r="IKN25" s="14"/>
      <c r="IKO25" s="1"/>
      <c r="IKQ25" s="5"/>
      <c r="IKU25" s="14"/>
      <c r="IKV25" s="14"/>
      <c r="IKW25" s="1"/>
      <c r="IKY25" s="5"/>
      <c r="ILC25" s="14"/>
      <c r="ILD25" s="14"/>
      <c r="ILE25" s="1"/>
      <c r="ILG25" s="5"/>
      <c r="ILK25" s="14"/>
      <c r="ILL25" s="14"/>
      <c r="ILM25" s="1"/>
      <c r="ILO25" s="5"/>
      <c r="ILS25" s="14"/>
      <c r="ILT25" s="14"/>
      <c r="ILU25" s="1"/>
      <c r="ILW25" s="5"/>
      <c r="IMA25" s="14"/>
      <c r="IMB25" s="14"/>
      <c r="IMC25" s="1"/>
      <c r="IME25" s="5"/>
      <c r="IMI25" s="14"/>
      <c r="IMJ25" s="14"/>
      <c r="IMK25" s="1"/>
      <c r="IMM25" s="5"/>
      <c r="IMQ25" s="14"/>
      <c r="IMR25" s="14"/>
      <c r="IMS25" s="1"/>
      <c r="IMU25" s="5"/>
      <c r="IMY25" s="14"/>
      <c r="IMZ25" s="14"/>
      <c r="INA25" s="1"/>
      <c r="INC25" s="5"/>
      <c r="ING25" s="14"/>
      <c r="INH25" s="14"/>
      <c r="INI25" s="1"/>
      <c r="INK25" s="5"/>
      <c r="INO25" s="14"/>
      <c r="INP25" s="14"/>
      <c r="INQ25" s="1"/>
      <c r="INS25" s="5"/>
      <c r="INW25" s="14"/>
      <c r="INX25" s="14"/>
      <c r="INY25" s="1"/>
      <c r="IOA25" s="5"/>
      <c r="IOE25" s="14"/>
      <c r="IOF25" s="14"/>
      <c r="IOG25" s="1"/>
      <c r="IOI25" s="5"/>
      <c r="IOM25" s="14"/>
      <c r="ION25" s="14"/>
      <c r="IOO25" s="1"/>
      <c r="IOQ25" s="5"/>
      <c r="IOU25" s="14"/>
      <c r="IOV25" s="14"/>
      <c r="IOW25" s="1"/>
      <c r="IOY25" s="5"/>
      <c r="IPC25" s="14"/>
      <c r="IPD25" s="14"/>
      <c r="IPE25" s="1"/>
      <c r="IPG25" s="5"/>
      <c r="IPK25" s="14"/>
      <c r="IPL25" s="14"/>
      <c r="IPM25" s="1"/>
      <c r="IPO25" s="5"/>
      <c r="IPS25" s="14"/>
      <c r="IPT25" s="14"/>
      <c r="IPU25" s="1"/>
      <c r="IPW25" s="5"/>
      <c r="IQA25" s="14"/>
      <c r="IQB25" s="14"/>
      <c r="IQC25" s="1"/>
      <c r="IQE25" s="5"/>
      <c r="IQI25" s="14"/>
      <c r="IQJ25" s="14"/>
      <c r="IQK25" s="1"/>
      <c r="IQM25" s="5"/>
      <c r="IQQ25" s="14"/>
      <c r="IQR25" s="14"/>
      <c r="IQS25" s="1"/>
      <c r="IQU25" s="5"/>
      <c r="IQY25" s="14"/>
      <c r="IQZ25" s="14"/>
      <c r="IRA25" s="1"/>
      <c r="IRC25" s="5"/>
      <c r="IRG25" s="14"/>
      <c r="IRH25" s="14"/>
      <c r="IRI25" s="1"/>
      <c r="IRK25" s="5"/>
      <c r="IRO25" s="14"/>
      <c r="IRP25" s="14"/>
      <c r="IRQ25" s="1"/>
      <c r="IRS25" s="5"/>
      <c r="IRW25" s="14"/>
      <c r="IRX25" s="14"/>
      <c r="IRY25" s="1"/>
      <c r="ISA25" s="5"/>
      <c r="ISE25" s="14"/>
      <c r="ISF25" s="14"/>
      <c r="ISG25" s="1"/>
      <c r="ISI25" s="5"/>
      <c r="ISM25" s="14"/>
      <c r="ISN25" s="14"/>
      <c r="ISO25" s="1"/>
      <c r="ISQ25" s="5"/>
      <c r="ISU25" s="14"/>
      <c r="ISV25" s="14"/>
      <c r="ISW25" s="1"/>
      <c r="ISY25" s="5"/>
      <c r="ITC25" s="14"/>
      <c r="ITD25" s="14"/>
      <c r="ITE25" s="1"/>
      <c r="ITG25" s="5"/>
      <c r="ITK25" s="14"/>
      <c r="ITL25" s="14"/>
      <c r="ITM25" s="1"/>
      <c r="ITO25" s="5"/>
      <c r="ITS25" s="14"/>
      <c r="ITT25" s="14"/>
      <c r="ITU25" s="1"/>
      <c r="ITW25" s="5"/>
      <c r="IUA25" s="14"/>
      <c r="IUB25" s="14"/>
      <c r="IUC25" s="1"/>
      <c r="IUE25" s="5"/>
      <c r="IUI25" s="14"/>
      <c r="IUJ25" s="14"/>
      <c r="IUK25" s="1"/>
      <c r="IUM25" s="5"/>
      <c r="IUQ25" s="14"/>
      <c r="IUR25" s="14"/>
      <c r="IUS25" s="1"/>
      <c r="IUU25" s="5"/>
      <c r="IUY25" s="14"/>
      <c r="IUZ25" s="14"/>
      <c r="IVA25" s="1"/>
      <c r="IVC25" s="5"/>
      <c r="IVG25" s="14"/>
      <c r="IVH25" s="14"/>
      <c r="IVI25" s="1"/>
      <c r="IVK25" s="5"/>
      <c r="IVO25" s="14"/>
      <c r="IVP25" s="14"/>
      <c r="IVQ25" s="1"/>
      <c r="IVS25" s="5"/>
      <c r="IVW25" s="14"/>
      <c r="IVX25" s="14"/>
      <c r="IVY25" s="1"/>
      <c r="IWA25" s="5"/>
      <c r="IWE25" s="14"/>
      <c r="IWF25" s="14"/>
      <c r="IWG25" s="1"/>
      <c r="IWI25" s="5"/>
      <c r="IWM25" s="14"/>
      <c r="IWN25" s="14"/>
      <c r="IWO25" s="1"/>
      <c r="IWQ25" s="5"/>
      <c r="IWU25" s="14"/>
      <c r="IWV25" s="14"/>
      <c r="IWW25" s="1"/>
      <c r="IWY25" s="5"/>
      <c r="IXC25" s="14"/>
      <c r="IXD25" s="14"/>
      <c r="IXE25" s="1"/>
      <c r="IXG25" s="5"/>
      <c r="IXK25" s="14"/>
      <c r="IXL25" s="14"/>
      <c r="IXM25" s="1"/>
      <c r="IXO25" s="5"/>
      <c r="IXS25" s="14"/>
      <c r="IXT25" s="14"/>
      <c r="IXU25" s="1"/>
      <c r="IXW25" s="5"/>
      <c r="IYA25" s="14"/>
      <c r="IYB25" s="14"/>
      <c r="IYC25" s="1"/>
      <c r="IYE25" s="5"/>
      <c r="IYI25" s="14"/>
      <c r="IYJ25" s="14"/>
      <c r="IYK25" s="1"/>
      <c r="IYM25" s="5"/>
      <c r="IYQ25" s="14"/>
      <c r="IYR25" s="14"/>
      <c r="IYS25" s="1"/>
      <c r="IYU25" s="5"/>
      <c r="IYY25" s="14"/>
      <c r="IYZ25" s="14"/>
      <c r="IZA25" s="1"/>
      <c r="IZC25" s="5"/>
      <c r="IZG25" s="14"/>
      <c r="IZH25" s="14"/>
      <c r="IZI25" s="1"/>
      <c r="IZK25" s="5"/>
      <c r="IZO25" s="14"/>
      <c r="IZP25" s="14"/>
      <c r="IZQ25" s="1"/>
      <c r="IZS25" s="5"/>
      <c r="IZW25" s="14"/>
      <c r="IZX25" s="14"/>
      <c r="IZY25" s="1"/>
      <c r="JAA25" s="5"/>
      <c r="JAE25" s="14"/>
      <c r="JAF25" s="14"/>
      <c r="JAG25" s="1"/>
      <c r="JAI25" s="5"/>
      <c r="JAM25" s="14"/>
      <c r="JAN25" s="14"/>
      <c r="JAO25" s="1"/>
      <c r="JAQ25" s="5"/>
      <c r="JAU25" s="14"/>
      <c r="JAV25" s="14"/>
      <c r="JAW25" s="1"/>
      <c r="JAY25" s="5"/>
      <c r="JBC25" s="14"/>
      <c r="JBD25" s="14"/>
      <c r="JBE25" s="1"/>
      <c r="JBG25" s="5"/>
      <c r="JBK25" s="14"/>
      <c r="JBL25" s="14"/>
      <c r="JBM25" s="1"/>
      <c r="JBO25" s="5"/>
      <c r="JBS25" s="14"/>
      <c r="JBT25" s="14"/>
      <c r="JBU25" s="1"/>
      <c r="JBW25" s="5"/>
      <c r="JCA25" s="14"/>
      <c r="JCB25" s="14"/>
      <c r="JCC25" s="1"/>
      <c r="JCE25" s="5"/>
      <c r="JCI25" s="14"/>
      <c r="JCJ25" s="14"/>
      <c r="JCK25" s="1"/>
      <c r="JCM25" s="5"/>
      <c r="JCQ25" s="14"/>
      <c r="JCR25" s="14"/>
      <c r="JCS25" s="1"/>
      <c r="JCU25" s="5"/>
      <c r="JCY25" s="14"/>
      <c r="JCZ25" s="14"/>
      <c r="JDA25" s="1"/>
      <c r="JDC25" s="5"/>
      <c r="JDG25" s="14"/>
      <c r="JDH25" s="14"/>
      <c r="JDI25" s="1"/>
      <c r="JDK25" s="5"/>
      <c r="JDO25" s="14"/>
      <c r="JDP25" s="14"/>
      <c r="JDQ25" s="1"/>
      <c r="JDS25" s="5"/>
      <c r="JDW25" s="14"/>
      <c r="JDX25" s="14"/>
      <c r="JDY25" s="1"/>
      <c r="JEA25" s="5"/>
      <c r="JEE25" s="14"/>
      <c r="JEF25" s="14"/>
      <c r="JEG25" s="1"/>
      <c r="JEI25" s="5"/>
      <c r="JEM25" s="14"/>
      <c r="JEN25" s="14"/>
      <c r="JEO25" s="1"/>
      <c r="JEQ25" s="5"/>
      <c r="JEU25" s="14"/>
      <c r="JEV25" s="14"/>
      <c r="JEW25" s="1"/>
      <c r="JEY25" s="5"/>
      <c r="JFC25" s="14"/>
      <c r="JFD25" s="14"/>
      <c r="JFE25" s="1"/>
      <c r="JFG25" s="5"/>
      <c r="JFK25" s="14"/>
      <c r="JFL25" s="14"/>
      <c r="JFM25" s="1"/>
      <c r="JFO25" s="5"/>
      <c r="JFS25" s="14"/>
      <c r="JFT25" s="14"/>
      <c r="JFU25" s="1"/>
      <c r="JFW25" s="5"/>
      <c r="JGA25" s="14"/>
      <c r="JGB25" s="14"/>
      <c r="JGC25" s="1"/>
      <c r="JGE25" s="5"/>
      <c r="JGI25" s="14"/>
      <c r="JGJ25" s="14"/>
      <c r="JGK25" s="1"/>
      <c r="JGM25" s="5"/>
      <c r="JGQ25" s="14"/>
      <c r="JGR25" s="14"/>
      <c r="JGS25" s="1"/>
      <c r="JGU25" s="5"/>
      <c r="JGY25" s="14"/>
      <c r="JGZ25" s="14"/>
      <c r="JHA25" s="1"/>
      <c r="JHC25" s="5"/>
      <c r="JHG25" s="14"/>
      <c r="JHH25" s="14"/>
      <c r="JHI25" s="1"/>
      <c r="JHK25" s="5"/>
      <c r="JHO25" s="14"/>
      <c r="JHP25" s="14"/>
      <c r="JHQ25" s="1"/>
      <c r="JHS25" s="5"/>
      <c r="JHW25" s="14"/>
      <c r="JHX25" s="14"/>
      <c r="JHY25" s="1"/>
      <c r="JIA25" s="5"/>
      <c r="JIE25" s="14"/>
      <c r="JIF25" s="14"/>
      <c r="JIG25" s="1"/>
      <c r="JII25" s="5"/>
      <c r="JIM25" s="14"/>
      <c r="JIN25" s="14"/>
      <c r="JIO25" s="1"/>
      <c r="JIQ25" s="5"/>
      <c r="JIU25" s="14"/>
      <c r="JIV25" s="14"/>
      <c r="JIW25" s="1"/>
      <c r="JIY25" s="5"/>
      <c r="JJC25" s="14"/>
      <c r="JJD25" s="14"/>
      <c r="JJE25" s="1"/>
      <c r="JJG25" s="5"/>
      <c r="JJK25" s="14"/>
      <c r="JJL25" s="14"/>
      <c r="JJM25" s="1"/>
      <c r="JJO25" s="5"/>
      <c r="JJS25" s="14"/>
      <c r="JJT25" s="14"/>
      <c r="JJU25" s="1"/>
      <c r="JJW25" s="5"/>
      <c r="JKA25" s="14"/>
      <c r="JKB25" s="14"/>
      <c r="JKC25" s="1"/>
      <c r="JKE25" s="5"/>
      <c r="JKI25" s="14"/>
      <c r="JKJ25" s="14"/>
      <c r="JKK25" s="1"/>
      <c r="JKM25" s="5"/>
      <c r="JKQ25" s="14"/>
      <c r="JKR25" s="14"/>
      <c r="JKS25" s="1"/>
      <c r="JKU25" s="5"/>
      <c r="JKY25" s="14"/>
      <c r="JKZ25" s="14"/>
      <c r="JLA25" s="1"/>
      <c r="JLC25" s="5"/>
      <c r="JLG25" s="14"/>
      <c r="JLH25" s="14"/>
      <c r="JLI25" s="1"/>
      <c r="JLK25" s="5"/>
      <c r="JLO25" s="14"/>
      <c r="JLP25" s="14"/>
      <c r="JLQ25" s="1"/>
      <c r="JLS25" s="5"/>
      <c r="JLW25" s="14"/>
      <c r="JLX25" s="14"/>
      <c r="JLY25" s="1"/>
      <c r="JMA25" s="5"/>
      <c r="JME25" s="14"/>
      <c r="JMF25" s="14"/>
      <c r="JMG25" s="1"/>
      <c r="JMI25" s="5"/>
      <c r="JMM25" s="14"/>
      <c r="JMN25" s="14"/>
      <c r="JMO25" s="1"/>
      <c r="JMQ25" s="5"/>
      <c r="JMU25" s="14"/>
      <c r="JMV25" s="14"/>
      <c r="JMW25" s="1"/>
      <c r="JMY25" s="5"/>
      <c r="JNC25" s="14"/>
      <c r="JND25" s="14"/>
      <c r="JNE25" s="1"/>
      <c r="JNG25" s="5"/>
      <c r="JNK25" s="14"/>
      <c r="JNL25" s="14"/>
      <c r="JNM25" s="1"/>
      <c r="JNO25" s="5"/>
      <c r="JNS25" s="14"/>
      <c r="JNT25" s="14"/>
      <c r="JNU25" s="1"/>
      <c r="JNW25" s="5"/>
      <c r="JOA25" s="14"/>
      <c r="JOB25" s="14"/>
      <c r="JOC25" s="1"/>
      <c r="JOE25" s="5"/>
      <c r="JOI25" s="14"/>
      <c r="JOJ25" s="14"/>
      <c r="JOK25" s="1"/>
      <c r="JOM25" s="5"/>
      <c r="JOQ25" s="14"/>
      <c r="JOR25" s="14"/>
      <c r="JOS25" s="1"/>
      <c r="JOU25" s="5"/>
      <c r="JOY25" s="14"/>
      <c r="JOZ25" s="14"/>
      <c r="JPA25" s="1"/>
      <c r="JPC25" s="5"/>
      <c r="JPG25" s="14"/>
      <c r="JPH25" s="14"/>
      <c r="JPI25" s="1"/>
      <c r="JPK25" s="5"/>
      <c r="JPO25" s="14"/>
      <c r="JPP25" s="14"/>
      <c r="JPQ25" s="1"/>
      <c r="JPS25" s="5"/>
      <c r="JPW25" s="14"/>
      <c r="JPX25" s="14"/>
      <c r="JPY25" s="1"/>
      <c r="JQA25" s="5"/>
      <c r="JQE25" s="14"/>
      <c r="JQF25" s="14"/>
      <c r="JQG25" s="1"/>
      <c r="JQI25" s="5"/>
      <c r="JQM25" s="14"/>
      <c r="JQN25" s="14"/>
      <c r="JQO25" s="1"/>
      <c r="JQQ25" s="5"/>
      <c r="JQU25" s="14"/>
      <c r="JQV25" s="14"/>
      <c r="JQW25" s="1"/>
      <c r="JQY25" s="5"/>
      <c r="JRC25" s="14"/>
      <c r="JRD25" s="14"/>
      <c r="JRE25" s="1"/>
      <c r="JRG25" s="5"/>
      <c r="JRK25" s="14"/>
      <c r="JRL25" s="14"/>
      <c r="JRM25" s="1"/>
      <c r="JRO25" s="5"/>
      <c r="JRS25" s="14"/>
      <c r="JRT25" s="14"/>
      <c r="JRU25" s="1"/>
      <c r="JRW25" s="5"/>
      <c r="JSA25" s="14"/>
      <c r="JSB25" s="14"/>
      <c r="JSC25" s="1"/>
      <c r="JSE25" s="5"/>
      <c r="JSI25" s="14"/>
      <c r="JSJ25" s="14"/>
      <c r="JSK25" s="1"/>
      <c r="JSM25" s="5"/>
      <c r="JSQ25" s="14"/>
      <c r="JSR25" s="14"/>
      <c r="JSS25" s="1"/>
      <c r="JSU25" s="5"/>
      <c r="JSY25" s="14"/>
      <c r="JSZ25" s="14"/>
      <c r="JTA25" s="1"/>
      <c r="JTC25" s="5"/>
      <c r="JTG25" s="14"/>
      <c r="JTH25" s="14"/>
      <c r="JTI25" s="1"/>
      <c r="JTK25" s="5"/>
      <c r="JTO25" s="14"/>
      <c r="JTP25" s="14"/>
      <c r="JTQ25" s="1"/>
      <c r="JTS25" s="5"/>
      <c r="JTW25" s="14"/>
      <c r="JTX25" s="14"/>
      <c r="JTY25" s="1"/>
      <c r="JUA25" s="5"/>
      <c r="JUE25" s="14"/>
      <c r="JUF25" s="14"/>
      <c r="JUG25" s="1"/>
      <c r="JUI25" s="5"/>
      <c r="JUM25" s="14"/>
      <c r="JUN25" s="14"/>
      <c r="JUO25" s="1"/>
      <c r="JUQ25" s="5"/>
      <c r="JUU25" s="14"/>
      <c r="JUV25" s="14"/>
      <c r="JUW25" s="1"/>
      <c r="JUY25" s="5"/>
      <c r="JVC25" s="14"/>
      <c r="JVD25" s="14"/>
      <c r="JVE25" s="1"/>
      <c r="JVG25" s="5"/>
      <c r="JVK25" s="14"/>
      <c r="JVL25" s="14"/>
      <c r="JVM25" s="1"/>
      <c r="JVO25" s="5"/>
      <c r="JVS25" s="14"/>
      <c r="JVT25" s="14"/>
      <c r="JVU25" s="1"/>
      <c r="JVW25" s="5"/>
      <c r="JWA25" s="14"/>
      <c r="JWB25" s="14"/>
      <c r="JWC25" s="1"/>
      <c r="JWE25" s="5"/>
      <c r="JWI25" s="14"/>
      <c r="JWJ25" s="14"/>
      <c r="JWK25" s="1"/>
      <c r="JWM25" s="5"/>
      <c r="JWQ25" s="14"/>
      <c r="JWR25" s="14"/>
      <c r="JWS25" s="1"/>
      <c r="JWU25" s="5"/>
      <c r="JWY25" s="14"/>
      <c r="JWZ25" s="14"/>
      <c r="JXA25" s="1"/>
      <c r="JXC25" s="5"/>
      <c r="JXG25" s="14"/>
      <c r="JXH25" s="14"/>
      <c r="JXI25" s="1"/>
      <c r="JXK25" s="5"/>
      <c r="JXO25" s="14"/>
      <c r="JXP25" s="14"/>
      <c r="JXQ25" s="1"/>
      <c r="JXS25" s="5"/>
      <c r="JXW25" s="14"/>
      <c r="JXX25" s="14"/>
      <c r="JXY25" s="1"/>
      <c r="JYA25" s="5"/>
      <c r="JYE25" s="14"/>
      <c r="JYF25" s="14"/>
      <c r="JYG25" s="1"/>
      <c r="JYI25" s="5"/>
      <c r="JYM25" s="14"/>
      <c r="JYN25" s="14"/>
      <c r="JYO25" s="1"/>
      <c r="JYQ25" s="5"/>
      <c r="JYU25" s="14"/>
      <c r="JYV25" s="14"/>
      <c r="JYW25" s="1"/>
      <c r="JYY25" s="5"/>
      <c r="JZC25" s="14"/>
      <c r="JZD25" s="14"/>
      <c r="JZE25" s="1"/>
      <c r="JZG25" s="5"/>
      <c r="JZK25" s="14"/>
      <c r="JZL25" s="14"/>
      <c r="JZM25" s="1"/>
      <c r="JZO25" s="5"/>
      <c r="JZS25" s="14"/>
      <c r="JZT25" s="14"/>
      <c r="JZU25" s="1"/>
      <c r="JZW25" s="5"/>
      <c r="KAA25" s="14"/>
      <c r="KAB25" s="14"/>
      <c r="KAC25" s="1"/>
      <c r="KAE25" s="5"/>
      <c r="KAI25" s="14"/>
      <c r="KAJ25" s="14"/>
      <c r="KAK25" s="1"/>
      <c r="KAM25" s="5"/>
      <c r="KAQ25" s="14"/>
      <c r="KAR25" s="14"/>
      <c r="KAS25" s="1"/>
      <c r="KAU25" s="5"/>
      <c r="KAY25" s="14"/>
      <c r="KAZ25" s="14"/>
      <c r="KBA25" s="1"/>
      <c r="KBC25" s="5"/>
      <c r="KBG25" s="14"/>
      <c r="KBH25" s="14"/>
      <c r="KBI25" s="1"/>
      <c r="KBK25" s="5"/>
      <c r="KBO25" s="14"/>
      <c r="KBP25" s="14"/>
      <c r="KBQ25" s="1"/>
      <c r="KBS25" s="5"/>
      <c r="KBW25" s="14"/>
      <c r="KBX25" s="14"/>
      <c r="KBY25" s="1"/>
      <c r="KCA25" s="5"/>
      <c r="KCE25" s="14"/>
      <c r="KCF25" s="14"/>
      <c r="KCG25" s="1"/>
      <c r="KCI25" s="5"/>
      <c r="KCM25" s="14"/>
      <c r="KCN25" s="14"/>
      <c r="KCO25" s="1"/>
      <c r="KCQ25" s="5"/>
      <c r="KCU25" s="14"/>
      <c r="KCV25" s="14"/>
      <c r="KCW25" s="1"/>
      <c r="KCY25" s="5"/>
      <c r="KDC25" s="14"/>
      <c r="KDD25" s="14"/>
      <c r="KDE25" s="1"/>
      <c r="KDG25" s="5"/>
      <c r="KDK25" s="14"/>
      <c r="KDL25" s="14"/>
      <c r="KDM25" s="1"/>
      <c r="KDO25" s="5"/>
      <c r="KDS25" s="14"/>
      <c r="KDT25" s="14"/>
      <c r="KDU25" s="1"/>
      <c r="KDW25" s="5"/>
      <c r="KEA25" s="14"/>
      <c r="KEB25" s="14"/>
      <c r="KEC25" s="1"/>
      <c r="KEE25" s="5"/>
      <c r="KEI25" s="14"/>
      <c r="KEJ25" s="14"/>
      <c r="KEK25" s="1"/>
      <c r="KEM25" s="5"/>
      <c r="KEQ25" s="14"/>
      <c r="KER25" s="14"/>
      <c r="KES25" s="1"/>
      <c r="KEU25" s="5"/>
      <c r="KEY25" s="14"/>
      <c r="KEZ25" s="14"/>
      <c r="KFA25" s="1"/>
      <c r="KFC25" s="5"/>
      <c r="KFG25" s="14"/>
      <c r="KFH25" s="14"/>
      <c r="KFI25" s="1"/>
      <c r="KFK25" s="5"/>
      <c r="KFO25" s="14"/>
      <c r="KFP25" s="14"/>
      <c r="KFQ25" s="1"/>
      <c r="KFS25" s="5"/>
      <c r="KFW25" s="14"/>
      <c r="KFX25" s="14"/>
      <c r="KFY25" s="1"/>
      <c r="KGA25" s="5"/>
      <c r="KGE25" s="14"/>
      <c r="KGF25" s="14"/>
      <c r="KGG25" s="1"/>
      <c r="KGI25" s="5"/>
      <c r="KGM25" s="14"/>
      <c r="KGN25" s="14"/>
      <c r="KGO25" s="1"/>
      <c r="KGQ25" s="5"/>
      <c r="KGU25" s="14"/>
      <c r="KGV25" s="14"/>
      <c r="KGW25" s="1"/>
      <c r="KGY25" s="5"/>
      <c r="KHC25" s="14"/>
      <c r="KHD25" s="14"/>
      <c r="KHE25" s="1"/>
      <c r="KHG25" s="5"/>
      <c r="KHK25" s="14"/>
      <c r="KHL25" s="14"/>
      <c r="KHM25" s="1"/>
      <c r="KHO25" s="5"/>
      <c r="KHS25" s="14"/>
      <c r="KHT25" s="14"/>
      <c r="KHU25" s="1"/>
      <c r="KHW25" s="5"/>
      <c r="KIA25" s="14"/>
      <c r="KIB25" s="14"/>
      <c r="KIC25" s="1"/>
      <c r="KIE25" s="5"/>
      <c r="KII25" s="14"/>
      <c r="KIJ25" s="14"/>
      <c r="KIK25" s="1"/>
      <c r="KIM25" s="5"/>
      <c r="KIQ25" s="14"/>
      <c r="KIR25" s="14"/>
      <c r="KIS25" s="1"/>
      <c r="KIU25" s="5"/>
      <c r="KIY25" s="14"/>
      <c r="KIZ25" s="14"/>
      <c r="KJA25" s="1"/>
      <c r="KJC25" s="5"/>
      <c r="KJG25" s="14"/>
      <c r="KJH25" s="14"/>
      <c r="KJI25" s="1"/>
      <c r="KJK25" s="5"/>
      <c r="KJO25" s="14"/>
      <c r="KJP25" s="14"/>
      <c r="KJQ25" s="1"/>
      <c r="KJS25" s="5"/>
      <c r="KJW25" s="14"/>
      <c r="KJX25" s="14"/>
      <c r="KJY25" s="1"/>
      <c r="KKA25" s="5"/>
      <c r="KKE25" s="14"/>
      <c r="KKF25" s="14"/>
      <c r="KKG25" s="1"/>
      <c r="KKI25" s="5"/>
      <c r="KKM25" s="14"/>
      <c r="KKN25" s="14"/>
      <c r="KKO25" s="1"/>
      <c r="KKQ25" s="5"/>
      <c r="KKU25" s="14"/>
      <c r="KKV25" s="14"/>
      <c r="KKW25" s="1"/>
      <c r="KKY25" s="5"/>
      <c r="KLC25" s="14"/>
      <c r="KLD25" s="14"/>
      <c r="KLE25" s="1"/>
      <c r="KLG25" s="5"/>
      <c r="KLK25" s="14"/>
      <c r="KLL25" s="14"/>
      <c r="KLM25" s="1"/>
      <c r="KLO25" s="5"/>
      <c r="KLS25" s="14"/>
      <c r="KLT25" s="14"/>
      <c r="KLU25" s="1"/>
      <c r="KLW25" s="5"/>
      <c r="KMA25" s="14"/>
      <c r="KMB25" s="14"/>
      <c r="KMC25" s="1"/>
      <c r="KME25" s="5"/>
      <c r="KMI25" s="14"/>
      <c r="KMJ25" s="14"/>
      <c r="KMK25" s="1"/>
      <c r="KMM25" s="5"/>
      <c r="KMQ25" s="14"/>
      <c r="KMR25" s="14"/>
      <c r="KMS25" s="1"/>
      <c r="KMU25" s="5"/>
      <c r="KMY25" s="14"/>
      <c r="KMZ25" s="14"/>
      <c r="KNA25" s="1"/>
      <c r="KNC25" s="5"/>
      <c r="KNG25" s="14"/>
      <c r="KNH25" s="14"/>
      <c r="KNI25" s="1"/>
      <c r="KNK25" s="5"/>
      <c r="KNO25" s="14"/>
      <c r="KNP25" s="14"/>
      <c r="KNQ25" s="1"/>
      <c r="KNS25" s="5"/>
      <c r="KNW25" s="14"/>
      <c r="KNX25" s="14"/>
      <c r="KNY25" s="1"/>
      <c r="KOA25" s="5"/>
      <c r="KOE25" s="14"/>
      <c r="KOF25" s="14"/>
      <c r="KOG25" s="1"/>
      <c r="KOI25" s="5"/>
      <c r="KOM25" s="14"/>
      <c r="KON25" s="14"/>
      <c r="KOO25" s="1"/>
      <c r="KOQ25" s="5"/>
      <c r="KOU25" s="14"/>
      <c r="KOV25" s="14"/>
      <c r="KOW25" s="1"/>
      <c r="KOY25" s="5"/>
      <c r="KPC25" s="14"/>
      <c r="KPD25" s="14"/>
      <c r="KPE25" s="1"/>
      <c r="KPG25" s="5"/>
      <c r="KPK25" s="14"/>
      <c r="KPL25" s="14"/>
      <c r="KPM25" s="1"/>
      <c r="KPO25" s="5"/>
      <c r="KPS25" s="14"/>
      <c r="KPT25" s="14"/>
      <c r="KPU25" s="1"/>
      <c r="KPW25" s="5"/>
      <c r="KQA25" s="14"/>
      <c r="KQB25" s="14"/>
      <c r="KQC25" s="1"/>
      <c r="KQE25" s="5"/>
      <c r="KQI25" s="14"/>
      <c r="KQJ25" s="14"/>
      <c r="KQK25" s="1"/>
      <c r="KQM25" s="5"/>
      <c r="KQQ25" s="14"/>
      <c r="KQR25" s="14"/>
      <c r="KQS25" s="1"/>
      <c r="KQU25" s="5"/>
      <c r="KQY25" s="14"/>
      <c r="KQZ25" s="14"/>
      <c r="KRA25" s="1"/>
      <c r="KRC25" s="5"/>
      <c r="KRG25" s="14"/>
      <c r="KRH25" s="14"/>
      <c r="KRI25" s="1"/>
      <c r="KRK25" s="5"/>
      <c r="KRO25" s="14"/>
      <c r="KRP25" s="14"/>
      <c r="KRQ25" s="1"/>
      <c r="KRS25" s="5"/>
      <c r="KRW25" s="14"/>
      <c r="KRX25" s="14"/>
      <c r="KRY25" s="1"/>
      <c r="KSA25" s="5"/>
      <c r="KSE25" s="14"/>
      <c r="KSF25" s="14"/>
      <c r="KSG25" s="1"/>
      <c r="KSI25" s="5"/>
      <c r="KSM25" s="14"/>
      <c r="KSN25" s="14"/>
      <c r="KSO25" s="1"/>
      <c r="KSQ25" s="5"/>
      <c r="KSU25" s="14"/>
      <c r="KSV25" s="14"/>
      <c r="KSW25" s="1"/>
      <c r="KSY25" s="5"/>
      <c r="KTC25" s="14"/>
      <c r="KTD25" s="14"/>
      <c r="KTE25" s="1"/>
      <c r="KTG25" s="5"/>
      <c r="KTK25" s="14"/>
      <c r="KTL25" s="14"/>
      <c r="KTM25" s="1"/>
      <c r="KTO25" s="5"/>
      <c r="KTS25" s="14"/>
      <c r="KTT25" s="14"/>
      <c r="KTU25" s="1"/>
      <c r="KTW25" s="5"/>
      <c r="KUA25" s="14"/>
      <c r="KUB25" s="14"/>
      <c r="KUC25" s="1"/>
      <c r="KUE25" s="5"/>
      <c r="KUI25" s="14"/>
      <c r="KUJ25" s="14"/>
      <c r="KUK25" s="1"/>
      <c r="KUM25" s="5"/>
      <c r="KUQ25" s="14"/>
      <c r="KUR25" s="14"/>
      <c r="KUS25" s="1"/>
      <c r="KUU25" s="5"/>
      <c r="KUY25" s="14"/>
      <c r="KUZ25" s="14"/>
      <c r="KVA25" s="1"/>
      <c r="KVC25" s="5"/>
      <c r="KVG25" s="14"/>
      <c r="KVH25" s="14"/>
      <c r="KVI25" s="1"/>
      <c r="KVK25" s="5"/>
      <c r="KVO25" s="14"/>
      <c r="KVP25" s="14"/>
      <c r="KVQ25" s="1"/>
      <c r="KVS25" s="5"/>
      <c r="KVW25" s="14"/>
      <c r="KVX25" s="14"/>
      <c r="KVY25" s="1"/>
      <c r="KWA25" s="5"/>
      <c r="KWE25" s="14"/>
      <c r="KWF25" s="14"/>
      <c r="KWG25" s="1"/>
      <c r="KWI25" s="5"/>
      <c r="KWM25" s="14"/>
      <c r="KWN25" s="14"/>
      <c r="KWO25" s="1"/>
      <c r="KWQ25" s="5"/>
      <c r="KWU25" s="14"/>
      <c r="KWV25" s="14"/>
      <c r="KWW25" s="1"/>
      <c r="KWY25" s="5"/>
      <c r="KXC25" s="14"/>
      <c r="KXD25" s="14"/>
      <c r="KXE25" s="1"/>
      <c r="KXG25" s="5"/>
      <c r="KXK25" s="14"/>
      <c r="KXL25" s="14"/>
      <c r="KXM25" s="1"/>
      <c r="KXO25" s="5"/>
      <c r="KXS25" s="14"/>
      <c r="KXT25" s="14"/>
      <c r="KXU25" s="1"/>
      <c r="KXW25" s="5"/>
      <c r="KYA25" s="14"/>
      <c r="KYB25" s="14"/>
      <c r="KYC25" s="1"/>
      <c r="KYE25" s="5"/>
      <c r="KYI25" s="14"/>
      <c r="KYJ25" s="14"/>
      <c r="KYK25" s="1"/>
      <c r="KYM25" s="5"/>
      <c r="KYQ25" s="14"/>
      <c r="KYR25" s="14"/>
      <c r="KYS25" s="1"/>
      <c r="KYU25" s="5"/>
      <c r="KYY25" s="14"/>
      <c r="KYZ25" s="14"/>
      <c r="KZA25" s="1"/>
      <c r="KZC25" s="5"/>
      <c r="KZG25" s="14"/>
      <c r="KZH25" s="14"/>
      <c r="KZI25" s="1"/>
      <c r="KZK25" s="5"/>
      <c r="KZO25" s="14"/>
      <c r="KZP25" s="14"/>
      <c r="KZQ25" s="1"/>
      <c r="KZS25" s="5"/>
      <c r="KZW25" s="14"/>
      <c r="KZX25" s="14"/>
      <c r="KZY25" s="1"/>
      <c r="LAA25" s="5"/>
      <c r="LAE25" s="14"/>
      <c r="LAF25" s="14"/>
      <c r="LAG25" s="1"/>
      <c r="LAI25" s="5"/>
      <c r="LAM25" s="14"/>
      <c r="LAN25" s="14"/>
      <c r="LAO25" s="1"/>
      <c r="LAQ25" s="5"/>
      <c r="LAU25" s="14"/>
      <c r="LAV25" s="14"/>
      <c r="LAW25" s="1"/>
      <c r="LAY25" s="5"/>
      <c r="LBC25" s="14"/>
      <c r="LBD25" s="14"/>
      <c r="LBE25" s="1"/>
      <c r="LBG25" s="5"/>
      <c r="LBK25" s="14"/>
      <c r="LBL25" s="14"/>
      <c r="LBM25" s="1"/>
      <c r="LBO25" s="5"/>
      <c r="LBS25" s="14"/>
      <c r="LBT25" s="14"/>
      <c r="LBU25" s="1"/>
      <c r="LBW25" s="5"/>
      <c r="LCA25" s="14"/>
      <c r="LCB25" s="14"/>
      <c r="LCC25" s="1"/>
      <c r="LCE25" s="5"/>
      <c r="LCI25" s="14"/>
      <c r="LCJ25" s="14"/>
      <c r="LCK25" s="1"/>
      <c r="LCM25" s="5"/>
      <c r="LCQ25" s="14"/>
      <c r="LCR25" s="14"/>
      <c r="LCS25" s="1"/>
      <c r="LCU25" s="5"/>
      <c r="LCY25" s="14"/>
      <c r="LCZ25" s="14"/>
      <c r="LDA25" s="1"/>
      <c r="LDC25" s="5"/>
      <c r="LDG25" s="14"/>
      <c r="LDH25" s="14"/>
      <c r="LDI25" s="1"/>
      <c r="LDK25" s="5"/>
      <c r="LDO25" s="14"/>
      <c r="LDP25" s="14"/>
      <c r="LDQ25" s="1"/>
      <c r="LDS25" s="5"/>
      <c r="LDW25" s="14"/>
      <c r="LDX25" s="14"/>
      <c r="LDY25" s="1"/>
      <c r="LEA25" s="5"/>
      <c r="LEE25" s="14"/>
      <c r="LEF25" s="14"/>
      <c r="LEG25" s="1"/>
      <c r="LEI25" s="5"/>
      <c r="LEM25" s="14"/>
      <c r="LEN25" s="14"/>
      <c r="LEO25" s="1"/>
      <c r="LEQ25" s="5"/>
      <c r="LEU25" s="14"/>
      <c r="LEV25" s="14"/>
      <c r="LEW25" s="1"/>
      <c r="LEY25" s="5"/>
      <c r="LFC25" s="14"/>
      <c r="LFD25" s="14"/>
      <c r="LFE25" s="1"/>
      <c r="LFG25" s="5"/>
      <c r="LFK25" s="14"/>
      <c r="LFL25" s="14"/>
      <c r="LFM25" s="1"/>
      <c r="LFO25" s="5"/>
      <c r="LFS25" s="14"/>
      <c r="LFT25" s="14"/>
      <c r="LFU25" s="1"/>
      <c r="LFW25" s="5"/>
      <c r="LGA25" s="14"/>
      <c r="LGB25" s="14"/>
      <c r="LGC25" s="1"/>
      <c r="LGE25" s="5"/>
      <c r="LGI25" s="14"/>
      <c r="LGJ25" s="14"/>
      <c r="LGK25" s="1"/>
      <c r="LGM25" s="5"/>
      <c r="LGQ25" s="14"/>
      <c r="LGR25" s="14"/>
      <c r="LGS25" s="1"/>
      <c r="LGU25" s="5"/>
      <c r="LGY25" s="14"/>
      <c r="LGZ25" s="14"/>
      <c r="LHA25" s="1"/>
      <c r="LHC25" s="5"/>
      <c r="LHG25" s="14"/>
      <c r="LHH25" s="14"/>
      <c r="LHI25" s="1"/>
      <c r="LHK25" s="5"/>
      <c r="LHO25" s="14"/>
      <c r="LHP25" s="14"/>
      <c r="LHQ25" s="1"/>
      <c r="LHS25" s="5"/>
      <c r="LHW25" s="14"/>
      <c r="LHX25" s="14"/>
      <c r="LHY25" s="1"/>
      <c r="LIA25" s="5"/>
      <c r="LIE25" s="14"/>
      <c r="LIF25" s="14"/>
      <c r="LIG25" s="1"/>
      <c r="LII25" s="5"/>
      <c r="LIM25" s="14"/>
      <c r="LIN25" s="14"/>
      <c r="LIO25" s="1"/>
      <c r="LIQ25" s="5"/>
      <c r="LIU25" s="14"/>
      <c r="LIV25" s="14"/>
      <c r="LIW25" s="1"/>
      <c r="LIY25" s="5"/>
      <c r="LJC25" s="14"/>
      <c r="LJD25" s="14"/>
      <c r="LJE25" s="1"/>
      <c r="LJG25" s="5"/>
      <c r="LJK25" s="14"/>
      <c r="LJL25" s="14"/>
      <c r="LJM25" s="1"/>
      <c r="LJO25" s="5"/>
      <c r="LJS25" s="14"/>
      <c r="LJT25" s="14"/>
      <c r="LJU25" s="1"/>
      <c r="LJW25" s="5"/>
      <c r="LKA25" s="14"/>
      <c r="LKB25" s="14"/>
      <c r="LKC25" s="1"/>
      <c r="LKE25" s="5"/>
      <c r="LKI25" s="14"/>
      <c r="LKJ25" s="14"/>
      <c r="LKK25" s="1"/>
      <c r="LKM25" s="5"/>
      <c r="LKQ25" s="14"/>
      <c r="LKR25" s="14"/>
      <c r="LKS25" s="1"/>
      <c r="LKU25" s="5"/>
      <c r="LKY25" s="14"/>
      <c r="LKZ25" s="14"/>
      <c r="LLA25" s="1"/>
      <c r="LLC25" s="5"/>
      <c r="LLG25" s="14"/>
      <c r="LLH25" s="14"/>
      <c r="LLI25" s="1"/>
      <c r="LLK25" s="5"/>
      <c r="LLO25" s="14"/>
      <c r="LLP25" s="14"/>
      <c r="LLQ25" s="1"/>
      <c r="LLS25" s="5"/>
      <c r="LLW25" s="14"/>
      <c r="LLX25" s="14"/>
      <c r="LLY25" s="1"/>
      <c r="LMA25" s="5"/>
      <c r="LME25" s="14"/>
      <c r="LMF25" s="14"/>
      <c r="LMG25" s="1"/>
      <c r="LMI25" s="5"/>
      <c r="LMM25" s="14"/>
      <c r="LMN25" s="14"/>
      <c r="LMO25" s="1"/>
      <c r="LMQ25" s="5"/>
      <c r="LMU25" s="14"/>
      <c r="LMV25" s="14"/>
      <c r="LMW25" s="1"/>
      <c r="LMY25" s="5"/>
      <c r="LNC25" s="14"/>
      <c r="LND25" s="14"/>
      <c r="LNE25" s="1"/>
      <c r="LNG25" s="5"/>
      <c r="LNK25" s="14"/>
      <c r="LNL25" s="14"/>
      <c r="LNM25" s="1"/>
      <c r="LNO25" s="5"/>
      <c r="LNS25" s="14"/>
      <c r="LNT25" s="14"/>
      <c r="LNU25" s="1"/>
      <c r="LNW25" s="5"/>
      <c r="LOA25" s="14"/>
      <c r="LOB25" s="14"/>
      <c r="LOC25" s="1"/>
      <c r="LOE25" s="5"/>
      <c r="LOI25" s="14"/>
      <c r="LOJ25" s="14"/>
      <c r="LOK25" s="1"/>
      <c r="LOM25" s="5"/>
      <c r="LOQ25" s="14"/>
      <c r="LOR25" s="14"/>
      <c r="LOS25" s="1"/>
      <c r="LOU25" s="5"/>
      <c r="LOY25" s="14"/>
      <c r="LOZ25" s="14"/>
      <c r="LPA25" s="1"/>
      <c r="LPC25" s="5"/>
      <c r="LPG25" s="14"/>
      <c r="LPH25" s="14"/>
      <c r="LPI25" s="1"/>
      <c r="LPK25" s="5"/>
      <c r="LPO25" s="14"/>
      <c r="LPP25" s="14"/>
      <c r="LPQ25" s="1"/>
      <c r="LPS25" s="5"/>
      <c r="LPW25" s="14"/>
      <c r="LPX25" s="14"/>
      <c r="LPY25" s="1"/>
      <c r="LQA25" s="5"/>
      <c r="LQE25" s="14"/>
      <c r="LQF25" s="14"/>
      <c r="LQG25" s="1"/>
      <c r="LQI25" s="5"/>
      <c r="LQM25" s="14"/>
      <c r="LQN25" s="14"/>
      <c r="LQO25" s="1"/>
      <c r="LQQ25" s="5"/>
      <c r="LQU25" s="14"/>
      <c r="LQV25" s="14"/>
      <c r="LQW25" s="1"/>
      <c r="LQY25" s="5"/>
      <c r="LRC25" s="14"/>
      <c r="LRD25" s="14"/>
      <c r="LRE25" s="1"/>
      <c r="LRG25" s="5"/>
      <c r="LRK25" s="14"/>
      <c r="LRL25" s="14"/>
      <c r="LRM25" s="1"/>
      <c r="LRO25" s="5"/>
      <c r="LRS25" s="14"/>
      <c r="LRT25" s="14"/>
      <c r="LRU25" s="1"/>
      <c r="LRW25" s="5"/>
      <c r="LSA25" s="14"/>
      <c r="LSB25" s="14"/>
      <c r="LSC25" s="1"/>
      <c r="LSE25" s="5"/>
      <c r="LSI25" s="14"/>
      <c r="LSJ25" s="14"/>
      <c r="LSK25" s="1"/>
      <c r="LSM25" s="5"/>
      <c r="LSQ25" s="14"/>
      <c r="LSR25" s="14"/>
      <c r="LSS25" s="1"/>
      <c r="LSU25" s="5"/>
      <c r="LSY25" s="14"/>
      <c r="LSZ25" s="14"/>
      <c r="LTA25" s="1"/>
      <c r="LTC25" s="5"/>
      <c r="LTG25" s="14"/>
      <c r="LTH25" s="14"/>
      <c r="LTI25" s="1"/>
      <c r="LTK25" s="5"/>
      <c r="LTO25" s="14"/>
      <c r="LTP25" s="14"/>
      <c r="LTQ25" s="1"/>
      <c r="LTS25" s="5"/>
      <c r="LTW25" s="14"/>
      <c r="LTX25" s="14"/>
      <c r="LTY25" s="1"/>
      <c r="LUA25" s="5"/>
      <c r="LUE25" s="14"/>
      <c r="LUF25" s="14"/>
      <c r="LUG25" s="1"/>
      <c r="LUI25" s="5"/>
      <c r="LUM25" s="14"/>
      <c r="LUN25" s="14"/>
      <c r="LUO25" s="1"/>
      <c r="LUQ25" s="5"/>
      <c r="LUU25" s="14"/>
      <c r="LUV25" s="14"/>
      <c r="LUW25" s="1"/>
      <c r="LUY25" s="5"/>
      <c r="LVC25" s="14"/>
      <c r="LVD25" s="14"/>
      <c r="LVE25" s="1"/>
      <c r="LVG25" s="5"/>
      <c r="LVK25" s="14"/>
      <c r="LVL25" s="14"/>
      <c r="LVM25" s="1"/>
      <c r="LVO25" s="5"/>
      <c r="LVS25" s="14"/>
      <c r="LVT25" s="14"/>
      <c r="LVU25" s="1"/>
      <c r="LVW25" s="5"/>
      <c r="LWA25" s="14"/>
      <c r="LWB25" s="14"/>
      <c r="LWC25" s="1"/>
      <c r="LWE25" s="5"/>
      <c r="LWI25" s="14"/>
      <c r="LWJ25" s="14"/>
      <c r="LWK25" s="1"/>
      <c r="LWM25" s="5"/>
      <c r="LWQ25" s="14"/>
      <c r="LWR25" s="14"/>
      <c r="LWS25" s="1"/>
      <c r="LWU25" s="5"/>
      <c r="LWY25" s="14"/>
      <c r="LWZ25" s="14"/>
      <c r="LXA25" s="1"/>
      <c r="LXC25" s="5"/>
      <c r="LXG25" s="14"/>
      <c r="LXH25" s="14"/>
      <c r="LXI25" s="1"/>
      <c r="LXK25" s="5"/>
      <c r="LXO25" s="14"/>
      <c r="LXP25" s="14"/>
      <c r="LXQ25" s="1"/>
      <c r="LXS25" s="5"/>
      <c r="LXW25" s="14"/>
      <c r="LXX25" s="14"/>
      <c r="LXY25" s="1"/>
      <c r="LYA25" s="5"/>
      <c r="LYE25" s="14"/>
      <c r="LYF25" s="14"/>
      <c r="LYG25" s="1"/>
      <c r="LYI25" s="5"/>
      <c r="LYM25" s="14"/>
      <c r="LYN25" s="14"/>
      <c r="LYO25" s="1"/>
      <c r="LYQ25" s="5"/>
      <c r="LYU25" s="14"/>
      <c r="LYV25" s="14"/>
      <c r="LYW25" s="1"/>
      <c r="LYY25" s="5"/>
      <c r="LZC25" s="14"/>
      <c r="LZD25" s="14"/>
      <c r="LZE25" s="1"/>
      <c r="LZG25" s="5"/>
      <c r="LZK25" s="14"/>
      <c r="LZL25" s="14"/>
      <c r="LZM25" s="1"/>
      <c r="LZO25" s="5"/>
      <c r="LZS25" s="14"/>
      <c r="LZT25" s="14"/>
      <c r="LZU25" s="1"/>
      <c r="LZW25" s="5"/>
      <c r="MAA25" s="14"/>
      <c r="MAB25" s="14"/>
      <c r="MAC25" s="1"/>
      <c r="MAE25" s="5"/>
      <c r="MAI25" s="14"/>
      <c r="MAJ25" s="14"/>
      <c r="MAK25" s="1"/>
      <c r="MAM25" s="5"/>
      <c r="MAQ25" s="14"/>
      <c r="MAR25" s="14"/>
      <c r="MAS25" s="1"/>
      <c r="MAU25" s="5"/>
      <c r="MAY25" s="14"/>
      <c r="MAZ25" s="14"/>
      <c r="MBA25" s="1"/>
      <c r="MBC25" s="5"/>
      <c r="MBG25" s="14"/>
      <c r="MBH25" s="14"/>
      <c r="MBI25" s="1"/>
      <c r="MBK25" s="5"/>
      <c r="MBO25" s="14"/>
      <c r="MBP25" s="14"/>
      <c r="MBQ25" s="1"/>
      <c r="MBS25" s="5"/>
      <c r="MBW25" s="14"/>
      <c r="MBX25" s="14"/>
      <c r="MBY25" s="1"/>
      <c r="MCA25" s="5"/>
      <c r="MCE25" s="14"/>
      <c r="MCF25" s="14"/>
      <c r="MCG25" s="1"/>
      <c r="MCI25" s="5"/>
      <c r="MCM25" s="14"/>
      <c r="MCN25" s="14"/>
      <c r="MCO25" s="1"/>
      <c r="MCQ25" s="5"/>
      <c r="MCU25" s="14"/>
      <c r="MCV25" s="14"/>
      <c r="MCW25" s="1"/>
      <c r="MCY25" s="5"/>
      <c r="MDC25" s="14"/>
      <c r="MDD25" s="14"/>
      <c r="MDE25" s="1"/>
      <c r="MDG25" s="5"/>
      <c r="MDK25" s="14"/>
      <c r="MDL25" s="14"/>
      <c r="MDM25" s="1"/>
      <c r="MDO25" s="5"/>
      <c r="MDS25" s="14"/>
      <c r="MDT25" s="14"/>
      <c r="MDU25" s="1"/>
      <c r="MDW25" s="5"/>
      <c r="MEA25" s="14"/>
      <c r="MEB25" s="14"/>
      <c r="MEC25" s="1"/>
      <c r="MEE25" s="5"/>
      <c r="MEI25" s="14"/>
      <c r="MEJ25" s="14"/>
      <c r="MEK25" s="1"/>
      <c r="MEM25" s="5"/>
      <c r="MEQ25" s="14"/>
      <c r="MER25" s="14"/>
      <c r="MES25" s="1"/>
      <c r="MEU25" s="5"/>
      <c r="MEY25" s="14"/>
      <c r="MEZ25" s="14"/>
      <c r="MFA25" s="1"/>
      <c r="MFC25" s="5"/>
      <c r="MFG25" s="14"/>
      <c r="MFH25" s="14"/>
      <c r="MFI25" s="1"/>
      <c r="MFK25" s="5"/>
      <c r="MFO25" s="14"/>
      <c r="MFP25" s="14"/>
      <c r="MFQ25" s="1"/>
      <c r="MFS25" s="5"/>
      <c r="MFW25" s="14"/>
      <c r="MFX25" s="14"/>
      <c r="MFY25" s="1"/>
      <c r="MGA25" s="5"/>
      <c r="MGE25" s="14"/>
      <c r="MGF25" s="14"/>
      <c r="MGG25" s="1"/>
      <c r="MGI25" s="5"/>
      <c r="MGM25" s="14"/>
      <c r="MGN25" s="14"/>
      <c r="MGO25" s="1"/>
      <c r="MGQ25" s="5"/>
      <c r="MGU25" s="14"/>
      <c r="MGV25" s="14"/>
      <c r="MGW25" s="1"/>
      <c r="MGY25" s="5"/>
      <c r="MHC25" s="14"/>
      <c r="MHD25" s="14"/>
      <c r="MHE25" s="1"/>
      <c r="MHG25" s="5"/>
      <c r="MHK25" s="14"/>
      <c r="MHL25" s="14"/>
      <c r="MHM25" s="1"/>
      <c r="MHO25" s="5"/>
      <c r="MHS25" s="14"/>
      <c r="MHT25" s="14"/>
      <c r="MHU25" s="1"/>
      <c r="MHW25" s="5"/>
      <c r="MIA25" s="14"/>
      <c r="MIB25" s="14"/>
      <c r="MIC25" s="1"/>
      <c r="MIE25" s="5"/>
      <c r="MII25" s="14"/>
      <c r="MIJ25" s="14"/>
      <c r="MIK25" s="1"/>
      <c r="MIM25" s="5"/>
      <c r="MIQ25" s="14"/>
      <c r="MIR25" s="14"/>
      <c r="MIS25" s="1"/>
      <c r="MIU25" s="5"/>
      <c r="MIY25" s="14"/>
      <c r="MIZ25" s="14"/>
      <c r="MJA25" s="1"/>
      <c r="MJC25" s="5"/>
      <c r="MJG25" s="14"/>
      <c r="MJH25" s="14"/>
      <c r="MJI25" s="1"/>
      <c r="MJK25" s="5"/>
      <c r="MJO25" s="14"/>
      <c r="MJP25" s="14"/>
      <c r="MJQ25" s="1"/>
      <c r="MJS25" s="5"/>
      <c r="MJW25" s="14"/>
      <c r="MJX25" s="14"/>
      <c r="MJY25" s="1"/>
      <c r="MKA25" s="5"/>
      <c r="MKE25" s="14"/>
      <c r="MKF25" s="14"/>
      <c r="MKG25" s="1"/>
      <c r="MKI25" s="5"/>
      <c r="MKM25" s="14"/>
      <c r="MKN25" s="14"/>
      <c r="MKO25" s="1"/>
      <c r="MKQ25" s="5"/>
      <c r="MKU25" s="14"/>
      <c r="MKV25" s="14"/>
      <c r="MKW25" s="1"/>
      <c r="MKY25" s="5"/>
      <c r="MLC25" s="14"/>
      <c r="MLD25" s="14"/>
      <c r="MLE25" s="1"/>
      <c r="MLG25" s="5"/>
      <c r="MLK25" s="14"/>
      <c r="MLL25" s="14"/>
      <c r="MLM25" s="1"/>
      <c r="MLO25" s="5"/>
      <c r="MLS25" s="14"/>
      <c r="MLT25" s="14"/>
      <c r="MLU25" s="1"/>
      <c r="MLW25" s="5"/>
      <c r="MMA25" s="14"/>
      <c r="MMB25" s="14"/>
      <c r="MMC25" s="1"/>
      <c r="MME25" s="5"/>
      <c r="MMI25" s="14"/>
      <c r="MMJ25" s="14"/>
      <c r="MMK25" s="1"/>
      <c r="MMM25" s="5"/>
      <c r="MMQ25" s="14"/>
      <c r="MMR25" s="14"/>
      <c r="MMS25" s="1"/>
      <c r="MMU25" s="5"/>
      <c r="MMY25" s="14"/>
      <c r="MMZ25" s="14"/>
      <c r="MNA25" s="1"/>
      <c r="MNC25" s="5"/>
      <c r="MNG25" s="14"/>
      <c r="MNH25" s="14"/>
      <c r="MNI25" s="1"/>
      <c r="MNK25" s="5"/>
      <c r="MNO25" s="14"/>
      <c r="MNP25" s="14"/>
      <c r="MNQ25" s="1"/>
      <c r="MNS25" s="5"/>
      <c r="MNW25" s="14"/>
      <c r="MNX25" s="14"/>
      <c r="MNY25" s="1"/>
      <c r="MOA25" s="5"/>
      <c r="MOE25" s="14"/>
      <c r="MOF25" s="14"/>
      <c r="MOG25" s="1"/>
      <c r="MOI25" s="5"/>
      <c r="MOM25" s="14"/>
      <c r="MON25" s="14"/>
      <c r="MOO25" s="1"/>
      <c r="MOQ25" s="5"/>
      <c r="MOU25" s="14"/>
      <c r="MOV25" s="14"/>
      <c r="MOW25" s="1"/>
      <c r="MOY25" s="5"/>
      <c r="MPC25" s="14"/>
      <c r="MPD25" s="14"/>
      <c r="MPE25" s="1"/>
      <c r="MPG25" s="5"/>
      <c r="MPK25" s="14"/>
      <c r="MPL25" s="14"/>
      <c r="MPM25" s="1"/>
      <c r="MPO25" s="5"/>
      <c r="MPS25" s="14"/>
      <c r="MPT25" s="14"/>
      <c r="MPU25" s="1"/>
      <c r="MPW25" s="5"/>
      <c r="MQA25" s="14"/>
      <c r="MQB25" s="14"/>
      <c r="MQC25" s="1"/>
      <c r="MQE25" s="5"/>
      <c r="MQI25" s="14"/>
      <c r="MQJ25" s="14"/>
      <c r="MQK25" s="1"/>
      <c r="MQM25" s="5"/>
      <c r="MQQ25" s="14"/>
      <c r="MQR25" s="14"/>
      <c r="MQS25" s="1"/>
      <c r="MQU25" s="5"/>
      <c r="MQY25" s="14"/>
      <c r="MQZ25" s="14"/>
      <c r="MRA25" s="1"/>
      <c r="MRC25" s="5"/>
      <c r="MRG25" s="14"/>
      <c r="MRH25" s="14"/>
      <c r="MRI25" s="1"/>
      <c r="MRK25" s="5"/>
      <c r="MRO25" s="14"/>
      <c r="MRP25" s="14"/>
      <c r="MRQ25" s="1"/>
      <c r="MRS25" s="5"/>
      <c r="MRW25" s="14"/>
      <c r="MRX25" s="14"/>
      <c r="MRY25" s="1"/>
      <c r="MSA25" s="5"/>
      <c r="MSE25" s="14"/>
      <c r="MSF25" s="14"/>
      <c r="MSG25" s="1"/>
      <c r="MSI25" s="5"/>
      <c r="MSM25" s="14"/>
      <c r="MSN25" s="14"/>
      <c r="MSO25" s="1"/>
      <c r="MSQ25" s="5"/>
      <c r="MSU25" s="14"/>
      <c r="MSV25" s="14"/>
      <c r="MSW25" s="1"/>
      <c r="MSY25" s="5"/>
      <c r="MTC25" s="14"/>
      <c r="MTD25" s="14"/>
      <c r="MTE25" s="1"/>
      <c r="MTG25" s="5"/>
      <c r="MTK25" s="14"/>
      <c r="MTL25" s="14"/>
      <c r="MTM25" s="1"/>
      <c r="MTO25" s="5"/>
      <c r="MTS25" s="14"/>
      <c r="MTT25" s="14"/>
      <c r="MTU25" s="1"/>
      <c r="MTW25" s="5"/>
      <c r="MUA25" s="14"/>
      <c r="MUB25" s="14"/>
      <c r="MUC25" s="1"/>
      <c r="MUE25" s="5"/>
      <c r="MUI25" s="14"/>
      <c r="MUJ25" s="14"/>
      <c r="MUK25" s="1"/>
      <c r="MUM25" s="5"/>
      <c r="MUQ25" s="14"/>
      <c r="MUR25" s="14"/>
      <c r="MUS25" s="1"/>
      <c r="MUU25" s="5"/>
      <c r="MUY25" s="14"/>
      <c r="MUZ25" s="14"/>
      <c r="MVA25" s="1"/>
      <c r="MVC25" s="5"/>
      <c r="MVG25" s="14"/>
      <c r="MVH25" s="14"/>
      <c r="MVI25" s="1"/>
      <c r="MVK25" s="5"/>
      <c r="MVO25" s="14"/>
      <c r="MVP25" s="14"/>
      <c r="MVQ25" s="1"/>
      <c r="MVS25" s="5"/>
      <c r="MVW25" s="14"/>
      <c r="MVX25" s="14"/>
      <c r="MVY25" s="1"/>
      <c r="MWA25" s="5"/>
      <c r="MWE25" s="14"/>
      <c r="MWF25" s="14"/>
      <c r="MWG25" s="1"/>
      <c r="MWI25" s="5"/>
      <c r="MWM25" s="14"/>
      <c r="MWN25" s="14"/>
      <c r="MWO25" s="1"/>
      <c r="MWQ25" s="5"/>
      <c r="MWU25" s="14"/>
      <c r="MWV25" s="14"/>
      <c r="MWW25" s="1"/>
      <c r="MWY25" s="5"/>
      <c r="MXC25" s="14"/>
      <c r="MXD25" s="14"/>
      <c r="MXE25" s="1"/>
      <c r="MXG25" s="5"/>
      <c r="MXK25" s="14"/>
      <c r="MXL25" s="14"/>
      <c r="MXM25" s="1"/>
      <c r="MXO25" s="5"/>
      <c r="MXS25" s="14"/>
      <c r="MXT25" s="14"/>
      <c r="MXU25" s="1"/>
      <c r="MXW25" s="5"/>
      <c r="MYA25" s="14"/>
      <c r="MYB25" s="14"/>
      <c r="MYC25" s="1"/>
      <c r="MYE25" s="5"/>
      <c r="MYI25" s="14"/>
      <c r="MYJ25" s="14"/>
      <c r="MYK25" s="1"/>
      <c r="MYM25" s="5"/>
      <c r="MYQ25" s="14"/>
      <c r="MYR25" s="14"/>
      <c r="MYS25" s="1"/>
      <c r="MYU25" s="5"/>
      <c r="MYY25" s="14"/>
      <c r="MYZ25" s="14"/>
      <c r="MZA25" s="1"/>
      <c r="MZC25" s="5"/>
      <c r="MZG25" s="14"/>
      <c r="MZH25" s="14"/>
      <c r="MZI25" s="1"/>
      <c r="MZK25" s="5"/>
      <c r="MZO25" s="14"/>
      <c r="MZP25" s="14"/>
      <c r="MZQ25" s="1"/>
      <c r="MZS25" s="5"/>
      <c r="MZW25" s="14"/>
      <c r="MZX25" s="14"/>
      <c r="MZY25" s="1"/>
      <c r="NAA25" s="5"/>
      <c r="NAE25" s="14"/>
      <c r="NAF25" s="14"/>
      <c r="NAG25" s="1"/>
      <c r="NAI25" s="5"/>
      <c r="NAM25" s="14"/>
      <c r="NAN25" s="14"/>
      <c r="NAO25" s="1"/>
      <c r="NAQ25" s="5"/>
      <c r="NAU25" s="14"/>
      <c r="NAV25" s="14"/>
      <c r="NAW25" s="1"/>
      <c r="NAY25" s="5"/>
      <c r="NBC25" s="14"/>
      <c r="NBD25" s="14"/>
      <c r="NBE25" s="1"/>
      <c r="NBG25" s="5"/>
      <c r="NBK25" s="14"/>
      <c r="NBL25" s="14"/>
      <c r="NBM25" s="1"/>
      <c r="NBO25" s="5"/>
      <c r="NBS25" s="14"/>
      <c r="NBT25" s="14"/>
      <c r="NBU25" s="1"/>
      <c r="NBW25" s="5"/>
      <c r="NCA25" s="14"/>
      <c r="NCB25" s="14"/>
      <c r="NCC25" s="1"/>
      <c r="NCE25" s="5"/>
      <c r="NCI25" s="14"/>
      <c r="NCJ25" s="14"/>
      <c r="NCK25" s="1"/>
      <c r="NCM25" s="5"/>
      <c r="NCQ25" s="14"/>
      <c r="NCR25" s="14"/>
      <c r="NCS25" s="1"/>
      <c r="NCU25" s="5"/>
      <c r="NCY25" s="14"/>
      <c r="NCZ25" s="14"/>
      <c r="NDA25" s="1"/>
      <c r="NDC25" s="5"/>
      <c r="NDG25" s="14"/>
      <c r="NDH25" s="14"/>
      <c r="NDI25" s="1"/>
      <c r="NDK25" s="5"/>
      <c r="NDO25" s="14"/>
      <c r="NDP25" s="14"/>
      <c r="NDQ25" s="1"/>
      <c r="NDS25" s="5"/>
      <c r="NDW25" s="14"/>
      <c r="NDX25" s="14"/>
      <c r="NDY25" s="1"/>
      <c r="NEA25" s="5"/>
      <c r="NEE25" s="14"/>
      <c r="NEF25" s="14"/>
      <c r="NEG25" s="1"/>
      <c r="NEI25" s="5"/>
      <c r="NEM25" s="14"/>
      <c r="NEN25" s="14"/>
      <c r="NEO25" s="1"/>
      <c r="NEQ25" s="5"/>
      <c r="NEU25" s="14"/>
      <c r="NEV25" s="14"/>
      <c r="NEW25" s="1"/>
      <c r="NEY25" s="5"/>
      <c r="NFC25" s="14"/>
      <c r="NFD25" s="14"/>
      <c r="NFE25" s="1"/>
      <c r="NFG25" s="5"/>
      <c r="NFK25" s="14"/>
      <c r="NFL25" s="14"/>
      <c r="NFM25" s="1"/>
      <c r="NFO25" s="5"/>
      <c r="NFS25" s="14"/>
      <c r="NFT25" s="14"/>
      <c r="NFU25" s="1"/>
      <c r="NFW25" s="5"/>
      <c r="NGA25" s="14"/>
      <c r="NGB25" s="14"/>
      <c r="NGC25" s="1"/>
      <c r="NGE25" s="5"/>
      <c r="NGI25" s="14"/>
      <c r="NGJ25" s="14"/>
      <c r="NGK25" s="1"/>
      <c r="NGM25" s="5"/>
      <c r="NGQ25" s="14"/>
      <c r="NGR25" s="14"/>
      <c r="NGS25" s="1"/>
      <c r="NGU25" s="5"/>
      <c r="NGY25" s="14"/>
      <c r="NGZ25" s="14"/>
      <c r="NHA25" s="1"/>
      <c r="NHC25" s="5"/>
      <c r="NHG25" s="14"/>
      <c r="NHH25" s="14"/>
      <c r="NHI25" s="1"/>
      <c r="NHK25" s="5"/>
      <c r="NHO25" s="14"/>
      <c r="NHP25" s="14"/>
      <c r="NHQ25" s="1"/>
      <c r="NHS25" s="5"/>
      <c r="NHW25" s="14"/>
      <c r="NHX25" s="14"/>
      <c r="NHY25" s="1"/>
      <c r="NIA25" s="5"/>
      <c r="NIE25" s="14"/>
      <c r="NIF25" s="14"/>
      <c r="NIG25" s="1"/>
      <c r="NII25" s="5"/>
      <c r="NIM25" s="14"/>
      <c r="NIN25" s="14"/>
      <c r="NIO25" s="1"/>
      <c r="NIQ25" s="5"/>
      <c r="NIU25" s="14"/>
      <c r="NIV25" s="14"/>
      <c r="NIW25" s="1"/>
      <c r="NIY25" s="5"/>
      <c r="NJC25" s="14"/>
      <c r="NJD25" s="14"/>
      <c r="NJE25" s="1"/>
      <c r="NJG25" s="5"/>
      <c r="NJK25" s="14"/>
      <c r="NJL25" s="14"/>
      <c r="NJM25" s="1"/>
      <c r="NJO25" s="5"/>
      <c r="NJS25" s="14"/>
      <c r="NJT25" s="14"/>
      <c r="NJU25" s="1"/>
      <c r="NJW25" s="5"/>
      <c r="NKA25" s="14"/>
      <c r="NKB25" s="14"/>
      <c r="NKC25" s="1"/>
      <c r="NKE25" s="5"/>
      <c r="NKI25" s="14"/>
      <c r="NKJ25" s="14"/>
      <c r="NKK25" s="1"/>
      <c r="NKM25" s="5"/>
      <c r="NKQ25" s="14"/>
      <c r="NKR25" s="14"/>
      <c r="NKS25" s="1"/>
      <c r="NKU25" s="5"/>
      <c r="NKY25" s="14"/>
      <c r="NKZ25" s="14"/>
      <c r="NLA25" s="1"/>
      <c r="NLC25" s="5"/>
      <c r="NLG25" s="14"/>
      <c r="NLH25" s="14"/>
      <c r="NLI25" s="1"/>
      <c r="NLK25" s="5"/>
      <c r="NLO25" s="14"/>
      <c r="NLP25" s="14"/>
      <c r="NLQ25" s="1"/>
      <c r="NLS25" s="5"/>
      <c r="NLW25" s="14"/>
      <c r="NLX25" s="14"/>
      <c r="NLY25" s="1"/>
      <c r="NMA25" s="5"/>
      <c r="NME25" s="14"/>
      <c r="NMF25" s="14"/>
      <c r="NMG25" s="1"/>
      <c r="NMI25" s="5"/>
      <c r="NMM25" s="14"/>
      <c r="NMN25" s="14"/>
      <c r="NMO25" s="1"/>
      <c r="NMQ25" s="5"/>
      <c r="NMU25" s="14"/>
      <c r="NMV25" s="14"/>
      <c r="NMW25" s="1"/>
      <c r="NMY25" s="5"/>
      <c r="NNC25" s="14"/>
      <c r="NND25" s="14"/>
      <c r="NNE25" s="1"/>
      <c r="NNG25" s="5"/>
      <c r="NNK25" s="14"/>
      <c r="NNL25" s="14"/>
      <c r="NNM25" s="1"/>
      <c r="NNO25" s="5"/>
      <c r="NNS25" s="14"/>
      <c r="NNT25" s="14"/>
      <c r="NNU25" s="1"/>
      <c r="NNW25" s="5"/>
      <c r="NOA25" s="14"/>
      <c r="NOB25" s="14"/>
      <c r="NOC25" s="1"/>
      <c r="NOE25" s="5"/>
      <c r="NOI25" s="14"/>
      <c r="NOJ25" s="14"/>
      <c r="NOK25" s="1"/>
      <c r="NOM25" s="5"/>
      <c r="NOQ25" s="14"/>
      <c r="NOR25" s="14"/>
      <c r="NOS25" s="1"/>
      <c r="NOU25" s="5"/>
      <c r="NOY25" s="14"/>
      <c r="NOZ25" s="14"/>
      <c r="NPA25" s="1"/>
      <c r="NPC25" s="5"/>
      <c r="NPG25" s="14"/>
      <c r="NPH25" s="14"/>
      <c r="NPI25" s="1"/>
      <c r="NPK25" s="5"/>
      <c r="NPO25" s="14"/>
      <c r="NPP25" s="14"/>
      <c r="NPQ25" s="1"/>
      <c r="NPS25" s="5"/>
      <c r="NPW25" s="14"/>
      <c r="NPX25" s="14"/>
      <c r="NPY25" s="1"/>
      <c r="NQA25" s="5"/>
      <c r="NQE25" s="14"/>
      <c r="NQF25" s="14"/>
      <c r="NQG25" s="1"/>
      <c r="NQI25" s="5"/>
      <c r="NQM25" s="14"/>
      <c r="NQN25" s="14"/>
      <c r="NQO25" s="1"/>
      <c r="NQQ25" s="5"/>
      <c r="NQU25" s="14"/>
      <c r="NQV25" s="14"/>
      <c r="NQW25" s="1"/>
      <c r="NQY25" s="5"/>
      <c r="NRC25" s="14"/>
      <c r="NRD25" s="14"/>
      <c r="NRE25" s="1"/>
      <c r="NRG25" s="5"/>
      <c r="NRK25" s="14"/>
      <c r="NRL25" s="14"/>
      <c r="NRM25" s="1"/>
      <c r="NRO25" s="5"/>
      <c r="NRS25" s="14"/>
      <c r="NRT25" s="14"/>
      <c r="NRU25" s="1"/>
      <c r="NRW25" s="5"/>
      <c r="NSA25" s="14"/>
      <c r="NSB25" s="14"/>
      <c r="NSC25" s="1"/>
      <c r="NSE25" s="5"/>
      <c r="NSI25" s="14"/>
      <c r="NSJ25" s="14"/>
      <c r="NSK25" s="1"/>
      <c r="NSM25" s="5"/>
      <c r="NSQ25" s="14"/>
      <c r="NSR25" s="14"/>
      <c r="NSS25" s="1"/>
      <c r="NSU25" s="5"/>
      <c r="NSY25" s="14"/>
      <c r="NSZ25" s="14"/>
      <c r="NTA25" s="1"/>
      <c r="NTC25" s="5"/>
      <c r="NTG25" s="14"/>
      <c r="NTH25" s="14"/>
      <c r="NTI25" s="1"/>
      <c r="NTK25" s="5"/>
      <c r="NTO25" s="14"/>
      <c r="NTP25" s="14"/>
      <c r="NTQ25" s="1"/>
      <c r="NTS25" s="5"/>
      <c r="NTW25" s="14"/>
      <c r="NTX25" s="14"/>
      <c r="NTY25" s="1"/>
      <c r="NUA25" s="5"/>
      <c r="NUE25" s="14"/>
      <c r="NUF25" s="14"/>
      <c r="NUG25" s="1"/>
      <c r="NUI25" s="5"/>
      <c r="NUM25" s="14"/>
      <c r="NUN25" s="14"/>
      <c r="NUO25" s="1"/>
      <c r="NUQ25" s="5"/>
      <c r="NUU25" s="14"/>
      <c r="NUV25" s="14"/>
      <c r="NUW25" s="1"/>
      <c r="NUY25" s="5"/>
      <c r="NVC25" s="14"/>
      <c r="NVD25" s="14"/>
      <c r="NVE25" s="1"/>
      <c r="NVG25" s="5"/>
      <c r="NVK25" s="14"/>
      <c r="NVL25" s="14"/>
      <c r="NVM25" s="1"/>
      <c r="NVO25" s="5"/>
      <c r="NVS25" s="14"/>
      <c r="NVT25" s="14"/>
      <c r="NVU25" s="1"/>
      <c r="NVW25" s="5"/>
      <c r="NWA25" s="14"/>
      <c r="NWB25" s="14"/>
      <c r="NWC25" s="1"/>
      <c r="NWE25" s="5"/>
      <c r="NWI25" s="14"/>
      <c r="NWJ25" s="14"/>
      <c r="NWK25" s="1"/>
      <c r="NWM25" s="5"/>
      <c r="NWQ25" s="14"/>
      <c r="NWR25" s="14"/>
      <c r="NWS25" s="1"/>
      <c r="NWU25" s="5"/>
      <c r="NWY25" s="14"/>
      <c r="NWZ25" s="14"/>
      <c r="NXA25" s="1"/>
      <c r="NXC25" s="5"/>
      <c r="NXG25" s="14"/>
      <c r="NXH25" s="14"/>
      <c r="NXI25" s="1"/>
      <c r="NXK25" s="5"/>
      <c r="NXO25" s="14"/>
      <c r="NXP25" s="14"/>
      <c r="NXQ25" s="1"/>
      <c r="NXS25" s="5"/>
      <c r="NXW25" s="14"/>
      <c r="NXX25" s="14"/>
      <c r="NXY25" s="1"/>
      <c r="NYA25" s="5"/>
      <c r="NYE25" s="14"/>
      <c r="NYF25" s="14"/>
      <c r="NYG25" s="1"/>
      <c r="NYI25" s="5"/>
      <c r="NYM25" s="14"/>
      <c r="NYN25" s="14"/>
      <c r="NYO25" s="1"/>
      <c r="NYQ25" s="5"/>
      <c r="NYU25" s="14"/>
      <c r="NYV25" s="14"/>
      <c r="NYW25" s="1"/>
      <c r="NYY25" s="5"/>
      <c r="NZC25" s="14"/>
      <c r="NZD25" s="14"/>
      <c r="NZE25" s="1"/>
      <c r="NZG25" s="5"/>
      <c r="NZK25" s="14"/>
      <c r="NZL25" s="14"/>
      <c r="NZM25" s="1"/>
      <c r="NZO25" s="5"/>
      <c r="NZS25" s="14"/>
      <c r="NZT25" s="14"/>
      <c r="NZU25" s="1"/>
      <c r="NZW25" s="5"/>
      <c r="OAA25" s="14"/>
      <c r="OAB25" s="14"/>
      <c r="OAC25" s="1"/>
      <c r="OAE25" s="5"/>
      <c r="OAI25" s="14"/>
      <c r="OAJ25" s="14"/>
      <c r="OAK25" s="1"/>
      <c r="OAM25" s="5"/>
      <c r="OAQ25" s="14"/>
      <c r="OAR25" s="14"/>
      <c r="OAS25" s="1"/>
      <c r="OAU25" s="5"/>
      <c r="OAY25" s="14"/>
      <c r="OAZ25" s="14"/>
      <c r="OBA25" s="1"/>
      <c r="OBC25" s="5"/>
      <c r="OBG25" s="14"/>
      <c r="OBH25" s="14"/>
      <c r="OBI25" s="1"/>
      <c r="OBK25" s="5"/>
      <c r="OBO25" s="14"/>
      <c r="OBP25" s="14"/>
      <c r="OBQ25" s="1"/>
      <c r="OBS25" s="5"/>
      <c r="OBW25" s="14"/>
      <c r="OBX25" s="14"/>
      <c r="OBY25" s="1"/>
      <c r="OCA25" s="5"/>
      <c r="OCE25" s="14"/>
      <c r="OCF25" s="14"/>
      <c r="OCG25" s="1"/>
      <c r="OCI25" s="5"/>
      <c r="OCM25" s="14"/>
      <c r="OCN25" s="14"/>
      <c r="OCO25" s="1"/>
      <c r="OCQ25" s="5"/>
      <c r="OCU25" s="14"/>
      <c r="OCV25" s="14"/>
      <c r="OCW25" s="1"/>
      <c r="OCY25" s="5"/>
      <c r="ODC25" s="14"/>
      <c r="ODD25" s="14"/>
      <c r="ODE25" s="1"/>
      <c r="ODG25" s="5"/>
      <c r="ODK25" s="14"/>
      <c r="ODL25" s="14"/>
      <c r="ODM25" s="1"/>
      <c r="ODO25" s="5"/>
      <c r="ODS25" s="14"/>
      <c r="ODT25" s="14"/>
      <c r="ODU25" s="1"/>
      <c r="ODW25" s="5"/>
      <c r="OEA25" s="14"/>
      <c r="OEB25" s="14"/>
      <c r="OEC25" s="1"/>
      <c r="OEE25" s="5"/>
      <c r="OEI25" s="14"/>
      <c r="OEJ25" s="14"/>
      <c r="OEK25" s="1"/>
      <c r="OEM25" s="5"/>
      <c r="OEQ25" s="14"/>
      <c r="OER25" s="14"/>
      <c r="OES25" s="1"/>
      <c r="OEU25" s="5"/>
      <c r="OEY25" s="14"/>
      <c r="OEZ25" s="14"/>
      <c r="OFA25" s="1"/>
      <c r="OFC25" s="5"/>
      <c r="OFG25" s="14"/>
      <c r="OFH25" s="14"/>
      <c r="OFI25" s="1"/>
      <c r="OFK25" s="5"/>
      <c r="OFO25" s="14"/>
      <c r="OFP25" s="14"/>
      <c r="OFQ25" s="1"/>
      <c r="OFS25" s="5"/>
      <c r="OFW25" s="14"/>
      <c r="OFX25" s="14"/>
      <c r="OFY25" s="1"/>
      <c r="OGA25" s="5"/>
      <c r="OGE25" s="14"/>
      <c r="OGF25" s="14"/>
      <c r="OGG25" s="1"/>
      <c r="OGI25" s="5"/>
      <c r="OGM25" s="14"/>
      <c r="OGN25" s="14"/>
      <c r="OGO25" s="1"/>
      <c r="OGQ25" s="5"/>
      <c r="OGU25" s="14"/>
      <c r="OGV25" s="14"/>
      <c r="OGW25" s="1"/>
      <c r="OGY25" s="5"/>
      <c r="OHC25" s="14"/>
      <c r="OHD25" s="14"/>
      <c r="OHE25" s="1"/>
      <c r="OHG25" s="5"/>
      <c r="OHK25" s="14"/>
      <c r="OHL25" s="14"/>
      <c r="OHM25" s="1"/>
      <c r="OHO25" s="5"/>
      <c r="OHS25" s="14"/>
      <c r="OHT25" s="14"/>
      <c r="OHU25" s="1"/>
      <c r="OHW25" s="5"/>
      <c r="OIA25" s="14"/>
      <c r="OIB25" s="14"/>
      <c r="OIC25" s="1"/>
      <c r="OIE25" s="5"/>
      <c r="OII25" s="14"/>
      <c r="OIJ25" s="14"/>
      <c r="OIK25" s="1"/>
      <c r="OIM25" s="5"/>
      <c r="OIQ25" s="14"/>
      <c r="OIR25" s="14"/>
      <c r="OIS25" s="1"/>
      <c r="OIU25" s="5"/>
      <c r="OIY25" s="14"/>
      <c r="OIZ25" s="14"/>
      <c r="OJA25" s="1"/>
      <c r="OJC25" s="5"/>
      <c r="OJG25" s="14"/>
      <c r="OJH25" s="14"/>
      <c r="OJI25" s="1"/>
      <c r="OJK25" s="5"/>
      <c r="OJO25" s="14"/>
      <c r="OJP25" s="14"/>
      <c r="OJQ25" s="1"/>
      <c r="OJS25" s="5"/>
      <c r="OJW25" s="14"/>
      <c r="OJX25" s="14"/>
      <c r="OJY25" s="1"/>
      <c r="OKA25" s="5"/>
      <c r="OKE25" s="14"/>
      <c r="OKF25" s="14"/>
      <c r="OKG25" s="1"/>
      <c r="OKI25" s="5"/>
      <c r="OKM25" s="14"/>
      <c r="OKN25" s="14"/>
      <c r="OKO25" s="1"/>
      <c r="OKQ25" s="5"/>
      <c r="OKU25" s="14"/>
      <c r="OKV25" s="14"/>
      <c r="OKW25" s="1"/>
      <c r="OKY25" s="5"/>
      <c r="OLC25" s="14"/>
      <c r="OLD25" s="14"/>
      <c r="OLE25" s="1"/>
      <c r="OLG25" s="5"/>
      <c r="OLK25" s="14"/>
      <c r="OLL25" s="14"/>
      <c r="OLM25" s="1"/>
      <c r="OLO25" s="5"/>
      <c r="OLS25" s="14"/>
      <c r="OLT25" s="14"/>
      <c r="OLU25" s="1"/>
      <c r="OLW25" s="5"/>
      <c r="OMA25" s="14"/>
      <c r="OMB25" s="14"/>
      <c r="OMC25" s="1"/>
      <c r="OME25" s="5"/>
      <c r="OMI25" s="14"/>
      <c r="OMJ25" s="14"/>
      <c r="OMK25" s="1"/>
      <c r="OMM25" s="5"/>
      <c r="OMQ25" s="14"/>
      <c r="OMR25" s="14"/>
      <c r="OMS25" s="1"/>
      <c r="OMU25" s="5"/>
      <c r="OMY25" s="14"/>
      <c r="OMZ25" s="14"/>
      <c r="ONA25" s="1"/>
      <c r="ONC25" s="5"/>
      <c r="ONG25" s="14"/>
      <c r="ONH25" s="14"/>
      <c r="ONI25" s="1"/>
      <c r="ONK25" s="5"/>
      <c r="ONO25" s="14"/>
      <c r="ONP25" s="14"/>
      <c r="ONQ25" s="1"/>
      <c r="ONS25" s="5"/>
      <c r="ONW25" s="14"/>
      <c r="ONX25" s="14"/>
      <c r="ONY25" s="1"/>
      <c r="OOA25" s="5"/>
      <c r="OOE25" s="14"/>
      <c r="OOF25" s="14"/>
      <c r="OOG25" s="1"/>
      <c r="OOI25" s="5"/>
      <c r="OOM25" s="14"/>
      <c r="OON25" s="14"/>
      <c r="OOO25" s="1"/>
      <c r="OOQ25" s="5"/>
      <c r="OOU25" s="14"/>
      <c r="OOV25" s="14"/>
      <c r="OOW25" s="1"/>
      <c r="OOY25" s="5"/>
      <c r="OPC25" s="14"/>
      <c r="OPD25" s="14"/>
      <c r="OPE25" s="1"/>
      <c r="OPG25" s="5"/>
      <c r="OPK25" s="14"/>
      <c r="OPL25" s="14"/>
      <c r="OPM25" s="1"/>
      <c r="OPO25" s="5"/>
      <c r="OPS25" s="14"/>
      <c r="OPT25" s="14"/>
      <c r="OPU25" s="1"/>
      <c r="OPW25" s="5"/>
      <c r="OQA25" s="14"/>
      <c r="OQB25" s="14"/>
      <c r="OQC25" s="1"/>
      <c r="OQE25" s="5"/>
      <c r="OQI25" s="14"/>
      <c r="OQJ25" s="14"/>
      <c r="OQK25" s="1"/>
      <c r="OQM25" s="5"/>
      <c r="OQQ25" s="14"/>
      <c r="OQR25" s="14"/>
      <c r="OQS25" s="1"/>
      <c r="OQU25" s="5"/>
      <c r="OQY25" s="14"/>
      <c r="OQZ25" s="14"/>
      <c r="ORA25" s="1"/>
      <c r="ORC25" s="5"/>
      <c r="ORG25" s="14"/>
      <c r="ORH25" s="14"/>
      <c r="ORI25" s="1"/>
      <c r="ORK25" s="5"/>
      <c r="ORO25" s="14"/>
      <c r="ORP25" s="14"/>
      <c r="ORQ25" s="1"/>
      <c r="ORS25" s="5"/>
      <c r="ORW25" s="14"/>
      <c r="ORX25" s="14"/>
      <c r="ORY25" s="1"/>
      <c r="OSA25" s="5"/>
      <c r="OSE25" s="14"/>
      <c r="OSF25" s="14"/>
      <c r="OSG25" s="1"/>
      <c r="OSI25" s="5"/>
      <c r="OSM25" s="14"/>
      <c r="OSN25" s="14"/>
      <c r="OSO25" s="1"/>
      <c r="OSQ25" s="5"/>
      <c r="OSU25" s="14"/>
      <c r="OSV25" s="14"/>
      <c r="OSW25" s="1"/>
      <c r="OSY25" s="5"/>
      <c r="OTC25" s="14"/>
      <c r="OTD25" s="14"/>
      <c r="OTE25" s="1"/>
      <c r="OTG25" s="5"/>
      <c r="OTK25" s="14"/>
      <c r="OTL25" s="14"/>
      <c r="OTM25" s="1"/>
      <c r="OTO25" s="5"/>
      <c r="OTS25" s="14"/>
      <c r="OTT25" s="14"/>
      <c r="OTU25" s="1"/>
      <c r="OTW25" s="5"/>
      <c r="OUA25" s="14"/>
      <c r="OUB25" s="14"/>
      <c r="OUC25" s="1"/>
      <c r="OUE25" s="5"/>
      <c r="OUI25" s="14"/>
      <c r="OUJ25" s="14"/>
      <c r="OUK25" s="1"/>
      <c r="OUM25" s="5"/>
      <c r="OUQ25" s="14"/>
      <c r="OUR25" s="14"/>
      <c r="OUS25" s="1"/>
      <c r="OUU25" s="5"/>
      <c r="OUY25" s="14"/>
      <c r="OUZ25" s="14"/>
      <c r="OVA25" s="1"/>
      <c r="OVC25" s="5"/>
      <c r="OVG25" s="14"/>
      <c r="OVH25" s="14"/>
      <c r="OVI25" s="1"/>
      <c r="OVK25" s="5"/>
      <c r="OVO25" s="14"/>
      <c r="OVP25" s="14"/>
      <c r="OVQ25" s="1"/>
      <c r="OVS25" s="5"/>
      <c r="OVW25" s="14"/>
      <c r="OVX25" s="14"/>
      <c r="OVY25" s="1"/>
      <c r="OWA25" s="5"/>
      <c r="OWE25" s="14"/>
      <c r="OWF25" s="14"/>
      <c r="OWG25" s="1"/>
      <c r="OWI25" s="5"/>
      <c r="OWM25" s="14"/>
      <c r="OWN25" s="14"/>
      <c r="OWO25" s="1"/>
      <c r="OWQ25" s="5"/>
      <c r="OWU25" s="14"/>
      <c r="OWV25" s="14"/>
      <c r="OWW25" s="1"/>
      <c r="OWY25" s="5"/>
      <c r="OXC25" s="14"/>
      <c r="OXD25" s="14"/>
      <c r="OXE25" s="1"/>
      <c r="OXG25" s="5"/>
      <c r="OXK25" s="14"/>
      <c r="OXL25" s="14"/>
      <c r="OXM25" s="1"/>
      <c r="OXO25" s="5"/>
      <c r="OXS25" s="14"/>
      <c r="OXT25" s="14"/>
      <c r="OXU25" s="1"/>
      <c r="OXW25" s="5"/>
      <c r="OYA25" s="14"/>
      <c r="OYB25" s="14"/>
      <c r="OYC25" s="1"/>
      <c r="OYE25" s="5"/>
      <c r="OYI25" s="14"/>
      <c r="OYJ25" s="14"/>
      <c r="OYK25" s="1"/>
      <c r="OYM25" s="5"/>
      <c r="OYQ25" s="14"/>
      <c r="OYR25" s="14"/>
      <c r="OYS25" s="1"/>
      <c r="OYU25" s="5"/>
      <c r="OYY25" s="14"/>
      <c r="OYZ25" s="14"/>
      <c r="OZA25" s="1"/>
      <c r="OZC25" s="5"/>
      <c r="OZG25" s="14"/>
      <c r="OZH25" s="14"/>
      <c r="OZI25" s="1"/>
      <c r="OZK25" s="5"/>
      <c r="OZO25" s="14"/>
      <c r="OZP25" s="14"/>
      <c r="OZQ25" s="1"/>
      <c r="OZS25" s="5"/>
      <c r="OZW25" s="14"/>
      <c r="OZX25" s="14"/>
      <c r="OZY25" s="1"/>
      <c r="PAA25" s="5"/>
      <c r="PAE25" s="14"/>
      <c r="PAF25" s="14"/>
      <c r="PAG25" s="1"/>
      <c r="PAI25" s="5"/>
      <c r="PAM25" s="14"/>
      <c r="PAN25" s="14"/>
      <c r="PAO25" s="1"/>
      <c r="PAQ25" s="5"/>
      <c r="PAU25" s="14"/>
      <c r="PAV25" s="14"/>
      <c r="PAW25" s="1"/>
      <c r="PAY25" s="5"/>
      <c r="PBC25" s="14"/>
      <c r="PBD25" s="14"/>
      <c r="PBE25" s="1"/>
      <c r="PBG25" s="5"/>
      <c r="PBK25" s="14"/>
      <c r="PBL25" s="14"/>
      <c r="PBM25" s="1"/>
      <c r="PBO25" s="5"/>
      <c r="PBS25" s="14"/>
      <c r="PBT25" s="14"/>
      <c r="PBU25" s="1"/>
      <c r="PBW25" s="5"/>
      <c r="PCA25" s="14"/>
      <c r="PCB25" s="14"/>
      <c r="PCC25" s="1"/>
      <c r="PCE25" s="5"/>
      <c r="PCI25" s="14"/>
      <c r="PCJ25" s="14"/>
      <c r="PCK25" s="1"/>
      <c r="PCM25" s="5"/>
      <c r="PCQ25" s="14"/>
      <c r="PCR25" s="14"/>
      <c r="PCS25" s="1"/>
      <c r="PCU25" s="5"/>
      <c r="PCY25" s="14"/>
      <c r="PCZ25" s="14"/>
      <c r="PDA25" s="1"/>
      <c r="PDC25" s="5"/>
      <c r="PDG25" s="14"/>
      <c r="PDH25" s="14"/>
      <c r="PDI25" s="1"/>
      <c r="PDK25" s="5"/>
      <c r="PDO25" s="14"/>
      <c r="PDP25" s="14"/>
      <c r="PDQ25" s="1"/>
      <c r="PDS25" s="5"/>
      <c r="PDW25" s="14"/>
      <c r="PDX25" s="14"/>
      <c r="PDY25" s="1"/>
      <c r="PEA25" s="5"/>
      <c r="PEE25" s="14"/>
      <c r="PEF25" s="14"/>
      <c r="PEG25" s="1"/>
      <c r="PEI25" s="5"/>
      <c r="PEM25" s="14"/>
      <c r="PEN25" s="14"/>
      <c r="PEO25" s="1"/>
      <c r="PEQ25" s="5"/>
      <c r="PEU25" s="14"/>
      <c r="PEV25" s="14"/>
      <c r="PEW25" s="1"/>
      <c r="PEY25" s="5"/>
      <c r="PFC25" s="14"/>
      <c r="PFD25" s="14"/>
      <c r="PFE25" s="1"/>
      <c r="PFG25" s="5"/>
      <c r="PFK25" s="14"/>
      <c r="PFL25" s="14"/>
      <c r="PFM25" s="1"/>
      <c r="PFO25" s="5"/>
      <c r="PFS25" s="14"/>
      <c r="PFT25" s="14"/>
      <c r="PFU25" s="1"/>
      <c r="PFW25" s="5"/>
      <c r="PGA25" s="14"/>
      <c r="PGB25" s="14"/>
      <c r="PGC25" s="1"/>
      <c r="PGE25" s="5"/>
      <c r="PGI25" s="14"/>
      <c r="PGJ25" s="14"/>
      <c r="PGK25" s="1"/>
      <c r="PGM25" s="5"/>
      <c r="PGQ25" s="14"/>
      <c r="PGR25" s="14"/>
      <c r="PGS25" s="1"/>
      <c r="PGU25" s="5"/>
      <c r="PGY25" s="14"/>
      <c r="PGZ25" s="14"/>
      <c r="PHA25" s="1"/>
      <c r="PHC25" s="5"/>
      <c r="PHG25" s="14"/>
      <c r="PHH25" s="14"/>
      <c r="PHI25" s="1"/>
      <c r="PHK25" s="5"/>
      <c r="PHO25" s="14"/>
      <c r="PHP25" s="14"/>
      <c r="PHQ25" s="1"/>
      <c r="PHS25" s="5"/>
      <c r="PHW25" s="14"/>
      <c r="PHX25" s="14"/>
      <c r="PHY25" s="1"/>
      <c r="PIA25" s="5"/>
      <c r="PIE25" s="14"/>
      <c r="PIF25" s="14"/>
      <c r="PIG25" s="1"/>
      <c r="PII25" s="5"/>
      <c r="PIM25" s="14"/>
      <c r="PIN25" s="14"/>
      <c r="PIO25" s="1"/>
      <c r="PIQ25" s="5"/>
      <c r="PIU25" s="14"/>
      <c r="PIV25" s="14"/>
      <c r="PIW25" s="1"/>
      <c r="PIY25" s="5"/>
      <c r="PJC25" s="14"/>
      <c r="PJD25" s="14"/>
      <c r="PJE25" s="1"/>
      <c r="PJG25" s="5"/>
      <c r="PJK25" s="14"/>
      <c r="PJL25" s="14"/>
      <c r="PJM25" s="1"/>
      <c r="PJO25" s="5"/>
      <c r="PJS25" s="14"/>
      <c r="PJT25" s="14"/>
      <c r="PJU25" s="1"/>
      <c r="PJW25" s="5"/>
      <c r="PKA25" s="14"/>
      <c r="PKB25" s="14"/>
      <c r="PKC25" s="1"/>
      <c r="PKE25" s="5"/>
      <c r="PKI25" s="14"/>
      <c r="PKJ25" s="14"/>
      <c r="PKK25" s="1"/>
      <c r="PKM25" s="5"/>
      <c r="PKQ25" s="14"/>
      <c r="PKR25" s="14"/>
      <c r="PKS25" s="1"/>
      <c r="PKU25" s="5"/>
      <c r="PKY25" s="14"/>
      <c r="PKZ25" s="14"/>
      <c r="PLA25" s="1"/>
      <c r="PLC25" s="5"/>
      <c r="PLG25" s="14"/>
      <c r="PLH25" s="14"/>
      <c r="PLI25" s="1"/>
      <c r="PLK25" s="5"/>
      <c r="PLO25" s="14"/>
      <c r="PLP25" s="14"/>
      <c r="PLQ25" s="1"/>
      <c r="PLS25" s="5"/>
      <c r="PLW25" s="14"/>
      <c r="PLX25" s="14"/>
      <c r="PLY25" s="1"/>
      <c r="PMA25" s="5"/>
      <c r="PME25" s="14"/>
      <c r="PMF25" s="14"/>
      <c r="PMG25" s="1"/>
      <c r="PMI25" s="5"/>
      <c r="PMM25" s="14"/>
      <c r="PMN25" s="14"/>
      <c r="PMO25" s="1"/>
      <c r="PMQ25" s="5"/>
      <c r="PMU25" s="14"/>
      <c r="PMV25" s="14"/>
      <c r="PMW25" s="1"/>
      <c r="PMY25" s="5"/>
      <c r="PNC25" s="14"/>
      <c r="PND25" s="14"/>
      <c r="PNE25" s="1"/>
      <c r="PNG25" s="5"/>
      <c r="PNK25" s="14"/>
      <c r="PNL25" s="14"/>
      <c r="PNM25" s="1"/>
      <c r="PNO25" s="5"/>
      <c r="PNS25" s="14"/>
      <c r="PNT25" s="14"/>
      <c r="PNU25" s="1"/>
      <c r="PNW25" s="5"/>
      <c r="POA25" s="14"/>
      <c r="POB25" s="14"/>
      <c r="POC25" s="1"/>
      <c r="POE25" s="5"/>
      <c r="POI25" s="14"/>
      <c r="POJ25" s="14"/>
      <c r="POK25" s="1"/>
      <c r="POM25" s="5"/>
      <c r="POQ25" s="14"/>
      <c r="POR25" s="14"/>
      <c r="POS25" s="1"/>
      <c r="POU25" s="5"/>
      <c r="POY25" s="14"/>
      <c r="POZ25" s="14"/>
      <c r="PPA25" s="1"/>
      <c r="PPC25" s="5"/>
      <c r="PPG25" s="14"/>
      <c r="PPH25" s="14"/>
      <c r="PPI25" s="1"/>
      <c r="PPK25" s="5"/>
      <c r="PPO25" s="14"/>
      <c r="PPP25" s="14"/>
      <c r="PPQ25" s="1"/>
      <c r="PPS25" s="5"/>
      <c r="PPW25" s="14"/>
      <c r="PPX25" s="14"/>
      <c r="PPY25" s="1"/>
      <c r="PQA25" s="5"/>
      <c r="PQE25" s="14"/>
      <c r="PQF25" s="14"/>
      <c r="PQG25" s="1"/>
      <c r="PQI25" s="5"/>
      <c r="PQM25" s="14"/>
      <c r="PQN25" s="14"/>
      <c r="PQO25" s="1"/>
      <c r="PQQ25" s="5"/>
      <c r="PQU25" s="14"/>
      <c r="PQV25" s="14"/>
      <c r="PQW25" s="1"/>
      <c r="PQY25" s="5"/>
      <c r="PRC25" s="14"/>
      <c r="PRD25" s="14"/>
      <c r="PRE25" s="1"/>
      <c r="PRG25" s="5"/>
      <c r="PRK25" s="14"/>
      <c r="PRL25" s="14"/>
      <c r="PRM25" s="1"/>
      <c r="PRO25" s="5"/>
      <c r="PRS25" s="14"/>
      <c r="PRT25" s="14"/>
      <c r="PRU25" s="1"/>
      <c r="PRW25" s="5"/>
      <c r="PSA25" s="14"/>
      <c r="PSB25" s="14"/>
      <c r="PSC25" s="1"/>
      <c r="PSE25" s="5"/>
      <c r="PSI25" s="14"/>
      <c r="PSJ25" s="14"/>
      <c r="PSK25" s="1"/>
      <c r="PSM25" s="5"/>
      <c r="PSQ25" s="14"/>
      <c r="PSR25" s="14"/>
      <c r="PSS25" s="1"/>
      <c r="PSU25" s="5"/>
      <c r="PSY25" s="14"/>
      <c r="PSZ25" s="14"/>
      <c r="PTA25" s="1"/>
      <c r="PTC25" s="5"/>
      <c r="PTG25" s="14"/>
      <c r="PTH25" s="14"/>
      <c r="PTI25" s="1"/>
      <c r="PTK25" s="5"/>
      <c r="PTO25" s="14"/>
      <c r="PTP25" s="14"/>
      <c r="PTQ25" s="1"/>
      <c r="PTS25" s="5"/>
      <c r="PTW25" s="14"/>
      <c r="PTX25" s="14"/>
      <c r="PTY25" s="1"/>
      <c r="PUA25" s="5"/>
      <c r="PUE25" s="14"/>
      <c r="PUF25" s="14"/>
      <c r="PUG25" s="1"/>
      <c r="PUI25" s="5"/>
      <c r="PUM25" s="14"/>
      <c r="PUN25" s="14"/>
      <c r="PUO25" s="1"/>
      <c r="PUQ25" s="5"/>
      <c r="PUU25" s="14"/>
      <c r="PUV25" s="14"/>
      <c r="PUW25" s="1"/>
      <c r="PUY25" s="5"/>
      <c r="PVC25" s="14"/>
      <c r="PVD25" s="14"/>
      <c r="PVE25" s="1"/>
      <c r="PVG25" s="5"/>
      <c r="PVK25" s="14"/>
      <c r="PVL25" s="14"/>
      <c r="PVM25" s="1"/>
      <c r="PVO25" s="5"/>
      <c r="PVS25" s="14"/>
      <c r="PVT25" s="14"/>
      <c r="PVU25" s="1"/>
      <c r="PVW25" s="5"/>
      <c r="PWA25" s="14"/>
      <c r="PWB25" s="14"/>
      <c r="PWC25" s="1"/>
      <c r="PWE25" s="5"/>
      <c r="PWI25" s="14"/>
      <c r="PWJ25" s="14"/>
      <c r="PWK25" s="1"/>
      <c r="PWM25" s="5"/>
      <c r="PWQ25" s="14"/>
      <c r="PWR25" s="14"/>
      <c r="PWS25" s="1"/>
      <c r="PWU25" s="5"/>
      <c r="PWY25" s="14"/>
      <c r="PWZ25" s="14"/>
      <c r="PXA25" s="1"/>
      <c r="PXC25" s="5"/>
      <c r="PXG25" s="14"/>
      <c r="PXH25" s="14"/>
      <c r="PXI25" s="1"/>
      <c r="PXK25" s="5"/>
      <c r="PXO25" s="14"/>
      <c r="PXP25" s="14"/>
      <c r="PXQ25" s="1"/>
      <c r="PXS25" s="5"/>
      <c r="PXW25" s="14"/>
      <c r="PXX25" s="14"/>
      <c r="PXY25" s="1"/>
      <c r="PYA25" s="5"/>
      <c r="PYE25" s="14"/>
      <c r="PYF25" s="14"/>
      <c r="PYG25" s="1"/>
      <c r="PYI25" s="5"/>
      <c r="PYM25" s="14"/>
      <c r="PYN25" s="14"/>
      <c r="PYO25" s="1"/>
      <c r="PYQ25" s="5"/>
      <c r="PYU25" s="14"/>
      <c r="PYV25" s="14"/>
      <c r="PYW25" s="1"/>
      <c r="PYY25" s="5"/>
      <c r="PZC25" s="14"/>
      <c r="PZD25" s="14"/>
      <c r="PZE25" s="1"/>
      <c r="PZG25" s="5"/>
      <c r="PZK25" s="14"/>
      <c r="PZL25" s="14"/>
      <c r="PZM25" s="1"/>
      <c r="PZO25" s="5"/>
      <c r="PZS25" s="14"/>
      <c r="PZT25" s="14"/>
      <c r="PZU25" s="1"/>
      <c r="PZW25" s="5"/>
      <c r="QAA25" s="14"/>
      <c r="QAB25" s="14"/>
      <c r="QAC25" s="1"/>
      <c r="QAE25" s="5"/>
      <c r="QAI25" s="14"/>
      <c r="QAJ25" s="14"/>
      <c r="QAK25" s="1"/>
      <c r="QAM25" s="5"/>
      <c r="QAQ25" s="14"/>
      <c r="QAR25" s="14"/>
      <c r="QAS25" s="1"/>
      <c r="QAU25" s="5"/>
      <c r="QAY25" s="14"/>
      <c r="QAZ25" s="14"/>
      <c r="QBA25" s="1"/>
      <c r="QBC25" s="5"/>
      <c r="QBG25" s="14"/>
      <c r="QBH25" s="14"/>
      <c r="QBI25" s="1"/>
      <c r="QBK25" s="5"/>
      <c r="QBO25" s="14"/>
      <c r="QBP25" s="14"/>
      <c r="QBQ25" s="1"/>
      <c r="QBS25" s="5"/>
      <c r="QBW25" s="14"/>
      <c r="QBX25" s="14"/>
      <c r="QBY25" s="1"/>
      <c r="QCA25" s="5"/>
      <c r="QCE25" s="14"/>
      <c r="QCF25" s="14"/>
      <c r="QCG25" s="1"/>
      <c r="QCI25" s="5"/>
      <c r="QCM25" s="14"/>
      <c r="QCN25" s="14"/>
      <c r="QCO25" s="1"/>
      <c r="QCQ25" s="5"/>
      <c r="QCU25" s="14"/>
      <c r="QCV25" s="14"/>
      <c r="QCW25" s="1"/>
      <c r="QCY25" s="5"/>
      <c r="QDC25" s="14"/>
      <c r="QDD25" s="14"/>
      <c r="QDE25" s="1"/>
      <c r="QDG25" s="5"/>
      <c r="QDK25" s="14"/>
      <c r="QDL25" s="14"/>
      <c r="QDM25" s="1"/>
      <c r="QDO25" s="5"/>
      <c r="QDS25" s="14"/>
      <c r="QDT25" s="14"/>
      <c r="QDU25" s="1"/>
      <c r="QDW25" s="5"/>
      <c r="QEA25" s="14"/>
      <c r="QEB25" s="14"/>
      <c r="QEC25" s="1"/>
      <c r="QEE25" s="5"/>
      <c r="QEI25" s="14"/>
      <c r="QEJ25" s="14"/>
      <c r="QEK25" s="1"/>
      <c r="QEM25" s="5"/>
      <c r="QEQ25" s="14"/>
      <c r="QER25" s="14"/>
      <c r="QES25" s="1"/>
      <c r="QEU25" s="5"/>
      <c r="QEY25" s="14"/>
      <c r="QEZ25" s="14"/>
      <c r="QFA25" s="1"/>
      <c r="QFC25" s="5"/>
      <c r="QFG25" s="14"/>
      <c r="QFH25" s="14"/>
      <c r="QFI25" s="1"/>
      <c r="QFK25" s="5"/>
      <c r="QFO25" s="14"/>
      <c r="QFP25" s="14"/>
      <c r="QFQ25" s="1"/>
      <c r="QFS25" s="5"/>
      <c r="QFW25" s="14"/>
      <c r="QFX25" s="14"/>
      <c r="QFY25" s="1"/>
      <c r="QGA25" s="5"/>
      <c r="QGE25" s="14"/>
      <c r="QGF25" s="14"/>
      <c r="QGG25" s="1"/>
      <c r="QGI25" s="5"/>
      <c r="QGM25" s="14"/>
      <c r="QGN25" s="14"/>
      <c r="QGO25" s="1"/>
      <c r="QGQ25" s="5"/>
      <c r="QGU25" s="14"/>
      <c r="QGV25" s="14"/>
      <c r="QGW25" s="1"/>
      <c r="QGY25" s="5"/>
      <c r="QHC25" s="14"/>
      <c r="QHD25" s="14"/>
      <c r="QHE25" s="1"/>
      <c r="QHG25" s="5"/>
      <c r="QHK25" s="14"/>
      <c r="QHL25" s="14"/>
      <c r="QHM25" s="1"/>
      <c r="QHO25" s="5"/>
      <c r="QHS25" s="14"/>
      <c r="QHT25" s="14"/>
      <c r="QHU25" s="1"/>
      <c r="QHW25" s="5"/>
      <c r="QIA25" s="14"/>
      <c r="QIB25" s="14"/>
      <c r="QIC25" s="1"/>
      <c r="QIE25" s="5"/>
      <c r="QII25" s="14"/>
      <c r="QIJ25" s="14"/>
      <c r="QIK25" s="1"/>
      <c r="QIM25" s="5"/>
      <c r="QIQ25" s="14"/>
      <c r="QIR25" s="14"/>
      <c r="QIS25" s="1"/>
      <c r="QIU25" s="5"/>
      <c r="QIY25" s="14"/>
      <c r="QIZ25" s="14"/>
      <c r="QJA25" s="1"/>
      <c r="QJC25" s="5"/>
      <c r="QJG25" s="14"/>
      <c r="QJH25" s="14"/>
      <c r="QJI25" s="1"/>
      <c r="QJK25" s="5"/>
      <c r="QJO25" s="14"/>
      <c r="QJP25" s="14"/>
      <c r="QJQ25" s="1"/>
      <c r="QJS25" s="5"/>
      <c r="QJW25" s="14"/>
      <c r="QJX25" s="14"/>
      <c r="QJY25" s="1"/>
      <c r="QKA25" s="5"/>
      <c r="QKE25" s="14"/>
      <c r="QKF25" s="14"/>
      <c r="QKG25" s="1"/>
      <c r="QKI25" s="5"/>
      <c r="QKM25" s="14"/>
      <c r="QKN25" s="14"/>
      <c r="QKO25" s="1"/>
      <c r="QKQ25" s="5"/>
      <c r="QKU25" s="14"/>
      <c r="QKV25" s="14"/>
      <c r="QKW25" s="1"/>
      <c r="QKY25" s="5"/>
      <c r="QLC25" s="14"/>
      <c r="QLD25" s="14"/>
      <c r="QLE25" s="1"/>
      <c r="QLG25" s="5"/>
      <c r="QLK25" s="14"/>
      <c r="QLL25" s="14"/>
      <c r="QLM25" s="1"/>
      <c r="QLO25" s="5"/>
      <c r="QLS25" s="14"/>
      <c r="QLT25" s="14"/>
      <c r="QLU25" s="1"/>
      <c r="QLW25" s="5"/>
      <c r="QMA25" s="14"/>
      <c r="QMB25" s="14"/>
      <c r="QMC25" s="1"/>
      <c r="QME25" s="5"/>
      <c r="QMI25" s="14"/>
      <c r="QMJ25" s="14"/>
      <c r="QMK25" s="1"/>
      <c r="QMM25" s="5"/>
      <c r="QMQ25" s="14"/>
      <c r="QMR25" s="14"/>
      <c r="QMS25" s="1"/>
      <c r="QMU25" s="5"/>
      <c r="QMY25" s="14"/>
      <c r="QMZ25" s="14"/>
      <c r="QNA25" s="1"/>
      <c r="QNC25" s="5"/>
      <c r="QNG25" s="14"/>
      <c r="QNH25" s="14"/>
      <c r="QNI25" s="1"/>
      <c r="QNK25" s="5"/>
      <c r="QNO25" s="14"/>
      <c r="QNP25" s="14"/>
      <c r="QNQ25" s="1"/>
      <c r="QNS25" s="5"/>
      <c r="QNW25" s="14"/>
      <c r="QNX25" s="14"/>
      <c r="QNY25" s="1"/>
      <c r="QOA25" s="5"/>
      <c r="QOE25" s="14"/>
      <c r="QOF25" s="14"/>
      <c r="QOG25" s="1"/>
      <c r="QOI25" s="5"/>
      <c r="QOM25" s="14"/>
      <c r="QON25" s="14"/>
      <c r="QOO25" s="1"/>
      <c r="QOQ25" s="5"/>
      <c r="QOU25" s="14"/>
      <c r="QOV25" s="14"/>
      <c r="QOW25" s="1"/>
      <c r="QOY25" s="5"/>
      <c r="QPC25" s="14"/>
      <c r="QPD25" s="14"/>
      <c r="QPE25" s="1"/>
      <c r="QPG25" s="5"/>
      <c r="QPK25" s="14"/>
      <c r="QPL25" s="14"/>
      <c r="QPM25" s="1"/>
      <c r="QPO25" s="5"/>
      <c r="QPS25" s="14"/>
      <c r="QPT25" s="14"/>
      <c r="QPU25" s="1"/>
      <c r="QPW25" s="5"/>
      <c r="QQA25" s="14"/>
      <c r="QQB25" s="14"/>
      <c r="QQC25" s="1"/>
      <c r="QQE25" s="5"/>
      <c r="QQI25" s="14"/>
      <c r="QQJ25" s="14"/>
      <c r="QQK25" s="1"/>
      <c r="QQM25" s="5"/>
      <c r="QQQ25" s="14"/>
      <c r="QQR25" s="14"/>
      <c r="QQS25" s="1"/>
      <c r="QQU25" s="5"/>
      <c r="QQY25" s="14"/>
      <c r="QQZ25" s="14"/>
      <c r="QRA25" s="1"/>
      <c r="QRC25" s="5"/>
      <c r="QRG25" s="14"/>
      <c r="QRH25" s="14"/>
      <c r="QRI25" s="1"/>
      <c r="QRK25" s="5"/>
      <c r="QRO25" s="14"/>
      <c r="QRP25" s="14"/>
      <c r="QRQ25" s="1"/>
      <c r="QRS25" s="5"/>
      <c r="QRW25" s="14"/>
      <c r="QRX25" s="14"/>
      <c r="QRY25" s="1"/>
      <c r="QSA25" s="5"/>
      <c r="QSE25" s="14"/>
      <c r="QSF25" s="14"/>
      <c r="QSG25" s="1"/>
      <c r="QSI25" s="5"/>
      <c r="QSM25" s="14"/>
      <c r="QSN25" s="14"/>
      <c r="QSO25" s="1"/>
      <c r="QSQ25" s="5"/>
      <c r="QSU25" s="14"/>
      <c r="QSV25" s="14"/>
      <c r="QSW25" s="1"/>
      <c r="QSY25" s="5"/>
      <c r="QTC25" s="14"/>
      <c r="QTD25" s="14"/>
      <c r="QTE25" s="1"/>
      <c r="QTG25" s="5"/>
      <c r="QTK25" s="14"/>
      <c r="QTL25" s="14"/>
      <c r="QTM25" s="1"/>
      <c r="QTO25" s="5"/>
      <c r="QTS25" s="14"/>
      <c r="QTT25" s="14"/>
      <c r="QTU25" s="1"/>
      <c r="QTW25" s="5"/>
      <c r="QUA25" s="14"/>
      <c r="QUB25" s="14"/>
      <c r="QUC25" s="1"/>
      <c r="QUE25" s="5"/>
      <c r="QUI25" s="14"/>
      <c r="QUJ25" s="14"/>
      <c r="QUK25" s="1"/>
      <c r="QUM25" s="5"/>
      <c r="QUQ25" s="14"/>
      <c r="QUR25" s="14"/>
      <c r="QUS25" s="1"/>
      <c r="QUU25" s="5"/>
      <c r="QUY25" s="14"/>
      <c r="QUZ25" s="14"/>
      <c r="QVA25" s="1"/>
      <c r="QVC25" s="5"/>
      <c r="QVG25" s="14"/>
      <c r="QVH25" s="14"/>
      <c r="QVI25" s="1"/>
      <c r="QVK25" s="5"/>
      <c r="QVO25" s="14"/>
      <c r="QVP25" s="14"/>
      <c r="QVQ25" s="1"/>
      <c r="QVS25" s="5"/>
      <c r="QVW25" s="14"/>
      <c r="QVX25" s="14"/>
      <c r="QVY25" s="1"/>
      <c r="QWA25" s="5"/>
      <c r="QWE25" s="14"/>
      <c r="QWF25" s="14"/>
      <c r="QWG25" s="1"/>
      <c r="QWI25" s="5"/>
      <c r="QWM25" s="14"/>
      <c r="QWN25" s="14"/>
      <c r="QWO25" s="1"/>
      <c r="QWQ25" s="5"/>
      <c r="QWU25" s="14"/>
      <c r="QWV25" s="14"/>
      <c r="QWW25" s="1"/>
      <c r="QWY25" s="5"/>
      <c r="QXC25" s="14"/>
      <c r="QXD25" s="14"/>
      <c r="QXE25" s="1"/>
      <c r="QXG25" s="5"/>
      <c r="QXK25" s="14"/>
      <c r="QXL25" s="14"/>
      <c r="QXM25" s="1"/>
      <c r="QXO25" s="5"/>
      <c r="QXS25" s="14"/>
      <c r="QXT25" s="14"/>
      <c r="QXU25" s="1"/>
      <c r="QXW25" s="5"/>
      <c r="QYA25" s="14"/>
      <c r="QYB25" s="14"/>
      <c r="QYC25" s="1"/>
      <c r="QYE25" s="5"/>
      <c r="QYI25" s="14"/>
      <c r="QYJ25" s="14"/>
      <c r="QYK25" s="1"/>
      <c r="QYM25" s="5"/>
      <c r="QYQ25" s="14"/>
      <c r="QYR25" s="14"/>
      <c r="QYS25" s="1"/>
      <c r="QYU25" s="5"/>
      <c r="QYY25" s="14"/>
      <c r="QYZ25" s="14"/>
      <c r="QZA25" s="1"/>
      <c r="QZC25" s="5"/>
      <c r="QZG25" s="14"/>
      <c r="QZH25" s="14"/>
      <c r="QZI25" s="1"/>
      <c r="QZK25" s="5"/>
      <c r="QZO25" s="14"/>
      <c r="QZP25" s="14"/>
      <c r="QZQ25" s="1"/>
      <c r="QZS25" s="5"/>
      <c r="QZW25" s="14"/>
      <c r="QZX25" s="14"/>
      <c r="QZY25" s="1"/>
      <c r="RAA25" s="5"/>
      <c r="RAE25" s="14"/>
      <c r="RAF25" s="14"/>
      <c r="RAG25" s="1"/>
      <c r="RAI25" s="5"/>
      <c r="RAM25" s="14"/>
      <c r="RAN25" s="14"/>
      <c r="RAO25" s="1"/>
      <c r="RAQ25" s="5"/>
      <c r="RAU25" s="14"/>
      <c r="RAV25" s="14"/>
      <c r="RAW25" s="1"/>
      <c r="RAY25" s="5"/>
      <c r="RBC25" s="14"/>
      <c r="RBD25" s="14"/>
      <c r="RBE25" s="1"/>
      <c r="RBG25" s="5"/>
      <c r="RBK25" s="14"/>
      <c r="RBL25" s="14"/>
      <c r="RBM25" s="1"/>
      <c r="RBO25" s="5"/>
      <c r="RBS25" s="14"/>
      <c r="RBT25" s="14"/>
      <c r="RBU25" s="1"/>
      <c r="RBW25" s="5"/>
      <c r="RCA25" s="14"/>
      <c r="RCB25" s="14"/>
      <c r="RCC25" s="1"/>
      <c r="RCE25" s="5"/>
      <c r="RCI25" s="14"/>
      <c r="RCJ25" s="14"/>
      <c r="RCK25" s="1"/>
      <c r="RCM25" s="5"/>
      <c r="RCQ25" s="14"/>
      <c r="RCR25" s="14"/>
      <c r="RCS25" s="1"/>
      <c r="RCU25" s="5"/>
      <c r="RCY25" s="14"/>
      <c r="RCZ25" s="14"/>
      <c r="RDA25" s="1"/>
      <c r="RDC25" s="5"/>
      <c r="RDG25" s="14"/>
      <c r="RDH25" s="14"/>
      <c r="RDI25" s="1"/>
      <c r="RDK25" s="5"/>
      <c r="RDO25" s="14"/>
      <c r="RDP25" s="14"/>
      <c r="RDQ25" s="1"/>
      <c r="RDS25" s="5"/>
      <c r="RDW25" s="14"/>
      <c r="RDX25" s="14"/>
      <c r="RDY25" s="1"/>
      <c r="REA25" s="5"/>
      <c r="REE25" s="14"/>
      <c r="REF25" s="14"/>
      <c r="REG25" s="1"/>
      <c r="REI25" s="5"/>
      <c r="REM25" s="14"/>
      <c r="REN25" s="14"/>
      <c r="REO25" s="1"/>
      <c r="REQ25" s="5"/>
      <c r="REU25" s="14"/>
      <c r="REV25" s="14"/>
      <c r="REW25" s="1"/>
      <c r="REY25" s="5"/>
      <c r="RFC25" s="14"/>
      <c r="RFD25" s="14"/>
      <c r="RFE25" s="1"/>
      <c r="RFG25" s="5"/>
      <c r="RFK25" s="14"/>
      <c r="RFL25" s="14"/>
      <c r="RFM25" s="1"/>
      <c r="RFO25" s="5"/>
      <c r="RFS25" s="14"/>
      <c r="RFT25" s="14"/>
      <c r="RFU25" s="1"/>
      <c r="RFW25" s="5"/>
      <c r="RGA25" s="14"/>
      <c r="RGB25" s="14"/>
      <c r="RGC25" s="1"/>
      <c r="RGE25" s="5"/>
      <c r="RGI25" s="14"/>
      <c r="RGJ25" s="14"/>
      <c r="RGK25" s="1"/>
      <c r="RGM25" s="5"/>
      <c r="RGQ25" s="14"/>
      <c r="RGR25" s="14"/>
      <c r="RGS25" s="1"/>
      <c r="RGU25" s="5"/>
      <c r="RGY25" s="14"/>
      <c r="RGZ25" s="14"/>
      <c r="RHA25" s="1"/>
      <c r="RHC25" s="5"/>
      <c r="RHG25" s="14"/>
      <c r="RHH25" s="14"/>
      <c r="RHI25" s="1"/>
      <c r="RHK25" s="5"/>
      <c r="RHO25" s="14"/>
      <c r="RHP25" s="14"/>
      <c r="RHQ25" s="1"/>
      <c r="RHS25" s="5"/>
      <c r="RHW25" s="14"/>
      <c r="RHX25" s="14"/>
      <c r="RHY25" s="1"/>
      <c r="RIA25" s="5"/>
      <c r="RIE25" s="14"/>
      <c r="RIF25" s="14"/>
      <c r="RIG25" s="1"/>
      <c r="RII25" s="5"/>
      <c r="RIM25" s="14"/>
      <c r="RIN25" s="14"/>
      <c r="RIO25" s="1"/>
      <c r="RIQ25" s="5"/>
      <c r="RIU25" s="14"/>
      <c r="RIV25" s="14"/>
      <c r="RIW25" s="1"/>
      <c r="RIY25" s="5"/>
      <c r="RJC25" s="14"/>
      <c r="RJD25" s="14"/>
      <c r="RJE25" s="1"/>
      <c r="RJG25" s="5"/>
      <c r="RJK25" s="14"/>
      <c r="RJL25" s="14"/>
      <c r="RJM25" s="1"/>
      <c r="RJO25" s="5"/>
      <c r="RJS25" s="14"/>
      <c r="RJT25" s="14"/>
      <c r="RJU25" s="1"/>
      <c r="RJW25" s="5"/>
      <c r="RKA25" s="14"/>
      <c r="RKB25" s="14"/>
      <c r="RKC25" s="1"/>
      <c r="RKE25" s="5"/>
      <c r="RKI25" s="14"/>
      <c r="RKJ25" s="14"/>
      <c r="RKK25" s="1"/>
      <c r="RKM25" s="5"/>
      <c r="RKQ25" s="14"/>
      <c r="RKR25" s="14"/>
      <c r="RKS25" s="1"/>
      <c r="RKU25" s="5"/>
      <c r="RKY25" s="14"/>
      <c r="RKZ25" s="14"/>
      <c r="RLA25" s="1"/>
      <c r="RLC25" s="5"/>
      <c r="RLG25" s="14"/>
      <c r="RLH25" s="14"/>
      <c r="RLI25" s="1"/>
      <c r="RLK25" s="5"/>
      <c r="RLO25" s="14"/>
      <c r="RLP25" s="14"/>
      <c r="RLQ25" s="1"/>
      <c r="RLS25" s="5"/>
      <c r="RLW25" s="14"/>
      <c r="RLX25" s="14"/>
      <c r="RLY25" s="1"/>
      <c r="RMA25" s="5"/>
      <c r="RME25" s="14"/>
      <c r="RMF25" s="14"/>
      <c r="RMG25" s="1"/>
      <c r="RMI25" s="5"/>
      <c r="RMM25" s="14"/>
      <c r="RMN25" s="14"/>
      <c r="RMO25" s="1"/>
      <c r="RMQ25" s="5"/>
      <c r="RMU25" s="14"/>
      <c r="RMV25" s="14"/>
      <c r="RMW25" s="1"/>
      <c r="RMY25" s="5"/>
      <c r="RNC25" s="14"/>
      <c r="RND25" s="14"/>
      <c r="RNE25" s="1"/>
      <c r="RNG25" s="5"/>
      <c r="RNK25" s="14"/>
      <c r="RNL25" s="14"/>
      <c r="RNM25" s="1"/>
      <c r="RNO25" s="5"/>
      <c r="RNS25" s="14"/>
      <c r="RNT25" s="14"/>
      <c r="RNU25" s="1"/>
      <c r="RNW25" s="5"/>
      <c r="ROA25" s="14"/>
      <c r="ROB25" s="14"/>
      <c r="ROC25" s="1"/>
      <c r="ROE25" s="5"/>
      <c r="ROI25" s="14"/>
      <c r="ROJ25" s="14"/>
      <c r="ROK25" s="1"/>
      <c r="ROM25" s="5"/>
      <c r="ROQ25" s="14"/>
      <c r="ROR25" s="14"/>
      <c r="ROS25" s="1"/>
      <c r="ROU25" s="5"/>
      <c r="ROY25" s="14"/>
      <c r="ROZ25" s="14"/>
      <c r="RPA25" s="1"/>
      <c r="RPC25" s="5"/>
      <c r="RPG25" s="14"/>
      <c r="RPH25" s="14"/>
      <c r="RPI25" s="1"/>
      <c r="RPK25" s="5"/>
      <c r="RPO25" s="14"/>
      <c r="RPP25" s="14"/>
      <c r="RPQ25" s="1"/>
      <c r="RPS25" s="5"/>
      <c r="RPW25" s="14"/>
      <c r="RPX25" s="14"/>
      <c r="RPY25" s="1"/>
      <c r="RQA25" s="5"/>
      <c r="RQE25" s="14"/>
      <c r="RQF25" s="14"/>
      <c r="RQG25" s="1"/>
      <c r="RQI25" s="5"/>
      <c r="RQM25" s="14"/>
      <c r="RQN25" s="14"/>
      <c r="RQO25" s="1"/>
      <c r="RQQ25" s="5"/>
      <c r="RQU25" s="14"/>
      <c r="RQV25" s="14"/>
      <c r="RQW25" s="1"/>
      <c r="RQY25" s="5"/>
      <c r="RRC25" s="14"/>
      <c r="RRD25" s="14"/>
      <c r="RRE25" s="1"/>
      <c r="RRG25" s="5"/>
      <c r="RRK25" s="14"/>
      <c r="RRL25" s="14"/>
      <c r="RRM25" s="1"/>
      <c r="RRO25" s="5"/>
      <c r="RRS25" s="14"/>
      <c r="RRT25" s="14"/>
      <c r="RRU25" s="1"/>
      <c r="RRW25" s="5"/>
      <c r="RSA25" s="14"/>
      <c r="RSB25" s="14"/>
      <c r="RSC25" s="1"/>
      <c r="RSE25" s="5"/>
      <c r="RSI25" s="14"/>
      <c r="RSJ25" s="14"/>
      <c r="RSK25" s="1"/>
      <c r="RSM25" s="5"/>
      <c r="RSQ25" s="14"/>
      <c r="RSR25" s="14"/>
      <c r="RSS25" s="1"/>
      <c r="RSU25" s="5"/>
      <c r="RSY25" s="14"/>
      <c r="RSZ25" s="14"/>
      <c r="RTA25" s="1"/>
      <c r="RTC25" s="5"/>
      <c r="RTG25" s="14"/>
      <c r="RTH25" s="14"/>
      <c r="RTI25" s="1"/>
      <c r="RTK25" s="5"/>
      <c r="RTO25" s="14"/>
      <c r="RTP25" s="14"/>
      <c r="RTQ25" s="1"/>
      <c r="RTS25" s="5"/>
      <c r="RTW25" s="14"/>
      <c r="RTX25" s="14"/>
      <c r="RTY25" s="1"/>
      <c r="RUA25" s="5"/>
      <c r="RUE25" s="14"/>
      <c r="RUF25" s="14"/>
      <c r="RUG25" s="1"/>
      <c r="RUI25" s="5"/>
      <c r="RUM25" s="14"/>
      <c r="RUN25" s="14"/>
      <c r="RUO25" s="1"/>
      <c r="RUQ25" s="5"/>
      <c r="RUU25" s="14"/>
      <c r="RUV25" s="14"/>
      <c r="RUW25" s="1"/>
      <c r="RUY25" s="5"/>
      <c r="RVC25" s="14"/>
      <c r="RVD25" s="14"/>
      <c r="RVE25" s="1"/>
      <c r="RVG25" s="5"/>
      <c r="RVK25" s="14"/>
      <c r="RVL25" s="14"/>
      <c r="RVM25" s="1"/>
      <c r="RVO25" s="5"/>
      <c r="RVS25" s="14"/>
      <c r="RVT25" s="14"/>
      <c r="RVU25" s="1"/>
      <c r="RVW25" s="5"/>
      <c r="RWA25" s="14"/>
      <c r="RWB25" s="14"/>
      <c r="RWC25" s="1"/>
      <c r="RWE25" s="5"/>
      <c r="RWI25" s="14"/>
      <c r="RWJ25" s="14"/>
      <c r="RWK25" s="1"/>
      <c r="RWM25" s="5"/>
      <c r="RWQ25" s="14"/>
      <c r="RWR25" s="14"/>
      <c r="RWS25" s="1"/>
      <c r="RWU25" s="5"/>
      <c r="RWY25" s="14"/>
      <c r="RWZ25" s="14"/>
      <c r="RXA25" s="1"/>
      <c r="RXC25" s="5"/>
      <c r="RXG25" s="14"/>
      <c r="RXH25" s="14"/>
      <c r="RXI25" s="1"/>
      <c r="RXK25" s="5"/>
      <c r="RXO25" s="14"/>
      <c r="RXP25" s="14"/>
      <c r="RXQ25" s="1"/>
      <c r="RXS25" s="5"/>
      <c r="RXW25" s="14"/>
      <c r="RXX25" s="14"/>
      <c r="RXY25" s="1"/>
      <c r="RYA25" s="5"/>
      <c r="RYE25" s="14"/>
      <c r="RYF25" s="14"/>
      <c r="RYG25" s="1"/>
      <c r="RYI25" s="5"/>
      <c r="RYM25" s="14"/>
      <c r="RYN25" s="14"/>
      <c r="RYO25" s="1"/>
      <c r="RYQ25" s="5"/>
      <c r="RYU25" s="14"/>
      <c r="RYV25" s="14"/>
      <c r="RYW25" s="1"/>
      <c r="RYY25" s="5"/>
      <c r="RZC25" s="14"/>
      <c r="RZD25" s="14"/>
      <c r="RZE25" s="1"/>
      <c r="RZG25" s="5"/>
      <c r="RZK25" s="14"/>
      <c r="RZL25" s="14"/>
      <c r="RZM25" s="1"/>
      <c r="RZO25" s="5"/>
      <c r="RZS25" s="14"/>
      <c r="RZT25" s="14"/>
      <c r="RZU25" s="1"/>
      <c r="RZW25" s="5"/>
      <c r="SAA25" s="14"/>
      <c r="SAB25" s="14"/>
      <c r="SAC25" s="1"/>
      <c r="SAE25" s="5"/>
      <c r="SAI25" s="14"/>
      <c r="SAJ25" s="14"/>
      <c r="SAK25" s="1"/>
      <c r="SAM25" s="5"/>
      <c r="SAQ25" s="14"/>
      <c r="SAR25" s="14"/>
      <c r="SAS25" s="1"/>
      <c r="SAU25" s="5"/>
      <c r="SAY25" s="14"/>
      <c r="SAZ25" s="14"/>
      <c r="SBA25" s="1"/>
      <c r="SBC25" s="5"/>
      <c r="SBG25" s="14"/>
      <c r="SBH25" s="14"/>
      <c r="SBI25" s="1"/>
      <c r="SBK25" s="5"/>
      <c r="SBO25" s="14"/>
      <c r="SBP25" s="14"/>
      <c r="SBQ25" s="1"/>
      <c r="SBS25" s="5"/>
      <c r="SBW25" s="14"/>
      <c r="SBX25" s="14"/>
      <c r="SBY25" s="1"/>
      <c r="SCA25" s="5"/>
      <c r="SCE25" s="14"/>
      <c r="SCF25" s="14"/>
      <c r="SCG25" s="1"/>
      <c r="SCI25" s="5"/>
      <c r="SCM25" s="14"/>
      <c r="SCN25" s="14"/>
      <c r="SCO25" s="1"/>
      <c r="SCQ25" s="5"/>
      <c r="SCU25" s="14"/>
      <c r="SCV25" s="14"/>
      <c r="SCW25" s="1"/>
      <c r="SCY25" s="5"/>
      <c r="SDC25" s="14"/>
      <c r="SDD25" s="14"/>
      <c r="SDE25" s="1"/>
      <c r="SDG25" s="5"/>
      <c r="SDK25" s="14"/>
      <c r="SDL25" s="14"/>
      <c r="SDM25" s="1"/>
      <c r="SDO25" s="5"/>
      <c r="SDS25" s="14"/>
      <c r="SDT25" s="14"/>
      <c r="SDU25" s="1"/>
      <c r="SDW25" s="5"/>
      <c r="SEA25" s="14"/>
      <c r="SEB25" s="14"/>
      <c r="SEC25" s="1"/>
      <c r="SEE25" s="5"/>
      <c r="SEI25" s="14"/>
      <c r="SEJ25" s="14"/>
      <c r="SEK25" s="1"/>
      <c r="SEM25" s="5"/>
      <c r="SEQ25" s="14"/>
      <c r="SER25" s="14"/>
      <c r="SES25" s="1"/>
      <c r="SEU25" s="5"/>
      <c r="SEY25" s="14"/>
      <c r="SEZ25" s="14"/>
      <c r="SFA25" s="1"/>
      <c r="SFC25" s="5"/>
      <c r="SFG25" s="14"/>
      <c r="SFH25" s="14"/>
      <c r="SFI25" s="1"/>
      <c r="SFK25" s="5"/>
      <c r="SFO25" s="14"/>
      <c r="SFP25" s="14"/>
      <c r="SFQ25" s="1"/>
      <c r="SFS25" s="5"/>
      <c r="SFW25" s="14"/>
      <c r="SFX25" s="14"/>
      <c r="SFY25" s="1"/>
      <c r="SGA25" s="5"/>
      <c r="SGE25" s="14"/>
      <c r="SGF25" s="14"/>
      <c r="SGG25" s="1"/>
      <c r="SGI25" s="5"/>
      <c r="SGM25" s="14"/>
      <c r="SGN25" s="14"/>
      <c r="SGO25" s="1"/>
      <c r="SGQ25" s="5"/>
      <c r="SGU25" s="14"/>
      <c r="SGV25" s="14"/>
      <c r="SGW25" s="1"/>
      <c r="SGY25" s="5"/>
      <c r="SHC25" s="14"/>
      <c r="SHD25" s="14"/>
      <c r="SHE25" s="1"/>
      <c r="SHG25" s="5"/>
      <c r="SHK25" s="14"/>
      <c r="SHL25" s="14"/>
      <c r="SHM25" s="1"/>
      <c r="SHO25" s="5"/>
      <c r="SHS25" s="14"/>
      <c r="SHT25" s="14"/>
      <c r="SHU25" s="1"/>
      <c r="SHW25" s="5"/>
      <c r="SIA25" s="14"/>
      <c r="SIB25" s="14"/>
      <c r="SIC25" s="1"/>
      <c r="SIE25" s="5"/>
      <c r="SII25" s="14"/>
      <c r="SIJ25" s="14"/>
      <c r="SIK25" s="1"/>
      <c r="SIM25" s="5"/>
      <c r="SIQ25" s="14"/>
      <c r="SIR25" s="14"/>
      <c r="SIS25" s="1"/>
      <c r="SIU25" s="5"/>
      <c r="SIY25" s="14"/>
      <c r="SIZ25" s="14"/>
      <c r="SJA25" s="1"/>
      <c r="SJC25" s="5"/>
      <c r="SJG25" s="14"/>
      <c r="SJH25" s="14"/>
      <c r="SJI25" s="1"/>
      <c r="SJK25" s="5"/>
      <c r="SJO25" s="14"/>
      <c r="SJP25" s="14"/>
      <c r="SJQ25" s="1"/>
      <c r="SJS25" s="5"/>
      <c r="SJW25" s="14"/>
      <c r="SJX25" s="14"/>
      <c r="SJY25" s="1"/>
      <c r="SKA25" s="5"/>
      <c r="SKE25" s="14"/>
      <c r="SKF25" s="14"/>
      <c r="SKG25" s="1"/>
      <c r="SKI25" s="5"/>
      <c r="SKM25" s="14"/>
      <c r="SKN25" s="14"/>
      <c r="SKO25" s="1"/>
      <c r="SKQ25" s="5"/>
      <c r="SKU25" s="14"/>
      <c r="SKV25" s="14"/>
      <c r="SKW25" s="1"/>
      <c r="SKY25" s="5"/>
      <c r="SLC25" s="14"/>
      <c r="SLD25" s="14"/>
      <c r="SLE25" s="1"/>
      <c r="SLG25" s="5"/>
      <c r="SLK25" s="14"/>
      <c r="SLL25" s="14"/>
      <c r="SLM25" s="1"/>
      <c r="SLO25" s="5"/>
      <c r="SLS25" s="14"/>
      <c r="SLT25" s="14"/>
      <c r="SLU25" s="1"/>
      <c r="SLW25" s="5"/>
      <c r="SMA25" s="14"/>
      <c r="SMB25" s="14"/>
      <c r="SMC25" s="1"/>
      <c r="SME25" s="5"/>
      <c r="SMI25" s="14"/>
      <c r="SMJ25" s="14"/>
      <c r="SMK25" s="1"/>
      <c r="SMM25" s="5"/>
      <c r="SMQ25" s="14"/>
      <c r="SMR25" s="14"/>
      <c r="SMS25" s="1"/>
      <c r="SMU25" s="5"/>
      <c r="SMY25" s="14"/>
      <c r="SMZ25" s="14"/>
      <c r="SNA25" s="1"/>
      <c r="SNC25" s="5"/>
      <c r="SNG25" s="14"/>
      <c r="SNH25" s="14"/>
      <c r="SNI25" s="1"/>
      <c r="SNK25" s="5"/>
      <c r="SNO25" s="14"/>
      <c r="SNP25" s="14"/>
      <c r="SNQ25" s="1"/>
      <c r="SNS25" s="5"/>
      <c r="SNW25" s="14"/>
      <c r="SNX25" s="14"/>
      <c r="SNY25" s="1"/>
      <c r="SOA25" s="5"/>
      <c r="SOE25" s="14"/>
      <c r="SOF25" s="14"/>
      <c r="SOG25" s="1"/>
      <c r="SOI25" s="5"/>
      <c r="SOM25" s="14"/>
      <c r="SON25" s="14"/>
      <c r="SOO25" s="1"/>
      <c r="SOQ25" s="5"/>
      <c r="SOU25" s="14"/>
      <c r="SOV25" s="14"/>
      <c r="SOW25" s="1"/>
      <c r="SOY25" s="5"/>
      <c r="SPC25" s="14"/>
      <c r="SPD25" s="14"/>
      <c r="SPE25" s="1"/>
      <c r="SPG25" s="5"/>
      <c r="SPK25" s="14"/>
      <c r="SPL25" s="14"/>
      <c r="SPM25" s="1"/>
      <c r="SPO25" s="5"/>
      <c r="SPS25" s="14"/>
      <c r="SPT25" s="14"/>
      <c r="SPU25" s="1"/>
      <c r="SPW25" s="5"/>
      <c r="SQA25" s="14"/>
      <c r="SQB25" s="14"/>
      <c r="SQC25" s="1"/>
      <c r="SQE25" s="5"/>
      <c r="SQI25" s="14"/>
      <c r="SQJ25" s="14"/>
      <c r="SQK25" s="1"/>
      <c r="SQM25" s="5"/>
      <c r="SQQ25" s="14"/>
      <c r="SQR25" s="14"/>
      <c r="SQS25" s="1"/>
      <c r="SQU25" s="5"/>
      <c r="SQY25" s="14"/>
      <c r="SQZ25" s="14"/>
      <c r="SRA25" s="1"/>
      <c r="SRC25" s="5"/>
      <c r="SRG25" s="14"/>
      <c r="SRH25" s="14"/>
      <c r="SRI25" s="1"/>
      <c r="SRK25" s="5"/>
      <c r="SRO25" s="14"/>
      <c r="SRP25" s="14"/>
      <c r="SRQ25" s="1"/>
      <c r="SRS25" s="5"/>
      <c r="SRW25" s="14"/>
      <c r="SRX25" s="14"/>
      <c r="SRY25" s="1"/>
      <c r="SSA25" s="5"/>
      <c r="SSE25" s="14"/>
      <c r="SSF25" s="14"/>
      <c r="SSG25" s="1"/>
      <c r="SSI25" s="5"/>
      <c r="SSM25" s="14"/>
      <c r="SSN25" s="14"/>
      <c r="SSO25" s="1"/>
      <c r="SSQ25" s="5"/>
      <c r="SSU25" s="14"/>
      <c r="SSV25" s="14"/>
      <c r="SSW25" s="1"/>
      <c r="SSY25" s="5"/>
      <c r="STC25" s="14"/>
      <c r="STD25" s="14"/>
      <c r="STE25" s="1"/>
      <c r="STG25" s="5"/>
      <c r="STK25" s="14"/>
      <c r="STL25" s="14"/>
      <c r="STM25" s="1"/>
      <c r="STO25" s="5"/>
      <c r="STS25" s="14"/>
      <c r="STT25" s="14"/>
      <c r="STU25" s="1"/>
      <c r="STW25" s="5"/>
      <c r="SUA25" s="14"/>
      <c r="SUB25" s="14"/>
      <c r="SUC25" s="1"/>
      <c r="SUE25" s="5"/>
      <c r="SUI25" s="14"/>
      <c r="SUJ25" s="14"/>
      <c r="SUK25" s="1"/>
      <c r="SUM25" s="5"/>
      <c r="SUQ25" s="14"/>
      <c r="SUR25" s="14"/>
      <c r="SUS25" s="1"/>
      <c r="SUU25" s="5"/>
      <c r="SUY25" s="14"/>
      <c r="SUZ25" s="14"/>
      <c r="SVA25" s="1"/>
      <c r="SVC25" s="5"/>
      <c r="SVG25" s="14"/>
      <c r="SVH25" s="14"/>
      <c r="SVI25" s="1"/>
      <c r="SVK25" s="5"/>
      <c r="SVO25" s="14"/>
      <c r="SVP25" s="14"/>
      <c r="SVQ25" s="1"/>
      <c r="SVS25" s="5"/>
      <c r="SVW25" s="14"/>
      <c r="SVX25" s="14"/>
      <c r="SVY25" s="1"/>
      <c r="SWA25" s="5"/>
      <c r="SWE25" s="14"/>
      <c r="SWF25" s="14"/>
      <c r="SWG25" s="1"/>
      <c r="SWI25" s="5"/>
      <c r="SWM25" s="14"/>
      <c r="SWN25" s="14"/>
      <c r="SWO25" s="1"/>
      <c r="SWQ25" s="5"/>
      <c r="SWU25" s="14"/>
      <c r="SWV25" s="14"/>
      <c r="SWW25" s="1"/>
      <c r="SWY25" s="5"/>
      <c r="SXC25" s="14"/>
      <c r="SXD25" s="14"/>
      <c r="SXE25" s="1"/>
      <c r="SXG25" s="5"/>
      <c r="SXK25" s="14"/>
      <c r="SXL25" s="14"/>
      <c r="SXM25" s="1"/>
      <c r="SXO25" s="5"/>
      <c r="SXS25" s="14"/>
      <c r="SXT25" s="14"/>
      <c r="SXU25" s="1"/>
      <c r="SXW25" s="5"/>
      <c r="SYA25" s="14"/>
      <c r="SYB25" s="14"/>
      <c r="SYC25" s="1"/>
      <c r="SYE25" s="5"/>
      <c r="SYI25" s="14"/>
      <c r="SYJ25" s="14"/>
      <c r="SYK25" s="1"/>
      <c r="SYM25" s="5"/>
      <c r="SYQ25" s="14"/>
      <c r="SYR25" s="14"/>
      <c r="SYS25" s="1"/>
      <c r="SYU25" s="5"/>
      <c r="SYY25" s="14"/>
      <c r="SYZ25" s="14"/>
      <c r="SZA25" s="1"/>
      <c r="SZC25" s="5"/>
      <c r="SZG25" s="14"/>
      <c r="SZH25" s="14"/>
      <c r="SZI25" s="1"/>
      <c r="SZK25" s="5"/>
      <c r="SZO25" s="14"/>
      <c r="SZP25" s="14"/>
      <c r="SZQ25" s="1"/>
      <c r="SZS25" s="5"/>
      <c r="SZW25" s="14"/>
      <c r="SZX25" s="14"/>
      <c r="SZY25" s="1"/>
      <c r="TAA25" s="5"/>
      <c r="TAE25" s="14"/>
      <c r="TAF25" s="14"/>
      <c r="TAG25" s="1"/>
      <c r="TAI25" s="5"/>
      <c r="TAM25" s="14"/>
      <c r="TAN25" s="14"/>
      <c r="TAO25" s="1"/>
      <c r="TAQ25" s="5"/>
      <c r="TAU25" s="14"/>
      <c r="TAV25" s="14"/>
      <c r="TAW25" s="1"/>
      <c r="TAY25" s="5"/>
      <c r="TBC25" s="14"/>
      <c r="TBD25" s="14"/>
      <c r="TBE25" s="1"/>
      <c r="TBG25" s="5"/>
      <c r="TBK25" s="14"/>
      <c r="TBL25" s="14"/>
      <c r="TBM25" s="1"/>
      <c r="TBO25" s="5"/>
      <c r="TBS25" s="14"/>
      <c r="TBT25" s="14"/>
      <c r="TBU25" s="1"/>
      <c r="TBW25" s="5"/>
      <c r="TCA25" s="14"/>
      <c r="TCB25" s="14"/>
      <c r="TCC25" s="1"/>
      <c r="TCE25" s="5"/>
      <c r="TCI25" s="14"/>
      <c r="TCJ25" s="14"/>
      <c r="TCK25" s="1"/>
      <c r="TCM25" s="5"/>
      <c r="TCQ25" s="14"/>
      <c r="TCR25" s="14"/>
      <c r="TCS25" s="1"/>
      <c r="TCU25" s="5"/>
      <c r="TCY25" s="14"/>
      <c r="TCZ25" s="14"/>
      <c r="TDA25" s="1"/>
      <c r="TDC25" s="5"/>
      <c r="TDG25" s="14"/>
      <c r="TDH25" s="14"/>
      <c r="TDI25" s="1"/>
      <c r="TDK25" s="5"/>
      <c r="TDO25" s="14"/>
      <c r="TDP25" s="14"/>
      <c r="TDQ25" s="1"/>
      <c r="TDS25" s="5"/>
      <c r="TDW25" s="14"/>
      <c r="TDX25" s="14"/>
      <c r="TDY25" s="1"/>
      <c r="TEA25" s="5"/>
      <c r="TEE25" s="14"/>
      <c r="TEF25" s="14"/>
      <c r="TEG25" s="1"/>
      <c r="TEI25" s="5"/>
      <c r="TEM25" s="14"/>
      <c r="TEN25" s="14"/>
      <c r="TEO25" s="1"/>
      <c r="TEQ25" s="5"/>
      <c r="TEU25" s="14"/>
      <c r="TEV25" s="14"/>
      <c r="TEW25" s="1"/>
      <c r="TEY25" s="5"/>
      <c r="TFC25" s="14"/>
      <c r="TFD25" s="14"/>
      <c r="TFE25" s="1"/>
      <c r="TFG25" s="5"/>
      <c r="TFK25" s="14"/>
      <c r="TFL25" s="14"/>
      <c r="TFM25" s="1"/>
      <c r="TFO25" s="5"/>
      <c r="TFS25" s="14"/>
      <c r="TFT25" s="14"/>
      <c r="TFU25" s="1"/>
      <c r="TFW25" s="5"/>
      <c r="TGA25" s="14"/>
      <c r="TGB25" s="14"/>
      <c r="TGC25" s="1"/>
      <c r="TGE25" s="5"/>
      <c r="TGI25" s="14"/>
      <c r="TGJ25" s="14"/>
      <c r="TGK25" s="1"/>
      <c r="TGM25" s="5"/>
      <c r="TGQ25" s="14"/>
      <c r="TGR25" s="14"/>
      <c r="TGS25" s="1"/>
      <c r="TGU25" s="5"/>
      <c r="TGY25" s="14"/>
      <c r="TGZ25" s="14"/>
      <c r="THA25" s="1"/>
      <c r="THC25" s="5"/>
      <c r="THG25" s="14"/>
      <c r="THH25" s="14"/>
      <c r="THI25" s="1"/>
      <c r="THK25" s="5"/>
      <c r="THO25" s="14"/>
      <c r="THP25" s="14"/>
      <c r="THQ25" s="1"/>
      <c r="THS25" s="5"/>
      <c r="THW25" s="14"/>
      <c r="THX25" s="14"/>
      <c r="THY25" s="1"/>
      <c r="TIA25" s="5"/>
      <c r="TIE25" s="14"/>
      <c r="TIF25" s="14"/>
      <c r="TIG25" s="1"/>
      <c r="TII25" s="5"/>
      <c r="TIM25" s="14"/>
      <c r="TIN25" s="14"/>
      <c r="TIO25" s="1"/>
      <c r="TIQ25" s="5"/>
      <c r="TIU25" s="14"/>
      <c r="TIV25" s="14"/>
      <c r="TIW25" s="1"/>
      <c r="TIY25" s="5"/>
      <c r="TJC25" s="14"/>
      <c r="TJD25" s="14"/>
      <c r="TJE25" s="1"/>
      <c r="TJG25" s="5"/>
      <c r="TJK25" s="14"/>
      <c r="TJL25" s="14"/>
      <c r="TJM25" s="1"/>
      <c r="TJO25" s="5"/>
      <c r="TJS25" s="14"/>
      <c r="TJT25" s="14"/>
      <c r="TJU25" s="1"/>
      <c r="TJW25" s="5"/>
      <c r="TKA25" s="14"/>
      <c r="TKB25" s="14"/>
      <c r="TKC25" s="1"/>
      <c r="TKE25" s="5"/>
      <c r="TKI25" s="14"/>
      <c r="TKJ25" s="14"/>
      <c r="TKK25" s="1"/>
      <c r="TKM25" s="5"/>
      <c r="TKQ25" s="14"/>
      <c r="TKR25" s="14"/>
      <c r="TKS25" s="1"/>
      <c r="TKU25" s="5"/>
      <c r="TKY25" s="14"/>
      <c r="TKZ25" s="14"/>
      <c r="TLA25" s="1"/>
      <c r="TLC25" s="5"/>
      <c r="TLG25" s="14"/>
      <c r="TLH25" s="14"/>
      <c r="TLI25" s="1"/>
      <c r="TLK25" s="5"/>
      <c r="TLO25" s="14"/>
      <c r="TLP25" s="14"/>
      <c r="TLQ25" s="1"/>
      <c r="TLS25" s="5"/>
      <c r="TLW25" s="14"/>
      <c r="TLX25" s="14"/>
      <c r="TLY25" s="1"/>
      <c r="TMA25" s="5"/>
      <c r="TME25" s="14"/>
      <c r="TMF25" s="14"/>
      <c r="TMG25" s="1"/>
      <c r="TMI25" s="5"/>
      <c r="TMM25" s="14"/>
      <c r="TMN25" s="14"/>
      <c r="TMO25" s="1"/>
      <c r="TMQ25" s="5"/>
      <c r="TMU25" s="14"/>
      <c r="TMV25" s="14"/>
      <c r="TMW25" s="1"/>
      <c r="TMY25" s="5"/>
      <c r="TNC25" s="14"/>
      <c r="TND25" s="14"/>
      <c r="TNE25" s="1"/>
      <c r="TNG25" s="5"/>
      <c r="TNK25" s="14"/>
      <c r="TNL25" s="14"/>
      <c r="TNM25" s="1"/>
      <c r="TNO25" s="5"/>
      <c r="TNS25" s="14"/>
      <c r="TNT25" s="14"/>
      <c r="TNU25" s="1"/>
      <c r="TNW25" s="5"/>
      <c r="TOA25" s="14"/>
      <c r="TOB25" s="14"/>
      <c r="TOC25" s="1"/>
      <c r="TOE25" s="5"/>
      <c r="TOI25" s="14"/>
      <c r="TOJ25" s="14"/>
      <c r="TOK25" s="1"/>
      <c r="TOM25" s="5"/>
      <c r="TOQ25" s="14"/>
      <c r="TOR25" s="14"/>
      <c r="TOS25" s="1"/>
      <c r="TOU25" s="5"/>
      <c r="TOY25" s="14"/>
      <c r="TOZ25" s="14"/>
      <c r="TPA25" s="1"/>
      <c r="TPC25" s="5"/>
      <c r="TPG25" s="14"/>
      <c r="TPH25" s="14"/>
      <c r="TPI25" s="1"/>
      <c r="TPK25" s="5"/>
      <c r="TPO25" s="14"/>
      <c r="TPP25" s="14"/>
      <c r="TPQ25" s="1"/>
      <c r="TPS25" s="5"/>
      <c r="TPW25" s="14"/>
      <c r="TPX25" s="14"/>
      <c r="TPY25" s="1"/>
      <c r="TQA25" s="5"/>
      <c r="TQE25" s="14"/>
      <c r="TQF25" s="14"/>
      <c r="TQG25" s="1"/>
      <c r="TQI25" s="5"/>
      <c r="TQM25" s="14"/>
      <c r="TQN25" s="14"/>
      <c r="TQO25" s="1"/>
      <c r="TQQ25" s="5"/>
      <c r="TQU25" s="14"/>
      <c r="TQV25" s="14"/>
      <c r="TQW25" s="1"/>
      <c r="TQY25" s="5"/>
      <c r="TRC25" s="14"/>
      <c r="TRD25" s="14"/>
      <c r="TRE25" s="1"/>
      <c r="TRG25" s="5"/>
      <c r="TRK25" s="14"/>
      <c r="TRL25" s="14"/>
      <c r="TRM25" s="1"/>
      <c r="TRO25" s="5"/>
      <c r="TRS25" s="14"/>
      <c r="TRT25" s="14"/>
      <c r="TRU25" s="1"/>
      <c r="TRW25" s="5"/>
      <c r="TSA25" s="14"/>
      <c r="TSB25" s="14"/>
      <c r="TSC25" s="1"/>
      <c r="TSE25" s="5"/>
      <c r="TSI25" s="14"/>
      <c r="TSJ25" s="14"/>
      <c r="TSK25" s="1"/>
      <c r="TSM25" s="5"/>
      <c r="TSQ25" s="14"/>
      <c r="TSR25" s="14"/>
      <c r="TSS25" s="1"/>
      <c r="TSU25" s="5"/>
      <c r="TSY25" s="14"/>
      <c r="TSZ25" s="14"/>
      <c r="TTA25" s="1"/>
      <c r="TTC25" s="5"/>
      <c r="TTG25" s="14"/>
      <c r="TTH25" s="14"/>
      <c r="TTI25" s="1"/>
      <c r="TTK25" s="5"/>
      <c r="TTO25" s="14"/>
      <c r="TTP25" s="14"/>
      <c r="TTQ25" s="1"/>
      <c r="TTS25" s="5"/>
      <c r="TTW25" s="14"/>
      <c r="TTX25" s="14"/>
      <c r="TTY25" s="1"/>
      <c r="TUA25" s="5"/>
      <c r="TUE25" s="14"/>
      <c r="TUF25" s="14"/>
      <c r="TUG25" s="1"/>
      <c r="TUI25" s="5"/>
      <c r="TUM25" s="14"/>
      <c r="TUN25" s="14"/>
      <c r="TUO25" s="1"/>
      <c r="TUQ25" s="5"/>
      <c r="TUU25" s="14"/>
      <c r="TUV25" s="14"/>
      <c r="TUW25" s="1"/>
      <c r="TUY25" s="5"/>
      <c r="TVC25" s="14"/>
      <c r="TVD25" s="14"/>
      <c r="TVE25" s="1"/>
      <c r="TVG25" s="5"/>
      <c r="TVK25" s="14"/>
      <c r="TVL25" s="14"/>
      <c r="TVM25" s="1"/>
      <c r="TVO25" s="5"/>
      <c r="TVS25" s="14"/>
      <c r="TVT25" s="14"/>
      <c r="TVU25" s="1"/>
      <c r="TVW25" s="5"/>
      <c r="TWA25" s="14"/>
      <c r="TWB25" s="14"/>
      <c r="TWC25" s="1"/>
      <c r="TWE25" s="5"/>
      <c r="TWI25" s="14"/>
      <c r="TWJ25" s="14"/>
      <c r="TWK25" s="1"/>
      <c r="TWM25" s="5"/>
      <c r="TWQ25" s="14"/>
      <c r="TWR25" s="14"/>
      <c r="TWS25" s="1"/>
      <c r="TWU25" s="5"/>
      <c r="TWY25" s="14"/>
      <c r="TWZ25" s="14"/>
      <c r="TXA25" s="1"/>
      <c r="TXC25" s="5"/>
      <c r="TXG25" s="14"/>
      <c r="TXH25" s="14"/>
      <c r="TXI25" s="1"/>
      <c r="TXK25" s="5"/>
      <c r="TXO25" s="14"/>
      <c r="TXP25" s="14"/>
      <c r="TXQ25" s="1"/>
      <c r="TXS25" s="5"/>
      <c r="TXW25" s="14"/>
      <c r="TXX25" s="14"/>
      <c r="TXY25" s="1"/>
      <c r="TYA25" s="5"/>
      <c r="TYE25" s="14"/>
      <c r="TYF25" s="14"/>
      <c r="TYG25" s="1"/>
      <c r="TYI25" s="5"/>
      <c r="TYM25" s="14"/>
      <c r="TYN25" s="14"/>
      <c r="TYO25" s="1"/>
      <c r="TYQ25" s="5"/>
      <c r="TYU25" s="14"/>
      <c r="TYV25" s="14"/>
      <c r="TYW25" s="1"/>
      <c r="TYY25" s="5"/>
      <c r="TZC25" s="14"/>
      <c r="TZD25" s="14"/>
      <c r="TZE25" s="1"/>
      <c r="TZG25" s="5"/>
      <c r="TZK25" s="14"/>
      <c r="TZL25" s="14"/>
      <c r="TZM25" s="1"/>
      <c r="TZO25" s="5"/>
      <c r="TZS25" s="14"/>
      <c r="TZT25" s="14"/>
      <c r="TZU25" s="1"/>
      <c r="TZW25" s="5"/>
      <c r="UAA25" s="14"/>
      <c r="UAB25" s="14"/>
      <c r="UAC25" s="1"/>
      <c r="UAE25" s="5"/>
      <c r="UAI25" s="14"/>
      <c r="UAJ25" s="14"/>
      <c r="UAK25" s="1"/>
      <c r="UAM25" s="5"/>
      <c r="UAQ25" s="14"/>
      <c r="UAR25" s="14"/>
      <c r="UAS25" s="1"/>
      <c r="UAU25" s="5"/>
      <c r="UAY25" s="14"/>
      <c r="UAZ25" s="14"/>
      <c r="UBA25" s="1"/>
      <c r="UBC25" s="5"/>
      <c r="UBG25" s="14"/>
      <c r="UBH25" s="14"/>
      <c r="UBI25" s="1"/>
      <c r="UBK25" s="5"/>
      <c r="UBO25" s="14"/>
      <c r="UBP25" s="14"/>
      <c r="UBQ25" s="1"/>
      <c r="UBS25" s="5"/>
      <c r="UBW25" s="14"/>
      <c r="UBX25" s="14"/>
      <c r="UBY25" s="1"/>
      <c r="UCA25" s="5"/>
      <c r="UCE25" s="14"/>
      <c r="UCF25" s="14"/>
      <c r="UCG25" s="1"/>
      <c r="UCI25" s="5"/>
      <c r="UCM25" s="14"/>
      <c r="UCN25" s="14"/>
      <c r="UCO25" s="1"/>
      <c r="UCQ25" s="5"/>
      <c r="UCU25" s="14"/>
      <c r="UCV25" s="14"/>
      <c r="UCW25" s="1"/>
      <c r="UCY25" s="5"/>
      <c r="UDC25" s="14"/>
      <c r="UDD25" s="14"/>
      <c r="UDE25" s="1"/>
      <c r="UDG25" s="5"/>
      <c r="UDK25" s="14"/>
      <c r="UDL25" s="14"/>
      <c r="UDM25" s="1"/>
      <c r="UDO25" s="5"/>
      <c r="UDS25" s="14"/>
      <c r="UDT25" s="14"/>
      <c r="UDU25" s="1"/>
      <c r="UDW25" s="5"/>
      <c r="UEA25" s="14"/>
      <c r="UEB25" s="14"/>
      <c r="UEC25" s="1"/>
      <c r="UEE25" s="5"/>
      <c r="UEI25" s="14"/>
      <c r="UEJ25" s="14"/>
      <c r="UEK25" s="1"/>
      <c r="UEM25" s="5"/>
      <c r="UEQ25" s="14"/>
      <c r="UER25" s="14"/>
      <c r="UES25" s="1"/>
      <c r="UEU25" s="5"/>
      <c r="UEY25" s="14"/>
      <c r="UEZ25" s="14"/>
      <c r="UFA25" s="1"/>
      <c r="UFC25" s="5"/>
      <c r="UFG25" s="14"/>
      <c r="UFH25" s="14"/>
      <c r="UFI25" s="1"/>
      <c r="UFK25" s="5"/>
      <c r="UFO25" s="14"/>
      <c r="UFP25" s="14"/>
      <c r="UFQ25" s="1"/>
      <c r="UFS25" s="5"/>
      <c r="UFW25" s="14"/>
      <c r="UFX25" s="14"/>
      <c r="UFY25" s="1"/>
      <c r="UGA25" s="5"/>
      <c r="UGE25" s="14"/>
      <c r="UGF25" s="14"/>
      <c r="UGG25" s="1"/>
      <c r="UGI25" s="5"/>
      <c r="UGM25" s="14"/>
      <c r="UGN25" s="14"/>
      <c r="UGO25" s="1"/>
      <c r="UGQ25" s="5"/>
      <c r="UGU25" s="14"/>
      <c r="UGV25" s="14"/>
      <c r="UGW25" s="1"/>
      <c r="UGY25" s="5"/>
      <c r="UHC25" s="14"/>
      <c r="UHD25" s="14"/>
      <c r="UHE25" s="1"/>
      <c r="UHG25" s="5"/>
      <c r="UHK25" s="14"/>
      <c r="UHL25" s="14"/>
      <c r="UHM25" s="1"/>
      <c r="UHO25" s="5"/>
      <c r="UHS25" s="14"/>
      <c r="UHT25" s="14"/>
      <c r="UHU25" s="1"/>
      <c r="UHW25" s="5"/>
      <c r="UIA25" s="14"/>
      <c r="UIB25" s="14"/>
      <c r="UIC25" s="1"/>
      <c r="UIE25" s="5"/>
      <c r="UII25" s="14"/>
      <c r="UIJ25" s="14"/>
      <c r="UIK25" s="1"/>
      <c r="UIM25" s="5"/>
      <c r="UIQ25" s="14"/>
      <c r="UIR25" s="14"/>
      <c r="UIS25" s="1"/>
      <c r="UIU25" s="5"/>
      <c r="UIY25" s="14"/>
      <c r="UIZ25" s="14"/>
      <c r="UJA25" s="1"/>
      <c r="UJC25" s="5"/>
      <c r="UJG25" s="14"/>
      <c r="UJH25" s="14"/>
      <c r="UJI25" s="1"/>
      <c r="UJK25" s="5"/>
      <c r="UJO25" s="14"/>
      <c r="UJP25" s="14"/>
      <c r="UJQ25" s="1"/>
      <c r="UJS25" s="5"/>
      <c r="UJW25" s="14"/>
      <c r="UJX25" s="14"/>
      <c r="UJY25" s="1"/>
      <c r="UKA25" s="5"/>
      <c r="UKE25" s="14"/>
      <c r="UKF25" s="14"/>
      <c r="UKG25" s="1"/>
      <c r="UKI25" s="5"/>
      <c r="UKM25" s="14"/>
      <c r="UKN25" s="14"/>
      <c r="UKO25" s="1"/>
      <c r="UKQ25" s="5"/>
      <c r="UKU25" s="14"/>
      <c r="UKV25" s="14"/>
      <c r="UKW25" s="1"/>
      <c r="UKY25" s="5"/>
      <c r="ULC25" s="14"/>
      <c r="ULD25" s="14"/>
      <c r="ULE25" s="1"/>
      <c r="ULG25" s="5"/>
      <c r="ULK25" s="14"/>
      <c r="ULL25" s="14"/>
      <c r="ULM25" s="1"/>
      <c r="ULO25" s="5"/>
      <c r="ULS25" s="14"/>
      <c r="ULT25" s="14"/>
      <c r="ULU25" s="1"/>
      <c r="ULW25" s="5"/>
      <c r="UMA25" s="14"/>
      <c r="UMB25" s="14"/>
      <c r="UMC25" s="1"/>
      <c r="UME25" s="5"/>
      <c r="UMI25" s="14"/>
      <c r="UMJ25" s="14"/>
      <c r="UMK25" s="1"/>
      <c r="UMM25" s="5"/>
      <c r="UMQ25" s="14"/>
      <c r="UMR25" s="14"/>
      <c r="UMS25" s="1"/>
      <c r="UMU25" s="5"/>
      <c r="UMY25" s="14"/>
      <c r="UMZ25" s="14"/>
      <c r="UNA25" s="1"/>
      <c r="UNC25" s="5"/>
      <c r="UNG25" s="14"/>
      <c r="UNH25" s="14"/>
      <c r="UNI25" s="1"/>
      <c r="UNK25" s="5"/>
      <c r="UNO25" s="14"/>
      <c r="UNP25" s="14"/>
      <c r="UNQ25" s="1"/>
      <c r="UNS25" s="5"/>
      <c r="UNW25" s="14"/>
      <c r="UNX25" s="14"/>
      <c r="UNY25" s="1"/>
      <c r="UOA25" s="5"/>
      <c r="UOE25" s="14"/>
      <c r="UOF25" s="14"/>
      <c r="UOG25" s="1"/>
      <c r="UOI25" s="5"/>
      <c r="UOM25" s="14"/>
      <c r="UON25" s="14"/>
      <c r="UOO25" s="1"/>
      <c r="UOQ25" s="5"/>
      <c r="UOU25" s="14"/>
      <c r="UOV25" s="14"/>
      <c r="UOW25" s="1"/>
      <c r="UOY25" s="5"/>
      <c r="UPC25" s="14"/>
      <c r="UPD25" s="14"/>
      <c r="UPE25" s="1"/>
      <c r="UPG25" s="5"/>
      <c r="UPK25" s="14"/>
      <c r="UPL25" s="14"/>
      <c r="UPM25" s="1"/>
      <c r="UPO25" s="5"/>
      <c r="UPS25" s="14"/>
      <c r="UPT25" s="14"/>
      <c r="UPU25" s="1"/>
      <c r="UPW25" s="5"/>
      <c r="UQA25" s="14"/>
      <c r="UQB25" s="14"/>
      <c r="UQC25" s="1"/>
      <c r="UQE25" s="5"/>
      <c r="UQI25" s="14"/>
      <c r="UQJ25" s="14"/>
      <c r="UQK25" s="1"/>
      <c r="UQM25" s="5"/>
      <c r="UQQ25" s="14"/>
      <c r="UQR25" s="14"/>
      <c r="UQS25" s="1"/>
      <c r="UQU25" s="5"/>
      <c r="UQY25" s="14"/>
      <c r="UQZ25" s="14"/>
      <c r="URA25" s="1"/>
      <c r="URC25" s="5"/>
      <c r="URG25" s="14"/>
      <c r="URH25" s="14"/>
      <c r="URI25" s="1"/>
      <c r="URK25" s="5"/>
      <c r="URO25" s="14"/>
      <c r="URP25" s="14"/>
      <c r="URQ25" s="1"/>
      <c r="URS25" s="5"/>
      <c r="URW25" s="14"/>
      <c r="URX25" s="14"/>
      <c r="URY25" s="1"/>
      <c r="USA25" s="5"/>
      <c r="USE25" s="14"/>
      <c r="USF25" s="14"/>
      <c r="USG25" s="1"/>
      <c r="USI25" s="5"/>
      <c r="USM25" s="14"/>
      <c r="USN25" s="14"/>
      <c r="USO25" s="1"/>
      <c r="USQ25" s="5"/>
      <c r="USU25" s="14"/>
      <c r="USV25" s="14"/>
      <c r="USW25" s="1"/>
      <c r="USY25" s="5"/>
      <c r="UTC25" s="14"/>
      <c r="UTD25" s="14"/>
      <c r="UTE25" s="1"/>
      <c r="UTG25" s="5"/>
      <c r="UTK25" s="14"/>
      <c r="UTL25" s="14"/>
      <c r="UTM25" s="1"/>
      <c r="UTO25" s="5"/>
      <c r="UTS25" s="14"/>
      <c r="UTT25" s="14"/>
      <c r="UTU25" s="1"/>
      <c r="UTW25" s="5"/>
      <c r="UUA25" s="14"/>
      <c r="UUB25" s="14"/>
      <c r="UUC25" s="1"/>
      <c r="UUE25" s="5"/>
      <c r="UUI25" s="14"/>
      <c r="UUJ25" s="14"/>
      <c r="UUK25" s="1"/>
      <c r="UUM25" s="5"/>
      <c r="UUQ25" s="14"/>
      <c r="UUR25" s="14"/>
      <c r="UUS25" s="1"/>
      <c r="UUU25" s="5"/>
      <c r="UUY25" s="14"/>
      <c r="UUZ25" s="14"/>
      <c r="UVA25" s="1"/>
      <c r="UVC25" s="5"/>
      <c r="UVG25" s="14"/>
      <c r="UVH25" s="14"/>
      <c r="UVI25" s="1"/>
      <c r="UVK25" s="5"/>
      <c r="UVO25" s="14"/>
      <c r="UVP25" s="14"/>
      <c r="UVQ25" s="1"/>
      <c r="UVS25" s="5"/>
      <c r="UVW25" s="14"/>
      <c r="UVX25" s="14"/>
      <c r="UVY25" s="1"/>
      <c r="UWA25" s="5"/>
      <c r="UWE25" s="14"/>
      <c r="UWF25" s="14"/>
      <c r="UWG25" s="1"/>
      <c r="UWI25" s="5"/>
      <c r="UWM25" s="14"/>
      <c r="UWN25" s="14"/>
      <c r="UWO25" s="1"/>
      <c r="UWQ25" s="5"/>
      <c r="UWU25" s="14"/>
      <c r="UWV25" s="14"/>
      <c r="UWW25" s="1"/>
      <c r="UWY25" s="5"/>
      <c r="UXC25" s="14"/>
      <c r="UXD25" s="14"/>
      <c r="UXE25" s="1"/>
      <c r="UXG25" s="5"/>
      <c r="UXK25" s="14"/>
      <c r="UXL25" s="14"/>
      <c r="UXM25" s="1"/>
      <c r="UXO25" s="5"/>
      <c r="UXS25" s="14"/>
      <c r="UXT25" s="14"/>
      <c r="UXU25" s="1"/>
      <c r="UXW25" s="5"/>
      <c r="UYA25" s="14"/>
      <c r="UYB25" s="14"/>
      <c r="UYC25" s="1"/>
      <c r="UYE25" s="5"/>
      <c r="UYI25" s="14"/>
      <c r="UYJ25" s="14"/>
      <c r="UYK25" s="1"/>
      <c r="UYM25" s="5"/>
      <c r="UYQ25" s="14"/>
      <c r="UYR25" s="14"/>
      <c r="UYS25" s="1"/>
      <c r="UYU25" s="5"/>
      <c r="UYY25" s="14"/>
      <c r="UYZ25" s="14"/>
      <c r="UZA25" s="1"/>
      <c r="UZC25" s="5"/>
      <c r="UZG25" s="14"/>
      <c r="UZH25" s="14"/>
      <c r="UZI25" s="1"/>
      <c r="UZK25" s="5"/>
      <c r="UZO25" s="14"/>
      <c r="UZP25" s="14"/>
      <c r="UZQ25" s="1"/>
      <c r="UZS25" s="5"/>
      <c r="UZW25" s="14"/>
      <c r="UZX25" s="14"/>
      <c r="UZY25" s="1"/>
      <c r="VAA25" s="5"/>
      <c r="VAE25" s="14"/>
      <c r="VAF25" s="14"/>
      <c r="VAG25" s="1"/>
      <c r="VAI25" s="5"/>
      <c r="VAM25" s="14"/>
      <c r="VAN25" s="14"/>
      <c r="VAO25" s="1"/>
      <c r="VAQ25" s="5"/>
      <c r="VAU25" s="14"/>
      <c r="VAV25" s="14"/>
      <c r="VAW25" s="1"/>
      <c r="VAY25" s="5"/>
      <c r="VBC25" s="14"/>
      <c r="VBD25" s="14"/>
      <c r="VBE25" s="1"/>
      <c r="VBG25" s="5"/>
      <c r="VBK25" s="14"/>
      <c r="VBL25" s="14"/>
      <c r="VBM25" s="1"/>
      <c r="VBO25" s="5"/>
      <c r="VBS25" s="14"/>
      <c r="VBT25" s="14"/>
      <c r="VBU25" s="1"/>
      <c r="VBW25" s="5"/>
      <c r="VCA25" s="14"/>
      <c r="VCB25" s="14"/>
      <c r="VCC25" s="1"/>
      <c r="VCE25" s="5"/>
      <c r="VCI25" s="14"/>
      <c r="VCJ25" s="14"/>
      <c r="VCK25" s="1"/>
      <c r="VCM25" s="5"/>
      <c r="VCQ25" s="14"/>
      <c r="VCR25" s="14"/>
      <c r="VCS25" s="1"/>
      <c r="VCU25" s="5"/>
      <c r="VCY25" s="14"/>
      <c r="VCZ25" s="14"/>
      <c r="VDA25" s="1"/>
      <c r="VDC25" s="5"/>
      <c r="VDG25" s="14"/>
      <c r="VDH25" s="14"/>
      <c r="VDI25" s="1"/>
      <c r="VDK25" s="5"/>
      <c r="VDO25" s="14"/>
      <c r="VDP25" s="14"/>
      <c r="VDQ25" s="1"/>
      <c r="VDS25" s="5"/>
      <c r="VDW25" s="14"/>
      <c r="VDX25" s="14"/>
      <c r="VDY25" s="1"/>
      <c r="VEA25" s="5"/>
      <c r="VEE25" s="14"/>
      <c r="VEF25" s="14"/>
      <c r="VEG25" s="1"/>
      <c r="VEI25" s="5"/>
      <c r="VEM25" s="14"/>
      <c r="VEN25" s="14"/>
      <c r="VEO25" s="1"/>
      <c r="VEQ25" s="5"/>
      <c r="VEU25" s="14"/>
      <c r="VEV25" s="14"/>
      <c r="VEW25" s="1"/>
      <c r="VEY25" s="5"/>
      <c r="VFC25" s="14"/>
      <c r="VFD25" s="14"/>
      <c r="VFE25" s="1"/>
      <c r="VFG25" s="5"/>
      <c r="VFK25" s="14"/>
      <c r="VFL25" s="14"/>
      <c r="VFM25" s="1"/>
      <c r="VFO25" s="5"/>
      <c r="VFS25" s="14"/>
      <c r="VFT25" s="14"/>
      <c r="VFU25" s="1"/>
      <c r="VFW25" s="5"/>
      <c r="VGA25" s="14"/>
      <c r="VGB25" s="14"/>
      <c r="VGC25" s="1"/>
      <c r="VGE25" s="5"/>
      <c r="VGI25" s="14"/>
      <c r="VGJ25" s="14"/>
      <c r="VGK25" s="1"/>
      <c r="VGM25" s="5"/>
      <c r="VGQ25" s="14"/>
      <c r="VGR25" s="14"/>
      <c r="VGS25" s="1"/>
      <c r="VGU25" s="5"/>
      <c r="VGY25" s="14"/>
      <c r="VGZ25" s="14"/>
      <c r="VHA25" s="1"/>
      <c r="VHC25" s="5"/>
      <c r="VHG25" s="14"/>
      <c r="VHH25" s="14"/>
      <c r="VHI25" s="1"/>
      <c r="VHK25" s="5"/>
      <c r="VHO25" s="14"/>
      <c r="VHP25" s="14"/>
      <c r="VHQ25" s="1"/>
      <c r="VHS25" s="5"/>
      <c r="VHW25" s="14"/>
      <c r="VHX25" s="14"/>
      <c r="VHY25" s="1"/>
      <c r="VIA25" s="5"/>
      <c r="VIE25" s="14"/>
      <c r="VIF25" s="14"/>
      <c r="VIG25" s="1"/>
      <c r="VII25" s="5"/>
      <c r="VIM25" s="14"/>
      <c r="VIN25" s="14"/>
      <c r="VIO25" s="1"/>
      <c r="VIQ25" s="5"/>
      <c r="VIU25" s="14"/>
      <c r="VIV25" s="14"/>
      <c r="VIW25" s="1"/>
      <c r="VIY25" s="5"/>
      <c r="VJC25" s="14"/>
      <c r="VJD25" s="14"/>
      <c r="VJE25" s="1"/>
      <c r="VJG25" s="5"/>
      <c r="VJK25" s="14"/>
      <c r="VJL25" s="14"/>
      <c r="VJM25" s="1"/>
      <c r="VJO25" s="5"/>
      <c r="VJS25" s="14"/>
      <c r="VJT25" s="14"/>
      <c r="VJU25" s="1"/>
      <c r="VJW25" s="5"/>
      <c r="VKA25" s="14"/>
      <c r="VKB25" s="14"/>
      <c r="VKC25" s="1"/>
      <c r="VKE25" s="5"/>
      <c r="VKI25" s="14"/>
      <c r="VKJ25" s="14"/>
      <c r="VKK25" s="1"/>
      <c r="VKM25" s="5"/>
      <c r="VKQ25" s="14"/>
      <c r="VKR25" s="14"/>
      <c r="VKS25" s="1"/>
      <c r="VKU25" s="5"/>
      <c r="VKY25" s="14"/>
      <c r="VKZ25" s="14"/>
      <c r="VLA25" s="1"/>
      <c r="VLC25" s="5"/>
      <c r="VLG25" s="14"/>
      <c r="VLH25" s="14"/>
      <c r="VLI25" s="1"/>
      <c r="VLK25" s="5"/>
      <c r="VLO25" s="14"/>
      <c r="VLP25" s="14"/>
      <c r="VLQ25" s="1"/>
      <c r="VLS25" s="5"/>
      <c r="VLW25" s="14"/>
      <c r="VLX25" s="14"/>
      <c r="VLY25" s="1"/>
      <c r="VMA25" s="5"/>
      <c r="VME25" s="14"/>
      <c r="VMF25" s="14"/>
      <c r="VMG25" s="1"/>
      <c r="VMI25" s="5"/>
      <c r="VMM25" s="14"/>
      <c r="VMN25" s="14"/>
      <c r="VMO25" s="1"/>
      <c r="VMQ25" s="5"/>
      <c r="VMU25" s="14"/>
      <c r="VMV25" s="14"/>
      <c r="VMW25" s="1"/>
      <c r="VMY25" s="5"/>
      <c r="VNC25" s="14"/>
      <c r="VND25" s="14"/>
      <c r="VNE25" s="1"/>
      <c r="VNG25" s="5"/>
      <c r="VNK25" s="14"/>
      <c r="VNL25" s="14"/>
      <c r="VNM25" s="1"/>
      <c r="VNO25" s="5"/>
      <c r="VNS25" s="14"/>
      <c r="VNT25" s="14"/>
      <c r="VNU25" s="1"/>
      <c r="VNW25" s="5"/>
      <c r="VOA25" s="14"/>
      <c r="VOB25" s="14"/>
      <c r="VOC25" s="1"/>
      <c r="VOE25" s="5"/>
      <c r="VOI25" s="14"/>
      <c r="VOJ25" s="14"/>
      <c r="VOK25" s="1"/>
      <c r="VOM25" s="5"/>
      <c r="VOQ25" s="14"/>
      <c r="VOR25" s="14"/>
      <c r="VOS25" s="1"/>
      <c r="VOU25" s="5"/>
      <c r="VOY25" s="14"/>
      <c r="VOZ25" s="14"/>
      <c r="VPA25" s="1"/>
      <c r="VPC25" s="5"/>
      <c r="VPG25" s="14"/>
      <c r="VPH25" s="14"/>
      <c r="VPI25" s="1"/>
      <c r="VPK25" s="5"/>
      <c r="VPO25" s="14"/>
      <c r="VPP25" s="14"/>
      <c r="VPQ25" s="1"/>
      <c r="VPS25" s="5"/>
      <c r="VPW25" s="14"/>
      <c r="VPX25" s="14"/>
      <c r="VPY25" s="1"/>
      <c r="VQA25" s="5"/>
      <c r="VQE25" s="14"/>
      <c r="VQF25" s="14"/>
      <c r="VQG25" s="1"/>
      <c r="VQI25" s="5"/>
      <c r="VQM25" s="14"/>
      <c r="VQN25" s="14"/>
      <c r="VQO25" s="1"/>
      <c r="VQQ25" s="5"/>
      <c r="VQU25" s="14"/>
      <c r="VQV25" s="14"/>
      <c r="VQW25" s="1"/>
      <c r="VQY25" s="5"/>
      <c r="VRC25" s="14"/>
      <c r="VRD25" s="14"/>
      <c r="VRE25" s="1"/>
      <c r="VRG25" s="5"/>
      <c r="VRK25" s="14"/>
      <c r="VRL25" s="14"/>
      <c r="VRM25" s="1"/>
      <c r="VRO25" s="5"/>
      <c r="VRS25" s="14"/>
      <c r="VRT25" s="14"/>
      <c r="VRU25" s="1"/>
      <c r="VRW25" s="5"/>
      <c r="VSA25" s="14"/>
      <c r="VSB25" s="14"/>
      <c r="VSC25" s="1"/>
      <c r="VSE25" s="5"/>
      <c r="VSI25" s="14"/>
      <c r="VSJ25" s="14"/>
      <c r="VSK25" s="1"/>
      <c r="VSM25" s="5"/>
      <c r="VSQ25" s="14"/>
      <c r="VSR25" s="14"/>
      <c r="VSS25" s="1"/>
      <c r="VSU25" s="5"/>
      <c r="VSY25" s="14"/>
      <c r="VSZ25" s="14"/>
      <c r="VTA25" s="1"/>
      <c r="VTC25" s="5"/>
      <c r="VTG25" s="14"/>
      <c r="VTH25" s="14"/>
      <c r="VTI25" s="1"/>
      <c r="VTK25" s="5"/>
      <c r="VTO25" s="14"/>
      <c r="VTP25" s="14"/>
      <c r="VTQ25" s="1"/>
      <c r="VTS25" s="5"/>
      <c r="VTW25" s="14"/>
      <c r="VTX25" s="14"/>
      <c r="VTY25" s="1"/>
      <c r="VUA25" s="5"/>
      <c r="VUE25" s="14"/>
      <c r="VUF25" s="14"/>
      <c r="VUG25" s="1"/>
      <c r="VUI25" s="5"/>
      <c r="VUM25" s="14"/>
      <c r="VUN25" s="14"/>
      <c r="VUO25" s="1"/>
      <c r="VUQ25" s="5"/>
      <c r="VUU25" s="14"/>
      <c r="VUV25" s="14"/>
      <c r="VUW25" s="1"/>
      <c r="VUY25" s="5"/>
      <c r="VVC25" s="14"/>
      <c r="VVD25" s="14"/>
      <c r="VVE25" s="1"/>
      <c r="VVG25" s="5"/>
      <c r="VVK25" s="14"/>
      <c r="VVL25" s="14"/>
      <c r="VVM25" s="1"/>
      <c r="VVO25" s="5"/>
      <c r="VVS25" s="14"/>
      <c r="VVT25" s="14"/>
      <c r="VVU25" s="1"/>
      <c r="VVW25" s="5"/>
      <c r="VWA25" s="14"/>
      <c r="VWB25" s="14"/>
      <c r="VWC25" s="1"/>
      <c r="VWE25" s="5"/>
      <c r="VWI25" s="14"/>
      <c r="VWJ25" s="14"/>
      <c r="VWK25" s="1"/>
      <c r="VWM25" s="5"/>
      <c r="VWQ25" s="14"/>
      <c r="VWR25" s="14"/>
      <c r="VWS25" s="1"/>
      <c r="VWU25" s="5"/>
      <c r="VWY25" s="14"/>
      <c r="VWZ25" s="14"/>
      <c r="VXA25" s="1"/>
      <c r="VXC25" s="5"/>
      <c r="VXG25" s="14"/>
      <c r="VXH25" s="14"/>
      <c r="VXI25" s="1"/>
      <c r="VXK25" s="5"/>
      <c r="VXO25" s="14"/>
      <c r="VXP25" s="14"/>
      <c r="VXQ25" s="1"/>
      <c r="VXS25" s="5"/>
      <c r="VXW25" s="14"/>
      <c r="VXX25" s="14"/>
      <c r="VXY25" s="1"/>
      <c r="VYA25" s="5"/>
      <c r="VYE25" s="14"/>
      <c r="VYF25" s="14"/>
      <c r="VYG25" s="1"/>
      <c r="VYI25" s="5"/>
      <c r="VYM25" s="14"/>
      <c r="VYN25" s="14"/>
      <c r="VYO25" s="1"/>
      <c r="VYQ25" s="5"/>
      <c r="VYU25" s="14"/>
      <c r="VYV25" s="14"/>
      <c r="VYW25" s="1"/>
      <c r="VYY25" s="5"/>
      <c r="VZC25" s="14"/>
      <c r="VZD25" s="14"/>
      <c r="VZE25" s="1"/>
      <c r="VZG25" s="5"/>
      <c r="VZK25" s="14"/>
      <c r="VZL25" s="14"/>
      <c r="VZM25" s="1"/>
      <c r="VZO25" s="5"/>
      <c r="VZS25" s="14"/>
      <c r="VZT25" s="14"/>
      <c r="VZU25" s="1"/>
      <c r="VZW25" s="5"/>
      <c r="WAA25" s="14"/>
      <c r="WAB25" s="14"/>
      <c r="WAC25" s="1"/>
      <c r="WAE25" s="5"/>
      <c r="WAI25" s="14"/>
      <c r="WAJ25" s="14"/>
      <c r="WAK25" s="1"/>
      <c r="WAM25" s="5"/>
      <c r="WAQ25" s="14"/>
      <c r="WAR25" s="14"/>
      <c r="WAS25" s="1"/>
      <c r="WAU25" s="5"/>
      <c r="WAY25" s="14"/>
      <c r="WAZ25" s="14"/>
      <c r="WBA25" s="1"/>
      <c r="WBC25" s="5"/>
      <c r="WBG25" s="14"/>
      <c r="WBH25" s="14"/>
      <c r="WBI25" s="1"/>
      <c r="WBK25" s="5"/>
      <c r="WBO25" s="14"/>
      <c r="WBP25" s="14"/>
      <c r="WBQ25" s="1"/>
      <c r="WBS25" s="5"/>
      <c r="WBW25" s="14"/>
      <c r="WBX25" s="14"/>
      <c r="WBY25" s="1"/>
      <c r="WCA25" s="5"/>
      <c r="WCE25" s="14"/>
      <c r="WCF25" s="14"/>
      <c r="WCG25" s="1"/>
      <c r="WCI25" s="5"/>
      <c r="WCM25" s="14"/>
      <c r="WCN25" s="14"/>
      <c r="WCO25" s="1"/>
      <c r="WCQ25" s="5"/>
      <c r="WCU25" s="14"/>
      <c r="WCV25" s="14"/>
      <c r="WCW25" s="1"/>
      <c r="WCY25" s="5"/>
      <c r="WDC25" s="14"/>
      <c r="WDD25" s="14"/>
      <c r="WDE25" s="1"/>
      <c r="WDG25" s="5"/>
      <c r="WDK25" s="14"/>
      <c r="WDL25" s="14"/>
      <c r="WDM25" s="1"/>
      <c r="WDO25" s="5"/>
      <c r="WDS25" s="14"/>
      <c r="WDT25" s="14"/>
      <c r="WDU25" s="1"/>
      <c r="WDW25" s="5"/>
      <c r="WEA25" s="14"/>
      <c r="WEB25" s="14"/>
      <c r="WEC25" s="1"/>
      <c r="WEE25" s="5"/>
      <c r="WEI25" s="14"/>
      <c r="WEJ25" s="14"/>
      <c r="WEK25" s="1"/>
      <c r="WEM25" s="5"/>
      <c r="WEQ25" s="14"/>
      <c r="WER25" s="14"/>
      <c r="WES25" s="1"/>
      <c r="WEU25" s="5"/>
      <c r="WEY25" s="14"/>
      <c r="WEZ25" s="14"/>
      <c r="WFA25" s="1"/>
      <c r="WFC25" s="5"/>
      <c r="WFG25" s="14"/>
      <c r="WFH25" s="14"/>
      <c r="WFI25" s="1"/>
      <c r="WFK25" s="5"/>
      <c r="WFO25" s="14"/>
      <c r="WFP25" s="14"/>
      <c r="WFQ25" s="1"/>
      <c r="WFS25" s="5"/>
      <c r="WFW25" s="14"/>
      <c r="WFX25" s="14"/>
      <c r="WFY25" s="1"/>
      <c r="WGA25" s="5"/>
      <c r="WGE25" s="14"/>
      <c r="WGF25" s="14"/>
      <c r="WGG25" s="1"/>
      <c r="WGI25" s="5"/>
      <c r="WGM25" s="14"/>
      <c r="WGN25" s="14"/>
      <c r="WGO25" s="1"/>
      <c r="WGQ25" s="5"/>
      <c r="WGU25" s="14"/>
      <c r="WGV25" s="14"/>
      <c r="WGW25" s="1"/>
      <c r="WGY25" s="5"/>
      <c r="WHC25" s="14"/>
      <c r="WHD25" s="14"/>
      <c r="WHE25" s="1"/>
      <c r="WHG25" s="5"/>
      <c r="WHK25" s="14"/>
      <c r="WHL25" s="14"/>
      <c r="WHM25" s="1"/>
      <c r="WHO25" s="5"/>
      <c r="WHS25" s="14"/>
      <c r="WHT25" s="14"/>
      <c r="WHU25" s="1"/>
      <c r="WHW25" s="5"/>
      <c r="WIA25" s="14"/>
      <c r="WIB25" s="14"/>
      <c r="WIC25" s="1"/>
      <c r="WIE25" s="5"/>
      <c r="WII25" s="14"/>
      <c r="WIJ25" s="14"/>
      <c r="WIK25" s="1"/>
      <c r="WIM25" s="5"/>
      <c r="WIQ25" s="14"/>
      <c r="WIR25" s="14"/>
      <c r="WIS25" s="1"/>
      <c r="WIU25" s="5"/>
      <c r="WIY25" s="14"/>
      <c r="WIZ25" s="14"/>
      <c r="WJA25" s="1"/>
      <c r="WJC25" s="5"/>
      <c r="WJG25" s="14"/>
      <c r="WJH25" s="14"/>
      <c r="WJI25" s="1"/>
      <c r="WJK25" s="5"/>
      <c r="WJO25" s="14"/>
      <c r="WJP25" s="14"/>
      <c r="WJQ25" s="1"/>
      <c r="WJS25" s="5"/>
      <c r="WJW25" s="14"/>
      <c r="WJX25" s="14"/>
      <c r="WJY25" s="1"/>
      <c r="WKA25" s="5"/>
      <c r="WKE25" s="14"/>
      <c r="WKF25" s="14"/>
      <c r="WKG25" s="1"/>
      <c r="WKI25" s="5"/>
      <c r="WKM25" s="14"/>
      <c r="WKN25" s="14"/>
      <c r="WKO25" s="1"/>
      <c r="WKQ25" s="5"/>
      <c r="WKU25" s="14"/>
      <c r="WKV25" s="14"/>
      <c r="WKW25" s="1"/>
      <c r="WKY25" s="5"/>
      <c r="WLC25" s="14"/>
      <c r="WLD25" s="14"/>
      <c r="WLE25" s="1"/>
      <c r="WLG25" s="5"/>
      <c r="WLK25" s="14"/>
      <c r="WLL25" s="14"/>
      <c r="WLM25" s="1"/>
      <c r="WLO25" s="5"/>
      <c r="WLS25" s="14"/>
      <c r="WLT25" s="14"/>
      <c r="WLU25" s="1"/>
      <c r="WLW25" s="5"/>
      <c r="WMA25" s="14"/>
      <c r="WMB25" s="14"/>
      <c r="WMC25" s="1"/>
      <c r="WME25" s="5"/>
      <c r="WMI25" s="14"/>
      <c r="WMJ25" s="14"/>
      <c r="WMK25" s="1"/>
      <c r="WMM25" s="5"/>
      <c r="WMQ25" s="14"/>
      <c r="WMR25" s="14"/>
      <c r="WMS25" s="1"/>
      <c r="WMU25" s="5"/>
      <c r="WMY25" s="14"/>
      <c r="WMZ25" s="14"/>
      <c r="WNA25" s="1"/>
      <c r="WNC25" s="5"/>
      <c r="WNG25" s="14"/>
      <c r="WNH25" s="14"/>
      <c r="WNI25" s="1"/>
      <c r="WNK25" s="5"/>
      <c r="WNO25" s="14"/>
      <c r="WNP25" s="14"/>
      <c r="WNQ25" s="1"/>
      <c r="WNS25" s="5"/>
      <c r="WNW25" s="14"/>
      <c r="WNX25" s="14"/>
      <c r="WNY25" s="1"/>
      <c r="WOA25" s="5"/>
      <c r="WOE25" s="14"/>
      <c r="WOF25" s="14"/>
      <c r="WOG25" s="1"/>
      <c r="WOI25" s="5"/>
      <c r="WOM25" s="14"/>
      <c r="WON25" s="14"/>
      <c r="WOO25" s="1"/>
      <c r="WOQ25" s="5"/>
      <c r="WOU25" s="14"/>
      <c r="WOV25" s="14"/>
      <c r="WOW25" s="1"/>
      <c r="WOY25" s="5"/>
      <c r="WPC25" s="14"/>
      <c r="WPD25" s="14"/>
      <c r="WPE25" s="1"/>
      <c r="WPG25" s="5"/>
      <c r="WPK25" s="14"/>
      <c r="WPL25" s="14"/>
      <c r="WPM25" s="1"/>
      <c r="WPO25" s="5"/>
      <c r="WPS25" s="14"/>
      <c r="WPT25" s="14"/>
      <c r="WPU25" s="1"/>
      <c r="WPW25" s="5"/>
      <c r="WQA25" s="14"/>
      <c r="WQB25" s="14"/>
      <c r="WQC25" s="1"/>
      <c r="WQE25" s="5"/>
      <c r="WQI25" s="14"/>
      <c r="WQJ25" s="14"/>
      <c r="WQK25" s="1"/>
      <c r="WQM25" s="5"/>
      <c r="WQQ25" s="14"/>
      <c r="WQR25" s="14"/>
      <c r="WQS25" s="1"/>
      <c r="WQU25" s="5"/>
      <c r="WQY25" s="14"/>
      <c r="WQZ25" s="14"/>
      <c r="WRA25" s="1"/>
      <c r="WRC25" s="5"/>
      <c r="WRG25" s="14"/>
      <c r="WRH25" s="14"/>
      <c r="WRI25" s="1"/>
      <c r="WRK25" s="5"/>
      <c r="WRO25" s="14"/>
      <c r="WRP25" s="14"/>
      <c r="WRQ25" s="1"/>
      <c r="WRS25" s="5"/>
      <c r="WRW25" s="14"/>
      <c r="WRX25" s="14"/>
      <c r="WRY25" s="1"/>
      <c r="WSA25" s="5"/>
      <c r="WSE25" s="14"/>
      <c r="WSF25" s="14"/>
      <c r="WSG25" s="1"/>
      <c r="WSI25" s="5"/>
      <c r="WSM25" s="14"/>
      <c r="WSN25" s="14"/>
      <c r="WSO25" s="1"/>
      <c r="WSQ25" s="5"/>
      <c r="WSU25" s="14"/>
      <c r="WSV25" s="14"/>
      <c r="WSW25" s="1"/>
      <c r="WSY25" s="5"/>
      <c r="WTC25" s="14"/>
      <c r="WTD25" s="14"/>
      <c r="WTE25" s="1"/>
      <c r="WTG25" s="5"/>
      <c r="WTK25" s="14"/>
      <c r="WTL25" s="14"/>
      <c r="WTM25" s="1"/>
      <c r="WTO25" s="5"/>
      <c r="WTS25" s="14"/>
      <c r="WTT25" s="14"/>
      <c r="WTU25" s="1"/>
      <c r="WTW25" s="5"/>
      <c r="WUA25" s="14"/>
      <c r="WUB25" s="14"/>
      <c r="WUC25" s="1"/>
      <c r="WUE25" s="5"/>
      <c r="WUI25" s="14"/>
      <c r="WUJ25" s="14"/>
      <c r="WUK25" s="1"/>
      <c r="WUM25" s="5"/>
      <c r="WUQ25" s="14"/>
      <c r="WUR25" s="14"/>
      <c r="WUS25" s="1"/>
      <c r="WUU25" s="5"/>
      <c r="WUY25" s="14"/>
      <c r="WUZ25" s="14"/>
      <c r="WVA25" s="1"/>
      <c r="WVC25" s="5"/>
      <c r="WVG25" s="14"/>
      <c r="WVH25" s="14"/>
      <c r="WVI25" s="1"/>
      <c r="WVK25" s="5"/>
      <c r="WVO25" s="14"/>
      <c r="WVP25" s="14"/>
      <c r="WVQ25" s="1"/>
      <c r="WVS25" s="5"/>
      <c r="WVW25" s="14"/>
      <c r="WVX25" s="14"/>
      <c r="WVY25" s="1"/>
      <c r="WWA25" s="5"/>
      <c r="WWE25" s="14"/>
      <c r="WWF25" s="14"/>
      <c r="WWG25" s="1"/>
      <c r="WWI25" s="5"/>
      <c r="WWM25" s="14"/>
      <c r="WWN25" s="14"/>
      <c r="WWO25" s="1"/>
      <c r="WWQ25" s="5"/>
      <c r="WWU25" s="14"/>
      <c r="WWV25" s="14"/>
      <c r="WWW25" s="1"/>
      <c r="WWY25" s="5"/>
      <c r="WXC25" s="14"/>
      <c r="WXD25" s="14"/>
      <c r="WXE25" s="1"/>
      <c r="WXG25" s="5"/>
      <c r="WXK25" s="14"/>
      <c r="WXL25" s="14"/>
      <c r="WXM25" s="1"/>
      <c r="WXO25" s="5"/>
      <c r="WXS25" s="14"/>
      <c r="WXT25" s="14"/>
      <c r="WXU25" s="1"/>
      <c r="WXW25" s="5"/>
      <c r="WYA25" s="14"/>
      <c r="WYB25" s="14"/>
      <c r="WYC25" s="1"/>
      <c r="WYE25" s="5"/>
      <c r="WYI25" s="14"/>
      <c r="WYJ25" s="14"/>
      <c r="WYK25" s="1"/>
      <c r="WYM25" s="5"/>
      <c r="WYQ25" s="14"/>
      <c r="WYR25" s="14"/>
      <c r="WYS25" s="1"/>
      <c r="WYU25" s="5"/>
      <c r="WYY25" s="14"/>
      <c r="WYZ25" s="14"/>
      <c r="WZA25" s="1"/>
      <c r="WZC25" s="5"/>
      <c r="WZG25" s="14"/>
      <c r="WZH25" s="14"/>
      <c r="WZI25" s="1"/>
      <c r="WZK25" s="5"/>
      <c r="WZO25" s="14"/>
      <c r="WZP25" s="14"/>
      <c r="WZQ25" s="1"/>
      <c r="WZS25" s="5"/>
      <c r="WZW25" s="14"/>
      <c r="WZX25" s="14"/>
      <c r="WZY25" s="1"/>
      <c r="XAA25" s="5"/>
      <c r="XAE25" s="14"/>
      <c r="XAF25" s="14"/>
      <c r="XAG25" s="1"/>
      <c r="XAI25" s="5"/>
      <c r="XAM25" s="14"/>
      <c r="XAN25" s="14"/>
      <c r="XAO25" s="1"/>
      <c r="XAQ25" s="5"/>
      <c r="XAU25" s="14"/>
      <c r="XAV25" s="14"/>
      <c r="XAW25" s="1"/>
      <c r="XAY25" s="5"/>
      <c r="XBC25" s="14"/>
      <c r="XBD25" s="14"/>
      <c r="XBE25" s="1"/>
      <c r="XBG25" s="5"/>
      <c r="XBK25" s="14"/>
      <c r="XBL25" s="14"/>
      <c r="XBM25" s="1"/>
      <c r="XBO25" s="5"/>
      <c r="XBS25" s="14"/>
      <c r="XBT25" s="14"/>
      <c r="XBU25" s="1"/>
      <c r="XBW25" s="5"/>
      <c r="XCA25" s="14"/>
      <c r="XCB25" s="14"/>
      <c r="XCC25" s="1"/>
      <c r="XCE25" s="5"/>
      <c r="XCI25" s="14"/>
      <c r="XCJ25" s="14"/>
      <c r="XCK25" s="1"/>
      <c r="XCM25" s="5"/>
      <c r="XCQ25" s="14"/>
      <c r="XCR25" s="14"/>
      <c r="XCS25" s="1"/>
      <c r="XCU25" s="5"/>
      <c r="XCY25" s="14"/>
      <c r="XCZ25" s="14"/>
      <c r="XDA25" s="1"/>
      <c r="XDC25" s="5"/>
      <c r="XDG25" s="14"/>
      <c r="XDH25" s="14"/>
      <c r="XDI25" s="1"/>
      <c r="XDK25" s="5"/>
      <c r="XDO25" s="14"/>
      <c r="XDP25" s="14"/>
      <c r="XDQ25" s="1"/>
      <c r="XDS25" s="5"/>
      <c r="XDW25" s="14"/>
      <c r="XDX25" s="14"/>
      <c r="XDY25" s="1"/>
      <c r="XEA25" s="5"/>
      <c r="XEE25" s="14"/>
      <c r="XEF25" s="14"/>
      <c r="XEG25" s="1"/>
      <c r="XEI25" s="5"/>
      <c r="XEM25" s="14"/>
      <c r="XEN25" s="14"/>
      <c r="XEO25" s="1"/>
      <c r="XEQ25" s="5"/>
      <c r="XEU25" s="14"/>
      <c r="XEV25" s="14"/>
      <c r="XEW25" s="1"/>
      <c r="XEY25" s="5"/>
    </row>
    <row r="26" spans="2:16379" x14ac:dyDescent="0.25">
      <c r="B26" s="40" t="s">
        <v>13082</v>
      </c>
      <c r="C26" s="41">
        <v>1</v>
      </c>
      <c r="H26" s="38" t="s">
        <v>127</v>
      </c>
      <c r="I26" s="38" t="s">
        <v>128</v>
      </c>
      <c r="J26" s="38" t="s">
        <v>13077</v>
      </c>
      <c r="K26" s="38">
        <v>4.4000000000000004</v>
      </c>
      <c r="L26" s="39">
        <v>426973</v>
      </c>
      <c r="N26" s="40">
        <v>4.7</v>
      </c>
      <c r="O26" s="41">
        <v>6</v>
      </c>
      <c r="T26" s="61"/>
      <c r="U26" s="61"/>
      <c r="V26" s="61"/>
      <c r="W26" s="61"/>
      <c r="X26" s="61"/>
      <c r="AQ26" s="5"/>
      <c r="AU26" s="14"/>
      <c r="AV26" s="14"/>
      <c r="AW26" s="1"/>
      <c r="AY26" s="5"/>
      <c r="BC26" s="14"/>
      <c r="BD26" s="14"/>
      <c r="BE26" s="1"/>
      <c r="BG26" s="5"/>
      <c r="BK26" s="14"/>
      <c r="BL26" s="14"/>
      <c r="BM26" s="1"/>
      <c r="BO26" s="5"/>
      <c r="BS26" s="14"/>
      <c r="BT26" s="14"/>
      <c r="BU26" s="1"/>
      <c r="BW26" s="5"/>
      <c r="CA26" s="14"/>
      <c r="CB26" s="14"/>
      <c r="CC26" s="1"/>
      <c r="CE26" s="5"/>
      <c r="CI26" s="14"/>
      <c r="CJ26" s="14"/>
      <c r="CK26" s="1"/>
      <c r="CM26" s="5"/>
      <c r="CQ26" s="14"/>
      <c r="CR26" s="14"/>
      <c r="CS26" s="1"/>
      <c r="CU26" s="5"/>
      <c r="CY26" s="14"/>
      <c r="CZ26" s="14"/>
      <c r="DA26" s="1"/>
      <c r="DC26" s="5"/>
      <c r="DG26" s="14"/>
      <c r="DH26" s="14"/>
      <c r="DI26" s="1"/>
      <c r="DK26" s="5"/>
      <c r="DO26" s="14"/>
      <c r="DP26" s="14"/>
      <c r="DQ26" s="1"/>
      <c r="DS26" s="5"/>
      <c r="DW26" s="14"/>
      <c r="DX26" s="14"/>
      <c r="DY26" s="1"/>
      <c r="EA26" s="5"/>
      <c r="EE26" s="14"/>
      <c r="EF26" s="14"/>
      <c r="EG26" s="1"/>
      <c r="EI26" s="5"/>
      <c r="EM26" s="14"/>
      <c r="EN26" s="14"/>
      <c r="EO26" s="1"/>
      <c r="EQ26" s="5"/>
      <c r="EU26" s="14"/>
      <c r="EV26" s="14"/>
      <c r="EW26" s="1"/>
      <c r="EY26" s="5"/>
      <c r="FC26" s="14"/>
      <c r="FD26" s="14"/>
      <c r="FE26" s="1"/>
      <c r="FG26" s="5"/>
      <c r="FK26" s="14"/>
      <c r="FL26" s="14"/>
      <c r="FM26" s="1"/>
      <c r="FO26" s="5"/>
      <c r="FS26" s="14"/>
      <c r="FT26" s="14"/>
      <c r="FU26" s="1"/>
      <c r="FW26" s="5"/>
      <c r="GA26" s="14"/>
      <c r="GB26" s="14"/>
      <c r="GC26" s="1"/>
      <c r="GE26" s="5"/>
      <c r="GI26" s="14"/>
      <c r="GJ26" s="14"/>
      <c r="GK26" s="1"/>
      <c r="GM26" s="5"/>
      <c r="GQ26" s="14"/>
      <c r="GR26" s="14"/>
      <c r="GS26" s="1"/>
      <c r="GU26" s="5"/>
      <c r="GY26" s="14"/>
      <c r="GZ26" s="14"/>
      <c r="HA26" s="1"/>
      <c r="HC26" s="5"/>
      <c r="HG26" s="14"/>
      <c r="HH26" s="14"/>
      <c r="HI26" s="1"/>
      <c r="HK26" s="5"/>
      <c r="HO26" s="14"/>
      <c r="HP26" s="14"/>
      <c r="HQ26" s="1"/>
      <c r="HS26" s="5"/>
      <c r="HW26" s="14"/>
      <c r="HX26" s="14"/>
      <c r="HY26" s="1"/>
      <c r="IA26" s="5"/>
      <c r="IE26" s="14"/>
      <c r="IF26" s="14"/>
      <c r="IG26" s="1"/>
      <c r="II26" s="5"/>
      <c r="IM26" s="14"/>
      <c r="IN26" s="14"/>
      <c r="IO26" s="1"/>
      <c r="IQ26" s="5"/>
      <c r="IU26" s="14"/>
      <c r="IV26" s="14"/>
      <c r="IW26" s="1"/>
      <c r="IY26" s="5"/>
      <c r="JC26" s="14"/>
      <c r="JD26" s="14"/>
      <c r="JE26" s="1"/>
      <c r="JG26" s="5"/>
      <c r="JK26" s="14"/>
      <c r="JL26" s="14"/>
      <c r="JM26" s="1"/>
      <c r="JO26" s="5"/>
      <c r="JS26" s="14"/>
      <c r="JT26" s="14"/>
      <c r="JU26" s="1"/>
      <c r="JW26" s="5"/>
      <c r="KA26" s="14"/>
      <c r="KB26" s="14"/>
      <c r="KC26" s="1"/>
      <c r="KE26" s="5"/>
      <c r="KI26" s="14"/>
      <c r="KJ26" s="14"/>
      <c r="KK26" s="1"/>
      <c r="KM26" s="5"/>
      <c r="KQ26" s="14"/>
      <c r="KR26" s="14"/>
      <c r="KS26" s="1"/>
      <c r="KU26" s="5"/>
      <c r="KY26" s="14"/>
      <c r="KZ26" s="14"/>
      <c r="LA26" s="1"/>
      <c r="LC26" s="5"/>
      <c r="LG26" s="14"/>
      <c r="LH26" s="14"/>
      <c r="LI26" s="1"/>
      <c r="LK26" s="5"/>
      <c r="LO26" s="14"/>
      <c r="LP26" s="14"/>
      <c r="LQ26" s="1"/>
      <c r="LS26" s="5"/>
      <c r="LW26" s="14"/>
      <c r="LX26" s="14"/>
      <c r="LY26" s="1"/>
      <c r="MA26" s="5"/>
      <c r="ME26" s="14"/>
      <c r="MF26" s="14"/>
      <c r="MG26" s="1"/>
      <c r="MI26" s="5"/>
      <c r="MM26" s="14"/>
      <c r="MN26" s="14"/>
      <c r="MO26" s="1"/>
      <c r="MQ26" s="5"/>
      <c r="MU26" s="14"/>
      <c r="MV26" s="14"/>
      <c r="MW26" s="1"/>
      <c r="MY26" s="5"/>
      <c r="NC26" s="14"/>
      <c r="ND26" s="14"/>
      <c r="NE26" s="1"/>
      <c r="NG26" s="5"/>
      <c r="NK26" s="14"/>
      <c r="NL26" s="14"/>
      <c r="NM26" s="1"/>
      <c r="NO26" s="5"/>
      <c r="NS26" s="14"/>
      <c r="NT26" s="14"/>
      <c r="NU26" s="1"/>
      <c r="NW26" s="5"/>
      <c r="OA26" s="14"/>
      <c r="OB26" s="14"/>
      <c r="OC26" s="1"/>
      <c r="OE26" s="5"/>
      <c r="OI26" s="14"/>
      <c r="OJ26" s="14"/>
      <c r="OK26" s="1"/>
      <c r="OM26" s="5"/>
      <c r="OQ26" s="14"/>
      <c r="OR26" s="14"/>
      <c r="OS26" s="1"/>
      <c r="OU26" s="5"/>
      <c r="OY26" s="14"/>
      <c r="OZ26" s="14"/>
      <c r="PA26" s="1"/>
      <c r="PC26" s="5"/>
      <c r="PG26" s="14"/>
      <c r="PH26" s="14"/>
      <c r="PI26" s="1"/>
      <c r="PK26" s="5"/>
      <c r="PO26" s="14"/>
      <c r="PP26" s="14"/>
      <c r="PQ26" s="1"/>
      <c r="PS26" s="5"/>
      <c r="PW26" s="14"/>
      <c r="PX26" s="14"/>
      <c r="PY26" s="1"/>
      <c r="QA26" s="5"/>
      <c r="QE26" s="14"/>
      <c r="QF26" s="14"/>
      <c r="QG26" s="1"/>
      <c r="QI26" s="5"/>
      <c r="QM26" s="14"/>
      <c r="QN26" s="14"/>
      <c r="QO26" s="1"/>
      <c r="QQ26" s="5"/>
      <c r="QU26" s="14"/>
      <c r="QV26" s="14"/>
      <c r="QW26" s="1"/>
      <c r="QY26" s="5"/>
      <c r="RC26" s="14"/>
      <c r="RD26" s="14"/>
      <c r="RE26" s="1"/>
      <c r="RG26" s="5"/>
      <c r="RK26" s="14"/>
      <c r="RL26" s="14"/>
      <c r="RM26" s="1"/>
      <c r="RO26" s="5"/>
      <c r="RS26" s="14"/>
      <c r="RT26" s="14"/>
      <c r="RU26" s="1"/>
      <c r="RW26" s="5"/>
      <c r="SA26" s="14"/>
      <c r="SB26" s="14"/>
      <c r="SC26" s="1"/>
      <c r="SE26" s="5"/>
      <c r="SI26" s="14"/>
      <c r="SJ26" s="14"/>
      <c r="SK26" s="1"/>
      <c r="SM26" s="5"/>
      <c r="SQ26" s="14"/>
      <c r="SR26" s="14"/>
      <c r="SS26" s="1"/>
      <c r="SU26" s="5"/>
      <c r="SY26" s="14"/>
      <c r="SZ26" s="14"/>
      <c r="TA26" s="1"/>
      <c r="TC26" s="5"/>
      <c r="TG26" s="14"/>
      <c r="TH26" s="14"/>
      <c r="TI26" s="1"/>
      <c r="TK26" s="5"/>
      <c r="TO26" s="14"/>
      <c r="TP26" s="14"/>
      <c r="TQ26" s="1"/>
      <c r="TS26" s="5"/>
      <c r="TW26" s="14"/>
      <c r="TX26" s="14"/>
      <c r="TY26" s="1"/>
      <c r="UA26" s="5"/>
      <c r="UE26" s="14"/>
      <c r="UF26" s="14"/>
      <c r="UG26" s="1"/>
      <c r="UI26" s="5"/>
      <c r="UM26" s="14"/>
      <c r="UN26" s="14"/>
      <c r="UO26" s="1"/>
      <c r="UQ26" s="5"/>
      <c r="UU26" s="14"/>
      <c r="UV26" s="14"/>
      <c r="UW26" s="1"/>
      <c r="UY26" s="5"/>
      <c r="VC26" s="14"/>
      <c r="VD26" s="14"/>
      <c r="VE26" s="1"/>
      <c r="VG26" s="5"/>
      <c r="VK26" s="14"/>
      <c r="VL26" s="14"/>
      <c r="VM26" s="1"/>
      <c r="VO26" s="5"/>
      <c r="VS26" s="14"/>
      <c r="VT26" s="14"/>
      <c r="VU26" s="1"/>
      <c r="VW26" s="5"/>
      <c r="WA26" s="14"/>
      <c r="WB26" s="14"/>
      <c r="WC26" s="1"/>
      <c r="WE26" s="5"/>
      <c r="WI26" s="14"/>
      <c r="WJ26" s="14"/>
      <c r="WK26" s="1"/>
      <c r="WM26" s="5"/>
      <c r="WQ26" s="14"/>
      <c r="WR26" s="14"/>
      <c r="WS26" s="1"/>
      <c r="WU26" s="5"/>
      <c r="WY26" s="14"/>
      <c r="WZ26" s="14"/>
      <c r="XA26" s="1"/>
      <c r="XC26" s="5"/>
      <c r="XG26" s="14"/>
      <c r="XH26" s="14"/>
      <c r="XI26" s="1"/>
      <c r="XK26" s="5"/>
      <c r="XO26" s="14"/>
      <c r="XP26" s="14"/>
      <c r="XQ26" s="1"/>
      <c r="XS26" s="5"/>
      <c r="XW26" s="14"/>
      <c r="XX26" s="14"/>
      <c r="XY26" s="1"/>
      <c r="YA26" s="5"/>
      <c r="YE26" s="14"/>
      <c r="YF26" s="14"/>
      <c r="YG26" s="1"/>
      <c r="YI26" s="5"/>
      <c r="YM26" s="14"/>
      <c r="YN26" s="14"/>
      <c r="YO26" s="1"/>
      <c r="YQ26" s="5"/>
      <c r="YU26" s="14"/>
      <c r="YV26" s="14"/>
      <c r="YW26" s="1"/>
      <c r="YY26" s="5"/>
      <c r="ZC26" s="14"/>
      <c r="ZD26" s="14"/>
      <c r="ZE26" s="1"/>
      <c r="ZG26" s="5"/>
      <c r="ZK26" s="14"/>
      <c r="ZL26" s="14"/>
      <c r="ZM26" s="1"/>
      <c r="ZO26" s="5"/>
      <c r="ZS26" s="14"/>
      <c r="ZT26" s="14"/>
      <c r="ZU26" s="1"/>
      <c r="ZW26" s="5"/>
      <c r="AAA26" s="14"/>
      <c r="AAB26" s="14"/>
      <c r="AAC26" s="1"/>
      <c r="AAE26" s="5"/>
      <c r="AAI26" s="14"/>
      <c r="AAJ26" s="14"/>
      <c r="AAK26" s="1"/>
      <c r="AAM26" s="5"/>
      <c r="AAQ26" s="14"/>
      <c r="AAR26" s="14"/>
      <c r="AAS26" s="1"/>
      <c r="AAU26" s="5"/>
      <c r="AAY26" s="14"/>
      <c r="AAZ26" s="14"/>
      <c r="ABA26" s="1"/>
      <c r="ABC26" s="5"/>
      <c r="ABG26" s="14"/>
      <c r="ABH26" s="14"/>
      <c r="ABI26" s="1"/>
      <c r="ABK26" s="5"/>
      <c r="ABO26" s="14"/>
      <c r="ABP26" s="14"/>
      <c r="ABQ26" s="1"/>
      <c r="ABS26" s="5"/>
      <c r="ABW26" s="14"/>
      <c r="ABX26" s="14"/>
      <c r="ABY26" s="1"/>
      <c r="ACA26" s="5"/>
      <c r="ACE26" s="14"/>
      <c r="ACF26" s="14"/>
      <c r="ACG26" s="1"/>
      <c r="ACI26" s="5"/>
      <c r="ACM26" s="14"/>
      <c r="ACN26" s="14"/>
      <c r="ACO26" s="1"/>
      <c r="ACQ26" s="5"/>
      <c r="ACU26" s="14"/>
      <c r="ACV26" s="14"/>
      <c r="ACW26" s="1"/>
      <c r="ACY26" s="5"/>
      <c r="ADC26" s="14"/>
      <c r="ADD26" s="14"/>
      <c r="ADE26" s="1"/>
      <c r="ADG26" s="5"/>
      <c r="ADK26" s="14"/>
      <c r="ADL26" s="14"/>
      <c r="ADM26" s="1"/>
      <c r="ADO26" s="5"/>
      <c r="ADS26" s="14"/>
      <c r="ADT26" s="14"/>
      <c r="ADU26" s="1"/>
      <c r="ADW26" s="5"/>
      <c r="AEA26" s="14"/>
      <c r="AEB26" s="14"/>
      <c r="AEC26" s="1"/>
      <c r="AEE26" s="5"/>
      <c r="AEI26" s="14"/>
      <c r="AEJ26" s="14"/>
      <c r="AEK26" s="1"/>
      <c r="AEM26" s="5"/>
      <c r="AEQ26" s="14"/>
      <c r="AER26" s="14"/>
      <c r="AES26" s="1"/>
      <c r="AEU26" s="5"/>
      <c r="AEY26" s="14"/>
      <c r="AEZ26" s="14"/>
      <c r="AFA26" s="1"/>
      <c r="AFC26" s="5"/>
      <c r="AFG26" s="14"/>
      <c r="AFH26" s="14"/>
      <c r="AFI26" s="1"/>
      <c r="AFK26" s="5"/>
      <c r="AFO26" s="14"/>
      <c r="AFP26" s="14"/>
      <c r="AFQ26" s="1"/>
      <c r="AFS26" s="5"/>
      <c r="AFW26" s="14"/>
      <c r="AFX26" s="14"/>
      <c r="AFY26" s="1"/>
      <c r="AGA26" s="5"/>
      <c r="AGE26" s="14"/>
      <c r="AGF26" s="14"/>
      <c r="AGG26" s="1"/>
      <c r="AGI26" s="5"/>
      <c r="AGM26" s="14"/>
      <c r="AGN26" s="14"/>
      <c r="AGO26" s="1"/>
      <c r="AGQ26" s="5"/>
      <c r="AGU26" s="14"/>
      <c r="AGV26" s="14"/>
      <c r="AGW26" s="1"/>
      <c r="AGY26" s="5"/>
      <c r="AHC26" s="14"/>
      <c r="AHD26" s="14"/>
      <c r="AHE26" s="1"/>
      <c r="AHG26" s="5"/>
      <c r="AHK26" s="14"/>
      <c r="AHL26" s="14"/>
      <c r="AHM26" s="1"/>
      <c r="AHO26" s="5"/>
      <c r="AHS26" s="14"/>
      <c r="AHT26" s="14"/>
      <c r="AHU26" s="1"/>
      <c r="AHW26" s="5"/>
      <c r="AIA26" s="14"/>
      <c r="AIB26" s="14"/>
      <c r="AIC26" s="1"/>
      <c r="AIE26" s="5"/>
      <c r="AII26" s="14"/>
      <c r="AIJ26" s="14"/>
      <c r="AIK26" s="1"/>
      <c r="AIM26" s="5"/>
      <c r="AIQ26" s="14"/>
      <c r="AIR26" s="14"/>
      <c r="AIS26" s="1"/>
      <c r="AIU26" s="5"/>
      <c r="AIY26" s="14"/>
      <c r="AIZ26" s="14"/>
      <c r="AJA26" s="1"/>
      <c r="AJC26" s="5"/>
      <c r="AJG26" s="14"/>
      <c r="AJH26" s="14"/>
      <c r="AJI26" s="1"/>
      <c r="AJK26" s="5"/>
      <c r="AJO26" s="14"/>
      <c r="AJP26" s="14"/>
      <c r="AJQ26" s="1"/>
      <c r="AJS26" s="5"/>
      <c r="AJW26" s="14"/>
      <c r="AJX26" s="14"/>
      <c r="AJY26" s="1"/>
      <c r="AKA26" s="5"/>
      <c r="AKE26" s="14"/>
      <c r="AKF26" s="14"/>
      <c r="AKG26" s="1"/>
      <c r="AKI26" s="5"/>
      <c r="AKM26" s="14"/>
      <c r="AKN26" s="14"/>
      <c r="AKO26" s="1"/>
      <c r="AKQ26" s="5"/>
      <c r="AKU26" s="14"/>
      <c r="AKV26" s="14"/>
      <c r="AKW26" s="1"/>
      <c r="AKY26" s="5"/>
      <c r="ALC26" s="14"/>
      <c r="ALD26" s="14"/>
      <c r="ALE26" s="1"/>
      <c r="ALG26" s="5"/>
      <c r="ALK26" s="14"/>
      <c r="ALL26" s="14"/>
      <c r="ALM26" s="1"/>
      <c r="ALO26" s="5"/>
      <c r="ALS26" s="14"/>
      <c r="ALT26" s="14"/>
      <c r="ALU26" s="1"/>
      <c r="ALW26" s="5"/>
      <c r="AMA26" s="14"/>
      <c r="AMB26" s="14"/>
      <c r="AMC26" s="1"/>
      <c r="AME26" s="5"/>
      <c r="AMI26" s="14"/>
      <c r="AMJ26" s="14"/>
      <c r="AMK26" s="1"/>
      <c r="AMM26" s="5"/>
      <c r="AMQ26" s="14"/>
      <c r="AMR26" s="14"/>
      <c r="AMS26" s="1"/>
      <c r="AMU26" s="5"/>
      <c r="AMY26" s="14"/>
      <c r="AMZ26" s="14"/>
      <c r="ANA26" s="1"/>
      <c r="ANC26" s="5"/>
      <c r="ANG26" s="14"/>
      <c r="ANH26" s="14"/>
      <c r="ANI26" s="1"/>
      <c r="ANK26" s="5"/>
      <c r="ANO26" s="14"/>
      <c r="ANP26" s="14"/>
      <c r="ANQ26" s="1"/>
      <c r="ANS26" s="5"/>
      <c r="ANW26" s="14"/>
      <c r="ANX26" s="14"/>
      <c r="ANY26" s="1"/>
      <c r="AOA26" s="5"/>
      <c r="AOE26" s="14"/>
      <c r="AOF26" s="14"/>
      <c r="AOG26" s="1"/>
      <c r="AOI26" s="5"/>
      <c r="AOM26" s="14"/>
      <c r="AON26" s="14"/>
      <c r="AOO26" s="1"/>
      <c r="AOQ26" s="5"/>
      <c r="AOU26" s="14"/>
      <c r="AOV26" s="14"/>
      <c r="AOW26" s="1"/>
      <c r="AOY26" s="5"/>
      <c r="APC26" s="14"/>
      <c r="APD26" s="14"/>
      <c r="APE26" s="1"/>
      <c r="APG26" s="5"/>
      <c r="APK26" s="14"/>
      <c r="APL26" s="14"/>
      <c r="APM26" s="1"/>
      <c r="APO26" s="5"/>
      <c r="APS26" s="14"/>
      <c r="APT26" s="14"/>
      <c r="APU26" s="1"/>
      <c r="APW26" s="5"/>
      <c r="AQA26" s="14"/>
      <c r="AQB26" s="14"/>
      <c r="AQC26" s="1"/>
      <c r="AQE26" s="5"/>
      <c r="AQI26" s="14"/>
      <c r="AQJ26" s="14"/>
      <c r="AQK26" s="1"/>
      <c r="AQM26" s="5"/>
      <c r="AQQ26" s="14"/>
      <c r="AQR26" s="14"/>
      <c r="AQS26" s="1"/>
      <c r="AQU26" s="5"/>
      <c r="AQY26" s="14"/>
      <c r="AQZ26" s="14"/>
      <c r="ARA26" s="1"/>
      <c r="ARC26" s="5"/>
      <c r="ARG26" s="14"/>
      <c r="ARH26" s="14"/>
      <c r="ARI26" s="1"/>
      <c r="ARK26" s="5"/>
      <c r="ARO26" s="14"/>
      <c r="ARP26" s="14"/>
      <c r="ARQ26" s="1"/>
      <c r="ARS26" s="5"/>
      <c r="ARW26" s="14"/>
      <c r="ARX26" s="14"/>
      <c r="ARY26" s="1"/>
      <c r="ASA26" s="5"/>
      <c r="ASE26" s="14"/>
      <c r="ASF26" s="14"/>
      <c r="ASG26" s="1"/>
      <c r="ASI26" s="5"/>
      <c r="ASM26" s="14"/>
      <c r="ASN26" s="14"/>
      <c r="ASO26" s="1"/>
      <c r="ASQ26" s="5"/>
      <c r="ASU26" s="14"/>
      <c r="ASV26" s="14"/>
      <c r="ASW26" s="1"/>
      <c r="ASY26" s="5"/>
      <c r="ATC26" s="14"/>
      <c r="ATD26" s="14"/>
      <c r="ATE26" s="1"/>
      <c r="ATG26" s="5"/>
      <c r="ATK26" s="14"/>
      <c r="ATL26" s="14"/>
      <c r="ATM26" s="1"/>
      <c r="ATO26" s="5"/>
      <c r="ATS26" s="14"/>
      <c r="ATT26" s="14"/>
      <c r="ATU26" s="1"/>
      <c r="ATW26" s="5"/>
      <c r="AUA26" s="14"/>
      <c r="AUB26" s="14"/>
      <c r="AUC26" s="1"/>
      <c r="AUE26" s="5"/>
      <c r="AUI26" s="14"/>
      <c r="AUJ26" s="14"/>
      <c r="AUK26" s="1"/>
      <c r="AUM26" s="5"/>
      <c r="AUQ26" s="14"/>
      <c r="AUR26" s="14"/>
      <c r="AUS26" s="1"/>
      <c r="AUU26" s="5"/>
      <c r="AUY26" s="14"/>
      <c r="AUZ26" s="14"/>
      <c r="AVA26" s="1"/>
      <c r="AVC26" s="5"/>
      <c r="AVG26" s="14"/>
      <c r="AVH26" s="14"/>
      <c r="AVI26" s="1"/>
      <c r="AVK26" s="5"/>
      <c r="AVO26" s="14"/>
      <c r="AVP26" s="14"/>
      <c r="AVQ26" s="1"/>
      <c r="AVS26" s="5"/>
      <c r="AVW26" s="14"/>
      <c r="AVX26" s="14"/>
      <c r="AVY26" s="1"/>
      <c r="AWA26" s="5"/>
      <c r="AWE26" s="14"/>
      <c r="AWF26" s="14"/>
      <c r="AWG26" s="1"/>
      <c r="AWI26" s="5"/>
      <c r="AWM26" s="14"/>
      <c r="AWN26" s="14"/>
      <c r="AWO26" s="1"/>
      <c r="AWQ26" s="5"/>
      <c r="AWU26" s="14"/>
      <c r="AWV26" s="14"/>
      <c r="AWW26" s="1"/>
      <c r="AWY26" s="5"/>
      <c r="AXC26" s="14"/>
      <c r="AXD26" s="14"/>
      <c r="AXE26" s="1"/>
      <c r="AXG26" s="5"/>
      <c r="AXK26" s="14"/>
      <c r="AXL26" s="14"/>
      <c r="AXM26" s="1"/>
      <c r="AXO26" s="5"/>
      <c r="AXS26" s="14"/>
      <c r="AXT26" s="14"/>
      <c r="AXU26" s="1"/>
      <c r="AXW26" s="5"/>
      <c r="AYA26" s="14"/>
      <c r="AYB26" s="14"/>
      <c r="AYC26" s="1"/>
      <c r="AYE26" s="5"/>
      <c r="AYI26" s="14"/>
      <c r="AYJ26" s="14"/>
      <c r="AYK26" s="1"/>
      <c r="AYM26" s="5"/>
      <c r="AYQ26" s="14"/>
      <c r="AYR26" s="14"/>
      <c r="AYS26" s="1"/>
      <c r="AYU26" s="5"/>
      <c r="AYY26" s="14"/>
      <c r="AYZ26" s="14"/>
      <c r="AZA26" s="1"/>
      <c r="AZC26" s="5"/>
      <c r="AZG26" s="14"/>
      <c r="AZH26" s="14"/>
      <c r="AZI26" s="1"/>
      <c r="AZK26" s="5"/>
      <c r="AZO26" s="14"/>
      <c r="AZP26" s="14"/>
      <c r="AZQ26" s="1"/>
      <c r="AZS26" s="5"/>
      <c r="AZW26" s="14"/>
      <c r="AZX26" s="14"/>
      <c r="AZY26" s="1"/>
      <c r="BAA26" s="5"/>
      <c r="BAE26" s="14"/>
      <c r="BAF26" s="14"/>
      <c r="BAG26" s="1"/>
      <c r="BAI26" s="5"/>
      <c r="BAM26" s="14"/>
      <c r="BAN26" s="14"/>
      <c r="BAO26" s="1"/>
      <c r="BAQ26" s="5"/>
      <c r="BAU26" s="14"/>
      <c r="BAV26" s="14"/>
      <c r="BAW26" s="1"/>
      <c r="BAY26" s="5"/>
      <c r="BBC26" s="14"/>
      <c r="BBD26" s="14"/>
      <c r="BBE26" s="1"/>
      <c r="BBG26" s="5"/>
      <c r="BBK26" s="14"/>
      <c r="BBL26" s="14"/>
      <c r="BBM26" s="1"/>
      <c r="BBO26" s="5"/>
      <c r="BBS26" s="14"/>
      <c r="BBT26" s="14"/>
      <c r="BBU26" s="1"/>
      <c r="BBW26" s="5"/>
      <c r="BCA26" s="14"/>
      <c r="BCB26" s="14"/>
      <c r="BCC26" s="1"/>
      <c r="BCE26" s="5"/>
      <c r="BCI26" s="14"/>
      <c r="BCJ26" s="14"/>
      <c r="BCK26" s="1"/>
      <c r="BCM26" s="5"/>
      <c r="BCQ26" s="14"/>
      <c r="BCR26" s="14"/>
      <c r="BCS26" s="1"/>
      <c r="BCU26" s="5"/>
      <c r="BCY26" s="14"/>
      <c r="BCZ26" s="14"/>
      <c r="BDA26" s="1"/>
      <c r="BDC26" s="5"/>
      <c r="BDG26" s="14"/>
      <c r="BDH26" s="14"/>
      <c r="BDI26" s="1"/>
      <c r="BDK26" s="5"/>
      <c r="BDO26" s="14"/>
      <c r="BDP26" s="14"/>
      <c r="BDQ26" s="1"/>
      <c r="BDS26" s="5"/>
      <c r="BDW26" s="14"/>
      <c r="BDX26" s="14"/>
      <c r="BDY26" s="1"/>
      <c r="BEA26" s="5"/>
      <c r="BEE26" s="14"/>
      <c r="BEF26" s="14"/>
      <c r="BEG26" s="1"/>
      <c r="BEI26" s="5"/>
      <c r="BEM26" s="14"/>
      <c r="BEN26" s="14"/>
      <c r="BEO26" s="1"/>
      <c r="BEQ26" s="5"/>
      <c r="BEU26" s="14"/>
      <c r="BEV26" s="14"/>
      <c r="BEW26" s="1"/>
      <c r="BEY26" s="5"/>
      <c r="BFC26" s="14"/>
      <c r="BFD26" s="14"/>
      <c r="BFE26" s="1"/>
      <c r="BFG26" s="5"/>
      <c r="BFK26" s="14"/>
      <c r="BFL26" s="14"/>
      <c r="BFM26" s="1"/>
      <c r="BFO26" s="5"/>
      <c r="BFS26" s="14"/>
      <c r="BFT26" s="14"/>
      <c r="BFU26" s="1"/>
      <c r="BFW26" s="5"/>
      <c r="BGA26" s="14"/>
      <c r="BGB26" s="14"/>
      <c r="BGC26" s="1"/>
      <c r="BGE26" s="5"/>
      <c r="BGI26" s="14"/>
      <c r="BGJ26" s="14"/>
      <c r="BGK26" s="1"/>
      <c r="BGM26" s="5"/>
      <c r="BGQ26" s="14"/>
      <c r="BGR26" s="14"/>
      <c r="BGS26" s="1"/>
      <c r="BGU26" s="5"/>
      <c r="BGY26" s="14"/>
      <c r="BGZ26" s="14"/>
      <c r="BHA26" s="1"/>
      <c r="BHC26" s="5"/>
      <c r="BHG26" s="14"/>
      <c r="BHH26" s="14"/>
      <c r="BHI26" s="1"/>
      <c r="BHK26" s="5"/>
      <c r="BHO26" s="14"/>
      <c r="BHP26" s="14"/>
      <c r="BHQ26" s="1"/>
      <c r="BHS26" s="5"/>
      <c r="BHW26" s="14"/>
      <c r="BHX26" s="14"/>
      <c r="BHY26" s="1"/>
      <c r="BIA26" s="5"/>
      <c r="BIE26" s="14"/>
      <c r="BIF26" s="14"/>
      <c r="BIG26" s="1"/>
      <c r="BII26" s="5"/>
      <c r="BIM26" s="14"/>
      <c r="BIN26" s="14"/>
      <c r="BIO26" s="1"/>
      <c r="BIQ26" s="5"/>
      <c r="BIU26" s="14"/>
      <c r="BIV26" s="14"/>
      <c r="BIW26" s="1"/>
      <c r="BIY26" s="5"/>
      <c r="BJC26" s="14"/>
      <c r="BJD26" s="14"/>
      <c r="BJE26" s="1"/>
      <c r="BJG26" s="5"/>
      <c r="BJK26" s="14"/>
      <c r="BJL26" s="14"/>
      <c r="BJM26" s="1"/>
      <c r="BJO26" s="5"/>
      <c r="BJS26" s="14"/>
      <c r="BJT26" s="14"/>
      <c r="BJU26" s="1"/>
      <c r="BJW26" s="5"/>
      <c r="BKA26" s="14"/>
      <c r="BKB26" s="14"/>
      <c r="BKC26" s="1"/>
      <c r="BKE26" s="5"/>
      <c r="BKI26" s="14"/>
      <c r="BKJ26" s="14"/>
      <c r="BKK26" s="1"/>
      <c r="BKM26" s="5"/>
      <c r="BKQ26" s="14"/>
      <c r="BKR26" s="14"/>
      <c r="BKS26" s="1"/>
      <c r="BKU26" s="5"/>
      <c r="BKY26" s="14"/>
      <c r="BKZ26" s="14"/>
      <c r="BLA26" s="1"/>
      <c r="BLC26" s="5"/>
      <c r="BLG26" s="14"/>
      <c r="BLH26" s="14"/>
      <c r="BLI26" s="1"/>
      <c r="BLK26" s="5"/>
      <c r="BLO26" s="14"/>
      <c r="BLP26" s="14"/>
      <c r="BLQ26" s="1"/>
      <c r="BLS26" s="5"/>
      <c r="BLW26" s="14"/>
      <c r="BLX26" s="14"/>
      <c r="BLY26" s="1"/>
      <c r="BMA26" s="5"/>
      <c r="BME26" s="14"/>
      <c r="BMF26" s="14"/>
      <c r="BMG26" s="1"/>
      <c r="BMI26" s="5"/>
      <c r="BMM26" s="14"/>
      <c r="BMN26" s="14"/>
      <c r="BMO26" s="1"/>
      <c r="BMQ26" s="5"/>
      <c r="BMU26" s="14"/>
      <c r="BMV26" s="14"/>
      <c r="BMW26" s="1"/>
      <c r="BMY26" s="5"/>
      <c r="BNC26" s="14"/>
      <c r="BND26" s="14"/>
      <c r="BNE26" s="1"/>
      <c r="BNG26" s="5"/>
      <c r="BNK26" s="14"/>
      <c r="BNL26" s="14"/>
      <c r="BNM26" s="1"/>
      <c r="BNO26" s="5"/>
      <c r="BNS26" s="14"/>
      <c r="BNT26" s="14"/>
      <c r="BNU26" s="1"/>
      <c r="BNW26" s="5"/>
      <c r="BOA26" s="14"/>
      <c r="BOB26" s="14"/>
      <c r="BOC26" s="1"/>
      <c r="BOE26" s="5"/>
      <c r="BOI26" s="14"/>
      <c r="BOJ26" s="14"/>
      <c r="BOK26" s="1"/>
      <c r="BOM26" s="5"/>
      <c r="BOQ26" s="14"/>
      <c r="BOR26" s="14"/>
      <c r="BOS26" s="1"/>
      <c r="BOU26" s="5"/>
      <c r="BOY26" s="14"/>
      <c r="BOZ26" s="14"/>
      <c r="BPA26" s="1"/>
      <c r="BPC26" s="5"/>
      <c r="BPG26" s="14"/>
      <c r="BPH26" s="14"/>
      <c r="BPI26" s="1"/>
      <c r="BPK26" s="5"/>
      <c r="BPO26" s="14"/>
      <c r="BPP26" s="14"/>
      <c r="BPQ26" s="1"/>
      <c r="BPS26" s="5"/>
      <c r="BPW26" s="14"/>
      <c r="BPX26" s="14"/>
      <c r="BPY26" s="1"/>
      <c r="BQA26" s="5"/>
      <c r="BQE26" s="14"/>
      <c r="BQF26" s="14"/>
      <c r="BQG26" s="1"/>
      <c r="BQI26" s="5"/>
      <c r="BQM26" s="14"/>
      <c r="BQN26" s="14"/>
      <c r="BQO26" s="1"/>
      <c r="BQQ26" s="5"/>
      <c r="BQU26" s="14"/>
      <c r="BQV26" s="14"/>
      <c r="BQW26" s="1"/>
      <c r="BQY26" s="5"/>
      <c r="BRC26" s="14"/>
      <c r="BRD26" s="14"/>
      <c r="BRE26" s="1"/>
      <c r="BRG26" s="5"/>
      <c r="BRK26" s="14"/>
      <c r="BRL26" s="14"/>
      <c r="BRM26" s="1"/>
      <c r="BRO26" s="5"/>
      <c r="BRS26" s="14"/>
      <c r="BRT26" s="14"/>
      <c r="BRU26" s="1"/>
      <c r="BRW26" s="5"/>
      <c r="BSA26" s="14"/>
      <c r="BSB26" s="14"/>
      <c r="BSC26" s="1"/>
      <c r="BSE26" s="5"/>
      <c r="BSI26" s="14"/>
      <c r="BSJ26" s="14"/>
      <c r="BSK26" s="1"/>
      <c r="BSM26" s="5"/>
      <c r="BSQ26" s="14"/>
      <c r="BSR26" s="14"/>
      <c r="BSS26" s="1"/>
      <c r="BSU26" s="5"/>
      <c r="BSY26" s="14"/>
      <c r="BSZ26" s="14"/>
      <c r="BTA26" s="1"/>
      <c r="BTC26" s="5"/>
      <c r="BTG26" s="14"/>
      <c r="BTH26" s="14"/>
      <c r="BTI26" s="1"/>
      <c r="BTK26" s="5"/>
      <c r="BTO26" s="14"/>
      <c r="BTP26" s="14"/>
      <c r="BTQ26" s="1"/>
      <c r="BTS26" s="5"/>
      <c r="BTW26" s="14"/>
      <c r="BTX26" s="14"/>
      <c r="BTY26" s="1"/>
      <c r="BUA26" s="5"/>
      <c r="BUE26" s="14"/>
      <c r="BUF26" s="14"/>
      <c r="BUG26" s="1"/>
      <c r="BUI26" s="5"/>
      <c r="BUM26" s="14"/>
      <c r="BUN26" s="14"/>
      <c r="BUO26" s="1"/>
      <c r="BUQ26" s="5"/>
      <c r="BUU26" s="14"/>
      <c r="BUV26" s="14"/>
      <c r="BUW26" s="1"/>
      <c r="BUY26" s="5"/>
      <c r="BVC26" s="14"/>
      <c r="BVD26" s="14"/>
      <c r="BVE26" s="1"/>
      <c r="BVG26" s="5"/>
      <c r="BVK26" s="14"/>
      <c r="BVL26" s="14"/>
      <c r="BVM26" s="1"/>
      <c r="BVO26" s="5"/>
      <c r="BVS26" s="14"/>
      <c r="BVT26" s="14"/>
      <c r="BVU26" s="1"/>
      <c r="BVW26" s="5"/>
      <c r="BWA26" s="14"/>
      <c r="BWB26" s="14"/>
      <c r="BWC26" s="1"/>
      <c r="BWE26" s="5"/>
      <c r="BWI26" s="14"/>
      <c r="BWJ26" s="14"/>
      <c r="BWK26" s="1"/>
      <c r="BWM26" s="5"/>
      <c r="BWQ26" s="14"/>
      <c r="BWR26" s="14"/>
      <c r="BWS26" s="1"/>
      <c r="BWU26" s="5"/>
      <c r="BWY26" s="14"/>
      <c r="BWZ26" s="14"/>
      <c r="BXA26" s="1"/>
      <c r="BXC26" s="5"/>
      <c r="BXG26" s="14"/>
      <c r="BXH26" s="14"/>
      <c r="BXI26" s="1"/>
      <c r="BXK26" s="5"/>
      <c r="BXO26" s="14"/>
      <c r="BXP26" s="14"/>
      <c r="BXQ26" s="1"/>
      <c r="BXS26" s="5"/>
      <c r="BXW26" s="14"/>
      <c r="BXX26" s="14"/>
      <c r="BXY26" s="1"/>
      <c r="BYA26" s="5"/>
      <c r="BYE26" s="14"/>
      <c r="BYF26" s="14"/>
      <c r="BYG26" s="1"/>
      <c r="BYI26" s="5"/>
      <c r="BYM26" s="14"/>
      <c r="BYN26" s="14"/>
      <c r="BYO26" s="1"/>
      <c r="BYQ26" s="5"/>
      <c r="BYU26" s="14"/>
      <c r="BYV26" s="14"/>
      <c r="BYW26" s="1"/>
      <c r="BYY26" s="5"/>
      <c r="BZC26" s="14"/>
      <c r="BZD26" s="14"/>
      <c r="BZE26" s="1"/>
      <c r="BZG26" s="5"/>
      <c r="BZK26" s="14"/>
      <c r="BZL26" s="14"/>
      <c r="BZM26" s="1"/>
      <c r="BZO26" s="5"/>
      <c r="BZS26" s="14"/>
      <c r="BZT26" s="14"/>
      <c r="BZU26" s="1"/>
      <c r="BZW26" s="5"/>
      <c r="CAA26" s="14"/>
      <c r="CAB26" s="14"/>
      <c r="CAC26" s="1"/>
      <c r="CAE26" s="5"/>
      <c r="CAI26" s="14"/>
      <c r="CAJ26" s="14"/>
      <c r="CAK26" s="1"/>
      <c r="CAM26" s="5"/>
      <c r="CAQ26" s="14"/>
      <c r="CAR26" s="14"/>
      <c r="CAS26" s="1"/>
      <c r="CAU26" s="5"/>
      <c r="CAY26" s="14"/>
      <c r="CAZ26" s="14"/>
      <c r="CBA26" s="1"/>
      <c r="CBC26" s="5"/>
      <c r="CBG26" s="14"/>
      <c r="CBH26" s="14"/>
      <c r="CBI26" s="1"/>
      <c r="CBK26" s="5"/>
      <c r="CBO26" s="14"/>
      <c r="CBP26" s="14"/>
      <c r="CBQ26" s="1"/>
      <c r="CBS26" s="5"/>
      <c r="CBW26" s="14"/>
      <c r="CBX26" s="14"/>
      <c r="CBY26" s="1"/>
      <c r="CCA26" s="5"/>
      <c r="CCE26" s="14"/>
      <c r="CCF26" s="14"/>
      <c r="CCG26" s="1"/>
      <c r="CCI26" s="5"/>
      <c r="CCM26" s="14"/>
      <c r="CCN26" s="14"/>
      <c r="CCO26" s="1"/>
      <c r="CCQ26" s="5"/>
      <c r="CCU26" s="14"/>
      <c r="CCV26" s="14"/>
      <c r="CCW26" s="1"/>
      <c r="CCY26" s="5"/>
      <c r="CDC26" s="14"/>
      <c r="CDD26" s="14"/>
      <c r="CDE26" s="1"/>
      <c r="CDG26" s="5"/>
      <c r="CDK26" s="14"/>
      <c r="CDL26" s="14"/>
      <c r="CDM26" s="1"/>
      <c r="CDO26" s="5"/>
      <c r="CDS26" s="14"/>
      <c r="CDT26" s="14"/>
      <c r="CDU26" s="1"/>
      <c r="CDW26" s="5"/>
      <c r="CEA26" s="14"/>
      <c r="CEB26" s="14"/>
      <c r="CEC26" s="1"/>
      <c r="CEE26" s="5"/>
      <c r="CEI26" s="14"/>
      <c r="CEJ26" s="14"/>
      <c r="CEK26" s="1"/>
      <c r="CEM26" s="5"/>
      <c r="CEQ26" s="14"/>
      <c r="CER26" s="14"/>
      <c r="CES26" s="1"/>
      <c r="CEU26" s="5"/>
      <c r="CEY26" s="14"/>
      <c r="CEZ26" s="14"/>
      <c r="CFA26" s="1"/>
      <c r="CFC26" s="5"/>
      <c r="CFG26" s="14"/>
      <c r="CFH26" s="14"/>
      <c r="CFI26" s="1"/>
      <c r="CFK26" s="5"/>
      <c r="CFO26" s="14"/>
      <c r="CFP26" s="14"/>
      <c r="CFQ26" s="1"/>
      <c r="CFS26" s="5"/>
      <c r="CFW26" s="14"/>
      <c r="CFX26" s="14"/>
      <c r="CFY26" s="1"/>
      <c r="CGA26" s="5"/>
      <c r="CGE26" s="14"/>
      <c r="CGF26" s="14"/>
      <c r="CGG26" s="1"/>
      <c r="CGI26" s="5"/>
      <c r="CGM26" s="14"/>
      <c r="CGN26" s="14"/>
      <c r="CGO26" s="1"/>
      <c r="CGQ26" s="5"/>
      <c r="CGU26" s="14"/>
      <c r="CGV26" s="14"/>
      <c r="CGW26" s="1"/>
      <c r="CGY26" s="5"/>
      <c r="CHC26" s="14"/>
      <c r="CHD26" s="14"/>
      <c r="CHE26" s="1"/>
      <c r="CHG26" s="5"/>
      <c r="CHK26" s="14"/>
      <c r="CHL26" s="14"/>
      <c r="CHM26" s="1"/>
      <c r="CHO26" s="5"/>
      <c r="CHS26" s="14"/>
      <c r="CHT26" s="14"/>
      <c r="CHU26" s="1"/>
      <c r="CHW26" s="5"/>
      <c r="CIA26" s="14"/>
      <c r="CIB26" s="14"/>
      <c r="CIC26" s="1"/>
      <c r="CIE26" s="5"/>
      <c r="CII26" s="14"/>
      <c r="CIJ26" s="14"/>
      <c r="CIK26" s="1"/>
      <c r="CIM26" s="5"/>
      <c r="CIQ26" s="14"/>
      <c r="CIR26" s="14"/>
      <c r="CIS26" s="1"/>
      <c r="CIU26" s="5"/>
      <c r="CIY26" s="14"/>
      <c r="CIZ26" s="14"/>
      <c r="CJA26" s="1"/>
      <c r="CJC26" s="5"/>
      <c r="CJG26" s="14"/>
      <c r="CJH26" s="14"/>
      <c r="CJI26" s="1"/>
      <c r="CJK26" s="5"/>
      <c r="CJO26" s="14"/>
      <c r="CJP26" s="14"/>
      <c r="CJQ26" s="1"/>
      <c r="CJS26" s="5"/>
      <c r="CJW26" s="14"/>
      <c r="CJX26" s="14"/>
      <c r="CJY26" s="1"/>
      <c r="CKA26" s="5"/>
      <c r="CKE26" s="14"/>
      <c r="CKF26" s="14"/>
      <c r="CKG26" s="1"/>
      <c r="CKI26" s="5"/>
      <c r="CKM26" s="14"/>
      <c r="CKN26" s="14"/>
      <c r="CKO26" s="1"/>
      <c r="CKQ26" s="5"/>
      <c r="CKU26" s="14"/>
      <c r="CKV26" s="14"/>
      <c r="CKW26" s="1"/>
      <c r="CKY26" s="5"/>
      <c r="CLC26" s="14"/>
      <c r="CLD26" s="14"/>
      <c r="CLE26" s="1"/>
      <c r="CLG26" s="5"/>
      <c r="CLK26" s="14"/>
      <c r="CLL26" s="14"/>
      <c r="CLM26" s="1"/>
      <c r="CLO26" s="5"/>
      <c r="CLS26" s="14"/>
      <c r="CLT26" s="14"/>
      <c r="CLU26" s="1"/>
      <c r="CLW26" s="5"/>
      <c r="CMA26" s="14"/>
      <c r="CMB26" s="14"/>
      <c r="CMC26" s="1"/>
      <c r="CME26" s="5"/>
      <c r="CMI26" s="14"/>
      <c r="CMJ26" s="14"/>
      <c r="CMK26" s="1"/>
      <c r="CMM26" s="5"/>
      <c r="CMQ26" s="14"/>
      <c r="CMR26" s="14"/>
      <c r="CMS26" s="1"/>
      <c r="CMU26" s="5"/>
      <c r="CMY26" s="14"/>
      <c r="CMZ26" s="14"/>
      <c r="CNA26" s="1"/>
      <c r="CNC26" s="5"/>
      <c r="CNG26" s="14"/>
      <c r="CNH26" s="14"/>
      <c r="CNI26" s="1"/>
      <c r="CNK26" s="5"/>
      <c r="CNO26" s="14"/>
      <c r="CNP26" s="14"/>
      <c r="CNQ26" s="1"/>
      <c r="CNS26" s="5"/>
      <c r="CNW26" s="14"/>
      <c r="CNX26" s="14"/>
      <c r="CNY26" s="1"/>
      <c r="COA26" s="5"/>
      <c r="COE26" s="14"/>
      <c r="COF26" s="14"/>
      <c r="COG26" s="1"/>
      <c r="COI26" s="5"/>
      <c r="COM26" s="14"/>
      <c r="CON26" s="14"/>
      <c r="COO26" s="1"/>
      <c r="COQ26" s="5"/>
      <c r="COU26" s="14"/>
      <c r="COV26" s="14"/>
      <c r="COW26" s="1"/>
      <c r="COY26" s="5"/>
      <c r="CPC26" s="14"/>
      <c r="CPD26" s="14"/>
      <c r="CPE26" s="1"/>
      <c r="CPG26" s="5"/>
      <c r="CPK26" s="14"/>
      <c r="CPL26" s="14"/>
      <c r="CPM26" s="1"/>
      <c r="CPO26" s="5"/>
      <c r="CPS26" s="14"/>
      <c r="CPT26" s="14"/>
      <c r="CPU26" s="1"/>
      <c r="CPW26" s="5"/>
      <c r="CQA26" s="14"/>
      <c r="CQB26" s="14"/>
      <c r="CQC26" s="1"/>
      <c r="CQE26" s="5"/>
      <c r="CQI26" s="14"/>
      <c r="CQJ26" s="14"/>
      <c r="CQK26" s="1"/>
      <c r="CQM26" s="5"/>
      <c r="CQQ26" s="14"/>
      <c r="CQR26" s="14"/>
      <c r="CQS26" s="1"/>
      <c r="CQU26" s="5"/>
      <c r="CQY26" s="14"/>
      <c r="CQZ26" s="14"/>
      <c r="CRA26" s="1"/>
      <c r="CRC26" s="5"/>
      <c r="CRG26" s="14"/>
      <c r="CRH26" s="14"/>
      <c r="CRI26" s="1"/>
      <c r="CRK26" s="5"/>
      <c r="CRO26" s="14"/>
      <c r="CRP26" s="14"/>
      <c r="CRQ26" s="1"/>
      <c r="CRS26" s="5"/>
      <c r="CRW26" s="14"/>
      <c r="CRX26" s="14"/>
      <c r="CRY26" s="1"/>
      <c r="CSA26" s="5"/>
      <c r="CSE26" s="14"/>
      <c r="CSF26" s="14"/>
      <c r="CSG26" s="1"/>
      <c r="CSI26" s="5"/>
      <c r="CSM26" s="14"/>
      <c r="CSN26" s="14"/>
      <c r="CSO26" s="1"/>
      <c r="CSQ26" s="5"/>
      <c r="CSU26" s="14"/>
      <c r="CSV26" s="14"/>
      <c r="CSW26" s="1"/>
      <c r="CSY26" s="5"/>
      <c r="CTC26" s="14"/>
      <c r="CTD26" s="14"/>
      <c r="CTE26" s="1"/>
      <c r="CTG26" s="5"/>
      <c r="CTK26" s="14"/>
      <c r="CTL26" s="14"/>
      <c r="CTM26" s="1"/>
      <c r="CTO26" s="5"/>
      <c r="CTS26" s="14"/>
      <c r="CTT26" s="14"/>
      <c r="CTU26" s="1"/>
      <c r="CTW26" s="5"/>
      <c r="CUA26" s="14"/>
      <c r="CUB26" s="14"/>
      <c r="CUC26" s="1"/>
      <c r="CUE26" s="5"/>
      <c r="CUI26" s="14"/>
      <c r="CUJ26" s="14"/>
      <c r="CUK26" s="1"/>
      <c r="CUM26" s="5"/>
      <c r="CUQ26" s="14"/>
      <c r="CUR26" s="14"/>
      <c r="CUS26" s="1"/>
      <c r="CUU26" s="5"/>
      <c r="CUY26" s="14"/>
      <c r="CUZ26" s="14"/>
      <c r="CVA26" s="1"/>
      <c r="CVC26" s="5"/>
      <c r="CVG26" s="14"/>
      <c r="CVH26" s="14"/>
      <c r="CVI26" s="1"/>
      <c r="CVK26" s="5"/>
      <c r="CVO26" s="14"/>
      <c r="CVP26" s="14"/>
      <c r="CVQ26" s="1"/>
      <c r="CVS26" s="5"/>
      <c r="CVW26" s="14"/>
      <c r="CVX26" s="14"/>
      <c r="CVY26" s="1"/>
      <c r="CWA26" s="5"/>
      <c r="CWE26" s="14"/>
      <c r="CWF26" s="14"/>
      <c r="CWG26" s="1"/>
      <c r="CWI26" s="5"/>
      <c r="CWM26" s="14"/>
      <c r="CWN26" s="14"/>
      <c r="CWO26" s="1"/>
      <c r="CWQ26" s="5"/>
      <c r="CWU26" s="14"/>
      <c r="CWV26" s="14"/>
      <c r="CWW26" s="1"/>
      <c r="CWY26" s="5"/>
      <c r="CXC26" s="14"/>
      <c r="CXD26" s="14"/>
      <c r="CXE26" s="1"/>
      <c r="CXG26" s="5"/>
      <c r="CXK26" s="14"/>
      <c r="CXL26" s="14"/>
      <c r="CXM26" s="1"/>
      <c r="CXO26" s="5"/>
      <c r="CXS26" s="14"/>
      <c r="CXT26" s="14"/>
      <c r="CXU26" s="1"/>
      <c r="CXW26" s="5"/>
      <c r="CYA26" s="14"/>
      <c r="CYB26" s="14"/>
      <c r="CYC26" s="1"/>
      <c r="CYE26" s="5"/>
      <c r="CYI26" s="14"/>
      <c r="CYJ26" s="14"/>
      <c r="CYK26" s="1"/>
      <c r="CYM26" s="5"/>
      <c r="CYQ26" s="14"/>
      <c r="CYR26" s="14"/>
      <c r="CYS26" s="1"/>
      <c r="CYU26" s="5"/>
      <c r="CYY26" s="14"/>
      <c r="CYZ26" s="14"/>
      <c r="CZA26" s="1"/>
      <c r="CZC26" s="5"/>
      <c r="CZG26" s="14"/>
      <c r="CZH26" s="14"/>
      <c r="CZI26" s="1"/>
      <c r="CZK26" s="5"/>
      <c r="CZO26" s="14"/>
      <c r="CZP26" s="14"/>
      <c r="CZQ26" s="1"/>
      <c r="CZS26" s="5"/>
      <c r="CZW26" s="14"/>
      <c r="CZX26" s="14"/>
      <c r="CZY26" s="1"/>
      <c r="DAA26" s="5"/>
      <c r="DAE26" s="14"/>
      <c r="DAF26" s="14"/>
      <c r="DAG26" s="1"/>
      <c r="DAI26" s="5"/>
      <c r="DAM26" s="14"/>
      <c r="DAN26" s="14"/>
      <c r="DAO26" s="1"/>
      <c r="DAQ26" s="5"/>
      <c r="DAU26" s="14"/>
      <c r="DAV26" s="14"/>
      <c r="DAW26" s="1"/>
      <c r="DAY26" s="5"/>
      <c r="DBC26" s="14"/>
      <c r="DBD26" s="14"/>
      <c r="DBE26" s="1"/>
      <c r="DBG26" s="5"/>
      <c r="DBK26" s="14"/>
      <c r="DBL26" s="14"/>
      <c r="DBM26" s="1"/>
      <c r="DBO26" s="5"/>
      <c r="DBS26" s="14"/>
      <c r="DBT26" s="14"/>
      <c r="DBU26" s="1"/>
      <c r="DBW26" s="5"/>
      <c r="DCA26" s="14"/>
      <c r="DCB26" s="14"/>
      <c r="DCC26" s="1"/>
      <c r="DCE26" s="5"/>
      <c r="DCI26" s="14"/>
      <c r="DCJ26" s="14"/>
      <c r="DCK26" s="1"/>
      <c r="DCM26" s="5"/>
      <c r="DCQ26" s="14"/>
      <c r="DCR26" s="14"/>
      <c r="DCS26" s="1"/>
      <c r="DCU26" s="5"/>
      <c r="DCY26" s="14"/>
      <c r="DCZ26" s="14"/>
      <c r="DDA26" s="1"/>
      <c r="DDC26" s="5"/>
      <c r="DDG26" s="14"/>
      <c r="DDH26" s="14"/>
      <c r="DDI26" s="1"/>
      <c r="DDK26" s="5"/>
      <c r="DDO26" s="14"/>
      <c r="DDP26" s="14"/>
      <c r="DDQ26" s="1"/>
      <c r="DDS26" s="5"/>
      <c r="DDW26" s="14"/>
      <c r="DDX26" s="14"/>
      <c r="DDY26" s="1"/>
      <c r="DEA26" s="5"/>
      <c r="DEE26" s="14"/>
      <c r="DEF26" s="14"/>
      <c r="DEG26" s="1"/>
      <c r="DEI26" s="5"/>
      <c r="DEM26" s="14"/>
      <c r="DEN26" s="14"/>
      <c r="DEO26" s="1"/>
      <c r="DEQ26" s="5"/>
      <c r="DEU26" s="14"/>
      <c r="DEV26" s="14"/>
      <c r="DEW26" s="1"/>
      <c r="DEY26" s="5"/>
      <c r="DFC26" s="14"/>
      <c r="DFD26" s="14"/>
      <c r="DFE26" s="1"/>
      <c r="DFG26" s="5"/>
      <c r="DFK26" s="14"/>
      <c r="DFL26" s="14"/>
      <c r="DFM26" s="1"/>
      <c r="DFO26" s="5"/>
      <c r="DFS26" s="14"/>
      <c r="DFT26" s="14"/>
      <c r="DFU26" s="1"/>
      <c r="DFW26" s="5"/>
      <c r="DGA26" s="14"/>
      <c r="DGB26" s="14"/>
      <c r="DGC26" s="1"/>
      <c r="DGE26" s="5"/>
      <c r="DGI26" s="14"/>
      <c r="DGJ26" s="14"/>
      <c r="DGK26" s="1"/>
      <c r="DGM26" s="5"/>
      <c r="DGQ26" s="14"/>
      <c r="DGR26" s="14"/>
      <c r="DGS26" s="1"/>
      <c r="DGU26" s="5"/>
      <c r="DGY26" s="14"/>
      <c r="DGZ26" s="14"/>
      <c r="DHA26" s="1"/>
      <c r="DHC26" s="5"/>
      <c r="DHG26" s="14"/>
      <c r="DHH26" s="14"/>
      <c r="DHI26" s="1"/>
      <c r="DHK26" s="5"/>
      <c r="DHO26" s="14"/>
      <c r="DHP26" s="14"/>
      <c r="DHQ26" s="1"/>
      <c r="DHS26" s="5"/>
      <c r="DHW26" s="14"/>
      <c r="DHX26" s="14"/>
      <c r="DHY26" s="1"/>
      <c r="DIA26" s="5"/>
      <c r="DIE26" s="14"/>
      <c r="DIF26" s="14"/>
      <c r="DIG26" s="1"/>
      <c r="DII26" s="5"/>
      <c r="DIM26" s="14"/>
      <c r="DIN26" s="14"/>
      <c r="DIO26" s="1"/>
      <c r="DIQ26" s="5"/>
      <c r="DIU26" s="14"/>
      <c r="DIV26" s="14"/>
      <c r="DIW26" s="1"/>
      <c r="DIY26" s="5"/>
      <c r="DJC26" s="14"/>
      <c r="DJD26" s="14"/>
      <c r="DJE26" s="1"/>
      <c r="DJG26" s="5"/>
      <c r="DJK26" s="14"/>
      <c r="DJL26" s="14"/>
      <c r="DJM26" s="1"/>
      <c r="DJO26" s="5"/>
      <c r="DJS26" s="14"/>
      <c r="DJT26" s="14"/>
      <c r="DJU26" s="1"/>
      <c r="DJW26" s="5"/>
      <c r="DKA26" s="14"/>
      <c r="DKB26" s="14"/>
      <c r="DKC26" s="1"/>
      <c r="DKE26" s="5"/>
      <c r="DKI26" s="14"/>
      <c r="DKJ26" s="14"/>
      <c r="DKK26" s="1"/>
      <c r="DKM26" s="5"/>
      <c r="DKQ26" s="14"/>
      <c r="DKR26" s="14"/>
      <c r="DKS26" s="1"/>
      <c r="DKU26" s="5"/>
      <c r="DKY26" s="14"/>
      <c r="DKZ26" s="14"/>
      <c r="DLA26" s="1"/>
      <c r="DLC26" s="5"/>
      <c r="DLG26" s="14"/>
      <c r="DLH26" s="14"/>
      <c r="DLI26" s="1"/>
      <c r="DLK26" s="5"/>
      <c r="DLO26" s="14"/>
      <c r="DLP26" s="14"/>
      <c r="DLQ26" s="1"/>
      <c r="DLS26" s="5"/>
      <c r="DLW26" s="14"/>
      <c r="DLX26" s="14"/>
      <c r="DLY26" s="1"/>
      <c r="DMA26" s="5"/>
      <c r="DME26" s="14"/>
      <c r="DMF26" s="14"/>
      <c r="DMG26" s="1"/>
      <c r="DMI26" s="5"/>
      <c r="DMM26" s="14"/>
      <c r="DMN26" s="14"/>
      <c r="DMO26" s="1"/>
      <c r="DMQ26" s="5"/>
      <c r="DMU26" s="14"/>
      <c r="DMV26" s="14"/>
      <c r="DMW26" s="1"/>
      <c r="DMY26" s="5"/>
      <c r="DNC26" s="14"/>
      <c r="DND26" s="14"/>
      <c r="DNE26" s="1"/>
      <c r="DNG26" s="5"/>
      <c r="DNK26" s="14"/>
      <c r="DNL26" s="14"/>
      <c r="DNM26" s="1"/>
      <c r="DNO26" s="5"/>
      <c r="DNS26" s="14"/>
      <c r="DNT26" s="14"/>
      <c r="DNU26" s="1"/>
      <c r="DNW26" s="5"/>
      <c r="DOA26" s="14"/>
      <c r="DOB26" s="14"/>
      <c r="DOC26" s="1"/>
      <c r="DOE26" s="5"/>
      <c r="DOI26" s="14"/>
      <c r="DOJ26" s="14"/>
      <c r="DOK26" s="1"/>
      <c r="DOM26" s="5"/>
      <c r="DOQ26" s="14"/>
      <c r="DOR26" s="14"/>
      <c r="DOS26" s="1"/>
      <c r="DOU26" s="5"/>
      <c r="DOY26" s="14"/>
      <c r="DOZ26" s="14"/>
      <c r="DPA26" s="1"/>
      <c r="DPC26" s="5"/>
      <c r="DPG26" s="14"/>
      <c r="DPH26" s="14"/>
      <c r="DPI26" s="1"/>
      <c r="DPK26" s="5"/>
      <c r="DPO26" s="14"/>
      <c r="DPP26" s="14"/>
      <c r="DPQ26" s="1"/>
      <c r="DPS26" s="5"/>
      <c r="DPW26" s="14"/>
      <c r="DPX26" s="14"/>
      <c r="DPY26" s="1"/>
      <c r="DQA26" s="5"/>
      <c r="DQE26" s="14"/>
      <c r="DQF26" s="14"/>
      <c r="DQG26" s="1"/>
      <c r="DQI26" s="5"/>
      <c r="DQM26" s="14"/>
      <c r="DQN26" s="14"/>
      <c r="DQO26" s="1"/>
      <c r="DQQ26" s="5"/>
      <c r="DQU26" s="14"/>
      <c r="DQV26" s="14"/>
      <c r="DQW26" s="1"/>
      <c r="DQY26" s="5"/>
      <c r="DRC26" s="14"/>
      <c r="DRD26" s="14"/>
      <c r="DRE26" s="1"/>
      <c r="DRG26" s="5"/>
      <c r="DRK26" s="14"/>
      <c r="DRL26" s="14"/>
      <c r="DRM26" s="1"/>
      <c r="DRO26" s="5"/>
      <c r="DRS26" s="14"/>
      <c r="DRT26" s="14"/>
      <c r="DRU26" s="1"/>
      <c r="DRW26" s="5"/>
      <c r="DSA26" s="14"/>
      <c r="DSB26" s="14"/>
      <c r="DSC26" s="1"/>
      <c r="DSE26" s="5"/>
      <c r="DSI26" s="14"/>
      <c r="DSJ26" s="14"/>
      <c r="DSK26" s="1"/>
      <c r="DSM26" s="5"/>
      <c r="DSQ26" s="14"/>
      <c r="DSR26" s="14"/>
      <c r="DSS26" s="1"/>
      <c r="DSU26" s="5"/>
      <c r="DSY26" s="14"/>
      <c r="DSZ26" s="14"/>
      <c r="DTA26" s="1"/>
      <c r="DTC26" s="5"/>
      <c r="DTG26" s="14"/>
      <c r="DTH26" s="14"/>
      <c r="DTI26" s="1"/>
      <c r="DTK26" s="5"/>
      <c r="DTO26" s="14"/>
      <c r="DTP26" s="14"/>
      <c r="DTQ26" s="1"/>
      <c r="DTS26" s="5"/>
      <c r="DTW26" s="14"/>
      <c r="DTX26" s="14"/>
      <c r="DTY26" s="1"/>
      <c r="DUA26" s="5"/>
      <c r="DUE26" s="14"/>
      <c r="DUF26" s="14"/>
      <c r="DUG26" s="1"/>
      <c r="DUI26" s="5"/>
      <c r="DUM26" s="14"/>
      <c r="DUN26" s="14"/>
      <c r="DUO26" s="1"/>
      <c r="DUQ26" s="5"/>
      <c r="DUU26" s="14"/>
      <c r="DUV26" s="14"/>
      <c r="DUW26" s="1"/>
      <c r="DUY26" s="5"/>
      <c r="DVC26" s="14"/>
      <c r="DVD26" s="14"/>
      <c r="DVE26" s="1"/>
      <c r="DVG26" s="5"/>
      <c r="DVK26" s="14"/>
      <c r="DVL26" s="14"/>
      <c r="DVM26" s="1"/>
      <c r="DVO26" s="5"/>
      <c r="DVS26" s="14"/>
      <c r="DVT26" s="14"/>
      <c r="DVU26" s="1"/>
      <c r="DVW26" s="5"/>
      <c r="DWA26" s="14"/>
      <c r="DWB26" s="14"/>
      <c r="DWC26" s="1"/>
      <c r="DWE26" s="5"/>
      <c r="DWI26" s="14"/>
      <c r="DWJ26" s="14"/>
      <c r="DWK26" s="1"/>
      <c r="DWM26" s="5"/>
      <c r="DWQ26" s="14"/>
      <c r="DWR26" s="14"/>
      <c r="DWS26" s="1"/>
      <c r="DWU26" s="5"/>
      <c r="DWY26" s="14"/>
      <c r="DWZ26" s="14"/>
      <c r="DXA26" s="1"/>
      <c r="DXC26" s="5"/>
      <c r="DXG26" s="14"/>
      <c r="DXH26" s="14"/>
      <c r="DXI26" s="1"/>
      <c r="DXK26" s="5"/>
      <c r="DXO26" s="14"/>
      <c r="DXP26" s="14"/>
      <c r="DXQ26" s="1"/>
      <c r="DXS26" s="5"/>
      <c r="DXW26" s="14"/>
      <c r="DXX26" s="14"/>
      <c r="DXY26" s="1"/>
      <c r="DYA26" s="5"/>
      <c r="DYE26" s="14"/>
      <c r="DYF26" s="14"/>
      <c r="DYG26" s="1"/>
      <c r="DYI26" s="5"/>
      <c r="DYM26" s="14"/>
      <c r="DYN26" s="14"/>
      <c r="DYO26" s="1"/>
      <c r="DYQ26" s="5"/>
      <c r="DYU26" s="14"/>
      <c r="DYV26" s="14"/>
      <c r="DYW26" s="1"/>
      <c r="DYY26" s="5"/>
      <c r="DZC26" s="14"/>
      <c r="DZD26" s="14"/>
      <c r="DZE26" s="1"/>
      <c r="DZG26" s="5"/>
      <c r="DZK26" s="14"/>
      <c r="DZL26" s="14"/>
      <c r="DZM26" s="1"/>
      <c r="DZO26" s="5"/>
      <c r="DZS26" s="14"/>
      <c r="DZT26" s="14"/>
      <c r="DZU26" s="1"/>
      <c r="DZW26" s="5"/>
      <c r="EAA26" s="14"/>
      <c r="EAB26" s="14"/>
      <c r="EAC26" s="1"/>
      <c r="EAE26" s="5"/>
      <c r="EAI26" s="14"/>
      <c r="EAJ26" s="14"/>
      <c r="EAK26" s="1"/>
      <c r="EAM26" s="5"/>
      <c r="EAQ26" s="14"/>
      <c r="EAR26" s="14"/>
      <c r="EAS26" s="1"/>
      <c r="EAU26" s="5"/>
      <c r="EAY26" s="14"/>
      <c r="EAZ26" s="14"/>
      <c r="EBA26" s="1"/>
      <c r="EBC26" s="5"/>
      <c r="EBG26" s="14"/>
      <c r="EBH26" s="14"/>
      <c r="EBI26" s="1"/>
      <c r="EBK26" s="5"/>
      <c r="EBO26" s="14"/>
      <c r="EBP26" s="14"/>
      <c r="EBQ26" s="1"/>
      <c r="EBS26" s="5"/>
      <c r="EBW26" s="14"/>
      <c r="EBX26" s="14"/>
      <c r="EBY26" s="1"/>
      <c r="ECA26" s="5"/>
      <c r="ECE26" s="14"/>
      <c r="ECF26" s="14"/>
      <c r="ECG26" s="1"/>
      <c r="ECI26" s="5"/>
      <c r="ECM26" s="14"/>
      <c r="ECN26" s="14"/>
      <c r="ECO26" s="1"/>
      <c r="ECQ26" s="5"/>
      <c r="ECU26" s="14"/>
      <c r="ECV26" s="14"/>
      <c r="ECW26" s="1"/>
      <c r="ECY26" s="5"/>
      <c r="EDC26" s="14"/>
      <c r="EDD26" s="14"/>
      <c r="EDE26" s="1"/>
      <c r="EDG26" s="5"/>
      <c r="EDK26" s="14"/>
      <c r="EDL26" s="14"/>
      <c r="EDM26" s="1"/>
      <c r="EDO26" s="5"/>
      <c r="EDS26" s="14"/>
      <c r="EDT26" s="14"/>
      <c r="EDU26" s="1"/>
      <c r="EDW26" s="5"/>
      <c r="EEA26" s="14"/>
      <c r="EEB26" s="14"/>
      <c r="EEC26" s="1"/>
      <c r="EEE26" s="5"/>
      <c r="EEI26" s="14"/>
      <c r="EEJ26" s="14"/>
      <c r="EEK26" s="1"/>
      <c r="EEM26" s="5"/>
      <c r="EEQ26" s="14"/>
      <c r="EER26" s="14"/>
      <c r="EES26" s="1"/>
      <c r="EEU26" s="5"/>
      <c r="EEY26" s="14"/>
      <c r="EEZ26" s="14"/>
      <c r="EFA26" s="1"/>
      <c r="EFC26" s="5"/>
      <c r="EFG26" s="14"/>
      <c r="EFH26" s="14"/>
      <c r="EFI26" s="1"/>
      <c r="EFK26" s="5"/>
      <c r="EFO26" s="14"/>
      <c r="EFP26" s="14"/>
      <c r="EFQ26" s="1"/>
      <c r="EFS26" s="5"/>
      <c r="EFW26" s="14"/>
      <c r="EFX26" s="14"/>
      <c r="EFY26" s="1"/>
      <c r="EGA26" s="5"/>
      <c r="EGE26" s="14"/>
      <c r="EGF26" s="14"/>
      <c r="EGG26" s="1"/>
      <c r="EGI26" s="5"/>
      <c r="EGM26" s="14"/>
      <c r="EGN26" s="14"/>
      <c r="EGO26" s="1"/>
      <c r="EGQ26" s="5"/>
      <c r="EGU26" s="14"/>
      <c r="EGV26" s="14"/>
      <c r="EGW26" s="1"/>
      <c r="EGY26" s="5"/>
      <c r="EHC26" s="14"/>
      <c r="EHD26" s="14"/>
      <c r="EHE26" s="1"/>
      <c r="EHG26" s="5"/>
      <c r="EHK26" s="14"/>
      <c r="EHL26" s="14"/>
      <c r="EHM26" s="1"/>
      <c r="EHO26" s="5"/>
      <c r="EHS26" s="14"/>
      <c r="EHT26" s="14"/>
      <c r="EHU26" s="1"/>
      <c r="EHW26" s="5"/>
      <c r="EIA26" s="14"/>
      <c r="EIB26" s="14"/>
      <c r="EIC26" s="1"/>
      <c r="EIE26" s="5"/>
      <c r="EII26" s="14"/>
      <c r="EIJ26" s="14"/>
      <c r="EIK26" s="1"/>
      <c r="EIM26" s="5"/>
      <c r="EIQ26" s="14"/>
      <c r="EIR26" s="14"/>
      <c r="EIS26" s="1"/>
      <c r="EIU26" s="5"/>
      <c r="EIY26" s="14"/>
      <c r="EIZ26" s="14"/>
      <c r="EJA26" s="1"/>
      <c r="EJC26" s="5"/>
      <c r="EJG26" s="14"/>
      <c r="EJH26" s="14"/>
      <c r="EJI26" s="1"/>
      <c r="EJK26" s="5"/>
      <c r="EJO26" s="14"/>
      <c r="EJP26" s="14"/>
      <c r="EJQ26" s="1"/>
      <c r="EJS26" s="5"/>
      <c r="EJW26" s="14"/>
      <c r="EJX26" s="14"/>
      <c r="EJY26" s="1"/>
      <c r="EKA26" s="5"/>
      <c r="EKE26" s="14"/>
      <c r="EKF26" s="14"/>
      <c r="EKG26" s="1"/>
      <c r="EKI26" s="5"/>
      <c r="EKM26" s="14"/>
      <c r="EKN26" s="14"/>
      <c r="EKO26" s="1"/>
      <c r="EKQ26" s="5"/>
      <c r="EKU26" s="14"/>
      <c r="EKV26" s="14"/>
      <c r="EKW26" s="1"/>
      <c r="EKY26" s="5"/>
      <c r="ELC26" s="14"/>
      <c r="ELD26" s="14"/>
      <c r="ELE26" s="1"/>
      <c r="ELG26" s="5"/>
      <c r="ELK26" s="14"/>
      <c r="ELL26" s="14"/>
      <c r="ELM26" s="1"/>
      <c r="ELO26" s="5"/>
      <c r="ELS26" s="14"/>
      <c r="ELT26" s="14"/>
      <c r="ELU26" s="1"/>
      <c r="ELW26" s="5"/>
      <c r="EMA26" s="14"/>
      <c r="EMB26" s="14"/>
      <c r="EMC26" s="1"/>
      <c r="EME26" s="5"/>
      <c r="EMI26" s="14"/>
      <c r="EMJ26" s="14"/>
      <c r="EMK26" s="1"/>
      <c r="EMM26" s="5"/>
      <c r="EMQ26" s="14"/>
      <c r="EMR26" s="14"/>
      <c r="EMS26" s="1"/>
      <c r="EMU26" s="5"/>
      <c r="EMY26" s="14"/>
      <c r="EMZ26" s="14"/>
      <c r="ENA26" s="1"/>
      <c r="ENC26" s="5"/>
      <c r="ENG26" s="14"/>
      <c r="ENH26" s="14"/>
      <c r="ENI26" s="1"/>
      <c r="ENK26" s="5"/>
      <c r="ENO26" s="14"/>
      <c r="ENP26" s="14"/>
      <c r="ENQ26" s="1"/>
      <c r="ENS26" s="5"/>
      <c r="ENW26" s="14"/>
      <c r="ENX26" s="14"/>
      <c r="ENY26" s="1"/>
      <c r="EOA26" s="5"/>
      <c r="EOE26" s="14"/>
      <c r="EOF26" s="14"/>
      <c r="EOG26" s="1"/>
      <c r="EOI26" s="5"/>
      <c r="EOM26" s="14"/>
      <c r="EON26" s="14"/>
      <c r="EOO26" s="1"/>
      <c r="EOQ26" s="5"/>
      <c r="EOU26" s="14"/>
      <c r="EOV26" s="14"/>
      <c r="EOW26" s="1"/>
      <c r="EOY26" s="5"/>
      <c r="EPC26" s="14"/>
      <c r="EPD26" s="14"/>
      <c r="EPE26" s="1"/>
      <c r="EPG26" s="5"/>
      <c r="EPK26" s="14"/>
      <c r="EPL26" s="14"/>
      <c r="EPM26" s="1"/>
      <c r="EPO26" s="5"/>
      <c r="EPS26" s="14"/>
      <c r="EPT26" s="14"/>
      <c r="EPU26" s="1"/>
      <c r="EPW26" s="5"/>
      <c r="EQA26" s="14"/>
      <c r="EQB26" s="14"/>
      <c r="EQC26" s="1"/>
      <c r="EQE26" s="5"/>
      <c r="EQI26" s="14"/>
      <c r="EQJ26" s="14"/>
      <c r="EQK26" s="1"/>
      <c r="EQM26" s="5"/>
      <c r="EQQ26" s="14"/>
      <c r="EQR26" s="14"/>
      <c r="EQS26" s="1"/>
      <c r="EQU26" s="5"/>
      <c r="EQY26" s="14"/>
      <c r="EQZ26" s="14"/>
      <c r="ERA26" s="1"/>
      <c r="ERC26" s="5"/>
      <c r="ERG26" s="14"/>
      <c r="ERH26" s="14"/>
      <c r="ERI26" s="1"/>
      <c r="ERK26" s="5"/>
      <c r="ERO26" s="14"/>
      <c r="ERP26" s="14"/>
      <c r="ERQ26" s="1"/>
      <c r="ERS26" s="5"/>
      <c r="ERW26" s="14"/>
      <c r="ERX26" s="14"/>
      <c r="ERY26" s="1"/>
      <c r="ESA26" s="5"/>
      <c r="ESE26" s="14"/>
      <c r="ESF26" s="14"/>
      <c r="ESG26" s="1"/>
      <c r="ESI26" s="5"/>
      <c r="ESM26" s="14"/>
      <c r="ESN26" s="14"/>
      <c r="ESO26" s="1"/>
      <c r="ESQ26" s="5"/>
      <c r="ESU26" s="14"/>
      <c r="ESV26" s="14"/>
      <c r="ESW26" s="1"/>
      <c r="ESY26" s="5"/>
      <c r="ETC26" s="14"/>
      <c r="ETD26" s="14"/>
      <c r="ETE26" s="1"/>
      <c r="ETG26" s="5"/>
      <c r="ETK26" s="14"/>
      <c r="ETL26" s="14"/>
      <c r="ETM26" s="1"/>
      <c r="ETO26" s="5"/>
      <c r="ETS26" s="14"/>
      <c r="ETT26" s="14"/>
      <c r="ETU26" s="1"/>
      <c r="ETW26" s="5"/>
      <c r="EUA26" s="14"/>
      <c r="EUB26" s="14"/>
      <c r="EUC26" s="1"/>
      <c r="EUE26" s="5"/>
      <c r="EUI26" s="14"/>
      <c r="EUJ26" s="14"/>
      <c r="EUK26" s="1"/>
      <c r="EUM26" s="5"/>
      <c r="EUQ26" s="14"/>
      <c r="EUR26" s="14"/>
      <c r="EUS26" s="1"/>
      <c r="EUU26" s="5"/>
      <c r="EUY26" s="14"/>
      <c r="EUZ26" s="14"/>
      <c r="EVA26" s="1"/>
      <c r="EVC26" s="5"/>
      <c r="EVG26" s="14"/>
      <c r="EVH26" s="14"/>
      <c r="EVI26" s="1"/>
      <c r="EVK26" s="5"/>
      <c r="EVO26" s="14"/>
      <c r="EVP26" s="14"/>
      <c r="EVQ26" s="1"/>
      <c r="EVS26" s="5"/>
      <c r="EVW26" s="14"/>
      <c r="EVX26" s="14"/>
      <c r="EVY26" s="1"/>
      <c r="EWA26" s="5"/>
      <c r="EWE26" s="14"/>
      <c r="EWF26" s="14"/>
      <c r="EWG26" s="1"/>
      <c r="EWI26" s="5"/>
      <c r="EWM26" s="14"/>
      <c r="EWN26" s="14"/>
      <c r="EWO26" s="1"/>
      <c r="EWQ26" s="5"/>
      <c r="EWU26" s="14"/>
      <c r="EWV26" s="14"/>
      <c r="EWW26" s="1"/>
      <c r="EWY26" s="5"/>
      <c r="EXC26" s="14"/>
      <c r="EXD26" s="14"/>
      <c r="EXE26" s="1"/>
      <c r="EXG26" s="5"/>
      <c r="EXK26" s="14"/>
      <c r="EXL26" s="14"/>
      <c r="EXM26" s="1"/>
      <c r="EXO26" s="5"/>
      <c r="EXS26" s="14"/>
      <c r="EXT26" s="14"/>
      <c r="EXU26" s="1"/>
      <c r="EXW26" s="5"/>
      <c r="EYA26" s="14"/>
      <c r="EYB26" s="14"/>
      <c r="EYC26" s="1"/>
      <c r="EYE26" s="5"/>
      <c r="EYI26" s="14"/>
      <c r="EYJ26" s="14"/>
      <c r="EYK26" s="1"/>
      <c r="EYM26" s="5"/>
      <c r="EYQ26" s="14"/>
      <c r="EYR26" s="14"/>
      <c r="EYS26" s="1"/>
      <c r="EYU26" s="5"/>
      <c r="EYY26" s="14"/>
      <c r="EYZ26" s="14"/>
      <c r="EZA26" s="1"/>
      <c r="EZC26" s="5"/>
      <c r="EZG26" s="14"/>
      <c r="EZH26" s="14"/>
      <c r="EZI26" s="1"/>
      <c r="EZK26" s="5"/>
      <c r="EZO26" s="14"/>
      <c r="EZP26" s="14"/>
      <c r="EZQ26" s="1"/>
      <c r="EZS26" s="5"/>
      <c r="EZW26" s="14"/>
      <c r="EZX26" s="14"/>
      <c r="EZY26" s="1"/>
      <c r="FAA26" s="5"/>
      <c r="FAE26" s="14"/>
      <c r="FAF26" s="14"/>
      <c r="FAG26" s="1"/>
      <c r="FAI26" s="5"/>
      <c r="FAM26" s="14"/>
      <c r="FAN26" s="14"/>
      <c r="FAO26" s="1"/>
      <c r="FAQ26" s="5"/>
      <c r="FAU26" s="14"/>
      <c r="FAV26" s="14"/>
      <c r="FAW26" s="1"/>
      <c r="FAY26" s="5"/>
      <c r="FBC26" s="14"/>
      <c r="FBD26" s="14"/>
      <c r="FBE26" s="1"/>
      <c r="FBG26" s="5"/>
      <c r="FBK26" s="14"/>
      <c r="FBL26" s="14"/>
      <c r="FBM26" s="1"/>
      <c r="FBO26" s="5"/>
      <c r="FBS26" s="14"/>
      <c r="FBT26" s="14"/>
      <c r="FBU26" s="1"/>
      <c r="FBW26" s="5"/>
      <c r="FCA26" s="14"/>
      <c r="FCB26" s="14"/>
      <c r="FCC26" s="1"/>
      <c r="FCE26" s="5"/>
      <c r="FCI26" s="14"/>
      <c r="FCJ26" s="14"/>
      <c r="FCK26" s="1"/>
      <c r="FCM26" s="5"/>
      <c r="FCQ26" s="14"/>
      <c r="FCR26" s="14"/>
      <c r="FCS26" s="1"/>
      <c r="FCU26" s="5"/>
      <c r="FCY26" s="14"/>
      <c r="FCZ26" s="14"/>
      <c r="FDA26" s="1"/>
      <c r="FDC26" s="5"/>
      <c r="FDG26" s="14"/>
      <c r="FDH26" s="14"/>
      <c r="FDI26" s="1"/>
      <c r="FDK26" s="5"/>
      <c r="FDO26" s="14"/>
      <c r="FDP26" s="14"/>
      <c r="FDQ26" s="1"/>
      <c r="FDS26" s="5"/>
      <c r="FDW26" s="14"/>
      <c r="FDX26" s="14"/>
      <c r="FDY26" s="1"/>
      <c r="FEA26" s="5"/>
      <c r="FEE26" s="14"/>
      <c r="FEF26" s="14"/>
      <c r="FEG26" s="1"/>
      <c r="FEI26" s="5"/>
      <c r="FEM26" s="14"/>
      <c r="FEN26" s="14"/>
      <c r="FEO26" s="1"/>
      <c r="FEQ26" s="5"/>
      <c r="FEU26" s="14"/>
      <c r="FEV26" s="14"/>
      <c r="FEW26" s="1"/>
      <c r="FEY26" s="5"/>
      <c r="FFC26" s="14"/>
      <c r="FFD26" s="14"/>
      <c r="FFE26" s="1"/>
      <c r="FFG26" s="5"/>
      <c r="FFK26" s="14"/>
      <c r="FFL26" s="14"/>
      <c r="FFM26" s="1"/>
      <c r="FFO26" s="5"/>
      <c r="FFS26" s="14"/>
      <c r="FFT26" s="14"/>
      <c r="FFU26" s="1"/>
      <c r="FFW26" s="5"/>
      <c r="FGA26" s="14"/>
      <c r="FGB26" s="14"/>
      <c r="FGC26" s="1"/>
      <c r="FGE26" s="5"/>
      <c r="FGI26" s="14"/>
      <c r="FGJ26" s="14"/>
      <c r="FGK26" s="1"/>
      <c r="FGM26" s="5"/>
      <c r="FGQ26" s="14"/>
      <c r="FGR26" s="14"/>
      <c r="FGS26" s="1"/>
      <c r="FGU26" s="5"/>
      <c r="FGY26" s="14"/>
      <c r="FGZ26" s="14"/>
      <c r="FHA26" s="1"/>
      <c r="FHC26" s="5"/>
      <c r="FHG26" s="14"/>
      <c r="FHH26" s="14"/>
      <c r="FHI26" s="1"/>
      <c r="FHK26" s="5"/>
      <c r="FHO26" s="14"/>
      <c r="FHP26" s="14"/>
      <c r="FHQ26" s="1"/>
      <c r="FHS26" s="5"/>
      <c r="FHW26" s="14"/>
      <c r="FHX26" s="14"/>
      <c r="FHY26" s="1"/>
      <c r="FIA26" s="5"/>
      <c r="FIE26" s="14"/>
      <c r="FIF26" s="14"/>
      <c r="FIG26" s="1"/>
      <c r="FII26" s="5"/>
      <c r="FIM26" s="14"/>
      <c r="FIN26" s="14"/>
      <c r="FIO26" s="1"/>
      <c r="FIQ26" s="5"/>
      <c r="FIU26" s="14"/>
      <c r="FIV26" s="14"/>
      <c r="FIW26" s="1"/>
      <c r="FIY26" s="5"/>
      <c r="FJC26" s="14"/>
      <c r="FJD26" s="14"/>
      <c r="FJE26" s="1"/>
      <c r="FJG26" s="5"/>
      <c r="FJK26" s="14"/>
      <c r="FJL26" s="14"/>
      <c r="FJM26" s="1"/>
      <c r="FJO26" s="5"/>
      <c r="FJS26" s="14"/>
      <c r="FJT26" s="14"/>
      <c r="FJU26" s="1"/>
      <c r="FJW26" s="5"/>
      <c r="FKA26" s="14"/>
      <c r="FKB26" s="14"/>
      <c r="FKC26" s="1"/>
      <c r="FKE26" s="5"/>
      <c r="FKI26" s="14"/>
      <c r="FKJ26" s="14"/>
      <c r="FKK26" s="1"/>
      <c r="FKM26" s="5"/>
      <c r="FKQ26" s="14"/>
      <c r="FKR26" s="14"/>
      <c r="FKS26" s="1"/>
      <c r="FKU26" s="5"/>
      <c r="FKY26" s="14"/>
      <c r="FKZ26" s="14"/>
      <c r="FLA26" s="1"/>
      <c r="FLC26" s="5"/>
      <c r="FLG26" s="14"/>
      <c r="FLH26" s="14"/>
      <c r="FLI26" s="1"/>
      <c r="FLK26" s="5"/>
      <c r="FLO26" s="14"/>
      <c r="FLP26" s="14"/>
      <c r="FLQ26" s="1"/>
      <c r="FLS26" s="5"/>
      <c r="FLW26" s="14"/>
      <c r="FLX26" s="14"/>
      <c r="FLY26" s="1"/>
      <c r="FMA26" s="5"/>
      <c r="FME26" s="14"/>
      <c r="FMF26" s="14"/>
      <c r="FMG26" s="1"/>
      <c r="FMI26" s="5"/>
      <c r="FMM26" s="14"/>
      <c r="FMN26" s="14"/>
      <c r="FMO26" s="1"/>
      <c r="FMQ26" s="5"/>
      <c r="FMU26" s="14"/>
      <c r="FMV26" s="14"/>
      <c r="FMW26" s="1"/>
      <c r="FMY26" s="5"/>
      <c r="FNC26" s="14"/>
      <c r="FND26" s="14"/>
      <c r="FNE26" s="1"/>
      <c r="FNG26" s="5"/>
      <c r="FNK26" s="14"/>
      <c r="FNL26" s="14"/>
      <c r="FNM26" s="1"/>
      <c r="FNO26" s="5"/>
      <c r="FNS26" s="14"/>
      <c r="FNT26" s="14"/>
      <c r="FNU26" s="1"/>
      <c r="FNW26" s="5"/>
      <c r="FOA26" s="14"/>
      <c r="FOB26" s="14"/>
      <c r="FOC26" s="1"/>
      <c r="FOE26" s="5"/>
      <c r="FOI26" s="14"/>
      <c r="FOJ26" s="14"/>
      <c r="FOK26" s="1"/>
      <c r="FOM26" s="5"/>
      <c r="FOQ26" s="14"/>
      <c r="FOR26" s="14"/>
      <c r="FOS26" s="1"/>
      <c r="FOU26" s="5"/>
      <c r="FOY26" s="14"/>
      <c r="FOZ26" s="14"/>
      <c r="FPA26" s="1"/>
      <c r="FPC26" s="5"/>
      <c r="FPG26" s="14"/>
      <c r="FPH26" s="14"/>
      <c r="FPI26" s="1"/>
      <c r="FPK26" s="5"/>
      <c r="FPO26" s="14"/>
      <c r="FPP26" s="14"/>
      <c r="FPQ26" s="1"/>
      <c r="FPS26" s="5"/>
      <c r="FPW26" s="14"/>
      <c r="FPX26" s="14"/>
      <c r="FPY26" s="1"/>
      <c r="FQA26" s="5"/>
      <c r="FQE26" s="14"/>
      <c r="FQF26" s="14"/>
      <c r="FQG26" s="1"/>
      <c r="FQI26" s="5"/>
      <c r="FQM26" s="14"/>
      <c r="FQN26" s="14"/>
      <c r="FQO26" s="1"/>
      <c r="FQQ26" s="5"/>
      <c r="FQU26" s="14"/>
      <c r="FQV26" s="14"/>
      <c r="FQW26" s="1"/>
      <c r="FQY26" s="5"/>
      <c r="FRC26" s="14"/>
      <c r="FRD26" s="14"/>
      <c r="FRE26" s="1"/>
      <c r="FRG26" s="5"/>
      <c r="FRK26" s="14"/>
      <c r="FRL26" s="14"/>
      <c r="FRM26" s="1"/>
      <c r="FRO26" s="5"/>
      <c r="FRS26" s="14"/>
      <c r="FRT26" s="14"/>
      <c r="FRU26" s="1"/>
      <c r="FRW26" s="5"/>
      <c r="FSA26" s="14"/>
      <c r="FSB26" s="14"/>
      <c r="FSC26" s="1"/>
      <c r="FSE26" s="5"/>
      <c r="FSI26" s="14"/>
      <c r="FSJ26" s="14"/>
      <c r="FSK26" s="1"/>
      <c r="FSM26" s="5"/>
      <c r="FSQ26" s="14"/>
      <c r="FSR26" s="14"/>
      <c r="FSS26" s="1"/>
      <c r="FSU26" s="5"/>
      <c r="FSY26" s="14"/>
      <c r="FSZ26" s="14"/>
      <c r="FTA26" s="1"/>
      <c r="FTC26" s="5"/>
      <c r="FTG26" s="14"/>
      <c r="FTH26" s="14"/>
      <c r="FTI26" s="1"/>
      <c r="FTK26" s="5"/>
      <c r="FTO26" s="14"/>
      <c r="FTP26" s="14"/>
      <c r="FTQ26" s="1"/>
      <c r="FTS26" s="5"/>
      <c r="FTW26" s="14"/>
      <c r="FTX26" s="14"/>
      <c r="FTY26" s="1"/>
      <c r="FUA26" s="5"/>
      <c r="FUE26" s="14"/>
      <c r="FUF26" s="14"/>
      <c r="FUG26" s="1"/>
      <c r="FUI26" s="5"/>
      <c r="FUM26" s="14"/>
      <c r="FUN26" s="14"/>
      <c r="FUO26" s="1"/>
      <c r="FUQ26" s="5"/>
      <c r="FUU26" s="14"/>
      <c r="FUV26" s="14"/>
      <c r="FUW26" s="1"/>
      <c r="FUY26" s="5"/>
      <c r="FVC26" s="14"/>
      <c r="FVD26" s="14"/>
      <c r="FVE26" s="1"/>
      <c r="FVG26" s="5"/>
      <c r="FVK26" s="14"/>
      <c r="FVL26" s="14"/>
      <c r="FVM26" s="1"/>
      <c r="FVO26" s="5"/>
      <c r="FVS26" s="14"/>
      <c r="FVT26" s="14"/>
      <c r="FVU26" s="1"/>
      <c r="FVW26" s="5"/>
      <c r="FWA26" s="14"/>
      <c r="FWB26" s="14"/>
      <c r="FWC26" s="1"/>
      <c r="FWE26" s="5"/>
      <c r="FWI26" s="14"/>
      <c r="FWJ26" s="14"/>
      <c r="FWK26" s="1"/>
      <c r="FWM26" s="5"/>
      <c r="FWQ26" s="14"/>
      <c r="FWR26" s="14"/>
      <c r="FWS26" s="1"/>
      <c r="FWU26" s="5"/>
      <c r="FWY26" s="14"/>
      <c r="FWZ26" s="14"/>
      <c r="FXA26" s="1"/>
      <c r="FXC26" s="5"/>
      <c r="FXG26" s="14"/>
      <c r="FXH26" s="14"/>
      <c r="FXI26" s="1"/>
      <c r="FXK26" s="5"/>
      <c r="FXO26" s="14"/>
      <c r="FXP26" s="14"/>
      <c r="FXQ26" s="1"/>
      <c r="FXS26" s="5"/>
      <c r="FXW26" s="14"/>
      <c r="FXX26" s="14"/>
      <c r="FXY26" s="1"/>
      <c r="FYA26" s="5"/>
      <c r="FYE26" s="14"/>
      <c r="FYF26" s="14"/>
      <c r="FYG26" s="1"/>
      <c r="FYI26" s="5"/>
      <c r="FYM26" s="14"/>
      <c r="FYN26" s="14"/>
      <c r="FYO26" s="1"/>
      <c r="FYQ26" s="5"/>
      <c r="FYU26" s="14"/>
      <c r="FYV26" s="14"/>
      <c r="FYW26" s="1"/>
      <c r="FYY26" s="5"/>
      <c r="FZC26" s="14"/>
      <c r="FZD26" s="14"/>
      <c r="FZE26" s="1"/>
      <c r="FZG26" s="5"/>
      <c r="FZK26" s="14"/>
      <c r="FZL26" s="14"/>
      <c r="FZM26" s="1"/>
      <c r="FZO26" s="5"/>
      <c r="FZS26" s="14"/>
      <c r="FZT26" s="14"/>
      <c r="FZU26" s="1"/>
      <c r="FZW26" s="5"/>
      <c r="GAA26" s="14"/>
      <c r="GAB26" s="14"/>
      <c r="GAC26" s="1"/>
      <c r="GAE26" s="5"/>
      <c r="GAI26" s="14"/>
      <c r="GAJ26" s="14"/>
      <c r="GAK26" s="1"/>
      <c r="GAM26" s="5"/>
      <c r="GAQ26" s="14"/>
      <c r="GAR26" s="14"/>
      <c r="GAS26" s="1"/>
      <c r="GAU26" s="5"/>
      <c r="GAY26" s="14"/>
      <c r="GAZ26" s="14"/>
      <c r="GBA26" s="1"/>
      <c r="GBC26" s="5"/>
      <c r="GBG26" s="14"/>
      <c r="GBH26" s="14"/>
      <c r="GBI26" s="1"/>
      <c r="GBK26" s="5"/>
      <c r="GBO26" s="14"/>
      <c r="GBP26" s="14"/>
      <c r="GBQ26" s="1"/>
      <c r="GBS26" s="5"/>
      <c r="GBW26" s="14"/>
      <c r="GBX26" s="14"/>
      <c r="GBY26" s="1"/>
      <c r="GCA26" s="5"/>
      <c r="GCE26" s="14"/>
      <c r="GCF26" s="14"/>
      <c r="GCG26" s="1"/>
      <c r="GCI26" s="5"/>
      <c r="GCM26" s="14"/>
      <c r="GCN26" s="14"/>
      <c r="GCO26" s="1"/>
      <c r="GCQ26" s="5"/>
      <c r="GCU26" s="14"/>
      <c r="GCV26" s="14"/>
      <c r="GCW26" s="1"/>
      <c r="GCY26" s="5"/>
      <c r="GDC26" s="14"/>
      <c r="GDD26" s="14"/>
      <c r="GDE26" s="1"/>
      <c r="GDG26" s="5"/>
      <c r="GDK26" s="14"/>
      <c r="GDL26" s="14"/>
      <c r="GDM26" s="1"/>
      <c r="GDO26" s="5"/>
      <c r="GDS26" s="14"/>
      <c r="GDT26" s="14"/>
      <c r="GDU26" s="1"/>
      <c r="GDW26" s="5"/>
      <c r="GEA26" s="14"/>
      <c r="GEB26" s="14"/>
      <c r="GEC26" s="1"/>
      <c r="GEE26" s="5"/>
      <c r="GEI26" s="14"/>
      <c r="GEJ26" s="14"/>
      <c r="GEK26" s="1"/>
      <c r="GEM26" s="5"/>
      <c r="GEQ26" s="14"/>
      <c r="GER26" s="14"/>
      <c r="GES26" s="1"/>
      <c r="GEU26" s="5"/>
      <c r="GEY26" s="14"/>
      <c r="GEZ26" s="14"/>
      <c r="GFA26" s="1"/>
      <c r="GFC26" s="5"/>
      <c r="GFG26" s="14"/>
      <c r="GFH26" s="14"/>
      <c r="GFI26" s="1"/>
      <c r="GFK26" s="5"/>
      <c r="GFO26" s="14"/>
      <c r="GFP26" s="14"/>
      <c r="GFQ26" s="1"/>
      <c r="GFS26" s="5"/>
      <c r="GFW26" s="14"/>
      <c r="GFX26" s="14"/>
      <c r="GFY26" s="1"/>
      <c r="GGA26" s="5"/>
      <c r="GGE26" s="14"/>
      <c r="GGF26" s="14"/>
      <c r="GGG26" s="1"/>
      <c r="GGI26" s="5"/>
      <c r="GGM26" s="14"/>
      <c r="GGN26" s="14"/>
      <c r="GGO26" s="1"/>
      <c r="GGQ26" s="5"/>
      <c r="GGU26" s="14"/>
      <c r="GGV26" s="14"/>
      <c r="GGW26" s="1"/>
      <c r="GGY26" s="5"/>
      <c r="GHC26" s="14"/>
      <c r="GHD26" s="14"/>
      <c r="GHE26" s="1"/>
      <c r="GHG26" s="5"/>
      <c r="GHK26" s="14"/>
      <c r="GHL26" s="14"/>
      <c r="GHM26" s="1"/>
      <c r="GHO26" s="5"/>
      <c r="GHS26" s="14"/>
      <c r="GHT26" s="14"/>
      <c r="GHU26" s="1"/>
      <c r="GHW26" s="5"/>
      <c r="GIA26" s="14"/>
      <c r="GIB26" s="14"/>
      <c r="GIC26" s="1"/>
      <c r="GIE26" s="5"/>
      <c r="GII26" s="14"/>
      <c r="GIJ26" s="14"/>
      <c r="GIK26" s="1"/>
      <c r="GIM26" s="5"/>
      <c r="GIQ26" s="14"/>
      <c r="GIR26" s="14"/>
      <c r="GIS26" s="1"/>
      <c r="GIU26" s="5"/>
      <c r="GIY26" s="14"/>
      <c r="GIZ26" s="14"/>
      <c r="GJA26" s="1"/>
      <c r="GJC26" s="5"/>
      <c r="GJG26" s="14"/>
      <c r="GJH26" s="14"/>
      <c r="GJI26" s="1"/>
      <c r="GJK26" s="5"/>
      <c r="GJO26" s="14"/>
      <c r="GJP26" s="14"/>
      <c r="GJQ26" s="1"/>
      <c r="GJS26" s="5"/>
      <c r="GJW26" s="14"/>
      <c r="GJX26" s="14"/>
      <c r="GJY26" s="1"/>
      <c r="GKA26" s="5"/>
      <c r="GKE26" s="14"/>
      <c r="GKF26" s="14"/>
      <c r="GKG26" s="1"/>
      <c r="GKI26" s="5"/>
      <c r="GKM26" s="14"/>
      <c r="GKN26" s="14"/>
      <c r="GKO26" s="1"/>
      <c r="GKQ26" s="5"/>
      <c r="GKU26" s="14"/>
      <c r="GKV26" s="14"/>
      <c r="GKW26" s="1"/>
      <c r="GKY26" s="5"/>
      <c r="GLC26" s="14"/>
      <c r="GLD26" s="14"/>
      <c r="GLE26" s="1"/>
      <c r="GLG26" s="5"/>
      <c r="GLK26" s="14"/>
      <c r="GLL26" s="14"/>
      <c r="GLM26" s="1"/>
      <c r="GLO26" s="5"/>
      <c r="GLS26" s="14"/>
      <c r="GLT26" s="14"/>
      <c r="GLU26" s="1"/>
      <c r="GLW26" s="5"/>
      <c r="GMA26" s="14"/>
      <c r="GMB26" s="14"/>
      <c r="GMC26" s="1"/>
      <c r="GME26" s="5"/>
      <c r="GMI26" s="14"/>
      <c r="GMJ26" s="14"/>
      <c r="GMK26" s="1"/>
      <c r="GMM26" s="5"/>
      <c r="GMQ26" s="14"/>
      <c r="GMR26" s="14"/>
      <c r="GMS26" s="1"/>
      <c r="GMU26" s="5"/>
      <c r="GMY26" s="14"/>
      <c r="GMZ26" s="14"/>
      <c r="GNA26" s="1"/>
      <c r="GNC26" s="5"/>
      <c r="GNG26" s="14"/>
      <c r="GNH26" s="14"/>
      <c r="GNI26" s="1"/>
      <c r="GNK26" s="5"/>
      <c r="GNO26" s="14"/>
      <c r="GNP26" s="14"/>
      <c r="GNQ26" s="1"/>
      <c r="GNS26" s="5"/>
      <c r="GNW26" s="14"/>
      <c r="GNX26" s="14"/>
      <c r="GNY26" s="1"/>
      <c r="GOA26" s="5"/>
      <c r="GOE26" s="14"/>
      <c r="GOF26" s="14"/>
      <c r="GOG26" s="1"/>
      <c r="GOI26" s="5"/>
      <c r="GOM26" s="14"/>
      <c r="GON26" s="14"/>
      <c r="GOO26" s="1"/>
      <c r="GOQ26" s="5"/>
      <c r="GOU26" s="14"/>
      <c r="GOV26" s="14"/>
      <c r="GOW26" s="1"/>
      <c r="GOY26" s="5"/>
      <c r="GPC26" s="14"/>
      <c r="GPD26" s="14"/>
      <c r="GPE26" s="1"/>
      <c r="GPG26" s="5"/>
      <c r="GPK26" s="14"/>
      <c r="GPL26" s="14"/>
      <c r="GPM26" s="1"/>
      <c r="GPO26" s="5"/>
      <c r="GPS26" s="14"/>
      <c r="GPT26" s="14"/>
      <c r="GPU26" s="1"/>
      <c r="GPW26" s="5"/>
      <c r="GQA26" s="14"/>
      <c r="GQB26" s="14"/>
      <c r="GQC26" s="1"/>
      <c r="GQE26" s="5"/>
      <c r="GQI26" s="14"/>
      <c r="GQJ26" s="14"/>
      <c r="GQK26" s="1"/>
      <c r="GQM26" s="5"/>
      <c r="GQQ26" s="14"/>
      <c r="GQR26" s="14"/>
      <c r="GQS26" s="1"/>
      <c r="GQU26" s="5"/>
      <c r="GQY26" s="14"/>
      <c r="GQZ26" s="14"/>
      <c r="GRA26" s="1"/>
      <c r="GRC26" s="5"/>
      <c r="GRG26" s="14"/>
      <c r="GRH26" s="14"/>
      <c r="GRI26" s="1"/>
      <c r="GRK26" s="5"/>
      <c r="GRO26" s="14"/>
      <c r="GRP26" s="14"/>
      <c r="GRQ26" s="1"/>
      <c r="GRS26" s="5"/>
      <c r="GRW26" s="14"/>
      <c r="GRX26" s="14"/>
      <c r="GRY26" s="1"/>
      <c r="GSA26" s="5"/>
      <c r="GSE26" s="14"/>
      <c r="GSF26" s="14"/>
      <c r="GSG26" s="1"/>
      <c r="GSI26" s="5"/>
      <c r="GSM26" s="14"/>
      <c r="GSN26" s="14"/>
      <c r="GSO26" s="1"/>
      <c r="GSQ26" s="5"/>
      <c r="GSU26" s="14"/>
      <c r="GSV26" s="14"/>
      <c r="GSW26" s="1"/>
      <c r="GSY26" s="5"/>
      <c r="GTC26" s="14"/>
      <c r="GTD26" s="14"/>
      <c r="GTE26" s="1"/>
      <c r="GTG26" s="5"/>
      <c r="GTK26" s="14"/>
      <c r="GTL26" s="14"/>
      <c r="GTM26" s="1"/>
      <c r="GTO26" s="5"/>
      <c r="GTS26" s="14"/>
      <c r="GTT26" s="14"/>
      <c r="GTU26" s="1"/>
      <c r="GTW26" s="5"/>
      <c r="GUA26" s="14"/>
      <c r="GUB26" s="14"/>
      <c r="GUC26" s="1"/>
      <c r="GUE26" s="5"/>
      <c r="GUI26" s="14"/>
      <c r="GUJ26" s="14"/>
      <c r="GUK26" s="1"/>
      <c r="GUM26" s="5"/>
      <c r="GUQ26" s="14"/>
      <c r="GUR26" s="14"/>
      <c r="GUS26" s="1"/>
      <c r="GUU26" s="5"/>
      <c r="GUY26" s="14"/>
      <c r="GUZ26" s="14"/>
      <c r="GVA26" s="1"/>
      <c r="GVC26" s="5"/>
      <c r="GVG26" s="14"/>
      <c r="GVH26" s="14"/>
      <c r="GVI26" s="1"/>
      <c r="GVK26" s="5"/>
      <c r="GVO26" s="14"/>
      <c r="GVP26" s="14"/>
      <c r="GVQ26" s="1"/>
      <c r="GVS26" s="5"/>
      <c r="GVW26" s="14"/>
      <c r="GVX26" s="14"/>
      <c r="GVY26" s="1"/>
      <c r="GWA26" s="5"/>
      <c r="GWE26" s="14"/>
      <c r="GWF26" s="14"/>
      <c r="GWG26" s="1"/>
      <c r="GWI26" s="5"/>
      <c r="GWM26" s="14"/>
      <c r="GWN26" s="14"/>
      <c r="GWO26" s="1"/>
      <c r="GWQ26" s="5"/>
      <c r="GWU26" s="14"/>
      <c r="GWV26" s="14"/>
      <c r="GWW26" s="1"/>
      <c r="GWY26" s="5"/>
      <c r="GXC26" s="14"/>
      <c r="GXD26" s="14"/>
      <c r="GXE26" s="1"/>
      <c r="GXG26" s="5"/>
      <c r="GXK26" s="14"/>
      <c r="GXL26" s="14"/>
      <c r="GXM26" s="1"/>
      <c r="GXO26" s="5"/>
      <c r="GXS26" s="14"/>
      <c r="GXT26" s="14"/>
      <c r="GXU26" s="1"/>
      <c r="GXW26" s="5"/>
      <c r="GYA26" s="14"/>
      <c r="GYB26" s="14"/>
      <c r="GYC26" s="1"/>
      <c r="GYE26" s="5"/>
      <c r="GYI26" s="14"/>
      <c r="GYJ26" s="14"/>
      <c r="GYK26" s="1"/>
      <c r="GYM26" s="5"/>
      <c r="GYQ26" s="14"/>
      <c r="GYR26" s="14"/>
      <c r="GYS26" s="1"/>
      <c r="GYU26" s="5"/>
      <c r="GYY26" s="14"/>
      <c r="GYZ26" s="14"/>
      <c r="GZA26" s="1"/>
      <c r="GZC26" s="5"/>
      <c r="GZG26" s="14"/>
      <c r="GZH26" s="14"/>
      <c r="GZI26" s="1"/>
      <c r="GZK26" s="5"/>
      <c r="GZO26" s="14"/>
      <c r="GZP26" s="14"/>
      <c r="GZQ26" s="1"/>
      <c r="GZS26" s="5"/>
      <c r="GZW26" s="14"/>
      <c r="GZX26" s="14"/>
      <c r="GZY26" s="1"/>
      <c r="HAA26" s="5"/>
      <c r="HAE26" s="14"/>
      <c r="HAF26" s="14"/>
      <c r="HAG26" s="1"/>
      <c r="HAI26" s="5"/>
      <c r="HAM26" s="14"/>
      <c r="HAN26" s="14"/>
      <c r="HAO26" s="1"/>
      <c r="HAQ26" s="5"/>
      <c r="HAU26" s="14"/>
      <c r="HAV26" s="14"/>
      <c r="HAW26" s="1"/>
      <c r="HAY26" s="5"/>
      <c r="HBC26" s="14"/>
      <c r="HBD26" s="14"/>
      <c r="HBE26" s="1"/>
      <c r="HBG26" s="5"/>
      <c r="HBK26" s="14"/>
      <c r="HBL26" s="14"/>
      <c r="HBM26" s="1"/>
      <c r="HBO26" s="5"/>
      <c r="HBS26" s="14"/>
      <c r="HBT26" s="14"/>
      <c r="HBU26" s="1"/>
      <c r="HBW26" s="5"/>
      <c r="HCA26" s="14"/>
      <c r="HCB26" s="14"/>
      <c r="HCC26" s="1"/>
      <c r="HCE26" s="5"/>
      <c r="HCI26" s="14"/>
      <c r="HCJ26" s="14"/>
      <c r="HCK26" s="1"/>
      <c r="HCM26" s="5"/>
      <c r="HCQ26" s="14"/>
      <c r="HCR26" s="14"/>
      <c r="HCS26" s="1"/>
      <c r="HCU26" s="5"/>
      <c r="HCY26" s="14"/>
      <c r="HCZ26" s="14"/>
      <c r="HDA26" s="1"/>
      <c r="HDC26" s="5"/>
      <c r="HDG26" s="14"/>
      <c r="HDH26" s="14"/>
      <c r="HDI26" s="1"/>
      <c r="HDK26" s="5"/>
      <c r="HDO26" s="14"/>
      <c r="HDP26" s="14"/>
      <c r="HDQ26" s="1"/>
      <c r="HDS26" s="5"/>
      <c r="HDW26" s="14"/>
      <c r="HDX26" s="14"/>
      <c r="HDY26" s="1"/>
      <c r="HEA26" s="5"/>
      <c r="HEE26" s="14"/>
      <c r="HEF26" s="14"/>
      <c r="HEG26" s="1"/>
      <c r="HEI26" s="5"/>
      <c r="HEM26" s="14"/>
      <c r="HEN26" s="14"/>
      <c r="HEO26" s="1"/>
      <c r="HEQ26" s="5"/>
      <c r="HEU26" s="14"/>
      <c r="HEV26" s="14"/>
      <c r="HEW26" s="1"/>
      <c r="HEY26" s="5"/>
      <c r="HFC26" s="14"/>
      <c r="HFD26" s="14"/>
      <c r="HFE26" s="1"/>
      <c r="HFG26" s="5"/>
      <c r="HFK26" s="14"/>
      <c r="HFL26" s="14"/>
      <c r="HFM26" s="1"/>
      <c r="HFO26" s="5"/>
      <c r="HFS26" s="14"/>
      <c r="HFT26" s="14"/>
      <c r="HFU26" s="1"/>
      <c r="HFW26" s="5"/>
      <c r="HGA26" s="14"/>
      <c r="HGB26" s="14"/>
      <c r="HGC26" s="1"/>
      <c r="HGE26" s="5"/>
      <c r="HGI26" s="14"/>
      <c r="HGJ26" s="14"/>
      <c r="HGK26" s="1"/>
      <c r="HGM26" s="5"/>
      <c r="HGQ26" s="14"/>
      <c r="HGR26" s="14"/>
      <c r="HGS26" s="1"/>
      <c r="HGU26" s="5"/>
      <c r="HGY26" s="14"/>
      <c r="HGZ26" s="14"/>
      <c r="HHA26" s="1"/>
      <c r="HHC26" s="5"/>
      <c r="HHG26" s="14"/>
      <c r="HHH26" s="14"/>
      <c r="HHI26" s="1"/>
      <c r="HHK26" s="5"/>
      <c r="HHO26" s="14"/>
      <c r="HHP26" s="14"/>
      <c r="HHQ26" s="1"/>
      <c r="HHS26" s="5"/>
      <c r="HHW26" s="14"/>
      <c r="HHX26" s="14"/>
      <c r="HHY26" s="1"/>
      <c r="HIA26" s="5"/>
      <c r="HIE26" s="14"/>
      <c r="HIF26" s="14"/>
      <c r="HIG26" s="1"/>
      <c r="HII26" s="5"/>
      <c r="HIM26" s="14"/>
      <c r="HIN26" s="14"/>
      <c r="HIO26" s="1"/>
      <c r="HIQ26" s="5"/>
      <c r="HIU26" s="14"/>
      <c r="HIV26" s="14"/>
      <c r="HIW26" s="1"/>
      <c r="HIY26" s="5"/>
      <c r="HJC26" s="14"/>
      <c r="HJD26" s="14"/>
      <c r="HJE26" s="1"/>
      <c r="HJG26" s="5"/>
      <c r="HJK26" s="14"/>
      <c r="HJL26" s="14"/>
      <c r="HJM26" s="1"/>
      <c r="HJO26" s="5"/>
      <c r="HJS26" s="14"/>
      <c r="HJT26" s="14"/>
      <c r="HJU26" s="1"/>
      <c r="HJW26" s="5"/>
      <c r="HKA26" s="14"/>
      <c r="HKB26" s="14"/>
      <c r="HKC26" s="1"/>
      <c r="HKE26" s="5"/>
      <c r="HKI26" s="14"/>
      <c r="HKJ26" s="14"/>
      <c r="HKK26" s="1"/>
      <c r="HKM26" s="5"/>
      <c r="HKQ26" s="14"/>
      <c r="HKR26" s="14"/>
      <c r="HKS26" s="1"/>
      <c r="HKU26" s="5"/>
      <c r="HKY26" s="14"/>
      <c r="HKZ26" s="14"/>
      <c r="HLA26" s="1"/>
      <c r="HLC26" s="5"/>
      <c r="HLG26" s="14"/>
      <c r="HLH26" s="14"/>
      <c r="HLI26" s="1"/>
      <c r="HLK26" s="5"/>
      <c r="HLO26" s="14"/>
      <c r="HLP26" s="14"/>
      <c r="HLQ26" s="1"/>
      <c r="HLS26" s="5"/>
      <c r="HLW26" s="14"/>
      <c r="HLX26" s="14"/>
      <c r="HLY26" s="1"/>
      <c r="HMA26" s="5"/>
      <c r="HME26" s="14"/>
      <c r="HMF26" s="14"/>
      <c r="HMG26" s="1"/>
      <c r="HMI26" s="5"/>
      <c r="HMM26" s="14"/>
      <c r="HMN26" s="14"/>
      <c r="HMO26" s="1"/>
      <c r="HMQ26" s="5"/>
      <c r="HMU26" s="14"/>
      <c r="HMV26" s="14"/>
      <c r="HMW26" s="1"/>
      <c r="HMY26" s="5"/>
      <c r="HNC26" s="14"/>
      <c r="HND26" s="14"/>
      <c r="HNE26" s="1"/>
      <c r="HNG26" s="5"/>
      <c r="HNK26" s="14"/>
      <c r="HNL26" s="14"/>
      <c r="HNM26" s="1"/>
      <c r="HNO26" s="5"/>
      <c r="HNS26" s="14"/>
      <c r="HNT26" s="14"/>
      <c r="HNU26" s="1"/>
      <c r="HNW26" s="5"/>
      <c r="HOA26" s="14"/>
      <c r="HOB26" s="14"/>
      <c r="HOC26" s="1"/>
      <c r="HOE26" s="5"/>
      <c r="HOI26" s="14"/>
      <c r="HOJ26" s="14"/>
      <c r="HOK26" s="1"/>
      <c r="HOM26" s="5"/>
      <c r="HOQ26" s="14"/>
      <c r="HOR26" s="14"/>
      <c r="HOS26" s="1"/>
      <c r="HOU26" s="5"/>
      <c r="HOY26" s="14"/>
      <c r="HOZ26" s="14"/>
      <c r="HPA26" s="1"/>
      <c r="HPC26" s="5"/>
      <c r="HPG26" s="14"/>
      <c r="HPH26" s="14"/>
      <c r="HPI26" s="1"/>
      <c r="HPK26" s="5"/>
      <c r="HPO26" s="14"/>
      <c r="HPP26" s="14"/>
      <c r="HPQ26" s="1"/>
      <c r="HPS26" s="5"/>
      <c r="HPW26" s="14"/>
      <c r="HPX26" s="14"/>
      <c r="HPY26" s="1"/>
      <c r="HQA26" s="5"/>
      <c r="HQE26" s="14"/>
      <c r="HQF26" s="14"/>
      <c r="HQG26" s="1"/>
      <c r="HQI26" s="5"/>
      <c r="HQM26" s="14"/>
      <c r="HQN26" s="14"/>
      <c r="HQO26" s="1"/>
      <c r="HQQ26" s="5"/>
      <c r="HQU26" s="14"/>
      <c r="HQV26" s="14"/>
      <c r="HQW26" s="1"/>
      <c r="HQY26" s="5"/>
      <c r="HRC26" s="14"/>
      <c r="HRD26" s="14"/>
      <c r="HRE26" s="1"/>
      <c r="HRG26" s="5"/>
      <c r="HRK26" s="14"/>
      <c r="HRL26" s="14"/>
      <c r="HRM26" s="1"/>
      <c r="HRO26" s="5"/>
      <c r="HRS26" s="14"/>
      <c r="HRT26" s="14"/>
      <c r="HRU26" s="1"/>
      <c r="HRW26" s="5"/>
      <c r="HSA26" s="14"/>
      <c r="HSB26" s="14"/>
      <c r="HSC26" s="1"/>
      <c r="HSE26" s="5"/>
      <c r="HSI26" s="14"/>
      <c r="HSJ26" s="14"/>
      <c r="HSK26" s="1"/>
      <c r="HSM26" s="5"/>
      <c r="HSQ26" s="14"/>
      <c r="HSR26" s="14"/>
      <c r="HSS26" s="1"/>
      <c r="HSU26" s="5"/>
      <c r="HSY26" s="14"/>
      <c r="HSZ26" s="14"/>
      <c r="HTA26" s="1"/>
      <c r="HTC26" s="5"/>
      <c r="HTG26" s="14"/>
      <c r="HTH26" s="14"/>
      <c r="HTI26" s="1"/>
      <c r="HTK26" s="5"/>
      <c r="HTO26" s="14"/>
      <c r="HTP26" s="14"/>
      <c r="HTQ26" s="1"/>
      <c r="HTS26" s="5"/>
      <c r="HTW26" s="14"/>
      <c r="HTX26" s="14"/>
      <c r="HTY26" s="1"/>
      <c r="HUA26" s="5"/>
      <c r="HUE26" s="14"/>
      <c r="HUF26" s="14"/>
      <c r="HUG26" s="1"/>
      <c r="HUI26" s="5"/>
      <c r="HUM26" s="14"/>
      <c r="HUN26" s="14"/>
      <c r="HUO26" s="1"/>
      <c r="HUQ26" s="5"/>
      <c r="HUU26" s="14"/>
      <c r="HUV26" s="14"/>
      <c r="HUW26" s="1"/>
      <c r="HUY26" s="5"/>
      <c r="HVC26" s="14"/>
      <c r="HVD26" s="14"/>
      <c r="HVE26" s="1"/>
      <c r="HVG26" s="5"/>
      <c r="HVK26" s="14"/>
      <c r="HVL26" s="14"/>
      <c r="HVM26" s="1"/>
      <c r="HVO26" s="5"/>
      <c r="HVS26" s="14"/>
      <c r="HVT26" s="14"/>
      <c r="HVU26" s="1"/>
      <c r="HVW26" s="5"/>
      <c r="HWA26" s="14"/>
      <c r="HWB26" s="14"/>
      <c r="HWC26" s="1"/>
      <c r="HWE26" s="5"/>
      <c r="HWI26" s="14"/>
      <c r="HWJ26" s="14"/>
      <c r="HWK26" s="1"/>
      <c r="HWM26" s="5"/>
      <c r="HWQ26" s="14"/>
      <c r="HWR26" s="14"/>
      <c r="HWS26" s="1"/>
      <c r="HWU26" s="5"/>
      <c r="HWY26" s="14"/>
      <c r="HWZ26" s="14"/>
      <c r="HXA26" s="1"/>
      <c r="HXC26" s="5"/>
      <c r="HXG26" s="14"/>
      <c r="HXH26" s="14"/>
      <c r="HXI26" s="1"/>
      <c r="HXK26" s="5"/>
      <c r="HXO26" s="14"/>
      <c r="HXP26" s="14"/>
      <c r="HXQ26" s="1"/>
      <c r="HXS26" s="5"/>
      <c r="HXW26" s="14"/>
      <c r="HXX26" s="14"/>
      <c r="HXY26" s="1"/>
      <c r="HYA26" s="5"/>
      <c r="HYE26" s="14"/>
      <c r="HYF26" s="14"/>
      <c r="HYG26" s="1"/>
      <c r="HYI26" s="5"/>
      <c r="HYM26" s="14"/>
      <c r="HYN26" s="14"/>
      <c r="HYO26" s="1"/>
      <c r="HYQ26" s="5"/>
      <c r="HYU26" s="14"/>
      <c r="HYV26" s="14"/>
      <c r="HYW26" s="1"/>
      <c r="HYY26" s="5"/>
      <c r="HZC26" s="14"/>
      <c r="HZD26" s="14"/>
      <c r="HZE26" s="1"/>
      <c r="HZG26" s="5"/>
      <c r="HZK26" s="14"/>
      <c r="HZL26" s="14"/>
      <c r="HZM26" s="1"/>
      <c r="HZO26" s="5"/>
      <c r="HZS26" s="14"/>
      <c r="HZT26" s="14"/>
      <c r="HZU26" s="1"/>
      <c r="HZW26" s="5"/>
      <c r="IAA26" s="14"/>
      <c r="IAB26" s="14"/>
      <c r="IAC26" s="1"/>
      <c r="IAE26" s="5"/>
      <c r="IAI26" s="14"/>
      <c r="IAJ26" s="14"/>
      <c r="IAK26" s="1"/>
      <c r="IAM26" s="5"/>
      <c r="IAQ26" s="14"/>
      <c r="IAR26" s="14"/>
      <c r="IAS26" s="1"/>
      <c r="IAU26" s="5"/>
      <c r="IAY26" s="14"/>
      <c r="IAZ26" s="14"/>
      <c r="IBA26" s="1"/>
      <c r="IBC26" s="5"/>
      <c r="IBG26" s="14"/>
      <c r="IBH26" s="14"/>
      <c r="IBI26" s="1"/>
      <c r="IBK26" s="5"/>
      <c r="IBO26" s="14"/>
      <c r="IBP26" s="14"/>
      <c r="IBQ26" s="1"/>
      <c r="IBS26" s="5"/>
      <c r="IBW26" s="14"/>
      <c r="IBX26" s="14"/>
      <c r="IBY26" s="1"/>
      <c r="ICA26" s="5"/>
      <c r="ICE26" s="14"/>
      <c r="ICF26" s="14"/>
      <c r="ICG26" s="1"/>
      <c r="ICI26" s="5"/>
      <c r="ICM26" s="14"/>
      <c r="ICN26" s="14"/>
      <c r="ICO26" s="1"/>
      <c r="ICQ26" s="5"/>
      <c r="ICU26" s="14"/>
      <c r="ICV26" s="14"/>
      <c r="ICW26" s="1"/>
      <c r="ICY26" s="5"/>
      <c r="IDC26" s="14"/>
      <c r="IDD26" s="14"/>
      <c r="IDE26" s="1"/>
      <c r="IDG26" s="5"/>
      <c r="IDK26" s="14"/>
      <c r="IDL26" s="14"/>
      <c r="IDM26" s="1"/>
      <c r="IDO26" s="5"/>
      <c r="IDS26" s="14"/>
      <c r="IDT26" s="14"/>
      <c r="IDU26" s="1"/>
      <c r="IDW26" s="5"/>
      <c r="IEA26" s="14"/>
      <c r="IEB26" s="14"/>
      <c r="IEC26" s="1"/>
      <c r="IEE26" s="5"/>
      <c r="IEI26" s="14"/>
      <c r="IEJ26" s="14"/>
      <c r="IEK26" s="1"/>
      <c r="IEM26" s="5"/>
      <c r="IEQ26" s="14"/>
      <c r="IER26" s="14"/>
      <c r="IES26" s="1"/>
      <c r="IEU26" s="5"/>
      <c r="IEY26" s="14"/>
      <c r="IEZ26" s="14"/>
      <c r="IFA26" s="1"/>
      <c r="IFC26" s="5"/>
      <c r="IFG26" s="14"/>
      <c r="IFH26" s="14"/>
      <c r="IFI26" s="1"/>
      <c r="IFK26" s="5"/>
      <c r="IFO26" s="14"/>
      <c r="IFP26" s="14"/>
      <c r="IFQ26" s="1"/>
      <c r="IFS26" s="5"/>
      <c r="IFW26" s="14"/>
      <c r="IFX26" s="14"/>
      <c r="IFY26" s="1"/>
      <c r="IGA26" s="5"/>
      <c r="IGE26" s="14"/>
      <c r="IGF26" s="14"/>
      <c r="IGG26" s="1"/>
      <c r="IGI26" s="5"/>
      <c r="IGM26" s="14"/>
      <c r="IGN26" s="14"/>
      <c r="IGO26" s="1"/>
      <c r="IGQ26" s="5"/>
      <c r="IGU26" s="14"/>
      <c r="IGV26" s="14"/>
      <c r="IGW26" s="1"/>
      <c r="IGY26" s="5"/>
      <c r="IHC26" s="14"/>
      <c r="IHD26" s="14"/>
      <c r="IHE26" s="1"/>
      <c r="IHG26" s="5"/>
      <c r="IHK26" s="14"/>
      <c r="IHL26" s="14"/>
      <c r="IHM26" s="1"/>
      <c r="IHO26" s="5"/>
      <c r="IHS26" s="14"/>
      <c r="IHT26" s="14"/>
      <c r="IHU26" s="1"/>
      <c r="IHW26" s="5"/>
      <c r="IIA26" s="14"/>
      <c r="IIB26" s="14"/>
      <c r="IIC26" s="1"/>
      <c r="IIE26" s="5"/>
      <c r="III26" s="14"/>
      <c r="IIJ26" s="14"/>
      <c r="IIK26" s="1"/>
      <c r="IIM26" s="5"/>
      <c r="IIQ26" s="14"/>
      <c r="IIR26" s="14"/>
      <c r="IIS26" s="1"/>
      <c r="IIU26" s="5"/>
      <c r="IIY26" s="14"/>
      <c r="IIZ26" s="14"/>
      <c r="IJA26" s="1"/>
      <c r="IJC26" s="5"/>
      <c r="IJG26" s="14"/>
      <c r="IJH26" s="14"/>
      <c r="IJI26" s="1"/>
      <c r="IJK26" s="5"/>
      <c r="IJO26" s="14"/>
      <c r="IJP26" s="14"/>
      <c r="IJQ26" s="1"/>
      <c r="IJS26" s="5"/>
      <c r="IJW26" s="14"/>
      <c r="IJX26" s="14"/>
      <c r="IJY26" s="1"/>
      <c r="IKA26" s="5"/>
      <c r="IKE26" s="14"/>
      <c r="IKF26" s="14"/>
      <c r="IKG26" s="1"/>
      <c r="IKI26" s="5"/>
      <c r="IKM26" s="14"/>
      <c r="IKN26" s="14"/>
      <c r="IKO26" s="1"/>
      <c r="IKQ26" s="5"/>
      <c r="IKU26" s="14"/>
      <c r="IKV26" s="14"/>
      <c r="IKW26" s="1"/>
      <c r="IKY26" s="5"/>
      <c r="ILC26" s="14"/>
      <c r="ILD26" s="14"/>
      <c r="ILE26" s="1"/>
      <c r="ILG26" s="5"/>
      <c r="ILK26" s="14"/>
      <c r="ILL26" s="14"/>
      <c r="ILM26" s="1"/>
      <c r="ILO26" s="5"/>
      <c r="ILS26" s="14"/>
      <c r="ILT26" s="14"/>
      <c r="ILU26" s="1"/>
      <c r="ILW26" s="5"/>
      <c r="IMA26" s="14"/>
      <c r="IMB26" s="14"/>
      <c r="IMC26" s="1"/>
      <c r="IME26" s="5"/>
      <c r="IMI26" s="14"/>
      <c r="IMJ26" s="14"/>
      <c r="IMK26" s="1"/>
      <c r="IMM26" s="5"/>
      <c r="IMQ26" s="14"/>
      <c r="IMR26" s="14"/>
      <c r="IMS26" s="1"/>
      <c r="IMU26" s="5"/>
      <c r="IMY26" s="14"/>
      <c r="IMZ26" s="14"/>
      <c r="INA26" s="1"/>
      <c r="INC26" s="5"/>
      <c r="ING26" s="14"/>
      <c r="INH26" s="14"/>
      <c r="INI26" s="1"/>
      <c r="INK26" s="5"/>
      <c r="INO26" s="14"/>
      <c r="INP26" s="14"/>
      <c r="INQ26" s="1"/>
      <c r="INS26" s="5"/>
      <c r="INW26" s="14"/>
      <c r="INX26" s="14"/>
      <c r="INY26" s="1"/>
      <c r="IOA26" s="5"/>
      <c r="IOE26" s="14"/>
      <c r="IOF26" s="14"/>
      <c r="IOG26" s="1"/>
      <c r="IOI26" s="5"/>
      <c r="IOM26" s="14"/>
      <c r="ION26" s="14"/>
      <c r="IOO26" s="1"/>
      <c r="IOQ26" s="5"/>
      <c r="IOU26" s="14"/>
      <c r="IOV26" s="14"/>
      <c r="IOW26" s="1"/>
      <c r="IOY26" s="5"/>
      <c r="IPC26" s="14"/>
      <c r="IPD26" s="14"/>
      <c r="IPE26" s="1"/>
      <c r="IPG26" s="5"/>
      <c r="IPK26" s="14"/>
      <c r="IPL26" s="14"/>
      <c r="IPM26" s="1"/>
      <c r="IPO26" s="5"/>
      <c r="IPS26" s="14"/>
      <c r="IPT26" s="14"/>
      <c r="IPU26" s="1"/>
      <c r="IPW26" s="5"/>
      <c r="IQA26" s="14"/>
      <c r="IQB26" s="14"/>
      <c r="IQC26" s="1"/>
      <c r="IQE26" s="5"/>
      <c r="IQI26" s="14"/>
      <c r="IQJ26" s="14"/>
      <c r="IQK26" s="1"/>
      <c r="IQM26" s="5"/>
      <c r="IQQ26" s="14"/>
      <c r="IQR26" s="14"/>
      <c r="IQS26" s="1"/>
      <c r="IQU26" s="5"/>
      <c r="IQY26" s="14"/>
      <c r="IQZ26" s="14"/>
      <c r="IRA26" s="1"/>
      <c r="IRC26" s="5"/>
      <c r="IRG26" s="14"/>
      <c r="IRH26" s="14"/>
      <c r="IRI26" s="1"/>
      <c r="IRK26" s="5"/>
      <c r="IRO26" s="14"/>
      <c r="IRP26" s="14"/>
      <c r="IRQ26" s="1"/>
      <c r="IRS26" s="5"/>
      <c r="IRW26" s="14"/>
      <c r="IRX26" s="14"/>
      <c r="IRY26" s="1"/>
      <c r="ISA26" s="5"/>
      <c r="ISE26" s="14"/>
      <c r="ISF26" s="14"/>
      <c r="ISG26" s="1"/>
      <c r="ISI26" s="5"/>
      <c r="ISM26" s="14"/>
      <c r="ISN26" s="14"/>
      <c r="ISO26" s="1"/>
      <c r="ISQ26" s="5"/>
      <c r="ISU26" s="14"/>
      <c r="ISV26" s="14"/>
      <c r="ISW26" s="1"/>
      <c r="ISY26" s="5"/>
      <c r="ITC26" s="14"/>
      <c r="ITD26" s="14"/>
      <c r="ITE26" s="1"/>
      <c r="ITG26" s="5"/>
      <c r="ITK26" s="14"/>
      <c r="ITL26" s="14"/>
      <c r="ITM26" s="1"/>
      <c r="ITO26" s="5"/>
      <c r="ITS26" s="14"/>
      <c r="ITT26" s="14"/>
      <c r="ITU26" s="1"/>
      <c r="ITW26" s="5"/>
      <c r="IUA26" s="14"/>
      <c r="IUB26" s="14"/>
      <c r="IUC26" s="1"/>
      <c r="IUE26" s="5"/>
      <c r="IUI26" s="14"/>
      <c r="IUJ26" s="14"/>
      <c r="IUK26" s="1"/>
      <c r="IUM26" s="5"/>
      <c r="IUQ26" s="14"/>
      <c r="IUR26" s="14"/>
      <c r="IUS26" s="1"/>
      <c r="IUU26" s="5"/>
      <c r="IUY26" s="14"/>
      <c r="IUZ26" s="14"/>
      <c r="IVA26" s="1"/>
      <c r="IVC26" s="5"/>
      <c r="IVG26" s="14"/>
      <c r="IVH26" s="14"/>
      <c r="IVI26" s="1"/>
      <c r="IVK26" s="5"/>
      <c r="IVO26" s="14"/>
      <c r="IVP26" s="14"/>
      <c r="IVQ26" s="1"/>
      <c r="IVS26" s="5"/>
      <c r="IVW26" s="14"/>
      <c r="IVX26" s="14"/>
      <c r="IVY26" s="1"/>
      <c r="IWA26" s="5"/>
      <c r="IWE26" s="14"/>
      <c r="IWF26" s="14"/>
      <c r="IWG26" s="1"/>
      <c r="IWI26" s="5"/>
      <c r="IWM26" s="14"/>
      <c r="IWN26" s="14"/>
      <c r="IWO26" s="1"/>
      <c r="IWQ26" s="5"/>
      <c r="IWU26" s="14"/>
      <c r="IWV26" s="14"/>
      <c r="IWW26" s="1"/>
      <c r="IWY26" s="5"/>
      <c r="IXC26" s="14"/>
      <c r="IXD26" s="14"/>
      <c r="IXE26" s="1"/>
      <c r="IXG26" s="5"/>
      <c r="IXK26" s="14"/>
      <c r="IXL26" s="14"/>
      <c r="IXM26" s="1"/>
      <c r="IXO26" s="5"/>
      <c r="IXS26" s="14"/>
      <c r="IXT26" s="14"/>
      <c r="IXU26" s="1"/>
      <c r="IXW26" s="5"/>
      <c r="IYA26" s="14"/>
      <c r="IYB26" s="14"/>
      <c r="IYC26" s="1"/>
      <c r="IYE26" s="5"/>
      <c r="IYI26" s="14"/>
      <c r="IYJ26" s="14"/>
      <c r="IYK26" s="1"/>
      <c r="IYM26" s="5"/>
      <c r="IYQ26" s="14"/>
      <c r="IYR26" s="14"/>
      <c r="IYS26" s="1"/>
      <c r="IYU26" s="5"/>
      <c r="IYY26" s="14"/>
      <c r="IYZ26" s="14"/>
      <c r="IZA26" s="1"/>
      <c r="IZC26" s="5"/>
      <c r="IZG26" s="14"/>
      <c r="IZH26" s="14"/>
      <c r="IZI26" s="1"/>
      <c r="IZK26" s="5"/>
      <c r="IZO26" s="14"/>
      <c r="IZP26" s="14"/>
      <c r="IZQ26" s="1"/>
      <c r="IZS26" s="5"/>
      <c r="IZW26" s="14"/>
      <c r="IZX26" s="14"/>
      <c r="IZY26" s="1"/>
      <c r="JAA26" s="5"/>
      <c r="JAE26" s="14"/>
      <c r="JAF26" s="14"/>
      <c r="JAG26" s="1"/>
      <c r="JAI26" s="5"/>
      <c r="JAM26" s="14"/>
      <c r="JAN26" s="14"/>
      <c r="JAO26" s="1"/>
      <c r="JAQ26" s="5"/>
      <c r="JAU26" s="14"/>
      <c r="JAV26" s="14"/>
      <c r="JAW26" s="1"/>
      <c r="JAY26" s="5"/>
      <c r="JBC26" s="14"/>
      <c r="JBD26" s="14"/>
      <c r="JBE26" s="1"/>
      <c r="JBG26" s="5"/>
      <c r="JBK26" s="14"/>
      <c r="JBL26" s="14"/>
      <c r="JBM26" s="1"/>
      <c r="JBO26" s="5"/>
      <c r="JBS26" s="14"/>
      <c r="JBT26" s="14"/>
      <c r="JBU26" s="1"/>
      <c r="JBW26" s="5"/>
      <c r="JCA26" s="14"/>
      <c r="JCB26" s="14"/>
      <c r="JCC26" s="1"/>
      <c r="JCE26" s="5"/>
      <c r="JCI26" s="14"/>
      <c r="JCJ26" s="14"/>
      <c r="JCK26" s="1"/>
      <c r="JCM26" s="5"/>
      <c r="JCQ26" s="14"/>
      <c r="JCR26" s="14"/>
      <c r="JCS26" s="1"/>
      <c r="JCU26" s="5"/>
      <c r="JCY26" s="14"/>
      <c r="JCZ26" s="14"/>
      <c r="JDA26" s="1"/>
      <c r="JDC26" s="5"/>
      <c r="JDG26" s="14"/>
      <c r="JDH26" s="14"/>
      <c r="JDI26" s="1"/>
      <c r="JDK26" s="5"/>
      <c r="JDO26" s="14"/>
      <c r="JDP26" s="14"/>
      <c r="JDQ26" s="1"/>
      <c r="JDS26" s="5"/>
      <c r="JDW26" s="14"/>
      <c r="JDX26" s="14"/>
      <c r="JDY26" s="1"/>
      <c r="JEA26" s="5"/>
      <c r="JEE26" s="14"/>
      <c r="JEF26" s="14"/>
      <c r="JEG26" s="1"/>
      <c r="JEI26" s="5"/>
      <c r="JEM26" s="14"/>
      <c r="JEN26" s="14"/>
      <c r="JEO26" s="1"/>
      <c r="JEQ26" s="5"/>
      <c r="JEU26" s="14"/>
      <c r="JEV26" s="14"/>
      <c r="JEW26" s="1"/>
      <c r="JEY26" s="5"/>
      <c r="JFC26" s="14"/>
      <c r="JFD26" s="14"/>
      <c r="JFE26" s="1"/>
      <c r="JFG26" s="5"/>
      <c r="JFK26" s="14"/>
      <c r="JFL26" s="14"/>
      <c r="JFM26" s="1"/>
      <c r="JFO26" s="5"/>
      <c r="JFS26" s="14"/>
      <c r="JFT26" s="14"/>
      <c r="JFU26" s="1"/>
      <c r="JFW26" s="5"/>
      <c r="JGA26" s="14"/>
      <c r="JGB26" s="14"/>
      <c r="JGC26" s="1"/>
      <c r="JGE26" s="5"/>
      <c r="JGI26" s="14"/>
      <c r="JGJ26" s="14"/>
      <c r="JGK26" s="1"/>
      <c r="JGM26" s="5"/>
      <c r="JGQ26" s="14"/>
      <c r="JGR26" s="14"/>
      <c r="JGS26" s="1"/>
      <c r="JGU26" s="5"/>
      <c r="JGY26" s="14"/>
      <c r="JGZ26" s="14"/>
      <c r="JHA26" s="1"/>
      <c r="JHC26" s="5"/>
      <c r="JHG26" s="14"/>
      <c r="JHH26" s="14"/>
      <c r="JHI26" s="1"/>
      <c r="JHK26" s="5"/>
      <c r="JHO26" s="14"/>
      <c r="JHP26" s="14"/>
      <c r="JHQ26" s="1"/>
      <c r="JHS26" s="5"/>
      <c r="JHW26" s="14"/>
      <c r="JHX26" s="14"/>
      <c r="JHY26" s="1"/>
      <c r="JIA26" s="5"/>
      <c r="JIE26" s="14"/>
      <c r="JIF26" s="14"/>
      <c r="JIG26" s="1"/>
      <c r="JII26" s="5"/>
      <c r="JIM26" s="14"/>
      <c r="JIN26" s="14"/>
      <c r="JIO26" s="1"/>
      <c r="JIQ26" s="5"/>
      <c r="JIU26" s="14"/>
      <c r="JIV26" s="14"/>
      <c r="JIW26" s="1"/>
      <c r="JIY26" s="5"/>
      <c r="JJC26" s="14"/>
      <c r="JJD26" s="14"/>
      <c r="JJE26" s="1"/>
      <c r="JJG26" s="5"/>
      <c r="JJK26" s="14"/>
      <c r="JJL26" s="14"/>
      <c r="JJM26" s="1"/>
      <c r="JJO26" s="5"/>
      <c r="JJS26" s="14"/>
      <c r="JJT26" s="14"/>
      <c r="JJU26" s="1"/>
      <c r="JJW26" s="5"/>
      <c r="JKA26" s="14"/>
      <c r="JKB26" s="14"/>
      <c r="JKC26" s="1"/>
      <c r="JKE26" s="5"/>
      <c r="JKI26" s="14"/>
      <c r="JKJ26" s="14"/>
      <c r="JKK26" s="1"/>
      <c r="JKM26" s="5"/>
      <c r="JKQ26" s="14"/>
      <c r="JKR26" s="14"/>
      <c r="JKS26" s="1"/>
      <c r="JKU26" s="5"/>
      <c r="JKY26" s="14"/>
      <c r="JKZ26" s="14"/>
      <c r="JLA26" s="1"/>
      <c r="JLC26" s="5"/>
      <c r="JLG26" s="14"/>
      <c r="JLH26" s="14"/>
      <c r="JLI26" s="1"/>
      <c r="JLK26" s="5"/>
      <c r="JLO26" s="14"/>
      <c r="JLP26" s="14"/>
      <c r="JLQ26" s="1"/>
      <c r="JLS26" s="5"/>
      <c r="JLW26" s="14"/>
      <c r="JLX26" s="14"/>
      <c r="JLY26" s="1"/>
      <c r="JMA26" s="5"/>
      <c r="JME26" s="14"/>
      <c r="JMF26" s="14"/>
      <c r="JMG26" s="1"/>
      <c r="JMI26" s="5"/>
      <c r="JMM26" s="14"/>
      <c r="JMN26" s="14"/>
      <c r="JMO26" s="1"/>
      <c r="JMQ26" s="5"/>
      <c r="JMU26" s="14"/>
      <c r="JMV26" s="14"/>
      <c r="JMW26" s="1"/>
      <c r="JMY26" s="5"/>
      <c r="JNC26" s="14"/>
      <c r="JND26" s="14"/>
      <c r="JNE26" s="1"/>
      <c r="JNG26" s="5"/>
      <c r="JNK26" s="14"/>
      <c r="JNL26" s="14"/>
      <c r="JNM26" s="1"/>
      <c r="JNO26" s="5"/>
      <c r="JNS26" s="14"/>
      <c r="JNT26" s="14"/>
      <c r="JNU26" s="1"/>
      <c r="JNW26" s="5"/>
      <c r="JOA26" s="14"/>
      <c r="JOB26" s="14"/>
      <c r="JOC26" s="1"/>
      <c r="JOE26" s="5"/>
      <c r="JOI26" s="14"/>
      <c r="JOJ26" s="14"/>
      <c r="JOK26" s="1"/>
      <c r="JOM26" s="5"/>
      <c r="JOQ26" s="14"/>
      <c r="JOR26" s="14"/>
      <c r="JOS26" s="1"/>
      <c r="JOU26" s="5"/>
      <c r="JOY26" s="14"/>
      <c r="JOZ26" s="14"/>
      <c r="JPA26" s="1"/>
      <c r="JPC26" s="5"/>
      <c r="JPG26" s="14"/>
      <c r="JPH26" s="14"/>
      <c r="JPI26" s="1"/>
      <c r="JPK26" s="5"/>
      <c r="JPO26" s="14"/>
      <c r="JPP26" s="14"/>
      <c r="JPQ26" s="1"/>
      <c r="JPS26" s="5"/>
      <c r="JPW26" s="14"/>
      <c r="JPX26" s="14"/>
      <c r="JPY26" s="1"/>
      <c r="JQA26" s="5"/>
      <c r="JQE26" s="14"/>
      <c r="JQF26" s="14"/>
      <c r="JQG26" s="1"/>
      <c r="JQI26" s="5"/>
      <c r="JQM26" s="14"/>
      <c r="JQN26" s="14"/>
      <c r="JQO26" s="1"/>
      <c r="JQQ26" s="5"/>
      <c r="JQU26" s="14"/>
      <c r="JQV26" s="14"/>
      <c r="JQW26" s="1"/>
      <c r="JQY26" s="5"/>
      <c r="JRC26" s="14"/>
      <c r="JRD26" s="14"/>
      <c r="JRE26" s="1"/>
      <c r="JRG26" s="5"/>
      <c r="JRK26" s="14"/>
      <c r="JRL26" s="14"/>
      <c r="JRM26" s="1"/>
      <c r="JRO26" s="5"/>
      <c r="JRS26" s="14"/>
      <c r="JRT26" s="14"/>
      <c r="JRU26" s="1"/>
      <c r="JRW26" s="5"/>
      <c r="JSA26" s="14"/>
      <c r="JSB26" s="14"/>
      <c r="JSC26" s="1"/>
      <c r="JSE26" s="5"/>
      <c r="JSI26" s="14"/>
      <c r="JSJ26" s="14"/>
      <c r="JSK26" s="1"/>
      <c r="JSM26" s="5"/>
      <c r="JSQ26" s="14"/>
      <c r="JSR26" s="14"/>
      <c r="JSS26" s="1"/>
      <c r="JSU26" s="5"/>
      <c r="JSY26" s="14"/>
      <c r="JSZ26" s="14"/>
      <c r="JTA26" s="1"/>
      <c r="JTC26" s="5"/>
      <c r="JTG26" s="14"/>
      <c r="JTH26" s="14"/>
      <c r="JTI26" s="1"/>
      <c r="JTK26" s="5"/>
      <c r="JTO26" s="14"/>
      <c r="JTP26" s="14"/>
      <c r="JTQ26" s="1"/>
      <c r="JTS26" s="5"/>
      <c r="JTW26" s="14"/>
      <c r="JTX26" s="14"/>
      <c r="JTY26" s="1"/>
      <c r="JUA26" s="5"/>
      <c r="JUE26" s="14"/>
      <c r="JUF26" s="14"/>
      <c r="JUG26" s="1"/>
      <c r="JUI26" s="5"/>
      <c r="JUM26" s="14"/>
      <c r="JUN26" s="14"/>
      <c r="JUO26" s="1"/>
      <c r="JUQ26" s="5"/>
      <c r="JUU26" s="14"/>
      <c r="JUV26" s="14"/>
      <c r="JUW26" s="1"/>
      <c r="JUY26" s="5"/>
      <c r="JVC26" s="14"/>
      <c r="JVD26" s="14"/>
      <c r="JVE26" s="1"/>
      <c r="JVG26" s="5"/>
      <c r="JVK26" s="14"/>
      <c r="JVL26" s="14"/>
      <c r="JVM26" s="1"/>
      <c r="JVO26" s="5"/>
      <c r="JVS26" s="14"/>
      <c r="JVT26" s="14"/>
      <c r="JVU26" s="1"/>
      <c r="JVW26" s="5"/>
      <c r="JWA26" s="14"/>
      <c r="JWB26" s="14"/>
      <c r="JWC26" s="1"/>
      <c r="JWE26" s="5"/>
      <c r="JWI26" s="14"/>
      <c r="JWJ26" s="14"/>
      <c r="JWK26" s="1"/>
      <c r="JWM26" s="5"/>
      <c r="JWQ26" s="14"/>
      <c r="JWR26" s="14"/>
      <c r="JWS26" s="1"/>
      <c r="JWU26" s="5"/>
      <c r="JWY26" s="14"/>
      <c r="JWZ26" s="14"/>
      <c r="JXA26" s="1"/>
      <c r="JXC26" s="5"/>
      <c r="JXG26" s="14"/>
      <c r="JXH26" s="14"/>
      <c r="JXI26" s="1"/>
      <c r="JXK26" s="5"/>
      <c r="JXO26" s="14"/>
      <c r="JXP26" s="14"/>
      <c r="JXQ26" s="1"/>
      <c r="JXS26" s="5"/>
      <c r="JXW26" s="14"/>
      <c r="JXX26" s="14"/>
      <c r="JXY26" s="1"/>
      <c r="JYA26" s="5"/>
      <c r="JYE26" s="14"/>
      <c r="JYF26" s="14"/>
      <c r="JYG26" s="1"/>
      <c r="JYI26" s="5"/>
      <c r="JYM26" s="14"/>
      <c r="JYN26" s="14"/>
      <c r="JYO26" s="1"/>
      <c r="JYQ26" s="5"/>
      <c r="JYU26" s="14"/>
      <c r="JYV26" s="14"/>
      <c r="JYW26" s="1"/>
      <c r="JYY26" s="5"/>
      <c r="JZC26" s="14"/>
      <c r="JZD26" s="14"/>
      <c r="JZE26" s="1"/>
      <c r="JZG26" s="5"/>
      <c r="JZK26" s="14"/>
      <c r="JZL26" s="14"/>
      <c r="JZM26" s="1"/>
      <c r="JZO26" s="5"/>
      <c r="JZS26" s="14"/>
      <c r="JZT26" s="14"/>
      <c r="JZU26" s="1"/>
      <c r="JZW26" s="5"/>
      <c r="KAA26" s="14"/>
      <c r="KAB26" s="14"/>
      <c r="KAC26" s="1"/>
      <c r="KAE26" s="5"/>
      <c r="KAI26" s="14"/>
      <c r="KAJ26" s="14"/>
      <c r="KAK26" s="1"/>
      <c r="KAM26" s="5"/>
      <c r="KAQ26" s="14"/>
      <c r="KAR26" s="14"/>
      <c r="KAS26" s="1"/>
      <c r="KAU26" s="5"/>
      <c r="KAY26" s="14"/>
      <c r="KAZ26" s="14"/>
      <c r="KBA26" s="1"/>
      <c r="KBC26" s="5"/>
      <c r="KBG26" s="14"/>
      <c r="KBH26" s="14"/>
      <c r="KBI26" s="1"/>
      <c r="KBK26" s="5"/>
      <c r="KBO26" s="14"/>
      <c r="KBP26" s="14"/>
      <c r="KBQ26" s="1"/>
      <c r="KBS26" s="5"/>
      <c r="KBW26" s="14"/>
      <c r="KBX26" s="14"/>
      <c r="KBY26" s="1"/>
      <c r="KCA26" s="5"/>
      <c r="KCE26" s="14"/>
      <c r="KCF26" s="14"/>
      <c r="KCG26" s="1"/>
      <c r="KCI26" s="5"/>
      <c r="KCM26" s="14"/>
      <c r="KCN26" s="14"/>
      <c r="KCO26" s="1"/>
      <c r="KCQ26" s="5"/>
      <c r="KCU26" s="14"/>
      <c r="KCV26" s="14"/>
      <c r="KCW26" s="1"/>
      <c r="KCY26" s="5"/>
      <c r="KDC26" s="14"/>
      <c r="KDD26" s="14"/>
      <c r="KDE26" s="1"/>
      <c r="KDG26" s="5"/>
      <c r="KDK26" s="14"/>
      <c r="KDL26" s="14"/>
      <c r="KDM26" s="1"/>
      <c r="KDO26" s="5"/>
      <c r="KDS26" s="14"/>
      <c r="KDT26" s="14"/>
      <c r="KDU26" s="1"/>
      <c r="KDW26" s="5"/>
      <c r="KEA26" s="14"/>
      <c r="KEB26" s="14"/>
      <c r="KEC26" s="1"/>
      <c r="KEE26" s="5"/>
      <c r="KEI26" s="14"/>
      <c r="KEJ26" s="14"/>
      <c r="KEK26" s="1"/>
      <c r="KEM26" s="5"/>
      <c r="KEQ26" s="14"/>
      <c r="KER26" s="14"/>
      <c r="KES26" s="1"/>
      <c r="KEU26" s="5"/>
      <c r="KEY26" s="14"/>
      <c r="KEZ26" s="14"/>
      <c r="KFA26" s="1"/>
      <c r="KFC26" s="5"/>
      <c r="KFG26" s="14"/>
      <c r="KFH26" s="14"/>
      <c r="KFI26" s="1"/>
      <c r="KFK26" s="5"/>
      <c r="KFO26" s="14"/>
      <c r="KFP26" s="14"/>
      <c r="KFQ26" s="1"/>
      <c r="KFS26" s="5"/>
      <c r="KFW26" s="14"/>
      <c r="KFX26" s="14"/>
      <c r="KFY26" s="1"/>
      <c r="KGA26" s="5"/>
      <c r="KGE26" s="14"/>
      <c r="KGF26" s="14"/>
      <c r="KGG26" s="1"/>
      <c r="KGI26" s="5"/>
      <c r="KGM26" s="14"/>
      <c r="KGN26" s="14"/>
      <c r="KGO26" s="1"/>
      <c r="KGQ26" s="5"/>
      <c r="KGU26" s="14"/>
      <c r="KGV26" s="14"/>
      <c r="KGW26" s="1"/>
      <c r="KGY26" s="5"/>
      <c r="KHC26" s="14"/>
      <c r="KHD26" s="14"/>
      <c r="KHE26" s="1"/>
      <c r="KHG26" s="5"/>
      <c r="KHK26" s="14"/>
      <c r="KHL26" s="14"/>
      <c r="KHM26" s="1"/>
      <c r="KHO26" s="5"/>
      <c r="KHS26" s="14"/>
      <c r="KHT26" s="14"/>
      <c r="KHU26" s="1"/>
      <c r="KHW26" s="5"/>
      <c r="KIA26" s="14"/>
      <c r="KIB26" s="14"/>
      <c r="KIC26" s="1"/>
      <c r="KIE26" s="5"/>
      <c r="KII26" s="14"/>
      <c r="KIJ26" s="14"/>
      <c r="KIK26" s="1"/>
      <c r="KIM26" s="5"/>
      <c r="KIQ26" s="14"/>
      <c r="KIR26" s="14"/>
      <c r="KIS26" s="1"/>
      <c r="KIU26" s="5"/>
      <c r="KIY26" s="14"/>
      <c r="KIZ26" s="14"/>
      <c r="KJA26" s="1"/>
      <c r="KJC26" s="5"/>
      <c r="KJG26" s="14"/>
      <c r="KJH26" s="14"/>
      <c r="KJI26" s="1"/>
      <c r="KJK26" s="5"/>
      <c r="KJO26" s="14"/>
      <c r="KJP26" s="14"/>
      <c r="KJQ26" s="1"/>
      <c r="KJS26" s="5"/>
      <c r="KJW26" s="14"/>
      <c r="KJX26" s="14"/>
      <c r="KJY26" s="1"/>
      <c r="KKA26" s="5"/>
      <c r="KKE26" s="14"/>
      <c r="KKF26" s="14"/>
      <c r="KKG26" s="1"/>
      <c r="KKI26" s="5"/>
      <c r="KKM26" s="14"/>
      <c r="KKN26" s="14"/>
      <c r="KKO26" s="1"/>
      <c r="KKQ26" s="5"/>
      <c r="KKU26" s="14"/>
      <c r="KKV26" s="14"/>
      <c r="KKW26" s="1"/>
      <c r="KKY26" s="5"/>
      <c r="KLC26" s="14"/>
      <c r="KLD26" s="14"/>
      <c r="KLE26" s="1"/>
      <c r="KLG26" s="5"/>
      <c r="KLK26" s="14"/>
      <c r="KLL26" s="14"/>
      <c r="KLM26" s="1"/>
      <c r="KLO26" s="5"/>
      <c r="KLS26" s="14"/>
      <c r="KLT26" s="14"/>
      <c r="KLU26" s="1"/>
      <c r="KLW26" s="5"/>
      <c r="KMA26" s="14"/>
      <c r="KMB26" s="14"/>
      <c r="KMC26" s="1"/>
      <c r="KME26" s="5"/>
      <c r="KMI26" s="14"/>
      <c r="KMJ26" s="14"/>
      <c r="KMK26" s="1"/>
      <c r="KMM26" s="5"/>
      <c r="KMQ26" s="14"/>
      <c r="KMR26" s="14"/>
      <c r="KMS26" s="1"/>
      <c r="KMU26" s="5"/>
      <c r="KMY26" s="14"/>
      <c r="KMZ26" s="14"/>
      <c r="KNA26" s="1"/>
      <c r="KNC26" s="5"/>
      <c r="KNG26" s="14"/>
      <c r="KNH26" s="14"/>
      <c r="KNI26" s="1"/>
      <c r="KNK26" s="5"/>
      <c r="KNO26" s="14"/>
      <c r="KNP26" s="14"/>
      <c r="KNQ26" s="1"/>
      <c r="KNS26" s="5"/>
      <c r="KNW26" s="14"/>
      <c r="KNX26" s="14"/>
      <c r="KNY26" s="1"/>
      <c r="KOA26" s="5"/>
      <c r="KOE26" s="14"/>
      <c r="KOF26" s="14"/>
      <c r="KOG26" s="1"/>
      <c r="KOI26" s="5"/>
      <c r="KOM26" s="14"/>
      <c r="KON26" s="14"/>
      <c r="KOO26" s="1"/>
      <c r="KOQ26" s="5"/>
      <c r="KOU26" s="14"/>
      <c r="KOV26" s="14"/>
      <c r="KOW26" s="1"/>
      <c r="KOY26" s="5"/>
      <c r="KPC26" s="14"/>
      <c r="KPD26" s="14"/>
      <c r="KPE26" s="1"/>
      <c r="KPG26" s="5"/>
      <c r="KPK26" s="14"/>
      <c r="KPL26" s="14"/>
      <c r="KPM26" s="1"/>
      <c r="KPO26" s="5"/>
      <c r="KPS26" s="14"/>
      <c r="KPT26" s="14"/>
      <c r="KPU26" s="1"/>
      <c r="KPW26" s="5"/>
      <c r="KQA26" s="14"/>
      <c r="KQB26" s="14"/>
      <c r="KQC26" s="1"/>
      <c r="KQE26" s="5"/>
      <c r="KQI26" s="14"/>
      <c r="KQJ26" s="14"/>
      <c r="KQK26" s="1"/>
      <c r="KQM26" s="5"/>
      <c r="KQQ26" s="14"/>
      <c r="KQR26" s="14"/>
      <c r="KQS26" s="1"/>
      <c r="KQU26" s="5"/>
      <c r="KQY26" s="14"/>
      <c r="KQZ26" s="14"/>
      <c r="KRA26" s="1"/>
      <c r="KRC26" s="5"/>
      <c r="KRG26" s="14"/>
      <c r="KRH26" s="14"/>
      <c r="KRI26" s="1"/>
      <c r="KRK26" s="5"/>
      <c r="KRO26" s="14"/>
      <c r="KRP26" s="14"/>
      <c r="KRQ26" s="1"/>
      <c r="KRS26" s="5"/>
      <c r="KRW26" s="14"/>
      <c r="KRX26" s="14"/>
      <c r="KRY26" s="1"/>
      <c r="KSA26" s="5"/>
      <c r="KSE26" s="14"/>
      <c r="KSF26" s="14"/>
      <c r="KSG26" s="1"/>
      <c r="KSI26" s="5"/>
      <c r="KSM26" s="14"/>
      <c r="KSN26" s="14"/>
      <c r="KSO26" s="1"/>
      <c r="KSQ26" s="5"/>
      <c r="KSU26" s="14"/>
      <c r="KSV26" s="14"/>
      <c r="KSW26" s="1"/>
      <c r="KSY26" s="5"/>
      <c r="KTC26" s="14"/>
      <c r="KTD26" s="14"/>
      <c r="KTE26" s="1"/>
      <c r="KTG26" s="5"/>
      <c r="KTK26" s="14"/>
      <c r="KTL26" s="14"/>
      <c r="KTM26" s="1"/>
      <c r="KTO26" s="5"/>
      <c r="KTS26" s="14"/>
      <c r="KTT26" s="14"/>
      <c r="KTU26" s="1"/>
      <c r="KTW26" s="5"/>
      <c r="KUA26" s="14"/>
      <c r="KUB26" s="14"/>
      <c r="KUC26" s="1"/>
      <c r="KUE26" s="5"/>
      <c r="KUI26" s="14"/>
      <c r="KUJ26" s="14"/>
      <c r="KUK26" s="1"/>
      <c r="KUM26" s="5"/>
      <c r="KUQ26" s="14"/>
      <c r="KUR26" s="14"/>
      <c r="KUS26" s="1"/>
      <c r="KUU26" s="5"/>
      <c r="KUY26" s="14"/>
      <c r="KUZ26" s="14"/>
      <c r="KVA26" s="1"/>
      <c r="KVC26" s="5"/>
      <c r="KVG26" s="14"/>
      <c r="KVH26" s="14"/>
      <c r="KVI26" s="1"/>
      <c r="KVK26" s="5"/>
      <c r="KVO26" s="14"/>
      <c r="KVP26" s="14"/>
      <c r="KVQ26" s="1"/>
      <c r="KVS26" s="5"/>
      <c r="KVW26" s="14"/>
      <c r="KVX26" s="14"/>
      <c r="KVY26" s="1"/>
      <c r="KWA26" s="5"/>
      <c r="KWE26" s="14"/>
      <c r="KWF26" s="14"/>
      <c r="KWG26" s="1"/>
      <c r="KWI26" s="5"/>
      <c r="KWM26" s="14"/>
      <c r="KWN26" s="14"/>
      <c r="KWO26" s="1"/>
      <c r="KWQ26" s="5"/>
      <c r="KWU26" s="14"/>
      <c r="KWV26" s="14"/>
      <c r="KWW26" s="1"/>
      <c r="KWY26" s="5"/>
      <c r="KXC26" s="14"/>
      <c r="KXD26" s="14"/>
      <c r="KXE26" s="1"/>
      <c r="KXG26" s="5"/>
      <c r="KXK26" s="14"/>
      <c r="KXL26" s="14"/>
      <c r="KXM26" s="1"/>
      <c r="KXO26" s="5"/>
      <c r="KXS26" s="14"/>
      <c r="KXT26" s="14"/>
      <c r="KXU26" s="1"/>
      <c r="KXW26" s="5"/>
      <c r="KYA26" s="14"/>
      <c r="KYB26" s="14"/>
      <c r="KYC26" s="1"/>
      <c r="KYE26" s="5"/>
      <c r="KYI26" s="14"/>
      <c r="KYJ26" s="14"/>
      <c r="KYK26" s="1"/>
      <c r="KYM26" s="5"/>
      <c r="KYQ26" s="14"/>
      <c r="KYR26" s="14"/>
      <c r="KYS26" s="1"/>
      <c r="KYU26" s="5"/>
      <c r="KYY26" s="14"/>
      <c r="KYZ26" s="14"/>
      <c r="KZA26" s="1"/>
      <c r="KZC26" s="5"/>
      <c r="KZG26" s="14"/>
      <c r="KZH26" s="14"/>
      <c r="KZI26" s="1"/>
      <c r="KZK26" s="5"/>
      <c r="KZO26" s="14"/>
      <c r="KZP26" s="14"/>
      <c r="KZQ26" s="1"/>
      <c r="KZS26" s="5"/>
      <c r="KZW26" s="14"/>
      <c r="KZX26" s="14"/>
      <c r="KZY26" s="1"/>
      <c r="LAA26" s="5"/>
      <c r="LAE26" s="14"/>
      <c r="LAF26" s="14"/>
      <c r="LAG26" s="1"/>
      <c r="LAI26" s="5"/>
      <c r="LAM26" s="14"/>
      <c r="LAN26" s="14"/>
      <c r="LAO26" s="1"/>
      <c r="LAQ26" s="5"/>
      <c r="LAU26" s="14"/>
      <c r="LAV26" s="14"/>
      <c r="LAW26" s="1"/>
      <c r="LAY26" s="5"/>
      <c r="LBC26" s="14"/>
      <c r="LBD26" s="14"/>
      <c r="LBE26" s="1"/>
      <c r="LBG26" s="5"/>
      <c r="LBK26" s="14"/>
      <c r="LBL26" s="14"/>
      <c r="LBM26" s="1"/>
      <c r="LBO26" s="5"/>
      <c r="LBS26" s="14"/>
      <c r="LBT26" s="14"/>
      <c r="LBU26" s="1"/>
      <c r="LBW26" s="5"/>
      <c r="LCA26" s="14"/>
      <c r="LCB26" s="14"/>
      <c r="LCC26" s="1"/>
      <c r="LCE26" s="5"/>
      <c r="LCI26" s="14"/>
      <c r="LCJ26" s="14"/>
      <c r="LCK26" s="1"/>
      <c r="LCM26" s="5"/>
      <c r="LCQ26" s="14"/>
      <c r="LCR26" s="14"/>
      <c r="LCS26" s="1"/>
      <c r="LCU26" s="5"/>
      <c r="LCY26" s="14"/>
      <c r="LCZ26" s="14"/>
      <c r="LDA26" s="1"/>
      <c r="LDC26" s="5"/>
      <c r="LDG26" s="14"/>
      <c r="LDH26" s="14"/>
      <c r="LDI26" s="1"/>
      <c r="LDK26" s="5"/>
      <c r="LDO26" s="14"/>
      <c r="LDP26" s="14"/>
      <c r="LDQ26" s="1"/>
      <c r="LDS26" s="5"/>
      <c r="LDW26" s="14"/>
      <c r="LDX26" s="14"/>
      <c r="LDY26" s="1"/>
      <c r="LEA26" s="5"/>
      <c r="LEE26" s="14"/>
      <c r="LEF26" s="14"/>
      <c r="LEG26" s="1"/>
      <c r="LEI26" s="5"/>
      <c r="LEM26" s="14"/>
      <c r="LEN26" s="14"/>
      <c r="LEO26" s="1"/>
      <c r="LEQ26" s="5"/>
      <c r="LEU26" s="14"/>
      <c r="LEV26" s="14"/>
      <c r="LEW26" s="1"/>
      <c r="LEY26" s="5"/>
      <c r="LFC26" s="14"/>
      <c r="LFD26" s="14"/>
      <c r="LFE26" s="1"/>
      <c r="LFG26" s="5"/>
      <c r="LFK26" s="14"/>
      <c r="LFL26" s="14"/>
      <c r="LFM26" s="1"/>
      <c r="LFO26" s="5"/>
      <c r="LFS26" s="14"/>
      <c r="LFT26" s="14"/>
      <c r="LFU26" s="1"/>
      <c r="LFW26" s="5"/>
      <c r="LGA26" s="14"/>
      <c r="LGB26" s="14"/>
      <c r="LGC26" s="1"/>
      <c r="LGE26" s="5"/>
      <c r="LGI26" s="14"/>
      <c r="LGJ26" s="14"/>
      <c r="LGK26" s="1"/>
      <c r="LGM26" s="5"/>
      <c r="LGQ26" s="14"/>
      <c r="LGR26" s="14"/>
      <c r="LGS26" s="1"/>
      <c r="LGU26" s="5"/>
      <c r="LGY26" s="14"/>
      <c r="LGZ26" s="14"/>
      <c r="LHA26" s="1"/>
      <c r="LHC26" s="5"/>
      <c r="LHG26" s="14"/>
      <c r="LHH26" s="14"/>
      <c r="LHI26" s="1"/>
      <c r="LHK26" s="5"/>
      <c r="LHO26" s="14"/>
      <c r="LHP26" s="14"/>
      <c r="LHQ26" s="1"/>
      <c r="LHS26" s="5"/>
      <c r="LHW26" s="14"/>
      <c r="LHX26" s="14"/>
      <c r="LHY26" s="1"/>
      <c r="LIA26" s="5"/>
      <c r="LIE26" s="14"/>
      <c r="LIF26" s="14"/>
      <c r="LIG26" s="1"/>
      <c r="LII26" s="5"/>
      <c r="LIM26" s="14"/>
      <c r="LIN26" s="14"/>
      <c r="LIO26" s="1"/>
      <c r="LIQ26" s="5"/>
      <c r="LIU26" s="14"/>
      <c r="LIV26" s="14"/>
      <c r="LIW26" s="1"/>
      <c r="LIY26" s="5"/>
      <c r="LJC26" s="14"/>
      <c r="LJD26" s="14"/>
      <c r="LJE26" s="1"/>
      <c r="LJG26" s="5"/>
      <c r="LJK26" s="14"/>
      <c r="LJL26" s="14"/>
      <c r="LJM26" s="1"/>
      <c r="LJO26" s="5"/>
      <c r="LJS26" s="14"/>
      <c r="LJT26" s="14"/>
      <c r="LJU26" s="1"/>
      <c r="LJW26" s="5"/>
      <c r="LKA26" s="14"/>
      <c r="LKB26" s="14"/>
      <c r="LKC26" s="1"/>
      <c r="LKE26" s="5"/>
      <c r="LKI26" s="14"/>
      <c r="LKJ26" s="14"/>
      <c r="LKK26" s="1"/>
      <c r="LKM26" s="5"/>
      <c r="LKQ26" s="14"/>
      <c r="LKR26" s="14"/>
      <c r="LKS26" s="1"/>
      <c r="LKU26" s="5"/>
      <c r="LKY26" s="14"/>
      <c r="LKZ26" s="14"/>
      <c r="LLA26" s="1"/>
      <c r="LLC26" s="5"/>
      <c r="LLG26" s="14"/>
      <c r="LLH26" s="14"/>
      <c r="LLI26" s="1"/>
      <c r="LLK26" s="5"/>
      <c r="LLO26" s="14"/>
      <c r="LLP26" s="14"/>
      <c r="LLQ26" s="1"/>
      <c r="LLS26" s="5"/>
      <c r="LLW26" s="14"/>
      <c r="LLX26" s="14"/>
      <c r="LLY26" s="1"/>
      <c r="LMA26" s="5"/>
      <c r="LME26" s="14"/>
      <c r="LMF26" s="14"/>
      <c r="LMG26" s="1"/>
      <c r="LMI26" s="5"/>
      <c r="LMM26" s="14"/>
      <c r="LMN26" s="14"/>
      <c r="LMO26" s="1"/>
      <c r="LMQ26" s="5"/>
      <c r="LMU26" s="14"/>
      <c r="LMV26" s="14"/>
      <c r="LMW26" s="1"/>
      <c r="LMY26" s="5"/>
      <c r="LNC26" s="14"/>
      <c r="LND26" s="14"/>
      <c r="LNE26" s="1"/>
      <c r="LNG26" s="5"/>
      <c r="LNK26" s="14"/>
      <c r="LNL26" s="14"/>
      <c r="LNM26" s="1"/>
      <c r="LNO26" s="5"/>
      <c r="LNS26" s="14"/>
      <c r="LNT26" s="14"/>
      <c r="LNU26" s="1"/>
      <c r="LNW26" s="5"/>
      <c r="LOA26" s="14"/>
      <c r="LOB26" s="14"/>
      <c r="LOC26" s="1"/>
      <c r="LOE26" s="5"/>
      <c r="LOI26" s="14"/>
      <c r="LOJ26" s="14"/>
      <c r="LOK26" s="1"/>
      <c r="LOM26" s="5"/>
      <c r="LOQ26" s="14"/>
      <c r="LOR26" s="14"/>
      <c r="LOS26" s="1"/>
      <c r="LOU26" s="5"/>
      <c r="LOY26" s="14"/>
      <c r="LOZ26" s="14"/>
      <c r="LPA26" s="1"/>
      <c r="LPC26" s="5"/>
      <c r="LPG26" s="14"/>
      <c r="LPH26" s="14"/>
      <c r="LPI26" s="1"/>
      <c r="LPK26" s="5"/>
      <c r="LPO26" s="14"/>
      <c r="LPP26" s="14"/>
      <c r="LPQ26" s="1"/>
      <c r="LPS26" s="5"/>
      <c r="LPW26" s="14"/>
      <c r="LPX26" s="14"/>
      <c r="LPY26" s="1"/>
      <c r="LQA26" s="5"/>
      <c r="LQE26" s="14"/>
      <c r="LQF26" s="14"/>
      <c r="LQG26" s="1"/>
      <c r="LQI26" s="5"/>
      <c r="LQM26" s="14"/>
      <c r="LQN26" s="14"/>
      <c r="LQO26" s="1"/>
      <c r="LQQ26" s="5"/>
      <c r="LQU26" s="14"/>
      <c r="LQV26" s="14"/>
      <c r="LQW26" s="1"/>
      <c r="LQY26" s="5"/>
      <c r="LRC26" s="14"/>
      <c r="LRD26" s="14"/>
      <c r="LRE26" s="1"/>
      <c r="LRG26" s="5"/>
      <c r="LRK26" s="14"/>
      <c r="LRL26" s="14"/>
      <c r="LRM26" s="1"/>
      <c r="LRO26" s="5"/>
      <c r="LRS26" s="14"/>
      <c r="LRT26" s="14"/>
      <c r="LRU26" s="1"/>
      <c r="LRW26" s="5"/>
      <c r="LSA26" s="14"/>
      <c r="LSB26" s="14"/>
      <c r="LSC26" s="1"/>
      <c r="LSE26" s="5"/>
      <c r="LSI26" s="14"/>
      <c r="LSJ26" s="14"/>
      <c r="LSK26" s="1"/>
      <c r="LSM26" s="5"/>
      <c r="LSQ26" s="14"/>
      <c r="LSR26" s="14"/>
      <c r="LSS26" s="1"/>
      <c r="LSU26" s="5"/>
      <c r="LSY26" s="14"/>
      <c r="LSZ26" s="14"/>
      <c r="LTA26" s="1"/>
      <c r="LTC26" s="5"/>
      <c r="LTG26" s="14"/>
      <c r="LTH26" s="14"/>
      <c r="LTI26" s="1"/>
      <c r="LTK26" s="5"/>
      <c r="LTO26" s="14"/>
      <c r="LTP26" s="14"/>
      <c r="LTQ26" s="1"/>
      <c r="LTS26" s="5"/>
      <c r="LTW26" s="14"/>
      <c r="LTX26" s="14"/>
      <c r="LTY26" s="1"/>
      <c r="LUA26" s="5"/>
      <c r="LUE26" s="14"/>
      <c r="LUF26" s="14"/>
      <c r="LUG26" s="1"/>
      <c r="LUI26" s="5"/>
      <c r="LUM26" s="14"/>
      <c r="LUN26" s="14"/>
      <c r="LUO26" s="1"/>
      <c r="LUQ26" s="5"/>
      <c r="LUU26" s="14"/>
      <c r="LUV26" s="14"/>
      <c r="LUW26" s="1"/>
      <c r="LUY26" s="5"/>
      <c r="LVC26" s="14"/>
      <c r="LVD26" s="14"/>
      <c r="LVE26" s="1"/>
      <c r="LVG26" s="5"/>
      <c r="LVK26" s="14"/>
      <c r="LVL26" s="14"/>
      <c r="LVM26" s="1"/>
      <c r="LVO26" s="5"/>
      <c r="LVS26" s="14"/>
      <c r="LVT26" s="14"/>
      <c r="LVU26" s="1"/>
      <c r="LVW26" s="5"/>
      <c r="LWA26" s="14"/>
      <c r="LWB26" s="14"/>
      <c r="LWC26" s="1"/>
      <c r="LWE26" s="5"/>
      <c r="LWI26" s="14"/>
      <c r="LWJ26" s="14"/>
      <c r="LWK26" s="1"/>
      <c r="LWM26" s="5"/>
      <c r="LWQ26" s="14"/>
      <c r="LWR26" s="14"/>
      <c r="LWS26" s="1"/>
      <c r="LWU26" s="5"/>
      <c r="LWY26" s="14"/>
      <c r="LWZ26" s="14"/>
      <c r="LXA26" s="1"/>
      <c r="LXC26" s="5"/>
      <c r="LXG26" s="14"/>
      <c r="LXH26" s="14"/>
      <c r="LXI26" s="1"/>
      <c r="LXK26" s="5"/>
      <c r="LXO26" s="14"/>
      <c r="LXP26" s="14"/>
      <c r="LXQ26" s="1"/>
      <c r="LXS26" s="5"/>
      <c r="LXW26" s="14"/>
      <c r="LXX26" s="14"/>
      <c r="LXY26" s="1"/>
      <c r="LYA26" s="5"/>
      <c r="LYE26" s="14"/>
      <c r="LYF26" s="14"/>
      <c r="LYG26" s="1"/>
      <c r="LYI26" s="5"/>
      <c r="LYM26" s="14"/>
      <c r="LYN26" s="14"/>
      <c r="LYO26" s="1"/>
      <c r="LYQ26" s="5"/>
      <c r="LYU26" s="14"/>
      <c r="LYV26" s="14"/>
      <c r="LYW26" s="1"/>
      <c r="LYY26" s="5"/>
      <c r="LZC26" s="14"/>
      <c r="LZD26" s="14"/>
      <c r="LZE26" s="1"/>
      <c r="LZG26" s="5"/>
      <c r="LZK26" s="14"/>
      <c r="LZL26" s="14"/>
      <c r="LZM26" s="1"/>
      <c r="LZO26" s="5"/>
      <c r="LZS26" s="14"/>
      <c r="LZT26" s="14"/>
      <c r="LZU26" s="1"/>
      <c r="LZW26" s="5"/>
      <c r="MAA26" s="14"/>
      <c r="MAB26" s="14"/>
      <c r="MAC26" s="1"/>
      <c r="MAE26" s="5"/>
      <c r="MAI26" s="14"/>
      <c r="MAJ26" s="14"/>
      <c r="MAK26" s="1"/>
      <c r="MAM26" s="5"/>
      <c r="MAQ26" s="14"/>
      <c r="MAR26" s="14"/>
      <c r="MAS26" s="1"/>
      <c r="MAU26" s="5"/>
      <c r="MAY26" s="14"/>
      <c r="MAZ26" s="14"/>
      <c r="MBA26" s="1"/>
      <c r="MBC26" s="5"/>
      <c r="MBG26" s="14"/>
      <c r="MBH26" s="14"/>
      <c r="MBI26" s="1"/>
      <c r="MBK26" s="5"/>
      <c r="MBO26" s="14"/>
      <c r="MBP26" s="14"/>
      <c r="MBQ26" s="1"/>
      <c r="MBS26" s="5"/>
      <c r="MBW26" s="14"/>
      <c r="MBX26" s="14"/>
      <c r="MBY26" s="1"/>
      <c r="MCA26" s="5"/>
      <c r="MCE26" s="14"/>
      <c r="MCF26" s="14"/>
      <c r="MCG26" s="1"/>
      <c r="MCI26" s="5"/>
      <c r="MCM26" s="14"/>
      <c r="MCN26" s="14"/>
      <c r="MCO26" s="1"/>
      <c r="MCQ26" s="5"/>
      <c r="MCU26" s="14"/>
      <c r="MCV26" s="14"/>
      <c r="MCW26" s="1"/>
      <c r="MCY26" s="5"/>
      <c r="MDC26" s="14"/>
      <c r="MDD26" s="14"/>
      <c r="MDE26" s="1"/>
      <c r="MDG26" s="5"/>
      <c r="MDK26" s="14"/>
      <c r="MDL26" s="14"/>
      <c r="MDM26" s="1"/>
      <c r="MDO26" s="5"/>
      <c r="MDS26" s="14"/>
      <c r="MDT26" s="14"/>
      <c r="MDU26" s="1"/>
      <c r="MDW26" s="5"/>
      <c r="MEA26" s="14"/>
      <c r="MEB26" s="14"/>
      <c r="MEC26" s="1"/>
      <c r="MEE26" s="5"/>
      <c r="MEI26" s="14"/>
      <c r="MEJ26" s="14"/>
      <c r="MEK26" s="1"/>
      <c r="MEM26" s="5"/>
      <c r="MEQ26" s="14"/>
      <c r="MER26" s="14"/>
      <c r="MES26" s="1"/>
      <c r="MEU26" s="5"/>
      <c r="MEY26" s="14"/>
      <c r="MEZ26" s="14"/>
      <c r="MFA26" s="1"/>
      <c r="MFC26" s="5"/>
      <c r="MFG26" s="14"/>
      <c r="MFH26" s="14"/>
      <c r="MFI26" s="1"/>
      <c r="MFK26" s="5"/>
      <c r="MFO26" s="14"/>
      <c r="MFP26" s="14"/>
      <c r="MFQ26" s="1"/>
      <c r="MFS26" s="5"/>
      <c r="MFW26" s="14"/>
      <c r="MFX26" s="14"/>
      <c r="MFY26" s="1"/>
      <c r="MGA26" s="5"/>
      <c r="MGE26" s="14"/>
      <c r="MGF26" s="14"/>
      <c r="MGG26" s="1"/>
      <c r="MGI26" s="5"/>
      <c r="MGM26" s="14"/>
      <c r="MGN26" s="14"/>
      <c r="MGO26" s="1"/>
      <c r="MGQ26" s="5"/>
      <c r="MGU26" s="14"/>
      <c r="MGV26" s="14"/>
      <c r="MGW26" s="1"/>
      <c r="MGY26" s="5"/>
      <c r="MHC26" s="14"/>
      <c r="MHD26" s="14"/>
      <c r="MHE26" s="1"/>
      <c r="MHG26" s="5"/>
      <c r="MHK26" s="14"/>
      <c r="MHL26" s="14"/>
      <c r="MHM26" s="1"/>
      <c r="MHO26" s="5"/>
      <c r="MHS26" s="14"/>
      <c r="MHT26" s="14"/>
      <c r="MHU26" s="1"/>
      <c r="MHW26" s="5"/>
      <c r="MIA26" s="14"/>
      <c r="MIB26" s="14"/>
      <c r="MIC26" s="1"/>
      <c r="MIE26" s="5"/>
      <c r="MII26" s="14"/>
      <c r="MIJ26" s="14"/>
      <c r="MIK26" s="1"/>
      <c r="MIM26" s="5"/>
      <c r="MIQ26" s="14"/>
      <c r="MIR26" s="14"/>
      <c r="MIS26" s="1"/>
      <c r="MIU26" s="5"/>
      <c r="MIY26" s="14"/>
      <c r="MIZ26" s="14"/>
      <c r="MJA26" s="1"/>
      <c r="MJC26" s="5"/>
      <c r="MJG26" s="14"/>
      <c r="MJH26" s="14"/>
      <c r="MJI26" s="1"/>
      <c r="MJK26" s="5"/>
      <c r="MJO26" s="14"/>
      <c r="MJP26" s="14"/>
      <c r="MJQ26" s="1"/>
      <c r="MJS26" s="5"/>
      <c r="MJW26" s="14"/>
      <c r="MJX26" s="14"/>
      <c r="MJY26" s="1"/>
      <c r="MKA26" s="5"/>
      <c r="MKE26" s="14"/>
      <c r="MKF26" s="14"/>
      <c r="MKG26" s="1"/>
      <c r="MKI26" s="5"/>
      <c r="MKM26" s="14"/>
      <c r="MKN26" s="14"/>
      <c r="MKO26" s="1"/>
      <c r="MKQ26" s="5"/>
      <c r="MKU26" s="14"/>
      <c r="MKV26" s="14"/>
      <c r="MKW26" s="1"/>
      <c r="MKY26" s="5"/>
      <c r="MLC26" s="14"/>
      <c r="MLD26" s="14"/>
      <c r="MLE26" s="1"/>
      <c r="MLG26" s="5"/>
      <c r="MLK26" s="14"/>
      <c r="MLL26" s="14"/>
      <c r="MLM26" s="1"/>
      <c r="MLO26" s="5"/>
      <c r="MLS26" s="14"/>
      <c r="MLT26" s="14"/>
      <c r="MLU26" s="1"/>
      <c r="MLW26" s="5"/>
      <c r="MMA26" s="14"/>
      <c r="MMB26" s="14"/>
      <c r="MMC26" s="1"/>
      <c r="MME26" s="5"/>
      <c r="MMI26" s="14"/>
      <c r="MMJ26" s="14"/>
      <c r="MMK26" s="1"/>
      <c r="MMM26" s="5"/>
      <c r="MMQ26" s="14"/>
      <c r="MMR26" s="14"/>
      <c r="MMS26" s="1"/>
      <c r="MMU26" s="5"/>
      <c r="MMY26" s="14"/>
      <c r="MMZ26" s="14"/>
      <c r="MNA26" s="1"/>
      <c r="MNC26" s="5"/>
      <c r="MNG26" s="14"/>
      <c r="MNH26" s="14"/>
      <c r="MNI26" s="1"/>
      <c r="MNK26" s="5"/>
      <c r="MNO26" s="14"/>
      <c r="MNP26" s="14"/>
      <c r="MNQ26" s="1"/>
      <c r="MNS26" s="5"/>
      <c r="MNW26" s="14"/>
      <c r="MNX26" s="14"/>
      <c r="MNY26" s="1"/>
      <c r="MOA26" s="5"/>
      <c r="MOE26" s="14"/>
      <c r="MOF26" s="14"/>
      <c r="MOG26" s="1"/>
      <c r="MOI26" s="5"/>
      <c r="MOM26" s="14"/>
      <c r="MON26" s="14"/>
      <c r="MOO26" s="1"/>
      <c r="MOQ26" s="5"/>
      <c r="MOU26" s="14"/>
      <c r="MOV26" s="14"/>
      <c r="MOW26" s="1"/>
      <c r="MOY26" s="5"/>
      <c r="MPC26" s="14"/>
      <c r="MPD26" s="14"/>
      <c r="MPE26" s="1"/>
      <c r="MPG26" s="5"/>
      <c r="MPK26" s="14"/>
      <c r="MPL26" s="14"/>
      <c r="MPM26" s="1"/>
      <c r="MPO26" s="5"/>
      <c r="MPS26" s="14"/>
      <c r="MPT26" s="14"/>
      <c r="MPU26" s="1"/>
      <c r="MPW26" s="5"/>
      <c r="MQA26" s="14"/>
      <c r="MQB26" s="14"/>
      <c r="MQC26" s="1"/>
      <c r="MQE26" s="5"/>
      <c r="MQI26" s="14"/>
      <c r="MQJ26" s="14"/>
      <c r="MQK26" s="1"/>
      <c r="MQM26" s="5"/>
      <c r="MQQ26" s="14"/>
      <c r="MQR26" s="14"/>
      <c r="MQS26" s="1"/>
      <c r="MQU26" s="5"/>
      <c r="MQY26" s="14"/>
      <c r="MQZ26" s="14"/>
      <c r="MRA26" s="1"/>
      <c r="MRC26" s="5"/>
      <c r="MRG26" s="14"/>
      <c r="MRH26" s="14"/>
      <c r="MRI26" s="1"/>
      <c r="MRK26" s="5"/>
      <c r="MRO26" s="14"/>
      <c r="MRP26" s="14"/>
      <c r="MRQ26" s="1"/>
      <c r="MRS26" s="5"/>
      <c r="MRW26" s="14"/>
      <c r="MRX26" s="14"/>
      <c r="MRY26" s="1"/>
      <c r="MSA26" s="5"/>
      <c r="MSE26" s="14"/>
      <c r="MSF26" s="14"/>
      <c r="MSG26" s="1"/>
      <c r="MSI26" s="5"/>
      <c r="MSM26" s="14"/>
      <c r="MSN26" s="14"/>
      <c r="MSO26" s="1"/>
      <c r="MSQ26" s="5"/>
      <c r="MSU26" s="14"/>
      <c r="MSV26" s="14"/>
      <c r="MSW26" s="1"/>
      <c r="MSY26" s="5"/>
      <c r="MTC26" s="14"/>
      <c r="MTD26" s="14"/>
      <c r="MTE26" s="1"/>
      <c r="MTG26" s="5"/>
      <c r="MTK26" s="14"/>
      <c r="MTL26" s="14"/>
      <c r="MTM26" s="1"/>
      <c r="MTO26" s="5"/>
      <c r="MTS26" s="14"/>
      <c r="MTT26" s="14"/>
      <c r="MTU26" s="1"/>
      <c r="MTW26" s="5"/>
      <c r="MUA26" s="14"/>
      <c r="MUB26" s="14"/>
      <c r="MUC26" s="1"/>
      <c r="MUE26" s="5"/>
      <c r="MUI26" s="14"/>
      <c r="MUJ26" s="14"/>
      <c r="MUK26" s="1"/>
      <c r="MUM26" s="5"/>
      <c r="MUQ26" s="14"/>
      <c r="MUR26" s="14"/>
      <c r="MUS26" s="1"/>
      <c r="MUU26" s="5"/>
      <c r="MUY26" s="14"/>
      <c r="MUZ26" s="14"/>
      <c r="MVA26" s="1"/>
      <c r="MVC26" s="5"/>
      <c r="MVG26" s="14"/>
      <c r="MVH26" s="14"/>
      <c r="MVI26" s="1"/>
      <c r="MVK26" s="5"/>
      <c r="MVO26" s="14"/>
      <c r="MVP26" s="14"/>
      <c r="MVQ26" s="1"/>
      <c r="MVS26" s="5"/>
      <c r="MVW26" s="14"/>
      <c r="MVX26" s="14"/>
      <c r="MVY26" s="1"/>
      <c r="MWA26" s="5"/>
      <c r="MWE26" s="14"/>
      <c r="MWF26" s="14"/>
      <c r="MWG26" s="1"/>
      <c r="MWI26" s="5"/>
      <c r="MWM26" s="14"/>
      <c r="MWN26" s="14"/>
      <c r="MWO26" s="1"/>
      <c r="MWQ26" s="5"/>
      <c r="MWU26" s="14"/>
      <c r="MWV26" s="14"/>
      <c r="MWW26" s="1"/>
      <c r="MWY26" s="5"/>
      <c r="MXC26" s="14"/>
      <c r="MXD26" s="14"/>
      <c r="MXE26" s="1"/>
      <c r="MXG26" s="5"/>
      <c r="MXK26" s="14"/>
      <c r="MXL26" s="14"/>
      <c r="MXM26" s="1"/>
      <c r="MXO26" s="5"/>
      <c r="MXS26" s="14"/>
      <c r="MXT26" s="14"/>
      <c r="MXU26" s="1"/>
      <c r="MXW26" s="5"/>
      <c r="MYA26" s="14"/>
      <c r="MYB26" s="14"/>
      <c r="MYC26" s="1"/>
      <c r="MYE26" s="5"/>
      <c r="MYI26" s="14"/>
      <c r="MYJ26" s="14"/>
      <c r="MYK26" s="1"/>
      <c r="MYM26" s="5"/>
      <c r="MYQ26" s="14"/>
      <c r="MYR26" s="14"/>
      <c r="MYS26" s="1"/>
      <c r="MYU26" s="5"/>
      <c r="MYY26" s="14"/>
      <c r="MYZ26" s="14"/>
      <c r="MZA26" s="1"/>
      <c r="MZC26" s="5"/>
      <c r="MZG26" s="14"/>
      <c r="MZH26" s="14"/>
      <c r="MZI26" s="1"/>
      <c r="MZK26" s="5"/>
      <c r="MZO26" s="14"/>
      <c r="MZP26" s="14"/>
      <c r="MZQ26" s="1"/>
      <c r="MZS26" s="5"/>
      <c r="MZW26" s="14"/>
      <c r="MZX26" s="14"/>
      <c r="MZY26" s="1"/>
      <c r="NAA26" s="5"/>
      <c r="NAE26" s="14"/>
      <c r="NAF26" s="14"/>
      <c r="NAG26" s="1"/>
      <c r="NAI26" s="5"/>
      <c r="NAM26" s="14"/>
      <c r="NAN26" s="14"/>
      <c r="NAO26" s="1"/>
      <c r="NAQ26" s="5"/>
      <c r="NAU26" s="14"/>
      <c r="NAV26" s="14"/>
      <c r="NAW26" s="1"/>
      <c r="NAY26" s="5"/>
      <c r="NBC26" s="14"/>
      <c r="NBD26" s="14"/>
      <c r="NBE26" s="1"/>
      <c r="NBG26" s="5"/>
      <c r="NBK26" s="14"/>
      <c r="NBL26" s="14"/>
      <c r="NBM26" s="1"/>
      <c r="NBO26" s="5"/>
      <c r="NBS26" s="14"/>
      <c r="NBT26" s="14"/>
      <c r="NBU26" s="1"/>
      <c r="NBW26" s="5"/>
      <c r="NCA26" s="14"/>
      <c r="NCB26" s="14"/>
      <c r="NCC26" s="1"/>
      <c r="NCE26" s="5"/>
      <c r="NCI26" s="14"/>
      <c r="NCJ26" s="14"/>
      <c r="NCK26" s="1"/>
      <c r="NCM26" s="5"/>
      <c r="NCQ26" s="14"/>
      <c r="NCR26" s="14"/>
      <c r="NCS26" s="1"/>
      <c r="NCU26" s="5"/>
      <c r="NCY26" s="14"/>
      <c r="NCZ26" s="14"/>
      <c r="NDA26" s="1"/>
      <c r="NDC26" s="5"/>
      <c r="NDG26" s="14"/>
      <c r="NDH26" s="14"/>
      <c r="NDI26" s="1"/>
      <c r="NDK26" s="5"/>
      <c r="NDO26" s="14"/>
      <c r="NDP26" s="14"/>
      <c r="NDQ26" s="1"/>
      <c r="NDS26" s="5"/>
      <c r="NDW26" s="14"/>
      <c r="NDX26" s="14"/>
      <c r="NDY26" s="1"/>
      <c r="NEA26" s="5"/>
      <c r="NEE26" s="14"/>
      <c r="NEF26" s="14"/>
      <c r="NEG26" s="1"/>
      <c r="NEI26" s="5"/>
      <c r="NEM26" s="14"/>
      <c r="NEN26" s="14"/>
      <c r="NEO26" s="1"/>
      <c r="NEQ26" s="5"/>
      <c r="NEU26" s="14"/>
      <c r="NEV26" s="14"/>
      <c r="NEW26" s="1"/>
      <c r="NEY26" s="5"/>
      <c r="NFC26" s="14"/>
      <c r="NFD26" s="14"/>
      <c r="NFE26" s="1"/>
      <c r="NFG26" s="5"/>
      <c r="NFK26" s="14"/>
      <c r="NFL26" s="14"/>
      <c r="NFM26" s="1"/>
      <c r="NFO26" s="5"/>
      <c r="NFS26" s="14"/>
      <c r="NFT26" s="14"/>
      <c r="NFU26" s="1"/>
      <c r="NFW26" s="5"/>
      <c r="NGA26" s="14"/>
      <c r="NGB26" s="14"/>
      <c r="NGC26" s="1"/>
      <c r="NGE26" s="5"/>
      <c r="NGI26" s="14"/>
      <c r="NGJ26" s="14"/>
      <c r="NGK26" s="1"/>
      <c r="NGM26" s="5"/>
      <c r="NGQ26" s="14"/>
      <c r="NGR26" s="14"/>
      <c r="NGS26" s="1"/>
      <c r="NGU26" s="5"/>
      <c r="NGY26" s="14"/>
      <c r="NGZ26" s="14"/>
      <c r="NHA26" s="1"/>
      <c r="NHC26" s="5"/>
      <c r="NHG26" s="14"/>
      <c r="NHH26" s="14"/>
      <c r="NHI26" s="1"/>
      <c r="NHK26" s="5"/>
      <c r="NHO26" s="14"/>
      <c r="NHP26" s="14"/>
      <c r="NHQ26" s="1"/>
      <c r="NHS26" s="5"/>
      <c r="NHW26" s="14"/>
      <c r="NHX26" s="14"/>
      <c r="NHY26" s="1"/>
      <c r="NIA26" s="5"/>
      <c r="NIE26" s="14"/>
      <c r="NIF26" s="14"/>
      <c r="NIG26" s="1"/>
      <c r="NII26" s="5"/>
      <c r="NIM26" s="14"/>
      <c r="NIN26" s="14"/>
      <c r="NIO26" s="1"/>
      <c r="NIQ26" s="5"/>
      <c r="NIU26" s="14"/>
      <c r="NIV26" s="14"/>
      <c r="NIW26" s="1"/>
      <c r="NIY26" s="5"/>
      <c r="NJC26" s="14"/>
      <c r="NJD26" s="14"/>
      <c r="NJE26" s="1"/>
      <c r="NJG26" s="5"/>
      <c r="NJK26" s="14"/>
      <c r="NJL26" s="14"/>
      <c r="NJM26" s="1"/>
      <c r="NJO26" s="5"/>
      <c r="NJS26" s="14"/>
      <c r="NJT26" s="14"/>
      <c r="NJU26" s="1"/>
      <c r="NJW26" s="5"/>
      <c r="NKA26" s="14"/>
      <c r="NKB26" s="14"/>
      <c r="NKC26" s="1"/>
      <c r="NKE26" s="5"/>
      <c r="NKI26" s="14"/>
      <c r="NKJ26" s="14"/>
      <c r="NKK26" s="1"/>
      <c r="NKM26" s="5"/>
      <c r="NKQ26" s="14"/>
      <c r="NKR26" s="14"/>
      <c r="NKS26" s="1"/>
      <c r="NKU26" s="5"/>
      <c r="NKY26" s="14"/>
      <c r="NKZ26" s="14"/>
      <c r="NLA26" s="1"/>
      <c r="NLC26" s="5"/>
      <c r="NLG26" s="14"/>
      <c r="NLH26" s="14"/>
      <c r="NLI26" s="1"/>
      <c r="NLK26" s="5"/>
      <c r="NLO26" s="14"/>
      <c r="NLP26" s="14"/>
      <c r="NLQ26" s="1"/>
      <c r="NLS26" s="5"/>
      <c r="NLW26" s="14"/>
      <c r="NLX26" s="14"/>
      <c r="NLY26" s="1"/>
      <c r="NMA26" s="5"/>
      <c r="NME26" s="14"/>
      <c r="NMF26" s="14"/>
      <c r="NMG26" s="1"/>
      <c r="NMI26" s="5"/>
      <c r="NMM26" s="14"/>
      <c r="NMN26" s="14"/>
      <c r="NMO26" s="1"/>
      <c r="NMQ26" s="5"/>
      <c r="NMU26" s="14"/>
      <c r="NMV26" s="14"/>
      <c r="NMW26" s="1"/>
      <c r="NMY26" s="5"/>
      <c r="NNC26" s="14"/>
      <c r="NND26" s="14"/>
      <c r="NNE26" s="1"/>
      <c r="NNG26" s="5"/>
      <c r="NNK26" s="14"/>
      <c r="NNL26" s="14"/>
      <c r="NNM26" s="1"/>
      <c r="NNO26" s="5"/>
      <c r="NNS26" s="14"/>
      <c r="NNT26" s="14"/>
      <c r="NNU26" s="1"/>
      <c r="NNW26" s="5"/>
      <c r="NOA26" s="14"/>
      <c r="NOB26" s="14"/>
      <c r="NOC26" s="1"/>
      <c r="NOE26" s="5"/>
      <c r="NOI26" s="14"/>
      <c r="NOJ26" s="14"/>
      <c r="NOK26" s="1"/>
      <c r="NOM26" s="5"/>
      <c r="NOQ26" s="14"/>
      <c r="NOR26" s="14"/>
      <c r="NOS26" s="1"/>
      <c r="NOU26" s="5"/>
      <c r="NOY26" s="14"/>
      <c r="NOZ26" s="14"/>
      <c r="NPA26" s="1"/>
      <c r="NPC26" s="5"/>
      <c r="NPG26" s="14"/>
      <c r="NPH26" s="14"/>
      <c r="NPI26" s="1"/>
      <c r="NPK26" s="5"/>
      <c r="NPO26" s="14"/>
      <c r="NPP26" s="14"/>
      <c r="NPQ26" s="1"/>
      <c r="NPS26" s="5"/>
      <c r="NPW26" s="14"/>
      <c r="NPX26" s="14"/>
      <c r="NPY26" s="1"/>
      <c r="NQA26" s="5"/>
      <c r="NQE26" s="14"/>
      <c r="NQF26" s="14"/>
      <c r="NQG26" s="1"/>
      <c r="NQI26" s="5"/>
      <c r="NQM26" s="14"/>
      <c r="NQN26" s="14"/>
      <c r="NQO26" s="1"/>
      <c r="NQQ26" s="5"/>
      <c r="NQU26" s="14"/>
      <c r="NQV26" s="14"/>
      <c r="NQW26" s="1"/>
      <c r="NQY26" s="5"/>
      <c r="NRC26" s="14"/>
      <c r="NRD26" s="14"/>
      <c r="NRE26" s="1"/>
      <c r="NRG26" s="5"/>
      <c r="NRK26" s="14"/>
      <c r="NRL26" s="14"/>
      <c r="NRM26" s="1"/>
      <c r="NRO26" s="5"/>
      <c r="NRS26" s="14"/>
      <c r="NRT26" s="14"/>
      <c r="NRU26" s="1"/>
      <c r="NRW26" s="5"/>
      <c r="NSA26" s="14"/>
      <c r="NSB26" s="14"/>
      <c r="NSC26" s="1"/>
      <c r="NSE26" s="5"/>
      <c r="NSI26" s="14"/>
      <c r="NSJ26" s="14"/>
      <c r="NSK26" s="1"/>
      <c r="NSM26" s="5"/>
      <c r="NSQ26" s="14"/>
      <c r="NSR26" s="14"/>
      <c r="NSS26" s="1"/>
      <c r="NSU26" s="5"/>
      <c r="NSY26" s="14"/>
      <c r="NSZ26" s="14"/>
      <c r="NTA26" s="1"/>
      <c r="NTC26" s="5"/>
      <c r="NTG26" s="14"/>
      <c r="NTH26" s="14"/>
      <c r="NTI26" s="1"/>
      <c r="NTK26" s="5"/>
      <c r="NTO26" s="14"/>
      <c r="NTP26" s="14"/>
      <c r="NTQ26" s="1"/>
      <c r="NTS26" s="5"/>
      <c r="NTW26" s="14"/>
      <c r="NTX26" s="14"/>
      <c r="NTY26" s="1"/>
      <c r="NUA26" s="5"/>
      <c r="NUE26" s="14"/>
      <c r="NUF26" s="14"/>
      <c r="NUG26" s="1"/>
      <c r="NUI26" s="5"/>
      <c r="NUM26" s="14"/>
      <c r="NUN26" s="14"/>
      <c r="NUO26" s="1"/>
      <c r="NUQ26" s="5"/>
      <c r="NUU26" s="14"/>
      <c r="NUV26" s="14"/>
      <c r="NUW26" s="1"/>
      <c r="NUY26" s="5"/>
      <c r="NVC26" s="14"/>
      <c r="NVD26" s="14"/>
      <c r="NVE26" s="1"/>
      <c r="NVG26" s="5"/>
      <c r="NVK26" s="14"/>
      <c r="NVL26" s="14"/>
      <c r="NVM26" s="1"/>
      <c r="NVO26" s="5"/>
      <c r="NVS26" s="14"/>
      <c r="NVT26" s="14"/>
      <c r="NVU26" s="1"/>
      <c r="NVW26" s="5"/>
      <c r="NWA26" s="14"/>
      <c r="NWB26" s="14"/>
      <c r="NWC26" s="1"/>
      <c r="NWE26" s="5"/>
      <c r="NWI26" s="14"/>
      <c r="NWJ26" s="14"/>
      <c r="NWK26" s="1"/>
      <c r="NWM26" s="5"/>
      <c r="NWQ26" s="14"/>
      <c r="NWR26" s="14"/>
      <c r="NWS26" s="1"/>
      <c r="NWU26" s="5"/>
      <c r="NWY26" s="14"/>
      <c r="NWZ26" s="14"/>
      <c r="NXA26" s="1"/>
      <c r="NXC26" s="5"/>
      <c r="NXG26" s="14"/>
      <c r="NXH26" s="14"/>
      <c r="NXI26" s="1"/>
      <c r="NXK26" s="5"/>
      <c r="NXO26" s="14"/>
      <c r="NXP26" s="14"/>
      <c r="NXQ26" s="1"/>
      <c r="NXS26" s="5"/>
      <c r="NXW26" s="14"/>
      <c r="NXX26" s="14"/>
      <c r="NXY26" s="1"/>
      <c r="NYA26" s="5"/>
      <c r="NYE26" s="14"/>
      <c r="NYF26" s="14"/>
      <c r="NYG26" s="1"/>
      <c r="NYI26" s="5"/>
      <c r="NYM26" s="14"/>
      <c r="NYN26" s="14"/>
      <c r="NYO26" s="1"/>
      <c r="NYQ26" s="5"/>
      <c r="NYU26" s="14"/>
      <c r="NYV26" s="14"/>
      <c r="NYW26" s="1"/>
      <c r="NYY26" s="5"/>
      <c r="NZC26" s="14"/>
      <c r="NZD26" s="14"/>
      <c r="NZE26" s="1"/>
      <c r="NZG26" s="5"/>
      <c r="NZK26" s="14"/>
      <c r="NZL26" s="14"/>
      <c r="NZM26" s="1"/>
      <c r="NZO26" s="5"/>
      <c r="NZS26" s="14"/>
      <c r="NZT26" s="14"/>
      <c r="NZU26" s="1"/>
      <c r="NZW26" s="5"/>
      <c r="OAA26" s="14"/>
      <c r="OAB26" s="14"/>
      <c r="OAC26" s="1"/>
      <c r="OAE26" s="5"/>
      <c r="OAI26" s="14"/>
      <c r="OAJ26" s="14"/>
      <c r="OAK26" s="1"/>
      <c r="OAM26" s="5"/>
      <c r="OAQ26" s="14"/>
      <c r="OAR26" s="14"/>
      <c r="OAS26" s="1"/>
      <c r="OAU26" s="5"/>
      <c r="OAY26" s="14"/>
      <c r="OAZ26" s="14"/>
      <c r="OBA26" s="1"/>
      <c r="OBC26" s="5"/>
      <c r="OBG26" s="14"/>
      <c r="OBH26" s="14"/>
      <c r="OBI26" s="1"/>
      <c r="OBK26" s="5"/>
      <c r="OBO26" s="14"/>
      <c r="OBP26" s="14"/>
      <c r="OBQ26" s="1"/>
      <c r="OBS26" s="5"/>
      <c r="OBW26" s="14"/>
      <c r="OBX26" s="14"/>
      <c r="OBY26" s="1"/>
      <c r="OCA26" s="5"/>
      <c r="OCE26" s="14"/>
      <c r="OCF26" s="14"/>
      <c r="OCG26" s="1"/>
      <c r="OCI26" s="5"/>
      <c r="OCM26" s="14"/>
      <c r="OCN26" s="14"/>
      <c r="OCO26" s="1"/>
      <c r="OCQ26" s="5"/>
      <c r="OCU26" s="14"/>
      <c r="OCV26" s="14"/>
      <c r="OCW26" s="1"/>
      <c r="OCY26" s="5"/>
      <c r="ODC26" s="14"/>
      <c r="ODD26" s="14"/>
      <c r="ODE26" s="1"/>
      <c r="ODG26" s="5"/>
      <c r="ODK26" s="14"/>
      <c r="ODL26" s="14"/>
      <c r="ODM26" s="1"/>
      <c r="ODO26" s="5"/>
      <c r="ODS26" s="14"/>
      <c r="ODT26" s="14"/>
      <c r="ODU26" s="1"/>
      <c r="ODW26" s="5"/>
      <c r="OEA26" s="14"/>
      <c r="OEB26" s="14"/>
      <c r="OEC26" s="1"/>
      <c r="OEE26" s="5"/>
      <c r="OEI26" s="14"/>
      <c r="OEJ26" s="14"/>
      <c r="OEK26" s="1"/>
      <c r="OEM26" s="5"/>
      <c r="OEQ26" s="14"/>
      <c r="OER26" s="14"/>
      <c r="OES26" s="1"/>
      <c r="OEU26" s="5"/>
      <c r="OEY26" s="14"/>
      <c r="OEZ26" s="14"/>
      <c r="OFA26" s="1"/>
      <c r="OFC26" s="5"/>
      <c r="OFG26" s="14"/>
      <c r="OFH26" s="14"/>
      <c r="OFI26" s="1"/>
      <c r="OFK26" s="5"/>
      <c r="OFO26" s="14"/>
      <c r="OFP26" s="14"/>
      <c r="OFQ26" s="1"/>
      <c r="OFS26" s="5"/>
      <c r="OFW26" s="14"/>
      <c r="OFX26" s="14"/>
      <c r="OFY26" s="1"/>
      <c r="OGA26" s="5"/>
      <c r="OGE26" s="14"/>
      <c r="OGF26" s="14"/>
      <c r="OGG26" s="1"/>
      <c r="OGI26" s="5"/>
      <c r="OGM26" s="14"/>
      <c r="OGN26" s="14"/>
      <c r="OGO26" s="1"/>
      <c r="OGQ26" s="5"/>
      <c r="OGU26" s="14"/>
      <c r="OGV26" s="14"/>
      <c r="OGW26" s="1"/>
      <c r="OGY26" s="5"/>
      <c r="OHC26" s="14"/>
      <c r="OHD26" s="14"/>
      <c r="OHE26" s="1"/>
      <c r="OHG26" s="5"/>
      <c r="OHK26" s="14"/>
      <c r="OHL26" s="14"/>
      <c r="OHM26" s="1"/>
      <c r="OHO26" s="5"/>
      <c r="OHS26" s="14"/>
      <c r="OHT26" s="14"/>
      <c r="OHU26" s="1"/>
      <c r="OHW26" s="5"/>
      <c r="OIA26" s="14"/>
      <c r="OIB26" s="14"/>
      <c r="OIC26" s="1"/>
      <c r="OIE26" s="5"/>
      <c r="OII26" s="14"/>
      <c r="OIJ26" s="14"/>
      <c r="OIK26" s="1"/>
      <c r="OIM26" s="5"/>
      <c r="OIQ26" s="14"/>
      <c r="OIR26" s="14"/>
      <c r="OIS26" s="1"/>
      <c r="OIU26" s="5"/>
      <c r="OIY26" s="14"/>
      <c r="OIZ26" s="14"/>
      <c r="OJA26" s="1"/>
      <c r="OJC26" s="5"/>
      <c r="OJG26" s="14"/>
      <c r="OJH26" s="14"/>
      <c r="OJI26" s="1"/>
      <c r="OJK26" s="5"/>
      <c r="OJO26" s="14"/>
      <c r="OJP26" s="14"/>
      <c r="OJQ26" s="1"/>
      <c r="OJS26" s="5"/>
      <c r="OJW26" s="14"/>
      <c r="OJX26" s="14"/>
      <c r="OJY26" s="1"/>
      <c r="OKA26" s="5"/>
      <c r="OKE26" s="14"/>
      <c r="OKF26" s="14"/>
      <c r="OKG26" s="1"/>
      <c r="OKI26" s="5"/>
      <c r="OKM26" s="14"/>
      <c r="OKN26" s="14"/>
      <c r="OKO26" s="1"/>
      <c r="OKQ26" s="5"/>
      <c r="OKU26" s="14"/>
      <c r="OKV26" s="14"/>
      <c r="OKW26" s="1"/>
      <c r="OKY26" s="5"/>
      <c r="OLC26" s="14"/>
      <c r="OLD26" s="14"/>
      <c r="OLE26" s="1"/>
      <c r="OLG26" s="5"/>
      <c r="OLK26" s="14"/>
      <c r="OLL26" s="14"/>
      <c r="OLM26" s="1"/>
      <c r="OLO26" s="5"/>
      <c r="OLS26" s="14"/>
      <c r="OLT26" s="14"/>
      <c r="OLU26" s="1"/>
      <c r="OLW26" s="5"/>
      <c r="OMA26" s="14"/>
      <c r="OMB26" s="14"/>
      <c r="OMC26" s="1"/>
      <c r="OME26" s="5"/>
      <c r="OMI26" s="14"/>
      <c r="OMJ26" s="14"/>
      <c r="OMK26" s="1"/>
      <c r="OMM26" s="5"/>
      <c r="OMQ26" s="14"/>
      <c r="OMR26" s="14"/>
      <c r="OMS26" s="1"/>
      <c r="OMU26" s="5"/>
      <c r="OMY26" s="14"/>
      <c r="OMZ26" s="14"/>
      <c r="ONA26" s="1"/>
      <c r="ONC26" s="5"/>
      <c r="ONG26" s="14"/>
      <c r="ONH26" s="14"/>
      <c r="ONI26" s="1"/>
      <c r="ONK26" s="5"/>
      <c r="ONO26" s="14"/>
      <c r="ONP26" s="14"/>
      <c r="ONQ26" s="1"/>
      <c r="ONS26" s="5"/>
      <c r="ONW26" s="14"/>
      <c r="ONX26" s="14"/>
      <c r="ONY26" s="1"/>
      <c r="OOA26" s="5"/>
      <c r="OOE26" s="14"/>
      <c r="OOF26" s="14"/>
      <c r="OOG26" s="1"/>
      <c r="OOI26" s="5"/>
      <c r="OOM26" s="14"/>
      <c r="OON26" s="14"/>
      <c r="OOO26" s="1"/>
      <c r="OOQ26" s="5"/>
      <c r="OOU26" s="14"/>
      <c r="OOV26" s="14"/>
      <c r="OOW26" s="1"/>
      <c r="OOY26" s="5"/>
      <c r="OPC26" s="14"/>
      <c r="OPD26" s="14"/>
      <c r="OPE26" s="1"/>
      <c r="OPG26" s="5"/>
      <c r="OPK26" s="14"/>
      <c r="OPL26" s="14"/>
      <c r="OPM26" s="1"/>
      <c r="OPO26" s="5"/>
      <c r="OPS26" s="14"/>
      <c r="OPT26" s="14"/>
      <c r="OPU26" s="1"/>
      <c r="OPW26" s="5"/>
      <c r="OQA26" s="14"/>
      <c r="OQB26" s="14"/>
      <c r="OQC26" s="1"/>
      <c r="OQE26" s="5"/>
      <c r="OQI26" s="14"/>
      <c r="OQJ26" s="14"/>
      <c r="OQK26" s="1"/>
      <c r="OQM26" s="5"/>
      <c r="OQQ26" s="14"/>
      <c r="OQR26" s="14"/>
      <c r="OQS26" s="1"/>
      <c r="OQU26" s="5"/>
      <c r="OQY26" s="14"/>
      <c r="OQZ26" s="14"/>
      <c r="ORA26" s="1"/>
      <c r="ORC26" s="5"/>
      <c r="ORG26" s="14"/>
      <c r="ORH26" s="14"/>
      <c r="ORI26" s="1"/>
      <c r="ORK26" s="5"/>
      <c r="ORO26" s="14"/>
      <c r="ORP26" s="14"/>
      <c r="ORQ26" s="1"/>
      <c r="ORS26" s="5"/>
      <c r="ORW26" s="14"/>
      <c r="ORX26" s="14"/>
      <c r="ORY26" s="1"/>
      <c r="OSA26" s="5"/>
      <c r="OSE26" s="14"/>
      <c r="OSF26" s="14"/>
      <c r="OSG26" s="1"/>
      <c r="OSI26" s="5"/>
      <c r="OSM26" s="14"/>
      <c r="OSN26" s="14"/>
      <c r="OSO26" s="1"/>
      <c r="OSQ26" s="5"/>
      <c r="OSU26" s="14"/>
      <c r="OSV26" s="14"/>
      <c r="OSW26" s="1"/>
      <c r="OSY26" s="5"/>
      <c r="OTC26" s="14"/>
      <c r="OTD26" s="14"/>
      <c r="OTE26" s="1"/>
      <c r="OTG26" s="5"/>
      <c r="OTK26" s="14"/>
      <c r="OTL26" s="14"/>
      <c r="OTM26" s="1"/>
      <c r="OTO26" s="5"/>
      <c r="OTS26" s="14"/>
      <c r="OTT26" s="14"/>
      <c r="OTU26" s="1"/>
      <c r="OTW26" s="5"/>
      <c r="OUA26" s="14"/>
      <c r="OUB26" s="14"/>
      <c r="OUC26" s="1"/>
      <c r="OUE26" s="5"/>
      <c r="OUI26" s="14"/>
      <c r="OUJ26" s="14"/>
      <c r="OUK26" s="1"/>
      <c r="OUM26" s="5"/>
      <c r="OUQ26" s="14"/>
      <c r="OUR26" s="14"/>
      <c r="OUS26" s="1"/>
      <c r="OUU26" s="5"/>
      <c r="OUY26" s="14"/>
      <c r="OUZ26" s="14"/>
      <c r="OVA26" s="1"/>
      <c r="OVC26" s="5"/>
      <c r="OVG26" s="14"/>
      <c r="OVH26" s="14"/>
      <c r="OVI26" s="1"/>
      <c r="OVK26" s="5"/>
      <c r="OVO26" s="14"/>
      <c r="OVP26" s="14"/>
      <c r="OVQ26" s="1"/>
      <c r="OVS26" s="5"/>
      <c r="OVW26" s="14"/>
      <c r="OVX26" s="14"/>
      <c r="OVY26" s="1"/>
      <c r="OWA26" s="5"/>
      <c r="OWE26" s="14"/>
      <c r="OWF26" s="14"/>
      <c r="OWG26" s="1"/>
      <c r="OWI26" s="5"/>
      <c r="OWM26" s="14"/>
      <c r="OWN26" s="14"/>
      <c r="OWO26" s="1"/>
      <c r="OWQ26" s="5"/>
      <c r="OWU26" s="14"/>
      <c r="OWV26" s="14"/>
      <c r="OWW26" s="1"/>
      <c r="OWY26" s="5"/>
      <c r="OXC26" s="14"/>
      <c r="OXD26" s="14"/>
      <c r="OXE26" s="1"/>
      <c r="OXG26" s="5"/>
      <c r="OXK26" s="14"/>
      <c r="OXL26" s="14"/>
      <c r="OXM26" s="1"/>
      <c r="OXO26" s="5"/>
      <c r="OXS26" s="14"/>
      <c r="OXT26" s="14"/>
      <c r="OXU26" s="1"/>
      <c r="OXW26" s="5"/>
      <c r="OYA26" s="14"/>
      <c r="OYB26" s="14"/>
      <c r="OYC26" s="1"/>
      <c r="OYE26" s="5"/>
      <c r="OYI26" s="14"/>
      <c r="OYJ26" s="14"/>
      <c r="OYK26" s="1"/>
      <c r="OYM26" s="5"/>
      <c r="OYQ26" s="14"/>
      <c r="OYR26" s="14"/>
      <c r="OYS26" s="1"/>
      <c r="OYU26" s="5"/>
      <c r="OYY26" s="14"/>
      <c r="OYZ26" s="14"/>
      <c r="OZA26" s="1"/>
      <c r="OZC26" s="5"/>
      <c r="OZG26" s="14"/>
      <c r="OZH26" s="14"/>
      <c r="OZI26" s="1"/>
      <c r="OZK26" s="5"/>
      <c r="OZO26" s="14"/>
      <c r="OZP26" s="14"/>
      <c r="OZQ26" s="1"/>
      <c r="OZS26" s="5"/>
      <c r="OZW26" s="14"/>
      <c r="OZX26" s="14"/>
      <c r="OZY26" s="1"/>
      <c r="PAA26" s="5"/>
      <c r="PAE26" s="14"/>
      <c r="PAF26" s="14"/>
      <c r="PAG26" s="1"/>
      <c r="PAI26" s="5"/>
      <c r="PAM26" s="14"/>
      <c r="PAN26" s="14"/>
      <c r="PAO26" s="1"/>
      <c r="PAQ26" s="5"/>
      <c r="PAU26" s="14"/>
      <c r="PAV26" s="14"/>
      <c r="PAW26" s="1"/>
      <c r="PAY26" s="5"/>
      <c r="PBC26" s="14"/>
      <c r="PBD26" s="14"/>
      <c r="PBE26" s="1"/>
      <c r="PBG26" s="5"/>
      <c r="PBK26" s="14"/>
      <c r="PBL26" s="14"/>
      <c r="PBM26" s="1"/>
      <c r="PBO26" s="5"/>
      <c r="PBS26" s="14"/>
      <c r="PBT26" s="14"/>
      <c r="PBU26" s="1"/>
      <c r="PBW26" s="5"/>
      <c r="PCA26" s="14"/>
      <c r="PCB26" s="14"/>
      <c r="PCC26" s="1"/>
      <c r="PCE26" s="5"/>
      <c r="PCI26" s="14"/>
      <c r="PCJ26" s="14"/>
      <c r="PCK26" s="1"/>
      <c r="PCM26" s="5"/>
      <c r="PCQ26" s="14"/>
      <c r="PCR26" s="14"/>
      <c r="PCS26" s="1"/>
      <c r="PCU26" s="5"/>
      <c r="PCY26" s="14"/>
      <c r="PCZ26" s="14"/>
      <c r="PDA26" s="1"/>
      <c r="PDC26" s="5"/>
      <c r="PDG26" s="14"/>
      <c r="PDH26" s="14"/>
      <c r="PDI26" s="1"/>
      <c r="PDK26" s="5"/>
      <c r="PDO26" s="14"/>
      <c r="PDP26" s="14"/>
      <c r="PDQ26" s="1"/>
      <c r="PDS26" s="5"/>
      <c r="PDW26" s="14"/>
      <c r="PDX26" s="14"/>
      <c r="PDY26" s="1"/>
      <c r="PEA26" s="5"/>
      <c r="PEE26" s="14"/>
      <c r="PEF26" s="14"/>
      <c r="PEG26" s="1"/>
      <c r="PEI26" s="5"/>
      <c r="PEM26" s="14"/>
      <c r="PEN26" s="14"/>
      <c r="PEO26" s="1"/>
      <c r="PEQ26" s="5"/>
      <c r="PEU26" s="14"/>
      <c r="PEV26" s="14"/>
      <c r="PEW26" s="1"/>
      <c r="PEY26" s="5"/>
      <c r="PFC26" s="14"/>
      <c r="PFD26" s="14"/>
      <c r="PFE26" s="1"/>
      <c r="PFG26" s="5"/>
      <c r="PFK26" s="14"/>
      <c r="PFL26" s="14"/>
      <c r="PFM26" s="1"/>
      <c r="PFO26" s="5"/>
      <c r="PFS26" s="14"/>
      <c r="PFT26" s="14"/>
      <c r="PFU26" s="1"/>
      <c r="PFW26" s="5"/>
      <c r="PGA26" s="14"/>
      <c r="PGB26" s="14"/>
      <c r="PGC26" s="1"/>
      <c r="PGE26" s="5"/>
      <c r="PGI26" s="14"/>
      <c r="PGJ26" s="14"/>
      <c r="PGK26" s="1"/>
      <c r="PGM26" s="5"/>
      <c r="PGQ26" s="14"/>
      <c r="PGR26" s="14"/>
      <c r="PGS26" s="1"/>
      <c r="PGU26" s="5"/>
      <c r="PGY26" s="14"/>
      <c r="PGZ26" s="14"/>
      <c r="PHA26" s="1"/>
      <c r="PHC26" s="5"/>
      <c r="PHG26" s="14"/>
      <c r="PHH26" s="14"/>
      <c r="PHI26" s="1"/>
      <c r="PHK26" s="5"/>
      <c r="PHO26" s="14"/>
      <c r="PHP26" s="14"/>
      <c r="PHQ26" s="1"/>
      <c r="PHS26" s="5"/>
      <c r="PHW26" s="14"/>
      <c r="PHX26" s="14"/>
      <c r="PHY26" s="1"/>
      <c r="PIA26" s="5"/>
      <c r="PIE26" s="14"/>
      <c r="PIF26" s="14"/>
      <c r="PIG26" s="1"/>
      <c r="PII26" s="5"/>
      <c r="PIM26" s="14"/>
      <c r="PIN26" s="14"/>
      <c r="PIO26" s="1"/>
      <c r="PIQ26" s="5"/>
      <c r="PIU26" s="14"/>
      <c r="PIV26" s="14"/>
      <c r="PIW26" s="1"/>
      <c r="PIY26" s="5"/>
      <c r="PJC26" s="14"/>
      <c r="PJD26" s="14"/>
      <c r="PJE26" s="1"/>
      <c r="PJG26" s="5"/>
      <c r="PJK26" s="14"/>
      <c r="PJL26" s="14"/>
      <c r="PJM26" s="1"/>
      <c r="PJO26" s="5"/>
      <c r="PJS26" s="14"/>
      <c r="PJT26" s="14"/>
      <c r="PJU26" s="1"/>
      <c r="PJW26" s="5"/>
      <c r="PKA26" s="14"/>
      <c r="PKB26" s="14"/>
      <c r="PKC26" s="1"/>
      <c r="PKE26" s="5"/>
      <c r="PKI26" s="14"/>
      <c r="PKJ26" s="14"/>
      <c r="PKK26" s="1"/>
      <c r="PKM26" s="5"/>
      <c r="PKQ26" s="14"/>
      <c r="PKR26" s="14"/>
      <c r="PKS26" s="1"/>
      <c r="PKU26" s="5"/>
      <c r="PKY26" s="14"/>
      <c r="PKZ26" s="14"/>
      <c r="PLA26" s="1"/>
      <c r="PLC26" s="5"/>
      <c r="PLG26" s="14"/>
      <c r="PLH26" s="14"/>
      <c r="PLI26" s="1"/>
      <c r="PLK26" s="5"/>
      <c r="PLO26" s="14"/>
      <c r="PLP26" s="14"/>
      <c r="PLQ26" s="1"/>
      <c r="PLS26" s="5"/>
      <c r="PLW26" s="14"/>
      <c r="PLX26" s="14"/>
      <c r="PLY26" s="1"/>
      <c r="PMA26" s="5"/>
      <c r="PME26" s="14"/>
      <c r="PMF26" s="14"/>
      <c r="PMG26" s="1"/>
      <c r="PMI26" s="5"/>
      <c r="PMM26" s="14"/>
      <c r="PMN26" s="14"/>
      <c r="PMO26" s="1"/>
      <c r="PMQ26" s="5"/>
      <c r="PMU26" s="14"/>
      <c r="PMV26" s="14"/>
      <c r="PMW26" s="1"/>
      <c r="PMY26" s="5"/>
      <c r="PNC26" s="14"/>
      <c r="PND26" s="14"/>
      <c r="PNE26" s="1"/>
      <c r="PNG26" s="5"/>
      <c r="PNK26" s="14"/>
      <c r="PNL26" s="14"/>
      <c r="PNM26" s="1"/>
      <c r="PNO26" s="5"/>
      <c r="PNS26" s="14"/>
      <c r="PNT26" s="14"/>
      <c r="PNU26" s="1"/>
      <c r="PNW26" s="5"/>
      <c r="POA26" s="14"/>
      <c r="POB26" s="14"/>
      <c r="POC26" s="1"/>
      <c r="POE26" s="5"/>
      <c r="POI26" s="14"/>
      <c r="POJ26" s="14"/>
      <c r="POK26" s="1"/>
      <c r="POM26" s="5"/>
      <c r="POQ26" s="14"/>
      <c r="POR26" s="14"/>
      <c r="POS26" s="1"/>
      <c r="POU26" s="5"/>
      <c r="POY26" s="14"/>
      <c r="POZ26" s="14"/>
      <c r="PPA26" s="1"/>
      <c r="PPC26" s="5"/>
      <c r="PPG26" s="14"/>
      <c r="PPH26" s="14"/>
      <c r="PPI26" s="1"/>
      <c r="PPK26" s="5"/>
      <c r="PPO26" s="14"/>
      <c r="PPP26" s="14"/>
      <c r="PPQ26" s="1"/>
      <c r="PPS26" s="5"/>
      <c r="PPW26" s="14"/>
      <c r="PPX26" s="14"/>
      <c r="PPY26" s="1"/>
      <c r="PQA26" s="5"/>
      <c r="PQE26" s="14"/>
      <c r="PQF26" s="14"/>
      <c r="PQG26" s="1"/>
      <c r="PQI26" s="5"/>
      <c r="PQM26" s="14"/>
      <c r="PQN26" s="14"/>
      <c r="PQO26" s="1"/>
      <c r="PQQ26" s="5"/>
      <c r="PQU26" s="14"/>
      <c r="PQV26" s="14"/>
      <c r="PQW26" s="1"/>
      <c r="PQY26" s="5"/>
      <c r="PRC26" s="14"/>
      <c r="PRD26" s="14"/>
      <c r="PRE26" s="1"/>
      <c r="PRG26" s="5"/>
      <c r="PRK26" s="14"/>
      <c r="PRL26" s="14"/>
      <c r="PRM26" s="1"/>
      <c r="PRO26" s="5"/>
      <c r="PRS26" s="14"/>
      <c r="PRT26" s="14"/>
      <c r="PRU26" s="1"/>
      <c r="PRW26" s="5"/>
      <c r="PSA26" s="14"/>
      <c r="PSB26" s="14"/>
      <c r="PSC26" s="1"/>
      <c r="PSE26" s="5"/>
      <c r="PSI26" s="14"/>
      <c r="PSJ26" s="14"/>
      <c r="PSK26" s="1"/>
      <c r="PSM26" s="5"/>
      <c r="PSQ26" s="14"/>
      <c r="PSR26" s="14"/>
      <c r="PSS26" s="1"/>
      <c r="PSU26" s="5"/>
      <c r="PSY26" s="14"/>
      <c r="PSZ26" s="14"/>
      <c r="PTA26" s="1"/>
      <c r="PTC26" s="5"/>
      <c r="PTG26" s="14"/>
      <c r="PTH26" s="14"/>
      <c r="PTI26" s="1"/>
      <c r="PTK26" s="5"/>
      <c r="PTO26" s="14"/>
      <c r="PTP26" s="14"/>
      <c r="PTQ26" s="1"/>
      <c r="PTS26" s="5"/>
      <c r="PTW26" s="14"/>
      <c r="PTX26" s="14"/>
      <c r="PTY26" s="1"/>
      <c r="PUA26" s="5"/>
      <c r="PUE26" s="14"/>
      <c r="PUF26" s="14"/>
      <c r="PUG26" s="1"/>
      <c r="PUI26" s="5"/>
      <c r="PUM26" s="14"/>
      <c r="PUN26" s="14"/>
      <c r="PUO26" s="1"/>
      <c r="PUQ26" s="5"/>
      <c r="PUU26" s="14"/>
      <c r="PUV26" s="14"/>
      <c r="PUW26" s="1"/>
      <c r="PUY26" s="5"/>
      <c r="PVC26" s="14"/>
      <c r="PVD26" s="14"/>
      <c r="PVE26" s="1"/>
      <c r="PVG26" s="5"/>
      <c r="PVK26" s="14"/>
      <c r="PVL26" s="14"/>
      <c r="PVM26" s="1"/>
      <c r="PVO26" s="5"/>
      <c r="PVS26" s="14"/>
      <c r="PVT26" s="14"/>
      <c r="PVU26" s="1"/>
      <c r="PVW26" s="5"/>
      <c r="PWA26" s="14"/>
      <c r="PWB26" s="14"/>
      <c r="PWC26" s="1"/>
      <c r="PWE26" s="5"/>
      <c r="PWI26" s="14"/>
      <c r="PWJ26" s="14"/>
      <c r="PWK26" s="1"/>
      <c r="PWM26" s="5"/>
      <c r="PWQ26" s="14"/>
      <c r="PWR26" s="14"/>
      <c r="PWS26" s="1"/>
      <c r="PWU26" s="5"/>
      <c r="PWY26" s="14"/>
      <c r="PWZ26" s="14"/>
      <c r="PXA26" s="1"/>
      <c r="PXC26" s="5"/>
      <c r="PXG26" s="14"/>
      <c r="PXH26" s="14"/>
      <c r="PXI26" s="1"/>
      <c r="PXK26" s="5"/>
      <c r="PXO26" s="14"/>
      <c r="PXP26" s="14"/>
      <c r="PXQ26" s="1"/>
      <c r="PXS26" s="5"/>
      <c r="PXW26" s="14"/>
      <c r="PXX26" s="14"/>
      <c r="PXY26" s="1"/>
      <c r="PYA26" s="5"/>
      <c r="PYE26" s="14"/>
      <c r="PYF26" s="14"/>
      <c r="PYG26" s="1"/>
      <c r="PYI26" s="5"/>
      <c r="PYM26" s="14"/>
      <c r="PYN26" s="14"/>
      <c r="PYO26" s="1"/>
      <c r="PYQ26" s="5"/>
      <c r="PYU26" s="14"/>
      <c r="PYV26" s="14"/>
      <c r="PYW26" s="1"/>
      <c r="PYY26" s="5"/>
      <c r="PZC26" s="14"/>
      <c r="PZD26" s="14"/>
      <c r="PZE26" s="1"/>
      <c r="PZG26" s="5"/>
      <c r="PZK26" s="14"/>
      <c r="PZL26" s="14"/>
      <c r="PZM26" s="1"/>
      <c r="PZO26" s="5"/>
      <c r="PZS26" s="14"/>
      <c r="PZT26" s="14"/>
      <c r="PZU26" s="1"/>
      <c r="PZW26" s="5"/>
      <c r="QAA26" s="14"/>
      <c r="QAB26" s="14"/>
      <c r="QAC26" s="1"/>
      <c r="QAE26" s="5"/>
      <c r="QAI26" s="14"/>
      <c r="QAJ26" s="14"/>
      <c r="QAK26" s="1"/>
      <c r="QAM26" s="5"/>
      <c r="QAQ26" s="14"/>
      <c r="QAR26" s="14"/>
      <c r="QAS26" s="1"/>
      <c r="QAU26" s="5"/>
      <c r="QAY26" s="14"/>
      <c r="QAZ26" s="14"/>
      <c r="QBA26" s="1"/>
      <c r="QBC26" s="5"/>
      <c r="QBG26" s="14"/>
      <c r="QBH26" s="14"/>
      <c r="QBI26" s="1"/>
      <c r="QBK26" s="5"/>
      <c r="QBO26" s="14"/>
      <c r="QBP26" s="14"/>
      <c r="QBQ26" s="1"/>
      <c r="QBS26" s="5"/>
      <c r="QBW26" s="14"/>
      <c r="QBX26" s="14"/>
      <c r="QBY26" s="1"/>
      <c r="QCA26" s="5"/>
      <c r="QCE26" s="14"/>
      <c r="QCF26" s="14"/>
      <c r="QCG26" s="1"/>
      <c r="QCI26" s="5"/>
      <c r="QCM26" s="14"/>
      <c r="QCN26" s="14"/>
      <c r="QCO26" s="1"/>
      <c r="QCQ26" s="5"/>
      <c r="QCU26" s="14"/>
      <c r="QCV26" s="14"/>
      <c r="QCW26" s="1"/>
      <c r="QCY26" s="5"/>
      <c r="QDC26" s="14"/>
      <c r="QDD26" s="14"/>
      <c r="QDE26" s="1"/>
      <c r="QDG26" s="5"/>
      <c r="QDK26" s="14"/>
      <c r="QDL26" s="14"/>
      <c r="QDM26" s="1"/>
      <c r="QDO26" s="5"/>
      <c r="QDS26" s="14"/>
      <c r="QDT26" s="14"/>
      <c r="QDU26" s="1"/>
      <c r="QDW26" s="5"/>
      <c r="QEA26" s="14"/>
      <c r="QEB26" s="14"/>
      <c r="QEC26" s="1"/>
      <c r="QEE26" s="5"/>
      <c r="QEI26" s="14"/>
      <c r="QEJ26" s="14"/>
      <c r="QEK26" s="1"/>
      <c r="QEM26" s="5"/>
      <c r="QEQ26" s="14"/>
      <c r="QER26" s="14"/>
      <c r="QES26" s="1"/>
      <c r="QEU26" s="5"/>
      <c r="QEY26" s="14"/>
      <c r="QEZ26" s="14"/>
      <c r="QFA26" s="1"/>
      <c r="QFC26" s="5"/>
      <c r="QFG26" s="14"/>
      <c r="QFH26" s="14"/>
      <c r="QFI26" s="1"/>
      <c r="QFK26" s="5"/>
      <c r="QFO26" s="14"/>
      <c r="QFP26" s="14"/>
      <c r="QFQ26" s="1"/>
      <c r="QFS26" s="5"/>
      <c r="QFW26" s="14"/>
      <c r="QFX26" s="14"/>
      <c r="QFY26" s="1"/>
      <c r="QGA26" s="5"/>
      <c r="QGE26" s="14"/>
      <c r="QGF26" s="14"/>
      <c r="QGG26" s="1"/>
      <c r="QGI26" s="5"/>
      <c r="QGM26" s="14"/>
      <c r="QGN26" s="14"/>
      <c r="QGO26" s="1"/>
      <c r="QGQ26" s="5"/>
      <c r="QGU26" s="14"/>
      <c r="QGV26" s="14"/>
      <c r="QGW26" s="1"/>
      <c r="QGY26" s="5"/>
      <c r="QHC26" s="14"/>
      <c r="QHD26" s="14"/>
      <c r="QHE26" s="1"/>
      <c r="QHG26" s="5"/>
      <c r="QHK26" s="14"/>
      <c r="QHL26" s="14"/>
      <c r="QHM26" s="1"/>
      <c r="QHO26" s="5"/>
      <c r="QHS26" s="14"/>
      <c r="QHT26" s="14"/>
      <c r="QHU26" s="1"/>
      <c r="QHW26" s="5"/>
      <c r="QIA26" s="14"/>
      <c r="QIB26" s="14"/>
      <c r="QIC26" s="1"/>
      <c r="QIE26" s="5"/>
      <c r="QII26" s="14"/>
      <c r="QIJ26" s="14"/>
      <c r="QIK26" s="1"/>
      <c r="QIM26" s="5"/>
      <c r="QIQ26" s="14"/>
      <c r="QIR26" s="14"/>
      <c r="QIS26" s="1"/>
      <c r="QIU26" s="5"/>
      <c r="QIY26" s="14"/>
      <c r="QIZ26" s="14"/>
      <c r="QJA26" s="1"/>
      <c r="QJC26" s="5"/>
      <c r="QJG26" s="14"/>
      <c r="QJH26" s="14"/>
      <c r="QJI26" s="1"/>
      <c r="QJK26" s="5"/>
      <c r="QJO26" s="14"/>
      <c r="QJP26" s="14"/>
      <c r="QJQ26" s="1"/>
      <c r="QJS26" s="5"/>
      <c r="QJW26" s="14"/>
      <c r="QJX26" s="14"/>
      <c r="QJY26" s="1"/>
      <c r="QKA26" s="5"/>
      <c r="QKE26" s="14"/>
      <c r="QKF26" s="14"/>
      <c r="QKG26" s="1"/>
      <c r="QKI26" s="5"/>
      <c r="QKM26" s="14"/>
      <c r="QKN26" s="14"/>
      <c r="QKO26" s="1"/>
      <c r="QKQ26" s="5"/>
      <c r="QKU26" s="14"/>
      <c r="QKV26" s="14"/>
      <c r="QKW26" s="1"/>
      <c r="QKY26" s="5"/>
      <c r="QLC26" s="14"/>
      <c r="QLD26" s="14"/>
      <c r="QLE26" s="1"/>
      <c r="QLG26" s="5"/>
      <c r="QLK26" s="14"/>
      <c r="QLL26" s="14"/>
      <c r="QLM26" s="1"/>
      <c r="QLO26" s="5"/>
      <c r="QLS26" s="14"/>
      <c r="QLT26" s="14"/>
      <c r="QLU26" s="1"/>
      <c r="QLW26" s="5"/>
      <c r="QMA26" s="14"/>
      <c r="QMB26" s="14"/>
      <c r="QMC26" s="1"/>
      <c r="QME26" s="5"/>
      <c r="QMI26" s="14"/>
      <c r="QMJ26" s="14"/>
      <c r="QMK26" s="1"/>
      <c r="QMM26" s="5"/>
      <c r="QMQ26" s="14"/>
      <c r="QMR26" s="14"/>
      <c r="QMS26" s="1"/>
      <c r="QMU26" s="5"/>
      <c r="QMY26" s="14"/>
      <c r="QMZ26" s="14"/>
      <c r="QNA26" s="1"/>
      <c r="QNC26" s="5"/>
      <c r="QNG26" s="14"/>
      <c r="QNH26" s="14"/>
      <c r="QNI26" s="1"/>
      <c r="QNK26" s="5"/>
      <c r="QNO26" s="14"/>
      <c r="QNP26" s="14"/>
      <c r="QNQ26" s="1"/>
      <c r="QNS26" s="5"/>
      <c r="QNW26" s="14"/>
      <c r="QNX26" s="14"/>
      <c r="QNY26" s="1"/>
      <c r="QOA26" s="5"/>
      <c r="QOE26" s="14"/>
      <c r="QOF26" s="14"/>
      <c r="QOG26" s="1"/>
      <c r="QOI26" s="5"/>
      <c r="QOM26" s="14"/>
      <c r="QON26" s="14"/>
      <c r="QOO26" s="1"/>
      <c r="QOQ26" s="5"/>
      <c r="QOU26" s="14"/>
      <c r="QOV26" s="14"/>
      <c r="QOW26" s="1"/>
      <c r="QOY26" s="5"/>
      <c r="QPC26" s="14"/>
      <c r="QPD26" s="14"/>
      <c r="QPE26" s="1"/>
      <c r="QPG26" s="5"/>
      <c r="QPK26" s="14"/>
      <c r="QPL26" s="14"/>
      <c r="QPM26" s="1"/>
      <c r="QPO26" s="5"/>
      <c r="QPS26" s="14"/>
      <c r="QPT26" s="14"/>
      <c r="QPU26" s="1"/>
      <c r="QPW26" s="5"/>
      <c r="QQA26" s="14"/>
      <c r="QQB26" s="14"/>
      <c r="QQC26" s="1"/>
      <c r="QQE26" s="5"/>
      <c r="QQI26" s="14"/>
      <c r="QQJ26" s="14"/>
      <c r="QQK26" s="1"/>
      <c r="QQM26" s="5"/>
      <c r="QQQ26" s="14"/>
      <c r="QQR26" s="14"/>
      <c r="QQS26" s="1"/>
      <c r="QQU26" s="5"/>
      <c r="QQY26" s="14"/>
      <c r="QQZ26" s="14"/>
      <c r="QRA26" s="1"/>
      <c r="QRC26" s="5"/>
      <c r="QRG26" s="14"/>
      <c r="QRH26" s="14"/>
      <c r="QRI26" s="1"/>
      <c r="QRK26" s="5"/>
      <c r="QRO26" s="14"/>
      <c r="QRP26" s="14"/>
      <c r="QRQ26" s="1"/>
      <c r="QRS26" s="5"/>
      <c r="QRW26" s="14"/>
      <c r="QRX26" s="14"/>
      <c r="QRY26" s="1"/>
      <c r="QSA26" s="5"/>
      <c r="QSE26" s="14"/>
      <c r="QSF26" s="14"/>
      <c r="QSG26" s="1"/>
      <c r="QSI26" s="5"/>
      <c r="QSM26" s="14"/>
      <c r="QSN26" s="14"/>
      <c r="QSO26" s="1"/>
      <c r="QSQ26" s="5"/>
      <c r="QSU26" s="14"/>
      <c r="QSV26" s="14"/>
      <c r="QSW26" s="1"/>
      <c r="QSY26" s="5"/>
      <c r="QTC26" s="14"/>
      <c r="QTD26" s="14"/>
      <c r="QTE26" s="1"/>
      <c r="QTG26" s="5"/>
      <c r="QTK26" s="14"/>
      <c r="QTL26" s="14"/>
      <c r="QTM26" s="1"/>
      <c r="QTO26" s="5"/>
      <c r="QTS26" s="14"/>
      <c r="QTT26" s="14"/>
      <c r="QTU26" s="1"/>
      <c r="QTW26" s="5"/>
      <c r="QUA26" s="14"/>
      <c r="QUB26" s="14"/>
      <c r="QUC26" s="1"/>
      <c r="QUE26" s="5"/>
      <c r="QUI26" s="14"/>
      <c r="QUJ26" s="14"/>
      <c r="QUK26" s="1"/>
      <c r="QUM26" s="5"/>
      <c r="QUQ26" s="14"/>
      <c r="QUR26" s="14"/>
      <c r="QUS26" s="1"/>
      <c r="QUU26" s="5"/>
      <c r="QUY26" s="14"/>
      <c r="QUZ26" s="14"/>
      <c r="QVA26" s="1"/>
      <c r="QVC26" s="5"/>
      <c r="QVG26" s="14"/>
      <c r="QVH26" s="14"/>
      <c r="QVI26" s="1"/>
      <c r="QVK26" s="5"/>
      <c r="QVO26" s="14"/>
      <c r="QVP26" s="14"/>
      <c r="QVQ26" s="1"/>
      <c r="QVS26" s="5"/>
      <c r="QVW26" s="14"/>
      <c r="QVX26" s="14"/>
      <c r="QVY26" s="1"/>
      <c r="QWA26" s="5"/>
      <c r="QWE26" s="14"/>
      <c r="QWF26" s="14"/>
      <c r="QWG26" s="1"/>
      <c r="QWI26" s="5"/>
      <c r="QWM26" s="14"/>
      <c r="QWN26" s="14"/>
      <c r="QWO26" s="1"/>
      <c r="QWQ26" s="5"/>
      <c r="QWU26" s="14"/>
      <c r="QWV26" s="14"/>
      <c r="QWW26" s="1"/>
      <c r="QWY26" s="5"/>
      <c r="QXC26" s="14"/>
      <c r="QXD26" s="14"/>
      <c r="QXE26" s="1"/>
      <c r="QXG26" s="5"/>
      <c r="QXK26" s="14"/>
      <c r="QXL26" s="14"/>
      <c r="QXM26" s="1"/>
      <c r="QXO26" s="5"/>
      <c r="QXS26" s="14"/>
      <c r="QXT26" s="14"/>
      <c r="QXU26" s="1"/>
      <c r="QXW26" s="5"/>
      <c r="QYA26" s="14"/>
      <c r="QYB26" s="14"/>
      <c r="QYC26" s="1"/>
      <c r="QYE26" s="5"/>
      <c r="QYI26" s="14"/>
      <c r="QYJ26" s="14"/>
      <c r="QYK26" s="1"/>
      <c r="QYM26" s="5"/>
      <c r="QYQ26" s="14"/>
      <c r="QYR26" s="14"/>
      <c r="QYS26" s="1"/>
      <c r="QYU26" s="5"/>
      <c r="QYY26" s="14"/>
      <c r="QYZ26" s="14"/>
      <c r="QZA26" s="1"/>
      <c r="QZC26" s="5"/>
      <c r="QZG26" s="14"/>
      <c r="QZH26" s="14"/>
      <c r="QZI26" s="1"/>
      <c r="QZK26" s="5"/>
      <c r="QZO26" s="14"/>
      <c r="QZP26" s="14"/>
      <c r="QZQ26" s="1"/>
      <c r="QZS26" s="5"/>
      <c r="QZW26" s="14"/>
      <c r="QZX26" s="14"/>
      <c r="QZY26" s="1"/>
      <c r="RAA26" s="5"/>
      <c r="RAE26" s="14"/>
      <c r="RAF26" s="14"/>
      <c r="RAG26" s="1"/>
      <c r="RAI26" s="5"/>
      <c r="RAM26" s="14"/>
      <c r="RAN26" s="14"/>
      <c r="RAO26" s="1"/>
      <c r="RAQ26" s="5"/>
      <c r="RAU26" s="14"/>
      <c r="RAV26" s="14"/>
      <c r="RAW26" s="1"/>
      <c r="RAY26" s="5"/>
      <c r="RBC26" s="14"/>
      <c r="RBD26" s="14"/>
      <c r="RBE26" s="1"/>
      <c r="RBG26" s="5"/>
      <c r="RBK26" s="14"/>
      <c r="RBL26" s="14"/>
      <c r="RBM26" s="1"/>
      <c r="RBO26" s="5"/>
      <c r="RBS26" s="14"/>
      <c r="RBT26" s="14"/>
      <c r="RBU26" s="1"/>
      <c r="RBW26" s="5"/>
      <c r="RCA26" s="14"/>
      <c r="RCB26" s="14"/>
      <c r="RCC26" s="1"/>
      <c r="RCE26" s="5"/>
      <c r="RCI26" s="14"/>
      <c r="RCJ26" s="14"/>
      <c r="RCK26" s="1"/>
      <c r="RCM26" s="5"/>
      <c r="RCQ26" s="14"/>
      <c r="RCR26" s="14"/>
      <c r="RCS26" s="1"/>
      <c r="RCU26" s="5"/>
      <c r="RCY26" s="14"/>
      <c r="RCZ26" s="14"/>
      <c r="RDA26" s="1"/>
      <c r="RDC26" s="5"/>
      <c r="RDG26" s="14"/>
      <c r="RDH26" s="14"/>
      <c r="RDI26" s="1"/>
      <c r="RDK26" s="5"/>
      <c r="RDO26" s="14"/>
      <c r="RDP26" s="14"/>
      <c r="RDQ26" s="1"/>
      <c r="RDS26" s="5"/>
      <c r="RDW26" s="14"/>
      <c r="RDX26" s="14"/>
      <c r="RDY26" s="1"/>
      <c r="REA26" s="5"/>
      <c r="REE26" s="14"/>
      <c r="REF26" s="14"/>
      <c r="REG26" s="1"/>
      <c r="REI26" s="5"/>
      <c r="REM26" s="14"/>
      <c r="REN26" s="14"/>
      <c r="REO26" s="1"/>
      <c r="REQ26" s="5"/>
      <c r="REU26" s="14"/>
      <c r="REV26" s="14"/>
      <c r="REW26" s="1"/>
      <c r="REY26" s="5"/>
      <c r="RFC26" s="14"/>
      <c r="RFD26" s="14"/>
      <c r="RFE26" s="1"/>
      <c r="RFG26" s="5"/>
      <c r="RFK26" s="14"/>
      <c r="RFL26" s="14"/>
      <c r="RFM26" s="1"/>
      <c r="RFO26" s="5"/>
      <c r="RFS26" s="14"/>
      <c r="RFT26" s="14"/>
      <c r="RFU26" s="1"/>
      <c r="RFW26" s="5"/>
      <c r="RGA26" s="14"/>
      <c r="RGB26" s="14"/>
      <c r="RGC26" s="1"/>
      <c r="RGE26" s="5"/>
      <c r="RGI26" s="14"/>
      <c r="RGJ26" s="14"/>
      <c r="RGK26" s="1"/>
      <c r="RGM26" s="5"/>
      <c r="RGQ26" s="14"/>
      <c r="RGR26" s="14"/>
      <c r="RGS26" s="1"/>
      <c r="RGU26" s="5"/>
      <c r="RGY26" s="14"/>
      <c r="RGZ26" s="14"/>
      <c r="RHA26" s="1"/>
      <c r="RHC26" s="5"/>
      <c r="RHG26" s="14"/>
      <c r="RHH26" s="14"/>
      <c r="RHI26" s="1"/>
      <c r="RHK26" s="5"/>
      <c r="RHO26" s="14"/>
      <c r="RHP26" s="14"/>
      <c r="RHQ26" s="1"/>
      <c r="RHS26" s="5"/>
      <c r="RHW26" s="14"/>
      <c r="RHX26" s="14"/>
      <c r="RHY26" s="1"/>
      <c r="RIA26" s="5"/>
      <c r="RIE26" s="14"/>
      <c r="RIF26" s="14"/>
      <c r="RIG26" s="1"/>
      <c r="RII26" s="5"/>
      <c r="RIM26" s="14"/>
      <c r="RIN26" s="14"/>
      <c r="RIO26" s="1"/>
      <c r="RIQ26" s="5"/>
      <c r="RIU26" s="14"/>
      <c r="RIV26" s="14"/>
      <c r="RIW26" s="1"/>
      <c r="RIY26" s="5"/>
      <c r="RJC26" s="14"/>
      <c r="RJD26" s="14"/>
      <c r="RJE26" s="1"/>
      <c r="RJG26" s="5"/>
      <c r="RJK26" s="14"/>
      <c r="RJL26" s="14"/>
      <c r="RJM26" s="1"/>
      <c r="RJO26" s="5"/>
      <c r="RJS26" s="14"/>
      <c r="RJT26" s="14"/>
      <c r="RJU26" s="1"/>
      <c r="RJW26" s="5"/>
      <c r="RKA26" s="14"/>
      <c r="RKB26" s="14"/>
      <c r="RKC26" s="1"/>
      <c r="RKE26" s="5"/>
      <c r="RKI26" s="14"/>
      <c r="RKJ26" s="14"/>
      <c r="RKK26" s="1"/>
      <c r="RKM26" s="5"/>
      <c r="RKQ26" s="14"/>
      <c r="RKR26" s="14"/>
      <c r="RKS26" s="1"/>
      <c r="RKU26" s="5"/>
      <c r="RKY26" s="14"/>
      <c r="RKZ26" s="14"/>
      <c r="RLA26" s="1"/>
      <c r="RLC26" s="5"/>
      <c r="RLG26" s="14"/>
      <c r="RLH26" s="14"/>
      <c r="RLI26" s="1"/>
      <c r="RLK26" s="5"/>
      <c r="RLO26" s="14"/>
      <c r="RLP26" s="14"/>
      <c r="RLQ26" s="1"/>
      <c r="RLS26" s="5"/>
      <c r="RLW26" s="14"/>
      <c r="RLX26" s="14"/>
      <c r="RLY26" s="1"/>
      <c r="RMA26" s="5"/>
      <c r="RME26" s="14"/>
      <c r="RMF26" s="14"/>
      <c r="RMG26" s="1"/>
      <c r="RMI26" s="5"/>
      <c r="RMM26" s="14"/>
      <c r="RMN26" s="14"/>
      <c r="RMO26" s="1"/>
      <c r="RMQ26" s="5"/>
      <c r="RMU26" s="14"/>
      <c r="RMV26" s="14"/>
      <c r="RMW26" s="1"/>
      <c r="RMY26" s="5"/>
      <c r="RNC26" s="14"/>
      <c r="RND26" s="14"/>
      <c r="RNE26" s="1"/>
      <c r="RNG26" s="5"/>
      <c r="RNK26" s="14"/>
      <c r="RNL26" s="14"/>
      <c r="RNM26" s="1"/>
      <c r="RNO26" s="5"/>
      <c r="RNS26" s="14"/>
      <c r="RNT26" s="14"/>
      <c r="RNU26" s="1"/>
      <c r="RNW26" s="5"/>
      <c r="ROA26" s="14"/>
      <c r="ROB26" s="14"/>
      <c r="ROC26" s="1"/>
      <c r="ROE26" s="5"/>
      <c r="ROI26" s="14"/>
      <c r="ROJ26" s="14"/>
      <c r="ROK26" s="1"/>
      <c r="ROM26" s="5"/>
      <c r="ROQ26" s="14"/>
      <c r="ROR26" s="14"/>
      <c r="ROS26" s="1"/>
      <c r="ROU26" s="5"/>
      <c r="ROY26" s="14"/>
      <c r="ROZ26" s="14"/>
      <c r="RPA26" s="1"/>
      <c r="RPC26" s="5"/>
      <c r="RPG26" s="14"/>
      <c r="RPH26" s="14"/>
      <c r="RPI26" s="1"/>
      <c r="RPK26" s="5"/>
      <c r="RPO26" s="14"/>
      <c r="RPP26" s="14"/>
      <c r="RPQ26" s="1"/>
      <c r="RPS26" s="5"/>
      <c r="RPW26" s="14"/>
      <c r="RPX26" s="14"/>
      <c r="RPY26" s="1"/>
      <c r="RQA26" s="5"/>
      <c r="RQE26" s="14"/>
      <c r="RQF26" s="14"/>
      <c r="RQG26" s="1"/>
      <c r="RQI26" s="5"/>
      <c r="RQM26" s="14"/>
      <c r="RQN26" s="14"/>
      <c r="RQO26" s="1"/>
      <c r="RQQ26" s="5"/>
      <c r="RQU26" s="14"/>
      <c r="RQV26" s="14"/>
      <c r="RQW26" s="1"/>
      <c r="RQY26" s="5"/>
      <c r="RRC26" s="14"/>
      <c r="RRD26" s="14"/>
      <c r="RRE26" s="1"/>
      <c r="RRG26" s="5"/>
      <c r="RRK26" s="14"/>
      <c r="RRL26" s="14"/>
      <c r="RRM26" s="1"/>
      <c r="RRO26" s="5"/>
      <c r="RRS26" s="14"/>
      <c r="RRT26" s="14"/>
      <c r="RRU26" s="1"/>
      <c r="RRW26" s="5"/>
      <c r="RSA26" s="14"/>
      <c r="RSB26" s="14"/>
      <c r="RSC26" s="1"/>
      <c r="RSE26" s="5"/>
      <c r="RSI26" s="14"/>
      <c r="RSJ26" s="14"/>
      <c r="RSK26" s="1"/>
      <c r="RSM26" s="5"/>
      <c r="RSQ26" s="14"/>
      <c r="RSR26" s="14"/>
      <c r="RSS26" s="1"/>
      <c r="RSU26" s="5"/>
      <c r="RSY26" s="14"/>
      <c r="RSZ26" s="14"/>
      <c r="RTA26" s="1"/>
      <c r="RTC26" s="5"/>
      <c r="RTG26" s="14"/>
      <c r="RTH26" s="14"/>
      <c r="RTI26" s="1"/>
      <c r="RTK26" s="5"/>
      <c r="RTO26" s="14"/>
      <c r="RTP26" s="14"/>
      <c r="RTQ26" s="1"/>
      <c r="RTS26" s="5"/>
      <c r="RTW26" s="14"/>
      <c r="RTX26" s="14"/>
      <c r="RTY26" s="1"/>
      <c r="RUA26" s="5"/>
      <c r="RUE26" s="14"/>
      <c r="RUF26" s="14"/>
      <c r="RUG26" s="1"/>
      <c r="RUI26" s="5"/>
      <c r="RUM26" s="14"/>
      <c r="RUN26" s="14"/>
      <c r="RUO26" s="1"/>
      <c r="RUQ26" s="5"/>
      <c r="RUU26" s="14"/>
      <c r="RUV26" s="14"/>
      <c r="RUW26" s="1"/>
      <c r="RUY26" s="5"/>
      <c r="RVC26" s="14"/>
      <c r="RVD26" s="14"/>
      <c r="RVE26" s="1"/>
      <c r="RVG26" s="5"/>
      <c r="RVK26" s="14"/>
      <c r="RVL26" s="14"/>
      <c r="RVM26" s="1"/>
      <c r="RVO26" s="5"/>
      <c r="RVS26" s="14"/>
      <c r="RVT26" s="14"/>
      <c r="RVU26" s="1"/>
      <c r="RVW26" s="5"/>
      <c r="RWA26" s="14"/>
      <c r="RWB26" s="14"/>
      <c r="RWC26" s="1"/>
      <c r="RWE26" s="5"/>
      <c r="RWI26" s="14"/>
      <c r="RWJ26" s="14"/>
      <c r="RWK26" s="1"/>
      <c r="RWM26" s="5"/>
      <c r="RWQ26" s="14"/>
      <c r="RWR26" s="14"/>
      <c r="RWS26" s="1"/>
      <c r="RWU26" s="5"/>
      <c r="RWY26" s="14"/>
      <c r="RWZ26" s="14"/>
      <c r="RXA26" s="1"/>
      <c r="RXC26" s="5"/>
      <c r="RXG26" s="14"/>
      <c r="RXH26" s="14"/>
      <c r="RXI26" s="1"/>
      <c r="RXK26" s="5"/>
      <c r="RXO26" s="14"/>
      <c r="RXP26" s="14"/>
      <c r="RXQ26" s="1"/>
      <c r="RXS26" s="5"/>
      <c r="RXW26" s="14"/>
      <c r="RXX26" s="14"/>
      <c r="RXY26" s="1"/>
      <c r="RYA26" s="5"/>
      <c r="RYE26" s="14"/>
      <c r="RYF26" s="14"/>
      <c r="RYG26" s="1"/>
      <c r="RYI26" s="5"/>
      <c r="RYM26" s="14"/>
      <c r="RYN26" s="14"/>
      <c r="RYO26" s="1"/>
      <c r="RYQ26" s="5"/>
      <c r="RYU26" s="14"/>
      <c r="RYV26" s="14"/>
      <c r="RYW26" s="1"/>
      <c r="RYY26" s="5"/>
      <c r="RZC26" s="14"/>
      <c r="RZD26" s="14"/>
      <c r="RZE26" s="1"/>
      <c r="RZG26" s="5"/>
      <c r="RZK26" s="14"/>
      <c r="RZL26" s="14"/>
      <c r="RZM26" s="1"/>
      <c r="RZO26" s="5"/>
      <c r="RZS26" s="14"/>
      <c r="RZT26" s="14"/>
      <c r="RZU26" s="1"/>
      <c r="RZW26" s="5"/>
      <c r="SAA26" s="14"/>
      <c r="SAB26" s="14"/>
      <c r="SAC26" s="1"/>
      <c r="SAE26" s="5"/>
      <c r="SAI26" s="14"/>
      <c r="SAJ26" s="14"/>
      <c r="SAK26" s="1"/>
      <c r="SAM26" s="5"/>
      <c r="SAQ26" s="14"/>
      <c r="SAR26" s="14"/>
      <c r="SAS26" s="1"/>
      <c r="SAU26" s="5"/>
      <c r="SAY26" s="14"/>
      <c r="SAZ26" s="14"/>
      <c r="SBA26" s="1"/>
      <c r="SBC26" s="5"/>
      <c r="SBG26" s="14"/>
      <c r="SBH26" s="14"/>
      <c r="SBI26" s="1"/>
      <c r="SBK26" s="5"/>
      <c r="SBO26" s="14"/>
      <c r="SBP26" s="14"/>
      <c r="SBQ26" s="1"/>
      <c r="SBS26" s="5"/>
      <c r="SBW26" s="14"/>
      <c r="SBX26" s="14"/>
      <c r="SBY26" s="1"/>
      <c r="SCA26" s="5"/>
      <c r="SCE26" s="14"/>
      <c r="SCF26" s="14"/>
      <c r="SCG26" s="1"/>
      <c r="SCI26" s="5"/>
      <c r="SCM26" s="14"/>
      <c r="SCN26" s="14"/>
      <c r="SCO26" s="1"/>
      <c r="SCQ26" s="5"/>
      <c r="SCU26" s="14"/>
      <c r="SCV26" s="14"/>
      <c r="SCW26" s="1"/>
      <c r="SCY26" s="5"/>
      <c r="SDC26" s="14"/>
      <c r="SDD26" s="14"/>
      <c r="SDE26" s="1"/>
      <c r="SDG26" s="5"/>
      <c r="SDK26" s="14"/>
      <c r="SDL26" s="14"/>
      <c r="SDM26" s="1"/>
      <c r="SDO26" s="5"/>
      <c r="SDS26" s="14"/>
      <c r="SDT26" s="14"/>
      <c r="SDU26" s="1"/>
      <c r="SDW26" s="5"/>
      <c r="SEA26" s="14"/>
      <c r="SEB26" s="14"/>
      <c r="SEC26" s="1"/>
      <c r="SEE26" s="5"/>
      <c r="SEI26" s="14"/>
      <c r="SEJ26" s="14"/>
      <c r="SEK26" s="1"/>
      <c r="SEM26" s="5"/>
      <c r="SEQ26" s="14"/>
      <c r="SER26" s="14"/>
      <c r="SES26" s="1"/>
      <c r="SEU26" s="5"/>
      <c r="SEY26" s="14"/>
      <c r="SEZ26" s="14"/>
      <c r="SFA26" s="1"/>
      <c r="SFC26" s="5"/>
      <c r="SFG26" s="14"/>
      <c r="SFH26" s="14"/>
      <c r="SFI26" s="1"/>
      <c r="SFK26" s="5"/>
      <c r="SFO26" s="14"/>
      <c r="SFP26" s="14"/>
      <c r="SFQ26" s="1"/>
      <c r="SFS26" s="5"/>
      <c r="SFW26" s="14"/>
      <c r="SFX26" s="14"/>
      <c r="SFY26" s="1"/>
      <c r="SGA26" s="5"/>
      <c r="SGE26" s="14"/>
      <c r="SGF26" s="14"/>
      <c r="SGG26" s="1"/>
      <c r="SGI26" s="5"/>
      <c r="SGM26" s="14"/>
      <c r="SGN26" s="14"/>
      <c r="SGO26" s="1"/>
      <c r="SGQ26" s="5"/>
      <c r="SGU26" s="14"/>
      <c r="SGV26" s="14"/>
      <c r="SGW26" s="1"/>
      <c r="SGY26" s="5"/>
      <c r="SHC26" s="14"/>
      <c r="SHD26" s="14"/>
      <c r="SHE26" s="1"/>
      <c r="SHG26" s="5"/>
      <c r="SHK26" s="14"/>
      <c r="SHL26" s="14"/>
      <c r="SHM26" s="1"/>
      <c r="SHO26" s="5"/>
      <c r="SHS26" s="14"/>
      <c r="SHT26" s="14"/>
      <c r="SHU26" s="1"/>
      <c r="SHW26" s="5"/>
      <c r="SIA26" s="14"/>
      <c r="SIB26" s="14"/>
      <c r="SIC26" s="1"/>
      <c r="SIE26" s="5"/>
      <c r="SII26" s="14"/>
      <c r="SIJ26" s="14"/>
      <c r="SIK26" s="1"/>
      <c r="SIM26" s="5"/>
      <c r="SIQ26" s="14"/>
      <c r="SIR26" s="14"/>
      <c r="SIS26" s="1"/>
      <c r="SIU26" s="5"/>
      <c r="SIY26" s="14"/>
      <c r="SIZ26" s="14"/>
      <c r="SJA26" s="1"/>
      <c r="SJC26" s="5"/>
      <c r="SJG26" s="14"/>
      <c r="SJH26" s="14"/>
      <c r="SJI26" s="1"/>
      <c r="SJK26" s="5"/>
      <c r="SJO26" s="14"/>
      <c r="SJP26" s="14"/>
      <c r="SJQ26" s="1"/>
      <c r="SJS26" s="5"/>
      <c r="SJW26" s="14"/>
      <c r="SJX26" s="14"/>
      <c r="SJY26" s="1"/>
      <c r="SKA26" s="5"/>
      <c r="SKE26" s="14"/>
      <c r="SKF26" s="14"/>
      <c r="SKG26" s="1"/>
      <c r="SKI26" s="5"/>
      <c r="SKM26" s="14"/>
      <c r="SKN26" s="14"/>
      <c r="SKO26" s="1"/>
      <c r="SKQ26" s="5"/>
      <c r="SKU26" s="14"/>
      <c r="SKV26" s="14"/>
      <c r="SKW26" s="1"/>
      <c r="SKY26" s="5"/>
      <c r="SLC26" s="14"/>
      <c r="SLD26" s="14"/>
      <c r="SLE26" s="1"/>
      <c r="SLG26" s="5"/>
      <c r="SLK26" s="14"/>
      <c r="SLL26" s="14"/>
      <c r="SLM26" s="1"/>
      <c r="SLO26" s="5"/>
      <c r="SLS26" s="14"/>
      <c r="SLT26" s="14"/>
      <c r="SLU26" s="1"/>
      <c r="SLW26" s="5"/>
      <c r="SMA26" s="14"/>
      <c r="SMB26" s="14"/>
      <c r="SMC26" s="1"/>
      <c r="SME26" s="5"/>
      <c r="SMI26" s="14"/>
      <c r="SMJ26" s="14"/>
      <c r="SMK26" s="1"/>
      <c r="SMM26" s="5"/>
      <c r="SMQ26" s="14"/>
      <c r="SMR26" s="14"/>
      <c r="SMS26" s="1"/>
      <c r="SMU26" s="5"/>
      <c r="SMY26" s="14"/>
      <c r="SMZ26" s="14"/>
      <c r="SNA26" s="1"/>
      <c r="SNC26" s="5"/>
      <c r="SNG26" s="14"/>
      <c r="SNH26" s="14"/>
      <c r="SNI26" s="1"/>
      <c r="SNK26" s="5"/>
      <c r="SNO26" s="14"/>
      <c r="SNP26" s="14"/>
      <c r="SNQ26" s="1"/>
      <c r="SNS26" s="5"/>
      <c r="SNW26" s="14"/>
      <c r="SNX26" s="14"/>
      <c r="SNY26" s="1"/>
      <c r="SOA26" s="5"/>
      <c r="SOE26" s="14"/>
      <c r="SOF26" s="14"/>
      <c r="SOG26" s="1"/>
      <c r="SOI26" s="5"/>
      <c r="SOM26" s="14"/>
      <c r="SON26" s="14"/>
      <c r="SOO26" s="1"/>
      <c r="SOQ26" s="5"/>
      <c r="SOU26" s="14"/>
      <c r="SOV26" s="14"/>
      <c r="SOW26" s="1"/>
      <c r="SOY26" s="5"/>
      <c r="SPC26" s="14"/>
      <c r="SPD26" s="14"/>
      <c r="SPE26" s="1"/>
      <c r="SPG26" s="5"/>
      <c r="SPK26" s="14"/>
      <c r="SPL26" s="14"/>
      <c r="SPM26" s="1"/>
      <c r="SPO26" s="5"/>
      <c r="SPS26" s="14"/>
      <c r="SPT26" s="14"/>
      <c r="SPU26" s="1"/>
      <c r="SPW26" s="5"/>
      <c r="SQA26" s="14"/>
      <c r="SQB26" s="14"/>
      <c r="SQC26" s="1"/>
      <c r="SQE26" s="5"/>
      <c r="SQI26" s="14"/>
      <c r="SQJ26" s="14"/>
      <c r="SQK26" s="1"/>
      <c r="SQM26" s="5"/>
      <c r="SQQ26" s="14"/>
      <c r="SQR26" s="14"/>
      <c r="SQS26" s="1"/>
      <c r="SQU26" s="5"/>
      <c r="SQY26" s="14"/>
      <c r="SQZ26" s="14"/>
      <c r="SRA26" s="1"/>
      <c r="SRC26" s="5"/>
      <c r="SRG26" s="14"/>
      <c r="SRH26" s="14"/>
      <c r="SRI26" s="1"/>
      <c r="SRK26" s="5"/>
      <c r="SRO26" s="14"/>
      <c r="SRP26" s="14"/>
      <c r="SRQ26" s="1"/>
      <c r="SRS26" s="5"/>
      <c r="SRW26" s="14"/>
      <c r="SRX26" s="14"/>
      <c r="SRY26" s="1"/>
      <c r="SSA26" s="5"/>
      <c r="SSE26" s="14"/>
      <c r="SSF26" s="14"/>
      <c r="SSG26" s="1"/>
      <c r="SSI26" s="5"/>
      <c r="SSM26" s="14"/>
      <c r="SSN26" s="14"/>
      <c r="SSO26" s="1"/>
      <c r="SSQ26" s="5"/>
      <c r="SSU26" s="14"/>
      <c r="SSV26" s="14"/>
      <c r="SSW26" s="1"/>
      <c r="SSY26" s="5"/>
      <c r="STC26" s="14"/>
      <c r="STD26" s="14"/>
      <c r="STE26" s="1"/>
      <c r="STG26" s="5"/>
      <c r="STK26" s="14"/>
      <c r="STL26" s="14"/>
      <c r="STM26" s="1"/>
      <c r="STO26" s="5"/>
      <c r="STS26" s="14"/>
      <c r="STT26" s="14"/>
      <c r="STU26" s="1"/>
      <c r="STW26" s="5"/>
      <c r="SUA26" s="14"/>
      <c r="SUB26" s="14"/>
      <c r="SUC26" s="1"/>
      <c r="SUE26" s="5"/>
      <c r="SUI26" s="14"/>
      <c r="SUJ26" s="14"/>
      <c r="SUK26" s="1"/>
      <c r="SUM26" s="5"/>
      <c r="SUQ26" s="14"/>
      <c r="SUR26" s="14"/>
      <c r="SUS26" s="1"/>
      <c r="SUU26" s="5"/>
      <c r="SUY26" s="14"/>
      <c r="SUZ26" s="14"/>
      <c r="SVA26" s="1"/>
      <c r="SVC26" s="5"/>
      <c r="SVG26" s="14"/>
      <c r="SVH26" s="14"/>
      <c r="SVI26" s="1"/>
      <c r="SVK26" s="5"/>
      <c r="SVO26" s="14"/>
      <c r="SVP26" s="14"/>
      <c r="SVQ26" s="1"/>
      <c r="SVS26" s="5"/>
      <c r="SVW26" s="14"/>
      <c r="SVX26" s="14"/>
      <c r="SVY26" s="1"/>
      <c r="SWA26" s="5"/>
      <c r="SWE26" s="14"/>
      <c r="SWF26" s="14"/>
      <c r="SWG26" s="1"/>
      <c r="SWI26" s="5"/>
      <c r="SWM26" s="14"/>
      <c r="SWN26" s="14"/>
      <c r="SWO26" s="1"/>
      <c r="SWQ26" s="5"/>
      <c r="SWU26" s="14"/>
      <c r="SWV26" s="14"/>
      <c r="SWW26" s="1"/>
      <c r="SWY26" s="5"/>
      <c r="SXC26" s="14"/>
      <c r="SXD26" s="14"/>
      <c r="SXE26" s="1"/>
      <c r="SXG26" s="5"/>
      <c r="SXK26" s="14"/>
      <c r="SXL26" s="14"/>
      <c r="SXM26" s="1"/>
      <c r="SXO26" s="5"/>
      <c r="SXS26" s="14"/>
      <c r="SXT26" s="14"/>
      <c r="SXU26" s="1"/>
      <c r="SXW26" s="5"/>
      <c r="SYA26" s="14"/>
      <c r="SYB26" s="14"/>
      <c r="SYC26" s="1"/>
      <c r="SYE26" s="5"/>
      <c r="SYI26" s="14"/>
      <c r="SYJ26" s="14"/>
      <c r="SYK26" s="1"/>
      <c r="SYM26" s="5"/>
      <c r="SYQ26" s="14"/>
      <c r="SYR26" s="14"/>
      <c r="SYS26" s="1"/>
      <c r="SYU26" s="5"/>
      <c r="SYY26" s="14"/>
      <c r="SYZ26" s="14"/>
      <c r="SZA26" s="1"/>
      <c r="SZC26" s="5"/>
      <c r="SZG26" s="14"/>
      <c r="SZH26" s="14"/>
      <c r="SZI26" s="1"/>
      <c r="SZK26" s="5"/>
      <c r="SZO26" s="14"/>
      <c r="SZP26" s="14"/>
      <c r="SZQ26" s="1"/>
      <c r="SZS26" s="5"/>
      <c r="SZW26" s="14"/>
      <c r="SZX26" s="14"/>
      <c r="SZY26" s="1"/>
      <c r="TAA26" s="5"/>
      <c r="TAE26" s="14"/>
      <c r="TAF26" s="14"/>
      <c r="TAG26" s="1"/>
      <c r="TAI26" s="5"/>
      <c r="TAM26" s="14"/>
      <c r="TAN26" s="14"/>
      <c r="TAO26" s="1"/>
      <c r="TAQ26" s="5"/>
      <c r="TAU26" s="14"/>
      <c r="TAV26" s="14"/>
      <c r="TAW26" s="1"/>
      <c r="TAY26" s="5"/>
      <c r="TBC26" s="14"/>
      <c r="TBD26" s="14"/>
      <c r="TBE26" s="1"/>
      <c r="TBG26" s="5"/>
      <c r="TBK26" s="14"/>
      <c r="TBL26" s="14"/>
      <c r="TBM26" s="1"/>
      <c r="TBO26" s="5"/>
      <c r="TBS26" s="14"/>
      <c r="TBT26" s="14"/>
      <c r="TBU26" s="1"/>
      <c r="TBW26" s="5"/>
      <c r="TCA26" s="14"/>
      <c r="TCB26" s="14"/>
      <c r="TCC26" s="1"/>
      <c r="TCE26" s="5"/>
      <c r="TCI26" s="14"/>
      <c r="TCJ26" s="14"/>
      <c r="TCK26" s="1"/>
      <c r="TCM26" s="5"/>
      <c r="TCQ26" s="14"/>
      <c r="TCR26" s="14"/>
      <c r="TCS26" s="1"/>
      <c r="TCU26" s="5"/>
      <c r="TCY26" s="14"/>
      <c r="TCZ26" s="14"/>
      <c r="TDA26" s="1"/>
      <c r="TDC26" s="5"/>
      <c r="TDG26" s="14"/>
      <c r="TDH26" s="14"/>
      <c r="TDI26" s="1"/>
      <c r="TDK26" s="5"/>
      <c r="TDO26" s="14"/>
      <c r="TDP26" s="14"/>
      <c r="TDQ26" s="1"/>
      <c r="TDS26" s="5"/>
      <c r="TDW26" s="14"/>
      <c r="TDX26" s="14"/>
      <c r="TDY26" s="1"/>
      <c r="TEA26" s="5"/>
      <c r="TEE26" s="14"/>
      <c r="TEF26" s="14"/>
      <c r="TEG26" s="1"/>
      <c r="TEI26" s="5"/>
      <c r="TEM26" s="14"/>
      <c r="TEN26" s="14"/>
      <c r="TEO26" s="1"/>
      <c r="TEQ26" s="5"/>
      <c r="TEU26" s="14"/>
      <c r="TEV26" s="14"/>
      <c r="TEW26" s="1"/>
      <c r="TEY26" s="5"/>
      <c r="TFC26" s="14"/>
      <c r="TFD26" s="14"/>
      <c r="TFE26" s="1"/>
      <c r="TFG26" s="5"/>
      <c r="TFK26" s="14"/>
      <c r="TFL26" s="14"/>
      <c r="TFM26" s="1"/>
      <c r="TFO26" s="5"/>
      <c r="TFS26" s="14"/>
      <c r="TFT26" s="14"/>
      <c r="TFU26" s="1"/>
      <c r="TFW26" s="5"/>
      <c r="TGA26" s="14"/>
      <c r="TGB26" s="14"/>
      <c r="TGC26" s="1"/>
      <c r="TGE26" s="5"/>
      <c r="TGI26" s="14"/>
      <c r="TGJ26" s="14"/>
      <c r="TGK26" s="1"/>
      <c r="TGM26" s="5"/>
      <c r="TGQ26" s="14"/>
      <c r="TGR26" s="14"/>
      <c r="TGS26" s="1"/>
      <c r="TGU26" s="5"/>
      <c r="TGY26" s="14"/>
      <c r="TGZ26" s="14"/>
      <c r="THA26" s="1"/>
      <c r="THC26" s="5"/>
      <c r="THG26" s="14"/>
      <c r="THH26" s="14"/>
      <c r="THI26" s="1"/>
      <c r="THK26" s="5"/>
      <c r="THO26" s="14"/>
      <c r="THP26" s="14"/>
      <c r="THQ26" s="1"/>
      <c r="THS26" s="5"/>
      <c r="THW26" s="14"/>
      <c r="THX26" s="14"/>
      <c r="THY26" s="1"/>
      <c r="TIA26" s="5"/>
      <c r="TIE26" s="14"/>
      <c r="TIF26" s="14"/>
      <c r="TIG26" s="1"/>
      <c r="TII26" s="5"/>
      <c r="TIM26" s="14"/>
      <c r="TIN26" s="14"/>
      <c r="TIO26" s="1"/>
      <c r="TIQ26" s="5"/>
      <c r="TIU26" s="14"/>
      <c r="TIV26" s="14"/>
      <c r="TIW26" s="1"/>
      <c r="TIY26" s="5"/>
      <c r="TJC26" s="14"/>
      <c r="TJD26" s="14"/>
      <c r="TJE26" s="1"/>
      <c r="TJG26" s="5"/>
      <c r="TJK26" s="14"/>
      <c r="TJL26" s="14"/>
      <c r="TJM26" s="1"/>
      <c r="TJO26" s="5"/>
      <c r="TJS26" s="14"/>
      <c r="TJT26" s="14"/>
      <c r="TJU26" s="1"/>
      <c r="TJW26" s="5"/>
      <c r="TKA26" s="14"/>
      <c r="TKB26" s="14"/>
      <c r="TKC26" s="1"/>
      <c r="TKE26" s="5"/>
      <c r="TKI26" s="14"/>
      <c r="TKJ26" s="14"/>
      <c r="TKK26" s="1"/>
      <c r="TKM26" s="5"/>
      <c r="TKQ26" s="14"/>
      <c r="TKR26" s="14"/>
      <c r="TKS26" s="1"/>
      <c r="TKU26" s="5"/>
      <c r="TKY26" s="14"/>
      <c r="TKZ26" s="14"/>
      <c r="TLA26" s="1"/>
      <c r="TLC26" s="5"/>
      <c r="TLG26" s="14"/>
      <c r="TLH26" s="14"/>
      <c r="TLI26" s="1"/>
      <c r="TLK26" s="5"/>
      <c r="TLO26" s="14"/>
      <c r="TLP26" s="14"/>
      <c r="TLQ26" s="1"/>
      <c r="TLS26" s="5"/>
      <c r="TLW26" s="14"/>
      <c r="TLX26" s="14"/>
      <c r="TLY26" s="1"/>
      <c r="TMA26" s="5"/>
      <c r="TME26" s="14"/>
      <c r="TMF26" s="14"/>
      <c r="TMG26" s="1"/>
      <c r="TMI26" s="5"/>
      <c r="TMM26" s="14"/>
      <c r="TMN26" s="14"/>
      <c r="TMO26" s="1"/>
      <c r="TMQ26" s="5"/>
      <c r="TMU26" s="14"/>
      <c r="TMV26" s="14"/>
      <c r="TMW26" s="1"/>
      <c r="TMY26" s="5"/>
      <c r="TNC26" s="14"/>
      <c r="TND26" s="14"/>
      <c r="TNE26" s="1"/>
      <c r="TNG26" s="5"/>
      <c r="TNK26" s="14"/>
      <c r="TNL26" s="14"/>
      <c r="TNM26" s="1"/>
      <c r="TNO26" s="5"/>
      <c r="TNS26" s="14"/>
      <c r="TNT26" s="14"/>
      <c r="TNU26" s="1"/>
      <c r="TNW26" s="5"/>
      <c r="TOA26" s="14"/>
      <c r="TOB26" s="14"/>
      <c r="TOC26" s="1"/>
      <c r="TOE26" s="5"/>
      <c r="TOI26" s="14"/>
      <c r="TOJ26" s="14"/>
      <c r="TOK26" s="1"/>
      <c r="TOM26" s="5"/>
      <c r="TOQ26" s="14"/>
      <c r="TOR26" s="14"/>
      <c r="TOS26" s="1"/>
      <c r="TOU26" s="5"/>
      <c r="TOY26" s="14"/>
      <c r="TOZ26" s="14"/>
      <c r="TPA26" s="1"/>
      <c r="TPC26" s="5"/>
      <c r="TPG26" s="14"/>
      <c r="TPH26" s="14"/>
      <c r="TPI26" s="1"/>
      <c r="TPK26" s="5"/>
      <c r="TPO26" s="14"/>
      <c r="TPP26" s="14"/>
      <c r="TPQ26" s="1"/>
      <c r="TPS26" s="5"/>
      <c r="TPW26" s="14"/>
      <c r="TPX26" s="14"/>
      <c r="TPY26" s="1"/>
      <c r="TQA26" s="5"/>
      <c r="TQE26" s="14"/>
      <c r="TQF26" s="14"/>
      <c r="TQG26" s="1"/>
      <c r="TQI26" s="5"/>
      <c r="TQM26" s="14"/>
      <c r="TQN26" s="14"/>
      <c r="TQO26" s="1"/>
      <c r="TQQ26" s="5"/>
      <c r="TQU26" s="14"/>
      <c r="TQV26" s="14"/>
      <c r="TQW26" s="1"/>
      <c r="TQY26" s="5"/>
      <c r="TRC26" s="14"/>
      <c r="TRD26" s="14"/>
      <c r="TRE26" s="1"/>
      <c r="TRG26" s="5"/>
      <c r="TRK26" s="14"/>
      <c r="TRL26" s="14"/>
      <c r="TRM26" s="1"/>
      <c r="TRO26" s="5"/>
      <c r="TRS26" s="14"/>
      <c r="TRT26" s="14"/>
      <c r="TRU26" s="1"/>
      <c r="TRW26" s="5"/>
      <c r="TSA26" s="14"/>
      <c r="TSB26" s="14"/>
      <c r="TSC26" s="1"/>
      <c r="TSE26" s="5"/>
      <c r="TSI26" s="14"/>
      <c r="TSJ26" s="14"/>
      <c r="TSK26" s="1"/>
      <c r="TSM26" s="5"/>
      <c r="TSQ26" s="14"/>
      <c r="TSR26" s="14"/>
      <c r="TSS26" s="1"/>
      <c r="TSU26" s="5"/>
      <c r="TSY26" s="14"/>
      <c r="TSZ26" s="14"/>
      <c r="TTA26" s="1"/>
      <c r="TTC26" s="5"/>
      <c r="TTG26" s="14"/>
      <c r="TTH26" s="14"/>
      <c r="TTI26" s="1"/>
      <c r="TTK26" s="5"/>
      <c r="TTO26" s="14"/>
      <c r="TTP26" s="14"/>
      <c r="TTQ26" s="1"/>
      <c r="TTS26" s="5"/>
      <c r="TTW26" s="14"/>
      <c r="TTX26" s="14"/>
      <c r="TTY26" s="1"/>
      <c r="TUA26" s="5"/>
      <c r="TUE26" s="14"/>
      <c r="TUF26" s="14"/>
      <c r="TUG26" s="1"/>
      <c r="TUI26" s="5"/>
      <c r="TUM26" s="14"/>
      <c r="TUN26" s="14"/>
      <c r="TUO26" s="1"/>
      <c r="TUQ26" s="5"/>
      <c r="TUU26" s="14"/>
      <c r="TUV26" s="14"/>
      <c r="TUW26" s="1"/>
      <c r="TUY26" s="5"/>
      <c r="TVC26" s="14"/>
      <c r="TVD26" s="14"/>
      <c r="TVE26" s="1"/>
      <c r="TVG26" s="5"/>
      <c r="TVK26" s="14"/>
      <c r="TVL26" s="14"/>
      <c r="TVM26" s="1"/>
      <c r="TVO26" s="5"/>
      <c r="TVS26" s="14"/>
      <c r="TVT26" s="14"/>
      <c r="TVU26" s="1"/>
      <c r="TVW26" s="5"/>
      <c r="TWA26" s="14"/>
      <c r="TWB26" s="14"/>
      <c r="TWC26" s="1"/>
      <c r="TWE26" s="5"/>
      <c r="TWI26" s="14"/>
      <c r="TWJ26" s="14"/>
      <c r="TWK26" s="1"/>
      <c r="TWM26" s="5"/>
      <c r="TWQ26" s="14"/>
      <c r="TWR26" s="14"/>
      <c r="TWS26" s="1"/>
      <c r="TWU26" s="5"/>
      <c r="TWY26" s="14"/>
      <c r="TWZ26" s="14"/>
      <c r="TXA26" s="1"/>
      <c r="TXC26" s="5"/>
      <c r="TXG26" s="14"/>
      <c r="TXH26" s="14"/>
      <c r="TXI26" s="1"/>
      <c r="TXK26" s="5"/>
      <c r="TXO26" s="14"/>
      <c r="TXP26" s="14"/>
      <c r="TXQ26" s="1"/>
      <c r="TXS26" s="5"/>
      <c r="TXW26" s="14"/>
      <c r="TXX26" s="14"/>
      <c r="TXY26" s="1"/>
      <c r="TYA26" s="5"/>
      <c r="TYE26" s="14"/>
      <c r="TYF26" s="14"/>
      <c r="TYG26" s="1"/>
      <c r="TYI26" s="5"/>
      <c r="TYM26" s="14"/>
      <c r="TYN26" s="14"/>
      <c r="TYO26" s="1"/>
      <c r="TYQ26" s="5"/>
      <c r="TYU26" s="14"/>
      <c r="TYV26" s="14"/>
      <c r="TYW26" s="1"/>
      <c r="TYY26" s="5"/>
      <c r="TZC26" s="14"/>
      <c r="TZD26" s="14"/>
      <c r="TZE26" s="1"/>
      <c r="TZG26" s="5"/>
      <c r="TZK26" s="14"/>
      <c r="TZL26" s="14"/>
      <c r="TZM26" s="1"/>
      <c r="TZO26" s="5"/>
      <c r="TZS26" s="14"/>
      <c r="TZT26" s="14"/>
      <c r="TZU26" s="1"/>
      <c r="TZW26" s="5"/>
      <c r="UAA26" s="14"/>
      <c r="UAB26" s="14"/>
      <c r="UAC26" s="1"/>
      <c r="UAE26" s="5"/>
      <c r="UAI26" s="14"/>
      <c r="UAJ26" s="14"/>
      <c r="UAK26" s="1"/>
      <c r="UAM26" s="5"/>
      <c r="UAQ26" s="14"/>
      <c r="UAR26" s="14"/>
      <c r="UAS26" s="1"/>
      <c r="UAU26" s="5"/>
      <c r="UAY26" s="14"/>
      <c r="UAZ26" s="14"/>
      <c r="UBA26" s="1"/>
      <c r="UBC26" s="5"/>
      <c r="UBG26" s="14"/>
      <c r="UBH26" s="14"/>
      <c r="UBI26" s="1"/>
      <c r="UBK26" s="5"/>
      <c r="UBO26" s="14"/>
      <c r="UBP26" s="14"/>
      <c r="UBQ26" s="1"/>
      <c r="UBS26" s="5"/>
      <c r="UBW26" s="14"/>
      <c r="UBX26" s="14"/>
      <c r="UBY26" s="1"/>
      <c r="UCA26" s="5"/>
      <c r="UCE26" s="14"/>
      <c r="UCF26" s="14"/>
      <c r="UCG26" s="1"/>
      <c r="UCI26" s="5"/>
      <c r="UCM26" s="14"/>
      <c r="UCN26" s="14"/>
      <c r="UCO26" s="1"/>
      <c r="UCQ26" s="5"/>
      <c r="UCU26" s="14"/>
      <c r="UCV26" s="14"/>
      <c r="UCW26" s="1"/>
      <c r="UCY26" s="5"/>
      <c r="UDC26" s="14"/>
      <c r="UDD26" s="14"/>
      <c r="UDE26" s="1"/>
      <c r="UDG26" s="5"/>
      <c r="UDK26" s="14"/>
      <c r="UDL26" s="14"/>
      <c r="UDM26" s="1"/>
      <c r="UDO26" s="5"/>
      <c r="UDS26" s="14"/>
      <c r="UDT26" s="14"/>
      <c r="UDU26" s="1"/>
      <c r="UDW26" s="5"/>
      <c r="UEA26" s="14"/>
      <c r="UEB26" s="14"/>
      <c r="UEC26" s="1"/>
      <c r="UEE26" s="5"/>
      <c r="UEI26" s="14"/>
      <c r="UEJ26" s="14"/>
      <c r="UEK26" s="1"/>
      <c r="UEM26" s="5"/>
      <c r="UEQ26" s="14"/>
      <c r="UER26" s="14"/>
      <c r="UES26" s="1"/>
      <c r="UEU26" s="5"/>
      <c r="UEY26" s="14"/>
      <c r="UEZ26" s="14"/>
      <c r="UFA26" s="1"/>
      <c r="UFC26" s="5"/>
      <c r="UFG26" s="14"/>
      <c r="UFH26" s="14"/>
      <c r="UFI26" s="1"/>
      <c r="UFK26" s="5"/>
      <c r="UFO26" s="14"/>
      <c r="UFP26" s="14"/>
      <c r="UFQ26" s="1"/>
      <c r="UFS26" s="5"/>
      <c r="UFW26" s="14"/>
      <c r="UFX26" s="14"/>
      <c r="UFY26" s="1"/>
      <c r="UGA26" s="5"/>
      <c r="UGE26" s="14"/>
      <c r="UGF26" s="14"/>
      <c r="UGG26" s="1"/>
      <c r="UGI26" s="5"/>
      <c r="UGM26" s="14"/>
      <c r="UGN26" s="14"/>
      <c r="UGO26" s="1"/>
      <c r="UGQ26" s="5"/>
      <c r="UGU26" s="14"/>
      <c r="UGV26" s="14"/>
      <c r="UGW26" s="1"/>
      <c r="UGY26" s="5"/>
      <c r="UHC26" s="14"/>
      <c r="UHD26" s="14"/>
      <c r="UHE26" s="1"/>
      <c r="UHG26" s="5"/>
      <c r="UHK26" s="14"/>
      <c r="UHL26" s="14"/>
      <c r="UHM26" s="1"/>
      <c r="UHO26" s="5"/>
      <c r="UHS26" s="14"/>
      <c r="UHT26" s="14"/>
      <c r="UHU26" s="1"/>
      <c r="UHW26" s="5"/>
      <c r="UIA26" s="14"/>
      <c r="UIB26" s="14"/>
      <c r="UIC26" s="1"/>
      <c r="UIE26" s="5"/>
      <c r="UII26" s="14"/>
      <c r="UIJ26" s="14"/>
      <c r="UIK26" s="1"/>
      <c r="UIM26" s="5"/>
      <c r="UIQ26" s="14"/>
      <c r="UIR26" s="14"/>
      <c r="UIS26" s="1"/>
      <c r="UIU26" s="5"/>
      <c r="UIY26" s="14"/>
      <c r="UIZ26" s="14"/>
      <c r="UJA26" s="1"/>
      <c r="UJC26" s="5"/>
      <c r="UJG26" s="14"/>
      <c r="UJH26" s="14"/>
      <c r="UJI26" s="1"/>
      <c r="UJK26" s="5"/>
      <c r="UJO26" s="14"/>
      <c r="UJP26" s="14"/>
      <c r="UJQ26" s="1"/>
      <c r="UJS26" s="5"/>
      <c r="UJW26" s="14"/>
      <c r="UJX26" s="14"/>
      <c r="UJY26" s="1"/>
      <c r="UKA26" s="5"/>
      <c r="UKE26" s="14"/>
      <c r="UKF26" s="14"/>
      <c r="UKG26" s="1"/>
      <c r="UKI26" s="5"/>
      <c r="UKM26" s="14"/>
      <c r="UKN26" s="14"/>
      <c r="UKO26" s="1"/>
      <c r="UKQ26" s="5"/>
      <c r="UKU26" s="14"/>
      <c r="UKV26" s="14"/>
      <c r="UKW26" s="1"/>
      <c r="UKY26" s="5"/>
      <c r="ULC26" s="14"/>
      <c r="ULD26" s="14"/>
      <c r="ULE26" s="1"/>
      <c r="ULG26" s="5"/>
      <c r="ULK26" s="14"/>
      <c r="ULL26" s="14"/>
      <c r="ULM26" s="1"/>
      <c r="ULO26" s="5"/>
      <c r="ULS26" s="14"/>
      <c r="ULT26" s="14"/>
      <c r="ULU26" s="1"/>
      <c r="ULW26" s="5"/>
      <c r="UMA26" s="14"/>
      <c r="UMB26" s="14"/>
      <c r="UMC26" s="1"/>
      <c r="UME26" s="5"/>
      <c r="UMI26" s="14"/>
      <c r="UMJ26" s="14"/>
      <c r="UMK26" s="1"/>
      <c r="UMM26" s="5"/>
      <c r="UMQ26" s="14"/>
      <c r="UMR26" s="14"/>
      <c r="UMS26" s="1"/>
      <c r="UMU26" s="5"/>
      <c r="UMY26" s="14"/>
      <c r="UMZ26" s="14"/>
      <c r="UNA26" s="1"/>
      <c r="UNC26" s="5"/>
      <c r="UNG26" s="14"/>
      <c r="UNH26" s="14"/>
      <c r="UNI26" s="1"/>
      <c r="UNK26" s="5"/>
      <c r="UNO26" s="14"/>
      <c r="UNP26" s="14"/>
      <c r="UNQ26" s="1"/>
      <c r="UNS26" s="5"/>
      <c r="UNW26" s="14"/>
      <c r="UNX26" s="14"/>
      <c r="UNY26" s="1"/>
      <c r="UOA26" s="5"/>
      <c r="UOE26" s="14"/>
      <c r="UOF26" s="14"/>
      <c r="UOG26" s="1"/>
      <c r="UOI26" s="5"/>
      <c r="UOM26" s="14"/>
      <c r="UON26" s="14"/>
      <c r="UOO26" s="1"/>
      <c r="UOQ26" s="5"/>
      <c r="UOU26" s="14"/>
      <c r="UOV26" s="14"/>
      <c r="UOW26" s="1"/>
      <c r="UOY26" s="5"/>
      <c r="UPC26" s="14"/>
      <c r="UPD26" s="14"/>
      <c r="UPE26" s="1"/>
      <c r="UPG26" s="5"/>
      <c r="UPK26" s="14"/>
      <c r="UPL26" s="14"/>
      <c r="UPM26" s="1"/>
      <c r="UPO26" s="5"/>
      <c r="UPS26" s="14"/>
      <c r="UPT26" s="14"/>
      <c r="UPU26" s="1"/>
      <c r="UPW26" s="5"/>
      <c r="UQA26" s="14"/>
      <c r="UQB26" s="14"/>
      <c r="UQC26" s="1"/>
      <c r="UQE26" s="5"/>
      <c r="UQI26" s="14"/>
      <c r="UQJ26" s="14"/>
      <c r="UQK26" s="1"/>
      <c r="UQM26" s="5"/>
      <c r="UQQ26" s="14"/>
      <c r="UQR26" s="14"/>
      <c r="UQS26" s="1"/>
      <c r="UQU26" s="5"/>
      <c r="UQY26" s="14"/>
      <c r="UQZ26" s="14"/>
      <c r="URA26" s="1"/>
      <c r="URC26" s="5"/>
      <c r="URG26" s="14"/>
      <c r="URH26" s="14"/>
      <c r="URI26" s="1"/>
      <c r="URK26" s="5"/>
      <c r="URO26" s="14"/>
      <c r="URP26" s="14"/>
      <c r="URQ26" s="1"/>
      <c r="URS26" s="5"/>
      <c r="URW26" s="14"/>
      <c r="URX26" s="14"/>
      <c r="URY26" s="1"/>
      <c r="USA26" s="5"/>
      <c r="USE26" s="14"/>
      <c r="USF26" s="14"/>
      <c r="USG26" s="1"/>
      <c r="USI26" s="5"/>
      <c r="USM26" s="14"/>
      <c r="USN26" s="14"/>
      <c r="USO26" s="1"/>
      <c r="USQ26" s="5"/>
      <c r="USU26" s="14"/>
      <c r="USV26" s="14"/>
      <c r="USW26" s="1"/>
      <c r="USY26" s="5"/>
      <c r="UTC26" s="14"/>
      <c r="UTD26" s="14"/>
      <c r="UTE26" s="1"/>
      <c r="UTG26" s="5"/>
      <c r="UTK26" s="14"/>
      <c r="UTL26" s="14"/>
      <c r="UTM26" s="1"/>
      <c r="UTO26" s="5"/>
      <c r="UTS26" s="14"/>
      <c r="UTT26" s="14"/>
      <c r="UTU26" s="1"/>
      <c r="UTW26" s="5"/>
      <c r="UUA26" s="14"/>
      <c r="UUB26" s="14"/>
      <c r="UUC26" s="1"/>
      <c r="UUE26" s="5"/>
      <c r="UUI26" s="14"/>
      <c r="UUJ26" s="14"/>
      <c r="UUK26" s="1"/>
      <c r="UUM26" s="5"/>
      <c r="UUQ26" s="14"/>
      <c r="UUR26" s="14"/>
      <c r="UUS26" s="1"/>
      <c r="UUU26" s="5"/>
      <c r="UUY26" s="14"/>
      <c r="UUZ26" s="14"/>
      <c r="UVA26" s="1"/>
      <c r="UVC26" s="5"/>
      <c r="UVG26" s="14"/>
      <c r="UVH26" s="14"/>
      <c r="UVI26" s="1"/>
      <c r="UVK26" s="5"/>
      <c r="UVO26" s="14"/>
      <c r="UVP26" s="14"/>
      <c r="UVQ26" s="1"/>
      <c r="UVS26" s="5"/>
      <c r="UVW26" s="14"/>
      <c r="UVX26" s="14"/>
      <c r="UVY26" s="1"/>
      <c r="UWA26" s="5"/>
      <c r="UWE26" s="14"/>
      <c r="UWF26" s="14"/>
      <c r="UWG26" s="1"/>
      <c r="UWI26" s="5"/>
      <c r="UWM26" s="14"/>
      <c r="UWN26" s="14"/>
      <c r="UWO26" s="1"/>
      <c r="UWQ26" s="5"/>
      <c r="UWU26" s="14"/>
      <c r="UWV26" s="14"/>
      <c r="UWW26" s="1"/>
      <c r="UWY26" s="5"/>
      <c r="UXC26" s="14"/>
      <c r="UXD26" s="14"/>
      <c r="UXE26" s="1"/>
      <c r="UXG26" s="5"/>
      <c r="UXK26" s="14"/>
      <c r="UXL26" s="14"/>
      <c r="UXM26" s="1"/>
      <c r="UXO26" s="5"/>
      <c r="UXS26" s="14"/>
      <c r="UXT26" s="14"/>
      <c r="UXU26" s="1"/>
      <c r="UXW26" s="5"/>
      <c r="UYA26" s="14"/>
      <c r="UYB26" s="14"/>
      <c r="UYC26" s="1"/>
      <c r="UYE26" s="5"/>
      <c r="UYI26" s="14"/>
      <c r="UYJ26" s="14"/>
      <c r="UYK26" s="1"/>
      <c r="UYM26" s="5"/>
      <c r="UYQ26" s="14"/>
      <c r="UYR26" s="14"/>
      <c r="UYS26" s="1"/>
      <c r="UYU26" s="5"/>
      <c r="UYY26" s="14"/>
      <c r="UYZ26" s="14"/>
      <c r="UZA26" s="1"/>
      <c r="UZC26" s="5"/>
      <c r="UZG26" s="14"/>
      <c r="UZH26" s="14"/>
      <c r="UZI26" s="1"/>
      <c r="UZK26" s="5"/>
      <c r="UZO26" s="14"/>
      <c r="UZP26" s="14"/>
      <c r="UZQ26" s="1"/>
      <c r="UZS26" s="5"/>
      <c r="UZW26" s="14"/>
      <c r="UZX26" s="14"/>
      <c r="UZY26" s="1"/>
      <c r="VAA26" s="5"/>
      <c r="VAE26" s="14"/>
      <c r="VAF26" s="14"/>
      <c r="VAG26" s="1"/>
      <c r="VAI26" s="5"/>
      <c r="VAM26" s="14"/>
      <c r="VAN26" s="14"/>
      <c r="VAO26" s="1"/>
      <c r="VAQ26" s="5"/>
      <c r="VAU26" s="14"/>
      <c r="VAV26" s="14"/>
      <c r="VAW26" s="1"/>
      <c r="VAY26" s="5"/>
      <c r="VBC26" s="14"/>
      <c r="VBD26" s="14"/>
      <c r="VBE26" s="1"/>
      <c r="VBG26" s="5"/>
      <c r="VBK26" s="14"/>
      <c r="VBL26" s="14"/>
      <c r="VBM26" s="1"/>
      <c r="VBO26" s="5"/>
      <c r="VBS26" s="14"/>
      <c r="VBT26" s="14"/>
      <c r="VBU26" s="1"/>
      <c r="VBW26" s="5"/>
      <c r="VCA26" s="14"/>
      <c r="VCB26" s="14"/>
      <c r="VCC26" s="1"/>
      <c r="VCE26" s="5"/>
      <c r="VCI26" s="14"/>
      <c r="VCJ26" s="14"/>
      <c r="VCK26" s="1"/>
      <c r="VCM26" s="5"/>
      <c r="VCQ26" s="14"/>
      <c r="VCR26" s="14"/>
      <c r="VCS26" s="1"/>
      <c r="VCU26" s="5"/>
      <c r="VCY26" s="14"/>
      <c r="VCZ26" s="14"/>
      <c r="VDA26" s="1"/>
      <c r="VDC26" s="5"/>
      <c r="VDG26" s="14"/>
      <c r="VDH26" s="14"/>
      <c r="VDI26" s="1"/>
      <c r="VDK26" s="5"/>
      <c r="VDO26" s="14"/>
      <c r="VDP26" s="14"/>
      <c r="VDQ26" s="1"/>
      <c r="VDS26" s="5"/>
      <c r="VDW26" s="14"/>
      <c r="VDX26" s="14"/>
      <c r="VDY26" s="1"/>
      <c r="VEA26" s="5"/>
      <c r="VEE26" s="14"/>
      <c r="VEF26" s="14"/>
      <c r="VEG26" s="1"/>
      <c r="VEI26" s="5"/>
      <c r="VEM26" s="14"/>
      <c r="VEN26" s="14"/>
      <c r="VEO26" s="1"/>
      <c r="VEQ26" s="5"/>
      <c r="VEU26" s="14"/>
      <c r="VEV26" s="14"/>
      <c r="VEW26" s="1"/>
      <c r="VEY26" s="5"/>
      <c r="VFC26" s="14"/>
      <c r="VFD26" s="14"/>
      <c r="VFE26" s="1"/>
      <c r="VFG26" s="5"/>
      <c r="VFK26" s="14"/>
      <c r="VFL26" s="14"/>
      <c r="VFM26" s="1"/>
      <c r="VFO26" s="5"/>
      <c r="VFS26" s="14"/>
      <c r="VFT26" s="14"/>
      <c r="VFU26" s="1"/>
      <c r="VFW26" s="5"/>
      <c r="VGA26" s="14"/>
      <c r="VGB26" s="14"/>
      <c r="VGC26" s="1"/>
      <c r="VGE26" s="5"/>
      <c r="VGI26" s="14"/>
      <c r="VGJ26" s="14"/>
      <c r="VGK26" s="1"/>
      <c r="VGM26" s="5"/>
      <c r="VGQ26" s="14"/>
      <c r="VGR26" s="14"/>
      <c r="VGS26" s="1"/>
      <c r="VGU26" s="5"/>
      <c r="VGY26" s="14"/>
      <c r="VGZ26" s="14"/>
      <c r="VHA26" s="1"/>
      <c r="VHC26" s="5"/>
      <c r="VHG26" s="14"/>
      <c r="VHH26" s="14"/>
      <c r="VHI26" s="1"/>
      <c r="VHK26" s="5"/>
      <c r="VHO26" s="14"/>
      <c r="VHP26" s="14"/>
      <c r="VHQ26" s="1"/>
      <c r="VHS26" s="5"/>
      <c r="VHW26" s="14"/>
      <c r="VHX26" s="14"/>
      <c r="VHY26" s="1"/>
      <c r="VIA26" s="5"/>
      <c r="VIE26" s="14"/>
      <c r="VIF26" s="14"/>
      <c r="VIG26" s="1"/>
      <c r="VII26" s="5"/>
      <c r="VIM26" s="14"/>
      <c r="VIN26" s="14"/>
      <c r="VIO26" s="1"/>
      <c r="VIQ26" s="5"/>
      <c r="VIU26" s="14"/>
      <c r="VIV26" s="14"/>
      <c r="VIW26" s="1"/>
      <c r="VIY26" s="5"/>
      <c r="VJC26" s="14"/>
      <c r="VJD26" s="14"/>
      <c r="VJE26" s="1"/>
      <c r="VJG26" s="5"/>
      <c r="VJK26" s="14"/>
      <c r="VJL26" s="14"/>
      <c r="VJM26" s="1"/>
      <c r="VJO26" s="5"/>
      <c r="VJS26" s="14"/>
      <c r="VJT26" s="14"/>
      <c r="VJU26" s="1"/>
      <c r="VJW26" s="5"/>
      <c r="VKA26" s="14"/>
      <c r="VKB26" s="14"/>
      <c r="VKC26" s="1"/>
      <c r="VKE26" s="5"/>
      <c r="VKI26" s="14"/>
      <c r="VKJ26" s="14"/>
      <c r="VKK26" s="1"/>
      <c r="VKM26" s="5"/>
      <c r="VKQ26" s="14"/>
      <c r="VKR26" s="14"/>
      <c r="VKS26" s="1"/>
      <c r="VKU26" s="5"/>
      <c r="VKY26" s="14"/>
      <c r="VKZ26" s="14"/>
      <c r="VLA26" s="1"/>
      <c r="VLC26" s="5"/>
      <c r="VLG26" s="14"/>
      <c r="VLH26" s="14"/>
      <c r="VLI26" s="1"/>
      <c r="VLK26" s="5"/>
      <c r="VLO26" s="14"/>
      <c r="VLP26" s="14"/>
      <c r="VLQ26" s="1"/>
      <c r="VLS26" s="5"/>
      <c r="VLW26" s="14"/>
      <c r="VLX26" s="14"/>
      <c r="VLY26" s="1"/>
      <c r="VMA26" s="5"/>
      <c r="VME26" s="14"/>
      <c r="VMF26" s="14"/>
      <c r="VMG26" s="1"/>
      <c r="VMI26" s="5"/>
      <c r="VMM26" s="14"/>
      <c r="VMN26" s="14"/>
      <c r="VMO26" s="1"/>
      <c r="VMQ26" s="5"/>
      <c r="VMU26" s="14"/>
      <c r="VMV26" s="14"/>
      <c r="VMW26" s="1"/>
      <c r="VMY26" s="5"/>
      <c r="VNC26" s="14"/>
      <c r="VND26" s="14"/>
      <c r="VNE26" s="1"/>
      <c r="VNG26" s="5"/>
      <c r="VNK26" s="14"/>
      <c r="VNL26" s="14"/>
      <c r="VNM26" s="1"/>
      <c r="VNO26" s="5"/>
      <c r="VNS26" s="14"/>
      <c r="VNT26" s="14"/>
      <c r="VNU26" s="1"/>
      <c r="VNW26" s="5"/>
      <c r="VOA26" s="14"/>
      <c r="VOB26" s="14"/>
      <c r="VOC26" s="1"/>
      <c r="VOE26" s="5"/>
      <c r="VOI26" s="14"/>
      <c r="VOJ26" s="14"/>
      <c r="VOK26" s="1"/>
      <c r="VOM26" s="5"/>
      <c r="VOQ26" s="14"/>
      <c r="VOR26" s="14"/>
      <c r="VOS26" s="1"/>
      <c r="VOU26" s="5"/>
      <c r="VOY26" s="14"/>
      <c r="VOZ26" s="14"/>
      <c r="VPA26" s="1"/>
      <c r="VPC26" s="5"/>
      <c r="VPG26" s="14"/>
      <c r="VPH26" s="14"/>
      <c r="VPI26" s="1"/>
      <c r="VPK26" s="5"/>
      <c r="VPO26" s="14"/>
      <c r="VPP26" s="14"/>
      <c r="VPQ26" s="1"/>
      <c r="VPS26" s="5"/>
      <c r="VPW26" s="14"/>
      <c r="VPX26" s="14"/>
      <c r="VPY26" s="1"/>
      <c r="VQA26" s="5"/>
      <c r="VQE26" s="14"/>
      <c r="VQF26" s="14"/>
      <c r="VQG26" s="1"/>
      <c r="VQI26" s="5"/>
      <c r="VQM26" s="14"/>
      <c r="VQN26" s="14"/>
      <c r="VQO26" s="1"/>
      <c r="VQQ26" s="5"/>
      <c r="VQU26" s="14"/>
      <c r="VQV26" s="14"/>
      <c r="VQW26" s="1"/>
      <c r="VQY26" s="5"/>
      <c r="VRC26" s="14"/>
      <c r="VRD26" s="14"/>
      <c r="VRE26" s="1"/>
      <c r="VRG26" s="5"/>
      <c r="VRK26" s="14"/>
      <c r="VRL26" s="14"/>
      <c r="VRM26" s="1"/>
      <c r="VRO26" s="5"/>
      <c r="VRS26" s="14"/>
      <c r="VRT26" s="14"/>
      <c r="VRU26" s="1"/>
      <c r="VRW26" s="5"/>
      <c r="VSA26" s="14"/>
      <c r="VSB26" s="14"/>
      <c r="VSC26" s="1"/>
      <c r="VSE26" s="5"/>
      <c r="VSI26" s="14"/>
      <c r="VSJ26" s="14"/>
      <c r="VSK26" s="1"/>
      <c r="VSM26" s="5"/>
      <c r="VSQ26" s="14"/>
      <c r="VSR26" s="14"/>
      <c r="VSS26" s="1"/>
      <c r="VSU26" s="5"/>
      <c r="VSY26" s="14"/>
      <c r="VSZ26" s="14"/>
      <c r="VTA26" s="1"/>
      <c r="VTC26" s="5"/>
      <c r="VTG26" s="14"/>
      <c r="VTH26" s="14"/>
      <c r="VTI26" s="1"/>
      <c r="VTK26" s="5"/>
      <c r="VTO26" s="14"/>
      <c r="VTP26" s="14"/>
      <c r="VTQ26" s="1"/>
      <c r="VTS26" s="5"/>
      <c r="VTW26" s="14"/>
      <c r="VTX26" s="14"/>
      <c r="VTY26" s="1"/>
      <c r="VUA26" s="5"/>
      <c r="VUE26" s="14"/>
      <c r="VUF26" s="14"/>
      <c r="VUG26" s="1"/>
      <c r="VUI26" s="5"/>
      <c r="VUM26" s="14"/>
      <c r="VUN26" s="14"/>
      <c r="VUO26" s="1"/>
      <c r="VUQ26" s="5"/>
      <c r="VUU26" s="14"/>
      <c r="VUV26" s="14"/>
      <c r="VUW26" s="1"/>
      <c r="VUY26" s="5"/>
      <c r="VVC26" s="14"/>
      <c r="VVD26" s="14"/>
      <c r="VVE26" s="1"/>
      <c r="VVG26" s="5"/>
      <c r="VVK26" s="14"/>
      <c r="VVL26" s="14"/>
      <c r="VVM26" s="1"/>
      <c r="VVO26" s="5"/>
      <c r="VVS26" s="14"/>
      <c r="VVT26" s="14"/>
      <c r="VVU26" s="1"/>
      <c r="VVW26" s="5"/>
      <c r="VWA26" s="14"/>
      <c r="VWB26" s="14"/>
      <c r="VWC26" s="1"/>
      <c r="VWE26" s="5"/>
      <c r="VWI26" s="14"/>
      <c r="VWJ26" s="14"/>
      <c r="VWK26" s="1"/>
      <c r="VWM26" s="5"/>
      <c r="VWQ26" s="14"/>
      <c r="VWR26" s="14"/>
      <c r="VWS26" s="1"/>
      <c r="VWU26" s="5"/>
      <c r="VWY26" s="14"/>
      <c r="VWZ26" s="14"/>
      <c r="VXA26" s="1"/>
      <c r="VXC26" s="5"/>
      <c r="VXG26" s="14"/>
      <c r="VXH26" s="14"/>
      <c r="VXI26" s="1"/>
      <c r="VXK26" s="5"/>
      <c r="VXO26" s="14"/>
      <c r="VXP26" s="14"/>
      <c r="VXQ26" s="1"/>
      <c r="VXS26" s="5"/>
      <c r="VXW26" s="14"/>
      <c r="VXX26" s="14"/>
      <c r="VXY26" s="1"/>
      <c r="VYA26" s="5"/>
      <c r="VYE26" s="14"/>
      <c r="VYF26" s="14"/>
      <c r="VYG26" s="1"/>
      <c r="VYI26" s="5"/>
      <c r="VYM26" s="14"/>
      <c r="VYN26" s="14"/>
      <c r="VYO26" s="1"/>
      <c r="VYQ26" s="5"/>
      <c r="VYU26" s="14"/>
      <c r="VYV26" s="14"/>
      <c r="VYW26" s="1"/>
      <c r="VYY26" s="5"/>
      <c r="VZC26" s="14"/>
      <c r="VZD26" s="14"/>
      <c r="VZE26" s="1"/>
      <c r="VZG26" s="5"/>
      <c r="VZK26" s="14"/>
      <c r="VZL26" s="14"/>
      <c r="VZM26" s="1"/>
      <c r="VZO26" s="5"/>
      <c r="VZS26" s="14"/>
      <c r="VZT26" s="14"/>
      <c r="VZU26" s="1"/>
      <c r="VZW26" s="5"/>
      <c r="WAA26" s="14"/>
      <c r="WAB26" s="14"/>
      <c r="WAC26" s="1"/>
      <c r="WAE26" s="5"/>
      <c r="WAI26" s="14"/>
      <c r="WAJ26" s="14"/>
      <c r="WAK26" s="1"/>
      <c r="WAM26" s="5"/>
      <c r="WAQ26" s="14"/>
      <c r="WAR26" s="14"/>
      <c r="WAS26" s="1"/>
      <c r="WAU26" s="5"/>
      <c r="WAY26" s="14"/>
      <c r="WAZ26" s="14"/>
      <c r="WBA26" s="1"/>
      <c r="WBC26" s="5"/>
      <c r="WBG26" s="14"/>
      <c r="WBH26" s="14"/>
      <c r="WBI26" s="1"/>
      <c r="WBK26" s="5"/>
      <c r="WBO26" s="14"/>
      <c r="WBP26" s="14"/>
      <c r="WBQ26" s="1"/>
      <c r="WBS26" s="5"/>
      <c r="WBW26" s="14"/>
      <c r="WBX26" s="14"/>
      <c r="WBY26" s="1"/>
      <c r="WCA26" s="5"/>
      <c r="WCE26" s="14"/>
      <c r="WCF26" s="14"/>
      <c r="WCG26" s="1"/>
      <c r="WCI26" s="5"/>
      <c r="WCM26" s="14"/>
      <c r="WCN26" s="14"/>
      <c r="WCO26" s="1"/>
      <c r="WCQ26" s="5"/>
      <c r="WCU26" s="14"/>
      <c r="WCV26" s="14"/>
      <c r="WCW26" s="1"/>
      <c r="WCY26" s="5"/>
      <c r="WDC26" s="14"/>
      <c r="WDD26" s="14"/>
      <c r="WDE26" s="1"/>
      <c r="WDG26" s="5"/>
      <c r="WDK26" s="14"/>
      <c r="WDL26" s="14"/>
      <c r="WDM26" s="1"/>
      <c r="WDO26" s="5"/>
      <c r="WDS26" s="14"/>
      <c r="WDT26" s="14"/>
      <c r="WDU26" s="1"/>
      <c r="WDW26" s="5"/>
      <c r="WEA26" s="14"/>
      <c r="WEB26" s="14"/>
      <c r="WEC26" s="1"/>
      <c r="WEE26" s="5"/>
      <c r="WEI26" s="14"/>
      <c r="WEJ26" s="14"/>
      <c r="WEK26" s="1"/>
      <c r="WEM26" s="5"/>
      <c r="WEQ26" s="14"/>
      <c r="WER26" s="14"/>
      <c r="WES26" s="1"/>
      <c r="WEU26" s="5"/>
      <c r="WEY26" s="14"/>
      <c r="WEZ26" s="14"/>
      <c r="WFA26" s="1"/>
      <c r="WFC26" s="5"/>
      <c r="WFG26" s="14"/>
      <c r="WFH26" s="14"/>
      <c r="WFI26" s="1"/>
      <c r="WFK26" s="5"/>
      <c r="WFO26" s="14"/>
      <c r="WFP26" s="14"/>
      <c r="WFQ26" s="1"/>
      <c r="WFS26" s="5"/>
      <c r="WFW26" s="14"/>
      <c r="WFX26" s="14"/>
      <c r="WFY26" s="1"/>
      <c r="WGA26" s="5"/>
      <c r="WGE26" s="14"/>
      <c r="WGF26" s="14"/>
      <c r="WGG26" s="1"/>
      <c r="WGI26" s="5"/>
      <c r="WGM26" s="14"/>
      <c r="WGN26" s="14"/>
      <c r="WGO26" s="1"/>
      <c r="WGQ26" s="5"/>
      <c r="WGU26" s="14"/>
      <c r="WGV26" s="14"/>
      <c r="WGW26" s="1"/>
      <c r="WGY26" s="5"/>
      <c r="WHC26" s="14"/>
      <c r="WHD26" s="14"/>
      <c r="WHE26" s="1"/>
      <c r="WHG26" s="5"/>
      <c r="WHK26" s="14"/>
      <c r="WHL26" s="14"/>
      <c r="WHM26" s="1"/>
      <c r="WHO26" s="5"/>
      <c r="WHS26" s="14"/>
      <c r="WHT26" s="14"/>
      <c r="WHU26" s="1"/>
      <c r="WHW26" s="5"/>
      <c r="WIA26" s="14"/>
      <c r="WIB26" s="14"/>
      <c r="WIC26" s="1"/>
      <c r="WIE26" s="5"/>
      <c r="WII26" s="14"/>
      <c r="WIJ26" s="14"/>
      <c r="WIK26" s="1"/>
      <c r="WIM26" s="5"/>
      <c r="WIQ26" s="14"/>
      <c r="WIR26" s="14"/>
      <c r="WIS26" s="1"/>
      <c r="WIU26" s="5"/>
      <c r="WIY26" s="14"/>
      <c r="WIZ26" s="14"/>
      <c r="WJA26" s="1"/>
      <c r="WJC26" s="5"/>
      <c r="WJG26" s="14"/>
      <c r="WJH26" s="14"/>
      <c r="WJI26" s="1"/>
      <c r="WJK26" s="5"/>
      <c r="WJO26" s="14"/>
      <c r="WJP26" s="14"/>
      <c r="WJQ26" s="1"/>
      <c r="WJS26" s="5"/>
      <c r="WJW26" s="14"/>
      <c r="WJX26" s="14"/>
      <c r="WJY26" s="1"/>
      <c r="WKA26" s="5"/>
      <c r="WKE26" s="14"/>
      <c r="WKF26" s="14"/>
      <c r="WKG26" s="1"/>
      <c r="WKI26" s="5"/>
      <c r="WKM26" s="14"/>
      <c r="WKN26" s="14"/>
      <c r="WKO26" s="1"/>
      <c r="WKQ26" s="5"/>
      <c r="WKU26" s="14"/>
      <c r="WKV26" s="14"/>
      <c r="WKW26" s="1"/>
      <c r="WKY26" s="5"/>
      <c r="WLC26" s="14"/>
      <c r="WLD26" s="14"/>
      <c r="WLE26" s="1"/>
      <c r="WLG26" s="5"/>
      <c r="WLK26" s="14"/>
      <c r="WLL26" s="14"/>
      <c r="WLM26" s="1"/>
      <c r="WLO26" s="5"/>
      <c r="WLS26" s="14"/>
      <c r="WLT26" s="14"/>
      <c r="WLU26" s="1"/>
      <c r="WLW26" s="5"/>
      <c r="WMA26" s="14"/>
      <c r="WMB26" s="14"/>
      <c r="WMC26" s="1"/>
      <c r="WME26" s="5"/>
      <c r="WMI26" s="14"/>
      <c r="WMJ26" s="14"/>
      <c r="WMK26" s="1"/>
      <c r="WMM26" s="5"/>
      <c r="WMQ26" s="14"/>
      <c r="WMR26" s="14"/>
      <c r="WMS26" s="1"/>
      <c r="WMU26" s="5"/>
      <c r="WMY26" s="14"/>
      <c r="WMZ26" s="14"/>
      <c r="WNA26" s="1"/>
      <c r="WNC26" s="5"/>
      <c r="WNG26" s="14"/>
      <c r="WNH26" s="14"/>
      <c r="WNI26" s="1"/>
      <c r="WNK26" s="5"/>
      <c r="WNO26" s="14"/>
      <c r="WNP26" s="14"/>
      <c r="WNQ26" s="1"/>
      <c r="WNS26" s="5"/>
      <c r="WNW26" s="14"/>
      <c r="WNX26" s="14"/>
      <c r="WNY26" s="1"/>
      <c r="WOA26" s="5"/>
      <c r="WOE26" s="14"/>
      <c r="WOF26" s="14"/>
      <c r="WOG26" s="1"/>
      <c r="WOI26" s="5"/>
      <c r="WOM26" s="14"/>
      <c r="WON26" s="14"/>
      <c r="WOO26" s="1"/>
      <c r="WOQ26" s="5"/>
      <c r="WOU26" s="14"/>
      <c r="WOV26" s="14"/>
      <c r="WOW26" s="1"/>
      <c r="WOY26" s="5"/>
      <c r="WPC26" s="14"/>
      <c r="WPD26" s="14"/>
      <c r="WPE26" s="1"/>
      <c r="WPG26" s="5"/>
      <c r="WPK26" s="14"/>
      <c r="WPL26" s="14"/>
      <c r="WPM26" s="1"/>
      <c r="WPO26" s="5"/>
      <c r="WPS26" s="14"/>
      <c r="WPT26" s="14"/>
      <c r="WPU26" s="1"/>
      <c r="WPW26" s="5"/>
      <c r="WQA26" s="14"/>
      <c r="WQB26" s="14"/>
      <c r="WQC26" s="1"/>
      <c r="WQE26" s="5"/>
      <c r="WQI26" s="14"/>
      <c r="WQJ26" s="14"/>
      <c r="WQK26" s="1"/>
      <c r="WQM26" s="5"/>
      <c r="WQQ26" s="14"/>
      <c r="WQR26" s="14"/>
      <c r="WQS26" s="1"/>
      <c r="WQU26" s="5"/>
      <c r="WQY26" s="14"/>
      <c r="WQZ26" s="14"/>
      <c r="WRA26" s="1"/>
      <c r="WRC26" s="5"/>
      <c r="WRG26" s="14"/>
      <c r="WRH26" s="14"/>
      <c r="WRI26" s="1"/>
      <c r="WRK26" s="5"/>
      <c r="WRO26" s="14"/>
      <c r="WRP26" s="14"/>
      <c r="WRQ26" s="1"/>
      <c r="WRS26" s="5"/>
      <c r="WRW26" s="14"/>
      <c r="WRX26" s="14"/>
      <c r="WRY26" s="1"/>
      <c r="WSA26" s="5"/>
      <c r="WSE26" s="14"/>
      <c r="WSF26" s="14"/>
      <c r="WSG26" s="1"/>
      <c r="WSI26" s="5"/>
      <c r="WSM26" s="14"/>
      <c r="WSN26" s="14"/>
      <c r="WSO26" s="1"/>
      <c r="WSQ26" s="5"/>
      <c r="WSU26" s="14"/>
      <c r="WSV26" s="14"/>
      <c r="WSW26" s="1"/>
      <c r="WSY26" s="5"/>
      <c r="WTC26" s="14"/>
      <c r="WTD26" s="14"/>
      <c r="WTE26" s="1"/>
      <c r="WTG26" s="5"/>
      <c r="WTK26" s="14"/>
      <c r="WTL26" s="14"/>
      <c r="WTM26" s="1"/>
      <c r="WTO26" s="5"/>
      <c r="WTS26" s="14"/>
      <c r="WTT26" s="14"/>
      <c r="WTU26" s="1"/>
      <c r="WTW26" s="5"/>
      <c r="WUA26" s="14"/>
      <c r="WUB26" s="14"/>
      <c r="WUC26" s="1"/>
      <c r="WUE26" s="5"/>
      <c r="WUI26" s="14"/>
      <c r="WUJ26" s="14"/>
      <c r="WUK26" s="1"/>
      <c r="WUM26" s="5"/>
      <c r="WUQ26" s="14"/>
      <c r="WUR26" s="14"/>
      <c r="WUS26" s="1"/>
      <c r="WUU26" s="5"/>
      <c r="WUY26" s="14"/>
      <c r="WUZ26" s="14"/>
      <c r="WVA26" s="1"/>
      <c r="WVC26" s="5"/>
      <c r="WVG26" s="14"/>
      <c r="WVH26" s="14"/>
      <c r="WVI26" s="1"/>
      <c r="WVK26" s="5"/>
      <c r="WVO26" s="14"/>
      <c r="WVP26" s="14"/>
      <c r="WVQ26" s="1"/>
      <c r="WVS26" s="5"/>
      <c r="WVW26" s="14"/>
      <c r="WVX26" s="14"/>
      <c r="WVY26" s="1"/>
      <c r="WWA26" s="5"/>
      <c r="WWE26" s="14"/>
      <c r="WWF26" s="14"/>
      <c r="WWG26" s="1"/>
      <c r="WWI26" s="5"/>
      <c r="WWM26" s="14"/>
      <c r="WWN26" s="14"/>
      <c r="WWO26" s="1"/>
      <c r="WWQ26" s="5"/>
      <c r="WWU26" s="14"/>
      <c r="WWV26" s="14"/>
      <c r="WWW26" s="1"/>
      <c r="WWY26" s="5"/>
      <c r="WXC26" s="14"/>
      <c r="WXD26" s="14"/>
      <c r="WXE26" s="1"/>
      <c r="WXG26" s="5"/>
      <c r="WXK26" s="14"/>
      <c r="WXL26" s="14"/>
      <c r="WXM26" s="1"/>
      <c r="WXO26" s="5"/>
      <c r="WXS26" s="14"/>
      <c r="WXT26" s="14"/>
      <c r="WXU26" s="1"/>
      <c r="WXW26" s="5"/>
      <c r="WYA26" s="14"/>
      <c r="WYB26" s="14"/>
      <c r="WYC26" s="1"/>
      <c r="WYE26" s="5"/>
      <c r="WYI26" s="14"/>
      <c r="WYJ26" s="14"/>
      <c r="WYK26" s="1"/>
      <c r="WYM26" s="5"/>
      <c r="WYQ26" s="14"/>
      <c r="WYR26" s="14"/>
      <c r="WYS26" s="1"/>
      <c r="WYU26" s="5"/>
      <c r="WYY26" s="14"/>
      <c r="WYZ26" s="14"/>
      <c r="WZA26" s="1"/>
      <c r="WZC26" s="5"/>
      <c r="WZG26" s="14"/>
      <c r="WZH26" s="14"/>
      <c r="WZI26" s="1"/>
      <c r="WZK26" s="5"/>
      <c r="WZO26" s="14"/>
      <c r="WZP26" s="14"/>
      <c r="WZQ26" s="1"/>
      <c r="WZS26" s="5"/>
      <c r="WZW26" s="14"/>
      <c r="WZX26" s="14"/>
      <c r="WZY26" s="1"/>
      <c r="XAA26" s="5"/>
      <c r="XAE26" s="14"/>
      <c r="XAF26" s="14"/>
      <c r="XAG26" s="1"/>
      <c r="XAI26" s="5"/>
      <c r="XAM26" s="14"/>
      <c r="XAN26" s="14"/>
      <c r="XAO26" s="1"/>
      <c r="XAQ26" s="5"/>
      <c r="XAU26" s="14"/>
      <c r="XAV26" s="14"/>
      <c r="XAW26" s="1"/>
      <c r="XAY26" s="5"/>
      <c r="XBC26" s="14"/>
      <c r="XBD26" s="14"/>
      <c r="XBE26" s="1"/>
      <c r="XBG26" s="5"/>
      <c r="XBK26" s="14"/>
      <c r="XBL26" s="14"/>
      <c r="XBM26" s="1"/>
      <c r="XBO26" s="5"/>
      <c r="XBS26" s="14"/>
      <c r="XBT26" s="14"/>
      <c r="XBU26" s="1"/>
      <c r="XBW26" s="5"/>
      <c r="XCA26" s="14"/>
      <c r="XCB26" s="14"/>
      <c r="XCC26" s="1"/>
      <c r="XCE26" s="5"/>
      <c r="XCI26" s="14"/>
      <c r="XCJ26" s="14"/>
      <c r="XCK26" s="1"/>
      <c r="XCM26" s="5"/>
      <c r="XCQ26" s="14"/>
      <c r="XCR26" s="14"/>
      <c r="XCS26" s="1"/>
      <c r="XCU26" s="5"/>
      <c r="XCY26" s="14"/>
      <c r="XCZ26" s="14"/>
      <c r="XDA26" s="1"/>
      <c r="XDC26" s="5"/>
      <c r="XDG26" s="14"/>
      <c r="XDH26" s="14"/>
      <c r="XDI26" s="1"/>
      <c r="XDK26" s="5"/>
      <c r="XDO26" s="14"/>
      <c r="XDP26" s="14"/>
      <c r="XDQ26" s="1"/>
      <c r="XDS26" s="5"/>
      <c r="XDW26" s="14"/>
      <c r="XDX26" s="14"/>
      <c r="XDY26" s="1"/>
      <c r="XEA26" s="5"/>
      <c r="XEE26" s="14"/>
      <c r="XEF26" s="14"/>
      <c r="XEG26" s="1"/>
      <c r="XEI26" s="5"/>
      <c r="XEM26" s="14"/>
      <c r="XEN26" s="14"/>
      <c r="XEO26" s="1"/>
      <c r="XEQ26" s="5"/>
      <c r="XEU26" s="14"/>
      <c r="XEV26" s="14"/>
      <c r="XEW26" s="1"/>
      <c r="XEY26" s="5"/>
    </row>
    <row r="27" spans="2:16379" x14ac:dyDescent="0.25">
      <c r="B27" s="8" t="s">
        <v>13087</v>
      </c>
      <c r="C27">
        <v>1465</v>
      </c>
      <c r="H27" s="38" t="s">
        <v>127</v>
      </c>
      <c r="I27" s="38" t="s">
        <v>128</v>
      </c>
      <c r="J27" s="38" t="s">
        <v>13077</v>
      </c>
      <c r="K27" s="38">
        <v>4.4000000000000004</v>
      </c>
      <c r="L27" s="39">
        <v>426972</v>
      </c>
      <c r="N27" s="40">
        <v>4.8</v>
      </c>
      <c r="O27" s="41">
        <v>3</v>
      </c>
      <c r="T27" s="61"/>
      <c r="U27" s="61"/>
      <c r="V27" s="61"/>
      <c r="W27" s="61"/>
      <c r="X27" s="61"/>
      <c r="AQ27" s="5"/>
      <c r="AU27" s="14"/>
      <c r="AV27" s="14"/>
      <c r="AW27" s="1"/>
      <c r="AY27" s="5"/>
      <c r="BC27" s="14"/>
      <c r="BD27" s="14"/>
      <c r="BE27" s="1"/>
      <c r="BG27" s="5"/>
      <c r="BK27" s="14"/>
      <c r="BL27" s="14"/>
      <c r="BM27" s="1"/>
      <c r="BO27" s="5"/>
      <c r="BS27" s="14"/>
      <c r="BT27" s="14"/>
      <c r="BU27" s="1"/>
      <c r="BW27" s="5"/>
      <c r="CA27" s="14"/>
      <c r="CB27" s="14"/>
      <c r="CC27" s="1"/>
      <c r="CE27" s="5"/>
      <c r="CI27" s="14"/>
      <c r="CJ27" s="14"/>
      <c r="CK27" s="1"/>
      <c r="CM27" s="5"/>
      <c r="CQ27" s="14"/>
      <c r="CR27" s="14"/>
      <c r="CS27" s="1"/>
      <c r="CU27" s="5"/>
      <c r="CY27" s="14"/>
      <c r="CZ27" s="14"/>
      <c r="DA27" s="1"/>
      <c r="DC27" s="5"/>
      <c r="DG27" s="14"/>
      <c r="DH27" s="14"/>
      <c r="DI27" s="1"/>
      <c r="DK27" s="5"/>
      <c r="DO27" s="14"/>
      <c r="DP27" s="14"/>
      <c r="DQ27" s="1"/>
      <c r="DS27" s="5"/>
      <c r="DW27" s="14"/>
      <c r="DX27" s="14"/>
      <c r="DY27" s="1"/>
      <c r="EA27" s="5"/>
      <c r="EE27" s="14"/>
      <c r="EF27" s="14"/>
      <c r="EG27" s="1"/>
      <c r="EI27" s="5"/>
      <c r="EM27" s="14"/>
      <c r="EN27" s="14"/>
      <c r="EO27" s="1"/>
      <c r="EQ27" s="5"/>
      <c r="EU27" s="14"/>
      <c r="EV27" s="14"/>
      <c r="EW27" s="1"/>
      <c r="EY27" s="5"/>
      <c r="FC27" s="14"/>
      <c r="FD27" s="14"/>
      <c r="FE27" s="1"/>
      <c r="FG27" s="5"/>
      <c r="FK27" s="14"/>
      <c r="FL27" s="14"/>
      <c r="FM27" s="1"/>
      <c r="FO27" s="5"/>
      <c r="FS27" s="14"/>
      <c r="FT27" s="14"/>
      <c r="FU27" s="1"/>
      <c r="FW27" s="5"/>
      <c r="GA27" s="14"/>
      <c r="GB27" s="14"/>
      <c r="GC27" s="1"/>
      <c r="GE27" s="5"/>
      <c r="GI27" s="14"/>
      <c r="GJ27" s="14"/>
      <c r="GK27" s="1"/>
      <c r="GM27" s="5"/>
      <c r="GQ27" s="14"/>
      <c r="GR27" s="14"/>
      <c r="GS27" s="1"/>
      <c r="GU27" s="5"/>
      <c r="GY27" s="14"/>
      <c r="GZ27" s="14"/>
      <c r="HA27" s="1"/>
      <c r="HC27" s="5"/>
      <c r="HG27" s="14"/>
      <c r="HH27" s="14"/>
      <c r="HI27" s="1"/>
      <c r="HK27" s="5"/>
      <c r="HO27" s="14"/>
      <c r="HP27" s="14"/>
      <c r="HQ27" s="1"/>
      <c r="HS27" s="5"/>
      <c r="HW27" s="14"/>
      <c r="HX27" s="14"/>
      <c r="HY27" s="1"/>
      <c r="IA27" s="5"/>
      <c r="IE27" s="14"/>
      <c r="IF27" s="14"/>
      <c r="IG27" s="1"/>
      <c r="II27" s="5"/>
      <c r="IM27" s="14"/>
      <c r="IN27" s="14"/>
      <c r="IO27" s="1"/>
      <c r="IQ27" s="5"/>
      <c r="IU27" s="14"/>
      <c r="IV27" s="14"/>
      <c r="IW27" s="1"/>
      <c r="IY27" s="5"/>
      <c r="JC27" s="14"/>
      <c r="JD27" s="14"/>
      <c r="JE27" s="1"/>
      <c r="JG27" s="5"/>
      <c r="JK27" s="14"/>
      <c r="JL27" s="14"/>
      <c r="JM27" s="1"/>
      <c r="JO27" s="5"/>
      <c r="JS27" s="14"/>
      <c r="JT27" s="14"/>
      <c r="JU27" s="1"/>
      <c r="JW27" s="5"/>
      <c r="KA27" s="14"/>
      <c r="KB27" s="14"/>
      <c r="KC27" s="1"/>
      <c r="KE27" s="5"/>
      <c r="KI27" s="14"/>
      <c r="KJ27" s="14"/>
      <c r="KK27" s="1"/>
      <c r="KM27" s="5"/>
      <c r="KQ27" s="14"/>
      <c r="KR27" s="14"/>
      <c r="KS27" s="1"/>
      <c r="KU27" s="5"/>
      <c r="KY27" s="14"/>
      <c r="KZ27" s="14"/>
      <c r="LA27" s="1"/>
      <c r="LC27" s="5"/>
      <c r="LG27" s="14"/>
      <c r="LH27" s="14"/>
      <c r="LI27" s="1"/>
      <c r="LK27" s="5"/>
      <c r="LO27" s="14"/>
      <c r="LP27" s="14"/>
      <c r="LQ27" s="1"/>
      <c r="LS27" s="5"/>
      <c r="LW27" s="14"/>
      <c r="LX27" s="14"/>
      <c r="LY27" s="1"/>
      <c r="MA27" s="5"/>
      <c r="ME27" s="14"/>
      <c r="MF27" s="14"/>
      <c r="MG27" s="1"/>
      <c r="MI27" s="5"/>
      <c r="MM27" s="14"/>
      <c r="MN27" s="14"/>
      <c r="MO27" s="1"/>
      <c r="MQ27" s="5"/>
      <c r="MU27" s="14"/>
      <c r="MV27" s="14"/>
      <c r="MW27" s="1"/>
      <c r="MY27" s="5"/>
      <c r="NC27" s="14"/>
      <c r="ND27" s="14"/>
      <c r="NE27" s="1"/>
      <c r="NG27" s="5"/>
      <c r="NK27" s="14"/>
      <c r="NL27" s="14"/>
      <c r="NM27" s="1"/>
      <c r="NO27" s="5"/>
      <c r="NS27" s="14"/>
      <c r="NT27" s="14"/>
      <c r="NU27" s="1"/>
      <c r="NW27" s="5"/>
      <c r="OA27" s="14"/>
      <c r="OB27" s="14"/>
      <c r="OC27" s="1"/>
      <c r="OE27" s="5"/>
      <c r="OI27" s="14"/>
      <c r="OJ27" s="14"/>
      <c r="OK27" s="1"/>
      <c r="OM27" s="5"/>
      <c r="OQ27" s="14"/>
      <c r="OR27" s="14"/>
      <c r="OS27" s="1"/>
      <c r="OU27" s="5"/>
      <c r="OY27" s="14"/>
      <c r="OZ27" s="14"/>
      <c r="PA27" s="1"/>
      <c r="PC27" s="5"/>
      <c r="PG27" s="14"/>
      <c r="PH27" s="14"/>
      <c r="PI27" s="1"/>
      <c r="PK27" s="5"/>
      <c r="PO27" s="14"/>
      <c r="PP27" s="14"/>
      <c r="PQ27" s="1"/>
      <c r="PS27" s="5"/>
      <c r="PW27" s="14"/>
      <c r="PX27" s="14"/>
      <c r="PY27" s="1"/>
      <c r="QA27" s="5"/>
      <c r="QE27" s="14"/>
      <c r="QF27" s="14"/>
      <c r="QG27" s="1"/>
      <c r="QI27" s="5"/>
      <c r="QM27" s="14"/>
      <c r="QN27" s="14"/>
      <c r="QO27" s="1"/>
      <c r="QQ27" s="5"/>
      <c r="QU27" s="14"/>
      <c r="QV27" s="14"/>
      <c r="QW27" s="1"/>
      <c r="QY27" s="5"/>
      <c r="RC27" s="14"/>
      <c r="RD27" s="14"/>
      <c r="RE27" s="1"/>
      <c r="RG27" s="5"/>
      <c r="RK27" s="14"/>
      <c r="RL27" s="14"/>
      <c r="RM27" s="1"/>
      <c r="RO27" s="5"/>
      <c r="RS27" s="14"/>
      <c r="RT27" s="14"/>
      <c r="RU27" s="1"/>
      <c r="RW27" s="5"/>
      <c r="SA27" s="14"/>
      <c r="SB27" s="14"/>
      <c r="SC27" s="1"/>
      <c r="SE27" s="5"/>
      <c r="SI27" s="14"/>
      <c r="SJ27" s="14"/>
      <c r="SK27" s="1"/>
      <c r="SM27" s="5"/>
      <c r="SQ27" s="14"/>
      <c r="SR27" s="14"/>
      <c r="SS27" s="1"/>
      <c r="SU27" s="5"/>
      <c r="SY27" s="14"/>
      <c r="SZ27" s="14"/>
      <c r="TA27" s="1"/>
      <c r="TC27" s="5"/>
      <c r="TG27" s="14"/>
      <c r="TH27" s="14"/>
      <c r="TI27" s="1"/>
      <c r="TK27" s="5"/>
      <c r="TO27" s="14"/>
      <c r="TP27" s="14"/>
      <c r="TQ27" s="1"/>
      <c r="TS27" s="5"/>
      <c r="TW27" s="14"/>
      <c r="TX27" s="14"/>
      <c r="TY27" s="1"/>
      <c r="UA27" s="5"/>
      <c r="UE27" s="14"/>
      <c r="UF27" s="14"/>
      <c r="UG27" s="1"/>
      <c r="UI27" s="5"/>
      <c r="UM27" s="14"/>
      <c r="UN27" s="14"/>
      <c r="UO27" s="1"/>
      <c r="UQ27" s="5"/>
      <c r="UU27" s="14"/>
      <c r="UV27" s="14"/>
      <c r="UW27" s="1"/>
      <c r="UY27" s="5"/>
      <c r="VC27" s="14"/>
      <c r="VD27" s="14"/>
      <c r="VE27" s="1"/>
      <c r="VG27" s="5"/>
      <c r="VK27" s="14"/>
      <c r="VL27" s="14"/>
      <c r="VM27" s="1"/>
      <c r="VO27" s="5"/>
      <c r="VS27" s="14"/>
      <c r="VT27" s="14"/>
      <c r="VU27" s="1"/>
      <c r="VW27" s="5"/>
      <c r="WA27" s="14"/>
      <c r="WB27" s="14"/>
      <c r="WC27" s="1"/>
      <c r="WE27" s="5"/>
      <c r="WI27" s="14"/>
      <c r="WJ27" s="14"/>
      <c r="WK27" s="1"/>
      <c r="WM27" s="5"/>
      <c r="WQ27" s="14"/>
      <c r="WR27" s="14"/>
      <c r="WS27" s="1"/>
      <c r="WU27" s="5"/>
      <c r="WY27" s="14"/>
      <c r="WZ27" s="14"/>
      <c r="XA27" s="1"/>
      <c r="XC27" s="5"/>
      <c r="XG27" s="14"/>
      <c r="XH27" s="14"/>
      <c r="XI27" s="1"/>
      <c r="XK27" s="5"/>
      <c r="XO27" s="14"/>
      <c r="XP27" s="14"/>
      <c r="XQ27" s="1"/>
      <c r="XS27" s="5"/>
      <c r="XW27" s="14"/>
      <c r="XX27" s="14"/>
      <c r="XY27" s="1"/>
      <c r="YA27" s="5"/>
      <c r="YE27" s="14"/>
      <c r="YF27" s="14"/>
      <c r="YG27" s="1"/>
      <c r="YI27" s="5"/>
      <c r="YM27" s="14"/>
      <c r="YN27" s="14"/>
      <c r="YO27" s="1"/>
      <c r="YQ27" s="5"/>
      <c r="YU27" s="14"/>
      <c r="YV27" s="14"/>
      <c r="YW27" s="1"/>
      <c r="YY27" s="5"/>
      <c r="ZC27" s="14"/>
      <c r="ZD27" s="14"/>
      <c r="ZE27" s="1"/>
      <c r="ZG27" s="5"/>
      <c r="ZK27" s="14"/>
      <c r="ZL27" s="14"/>
      <c r="ZM27" s="1"/>
      <c r="ZO27" s="5"/>
      <c r="ZS27" s="14"/>
      <c r="ZT27" s="14"/>
      <c r="ZU27" s="1"/>
      <c r="ZW27" s="5"/>
      <c r="AAA27" s="14"/>
      <c r="AAB27" s="14"/>
      <c r="AAC27" s="1"/>
      <c r="AAE27" s="5"/>
      <c r="AAI27" s="14"/>
      <c r="AAJ27" s="14"/>
      <c r="AAK27" s="1"/>
      <c r="AAM27" s="5"/>
      <c r="AAQ27" s="14"/>
      <c r="AAR27" s="14"/>
      <c r="AAS27" s="1"/>
      <c r="AAU27" s="5"/>
      <c r="AAY27" s="14"/>
      <c r="AAZ27" s="14"/>
      <c r="ABA27" s="1"/>
      <c r="ABC27" s="5"/>
      <c r="ABG27" s="14"/>
      <c r="ABH27" s="14"/>
      <c r="ABI27" s="1"/>
      <c r="ABK27" s="5"/>
      <c r="ABO27" s="14"/>
      <c r="ABP27" s="14"/>
      <c r="ABQ27" s="1"/>
      <c r="ABS27" s="5"/>
      <c r="ABW27" s="14"/>
      <c r="ABX27" s="14"/>
      <c r="ABY27" s="1"/>
      <c r="ACA27" s="5"/>
      <c r="ACE27" s="14"/>
      <c r="ACF27" s="14"/>
      <c r="ACG27" s="1"/>
      <c r="ACI27" s="5"/>
      <c r="ACM27" s="14"/>
      <c r="ACN27" s="14"/>
      <c r="ACO27" s="1"/>
      <c r="ACQ27" s="5"/>
      <c r="ACU27" s="14"/>
      <c r="ACV27" s="14"/>
      <c r="ACW27" s="1"/>
      <c r="ACY27" s="5"/>
      <c r="ADC27" s="14"/>
      <c r="ADD27" s="14"/>
      <c r="ADE27" s="1"/>
      <c r="ADG27" s="5"/>
      <c r="ADK27" s="14"/>
      <c r="ADL27" s="14"/>
      <c r="ADM27" s="1"/>
      <c r="ADO27" s="5"/>
      <c r="ADS27" s="14"/>
      <c r="ADT27" s="14"/>
      <c r="ADU27" s="1"/>
      <c r="ADW27" s="5"/>
      <c r="AEA27" s="14"/>
      <c r="AEB27" s="14"/>
      <c r="AEC27" s="1"/>
      <c r="AEE27" s="5"/>
      <c r="AEI27" s="14"/>
      <c r="AEJ27" s="14"/>
      <c r="AEK27" s="1"/>
      <c r="AEM27" s="5"/>
      <c r="AEQ27" s="14"/>
      <c r="AER27" s="14"/>
      <c r="AES27" s="1"/>
      <c r="AEU27" s="5"/>
      <c r="AEY27" s="14"/>
      <c r="AEZ27" s="14"/>
      <c r="AFA27" s="1"/>
      <c r="AFC27" s="5"/>
      <c r="AFG27" s="14"/>
      <c r="AFH27" s="14"/>
      <c r="AFI27" s="1"/>
      <c r="AFK27" s="5"/>
      <c r="AFO27" s="14"/>
      <c r="AFP27" s="14"/>
      <c r="AFQ27" s="1"/>
      <c r="AFS27" s="5"/>
      <c r="AFW27" s="14"/>
      <c r="AFX27" s="14"/>
      <c r="AFY27" s="1"/>
      <c r="AGA27" s="5"/>
      <c r="AGE27" s="14"/>
      <c r="AGF27" s="14"/>
      <c r="AGG27" s="1"/>
      <c r="AGI27" s="5"/>
      <c r="AGM27" s="14"/>
      <c r="AGN27" s="14"/>
      <c r="AGO27" s="1"/>
      <c r="AGQ27" s="5"/>
      <c r="AGU27" s="14"/>
      <c r="AGV27" s="14"/>
      <c r="AGW27" s="1"/>
      <c r="AGY27" s="5"/>
      <c r="AHC27" s="14"/>
      <c r="AHD27" s="14"/>
      <c r="AHE27" s="1"/>
      <c r="AHG27" s="5"/>
      <c r="AHK27" s="14"/>
      <c r="AHL27" s="14"/>
      <c r="AHM27" s="1"/>
      <c r="AHO27" s="5"/>
      <c r="AHS27" s="14"/>
      <c r="AHT27" s="14"/>
      <c r="AHU27" s="1"/>
      <c r="AHW27" s="5"/>
      <c r="AIA27" s="14"/>
      <c r="AIB27" s="14"/>
      <c r="AIC27" s="1"/>
      <c r="AIE27" s="5"/>
      <c r="AII27" s="14"/>
      <c r="AIJ27" s="14"/>
      <c r="AIK27" s="1"/>
      <c r="AIM27" s="5"/>
      <c r="AIQ27" s="14"/>
      <c r="AIR27" s="14"/>
      <c r="AIS27" s="1"/>
      <c r="AIU27" s="5"/>
      <c r="AIY27" s="14"/>
      <c r="AIZ27" s="14"/>
      <c r="AJA27" s="1"/>
      <c r="AJC27" s="5"/>
      <c r="AJG27" s="14"/>
      <c r="AJH27" s="14"/>
      <c r="AJI27" s="1"/>
      <c r="AJK27" s="5"/>
      <c r="AJO27" s="14"/>
      <c r="AJP27" s="14"/>
      <c r="AJQ27" s="1"/>
      <c r="AJS27" s="5"/>
      <c r="AJW27" s="14"/>
      <c r="AJX27" s="14"/>
      <c r="AJY27" s="1"/>
      <c r="AKA27" s="5"/>
      <c r="AKE27" s="14"/>
      <c r="AKF27" s="14"/>
      <c r="AKG27" s="1"/>
      <c r="AKI27" s="5"/>
      <c r="AKM27" s="14"/>
      <c r="AKN27" s="14"/>
      <c r="AKO27" s="1"/>
      <c r="AKQ27" s="5"/>
      <c r="AKU27" s="14"/>
      <c r="AKV27" s="14"/>
      <c r="AKW27" s="1"/>
      <c r="AKY27" s="5"/>
      <c r="ALC27" s="14"/>
      <c r="ALD27" s="14"/>
      <c r="ALE27" s="1"/>
      <c r="ALG27" s="5"/>
      <c r="ALK27" s="14"/>
      <c r="ALL27" s="14"/>
      <c r="ALM27" s="1"/>
      <c r="ALO27" s="5"/>
      <c r="ALS27" s="14"/>
      <c r="ALT27" s="14"/>
      <c r="ALU27" s="1"/>
      <c r="ALW27" s="5"/>
      <c r="AMA27" s="14"/>
      <c r="AMB27" s="14"/>
      <c r="AMC27" s="1"/>
      <c r="AME27" s="5"/>
      <c r="AMI27" s="14"/>
      <c r="AMJ27" s="14"/>
      <c r="AMK27" s="1"/>
      <c r="AMM27" s="5"/>
      <c r="AMQ27" s="14"/>
      <c r="AMR27" s="14"/>
      <c r="AMS27" s="1"/>
      <c r="AMU27" s="5"/>
      <c r="AMY27" s="14"/>
      <c r="AMZ27" s="14"/>
      <c r="ANA27" s="1"/>
      <c r="ANC27" s="5"/>
      <c r="ANG27" s="14"/>
      <c r="ANH27" s="14"/>
      <c r="ANI27" s="1"/>
      <c r="ANK27" s="5"/>
      <c r="ANO27" s="14"/>
      <c r="ANP27" s="14"/>
      <c r="ANQ27" s="1"/>
      <c r="ANS27" s="5"/>
      <c r="ANW27" s="14"/>
      <c r="ANX27" s="14"/>
      <c r="ANY27" s="1"/>
      <c r="AOA27" s="5"/>
      <c r="AOE27" s="14"/>
      <c r="AOF27" s="14"/>
      <c r="AOG27" s="1"/>
      <c r="AOI27" s="5"/>
      <c r="AOM27" s="14"/>
      <c r="AON27" s="14"/>
      <c r="AOO27" s="1"/>
      <c r="AOQ27" s="5"/>
      <c r="AOU27" s="14"/>
      <c r="AOV27" s="14"/>
      <c r="AOW27" s="1"/>
      <c r="AOY27" s="5"/>
      <c r="APC27" s="14"/>
      <c r="APD27" s="14"/>
      <c r="APE27" s="1"/>
      <c r="APG27" s="5"/>
      <c r="APK27" s="14"/>
      <c r="APL27" s="14"/>
      <c r="APM27" s="1"/>
      <c r="APO27" s="5"/>
      <c r="APS27" s="14"/>
      <c r="APT27" s="14"/>
      <c r="APU27" s="1"/>
      <c r="APW27" s="5"/>
      <c r="AQA27" s="14"/>
      <c r="AQB27" s="14"/>
      <c r="AQC27" s="1"/>
      <c r="AQE27" s="5"/>
      <c r="AQI27" s="14"/>
      <c r="AQJ27" s="14"/>
      <c r="AQK27" s="1"/>
      <c r="AQM27" s="5"/>
      <c r="AQQ27" s="14"/>
      <c r="AQR27" s="14"/>
      <c r="AQS27" s="1"/>
      <c r="AQU27" s="5"/>
      <c r="AQY27" s="14"/>
      <c r="AQZ27" s="14"/>
      <c r="ARA27" s="1"/>
      <c r="ARC27" s="5"/>
      <c r="ARG27" s="14"/>
      <c r="ARH27" s="14"/>
      <c r="ARI27" s="1"/>
      <c r="ARK27" s="5"/>
      <c r="ARO27" s="14"/>
      <c r="ARP27" s="14"/>
      <c r="ARQ27" s="1"/>
      <c r="ARS27" s="5"/>
      <c r="ARW27" s="14"/>
      <c r="ARX27" s="14"/>
      <c r="ARY27" s="1"/>
      <c r="ASA27" s="5"/>
      <c r="ASE27" s="14"/>
      <c r="ASF27" s="14"/>
      <c r="ASG27" s="1"/>
      <c r="ASI27" s="5"/>
      <c r="ASM27" s="14"/>
      <c r="ASN27" s="14"/>
      <c r="ASO27" s="1"/>
      <c r="ASQ27" s="5"/>
      <c r="ASU27" s="14"/>
      <c r="ASV27" s="14"/>
      <c r="ASW27" s="1"/>
      <c r="ASY27" s="5"/>
      <c r="ATC27" s="14"/>
      <c r="ATD27" s="14"/>
      <c r="ATE27" s="1"/>
      <c r="ATG27" s="5"/>
      <c r="ATK27" s="14"/>
      <c r="ATL27" s="14"/>
      <c r="ATM27" s="1"/>
      <c r="ATO27" s="5"/>
      <c r="ATS27" s="14"/>
      <c r="ATT27" s="14"/>
      <c r="ATU27" s="1"/>
      <c r="ATW27" s="5"/>
      <c r="AUA27" s="14"/>
      <c r="AUB27" s="14"/>
      <c r="AUC27" s="1"/>
      <c r="AUE27" s="5"/>
      <c r="AUI27" s="14"/>
      <c r="AUJ27" s="14"/>
      <c r="AUK27" s="1"/>
      <c r="AUM27" s="5"/>
      <c r="AUQ27" s="14"/>
      <c r="AUR27" s="14"/>
      <c r="AUS27" s="1"/>
      <c r="AUU27" s="5"/>
      <c r="AUY27" s="14"/>
      <c r="AUZ27" s="14"/>
      <c r="AVA27" s="1"/>
      <c r="AVC27" s="5"/>
      <c r="AVG27" s="14"/>
      <c r="AVH27" s="14"/>
      <c r="AVI27" s="1"/>
      <c r="AVK27" s="5"/>
      <c r="AVO27" s="14"/>
      <c r="AVP27" s="14"/>
      <c r="AVQ27" s="1"/>
      <c r="AVS27" s="5"/>
      <c r="AVW27" s="14"/>
      <c r="AVX27" s="14"/>
      <c r="AVY27" s="1"/>
      <c r="AWA27" s="5"/>
      <c r="AWE27" s="14"/>
      <c r="AWF27" s="14"/>
      <c r="AWG27" s="1"/>
      <c r="AWI27" s="5"/>
      <c r="AWM27" s="14"/>
      <c r="AWN27" s="14"/>
      <c r="AWO27" s="1"/>
      <c r="AWQ27" s="5"/>
      <c r="AWU27" s="14"/>
      <c r="AWV27" s="14"/>
      <c r="AWW27" s="1"/>
      <c r="AWY27" s="5"/>
      <c r="AXC27" s="14"/>
      <c r="AXD27" s="14"/>
      <c r="AXE27" s="1"/>
      <c r="AXG27" s="5"/>
      <c r="AXK27" s="14"/>
      <c r="AXL27" s="14"/>
      <c r="AXM27" s="1"/>
      <c r="AXO27" s="5"/>
      <c r="AXS27" s="14"/>
      <c r="AXT27" s="14"/>
      <c r="AXU27" s="1"/>
      <c r="AXW27" s="5"/>
      <c r="AYA27" s="14"/>
      <c r="AYB27" s="14"/>
      <c r="AYC27" s="1"/>
      <c r="AYE27" s="5"/>
      <c r="AYI27" s="14"/>
      <c r="AYJ27" s="14"/>
      <c r="AYK27" s="1"/>
      <c r="AYM27" s="5"/>
      <c r="AYQ27" s="14"/>
      <c r="AYR27" s="14"/>
      <c r="AYS27" s="1"/>
      <c r="AYU27" s="5"/>
      <c r="AYY27" s="14"/>
      <c r="AYZ27" s="14"/>
      <c r="AZA27" s="1"/>
      <c r="AZC27" s="5"/>
      <c r="AZG27" s="14"/>
      <c r="AZH27" s="14"/>
      <c r="AZI27" s="1"/>
      <c r="AZK27" s="5"/>
      <c r="AZO27" s="14"/>
      <c r="AZP27" s="14"/>
      <c r="AZQ27" s="1"/>
      <c r="AZS27" s="5"/>
      <c r="AZW27" s="14"/>
      <c r="AZX27" s="14"/>
      <c r="AZY27" s="1"/>
      <c r="BAA27" s="5"/>
      <c r="BAE27" s="14"/>
      <c r="BAF27" s="14"/>
      <c r="BAG27" s="1"/>
      <c r="BAI27" s="5"/>
      <c r="BAM27" s="14"/>
      <c r="BAN27" s="14"/>
      <c r="BAO27" s="1"/>
      <c r="BAQ27" s="5"/>
      <c r="BAU27" s="14"/>
      <c r="BAV27" s="14"/>
      <c r="BAW27" s="1"/>
      <c r="BAY27" s="5"/>
      <c r="BBC27" s="14"/>
      <c r="BBD27" s="14"/>
      <c r="BBE27" s="1"/>
      <c r="BBG27" s="5"/>
      <c r="BBK27" s="14"/>
      <c r="BBL27" s="14"/>
      <c r="BBM27" s="1"/>
      <c r="BBO27" s="5"/>
      <c r="BBS27" s="14"/>
      <c r="BBT27" s="14"/>
      <c r="BBU27" s="1"/>
      <c r="BBW27" s="5"/>
      <c r="BCA27" s="14"/>
      <c r="BCB27" s="14"/>
      <c r="BCC27" s="1"/>
      <c r="BCE27" s="5"/>
      <c r="BCI27" s="14"/>
      <c r="BCJ27" s="14"/>
      <c r="BCK27" s="1"/>
      <c r="BCM27" s="5"/>
      <c r="BCQ27" s="14"/>
      <c r="BCR27" s="14"/>
      <c r="BCS27" s="1"/>
      <c r="BCU27" s="5"/>
      <c r="BCY27" s="14"/>
      <c r="BCZ27" s="14"/>
      <c r="BDA27" s="1"/>
      <c r="BDC27" s="5"/>
      <c r="BDG27" s="14"/>
      <c r="BDH27" s="14"/>
      <c r="BDI27" s="1"/>
      <c r="BDK27" s="5"/>
      <c r="BDO27" s="14"/>
      <c r="BDP27" s="14"/>
      <c r="BDQ27" s="1"/>
      <c r="BDS27" s="5"/>
      <c r="BDW27" s="14"/>
      <c r="BDX27" s="14"/>
      <c r="BDY27" s="1"/>
      <c r="BEA27" s="5"/>
      <c r="BEE27" s="14"/>
      <c r="BEF27" s="14"/>
      <c r="BEG27" s="1"/>
      <c r="BEI27" s="5"/>
      <c r="BEM27" s="14"/>
      <c r="BEN27" s="14"/>
      <c r="BEO27" s="1"/>
      <c r="BEQ27" s="5"/>
      <c r="BEU27" s="14"/>
      <c r="BEV27" s="14"/>
      <c r="BEW27" s="1"/>
      <c r="BEY27" s="5"/>
      <c r="BFC27" s="14"/>
      <c r="BFD27" s="14"/>
      <c r="BFE27" s="1"/>
      <c r="BFG27" s="5"/>
      <c r="BFK27" s="14"/>
      <c r="BFL27" s="14"/>
      <c r="BFM27" s="1"/>
      <c r="BFO27" s="5"/>
      <c r="BFS27" s="14"/>
      <c r="BFT27" s="14"/>
      <c r="BFU27" s="1"/>
      <c r="BFW27" s="5"/>
      <c r="BGA27" s="14"/>
      <c r="BGB27" s="14"/>
      <c r="BGC27" s="1"/>
      <c r="BGE27" s="5"/>
      <c r="BGI27" s="14"/>
      <c r="BGJ27" s="14"/>
      <c r="BGK27" s="1"/>
      <c r="BGM27" s="5"/>
      <c r="BGQ27" s="14"/>
      <c r="BGR27" s="14"/>
      <c r="BGS27" s="1"/>
      <c r="BGU27" s="5"/>
      <c r="BGY27" s="14"/>
      <c r="BGZ27" s="14"/>
      <c r="BHA27" s="1"/>
      <c r="BHC27" s="5"/>
      <c r="BHG27" s="14"/>
      <c r="BHH27" s="14"/>
      <c r="BHI27" s="1"/>
      <c r="BHK27" s="5"/>
      <c r="BHO27" s="14"/>
      <c r="BHP27" s="14"/>
      <c r="BHQ27" s="1"/>
      <c r="BHS27" s="5"/>
      <c r="BHW27" s="14"/>
      <c r="BHX27" s="14"/>
      <c r="BHY27" s="1"/>
      <c r="BIA27" s="5"/>
      <c r="BIE27" s="14"/>
      <c r="BIF27" s="14"/>
      <c r="BIG27" s="1"/>
      <c r="BII27" s="5"/>
      <c r="BIM27" s="14"/>
      <c r="BIN27" s="14"/>
      <c r="BIO27" s="1"/>
      <c r="BIQ27" s="5"/>
      <c r="BIU27" s="14"/>
      <c r="BIV27" s="14"/>
      <c r="BIW27" s="1"/>
      <c r="BIY27" s="5"/>
      <c r="BJC27" s="14"/>
      <c r="BJD27" s="14"/>
      <c r="BJE27" s="1"/>
      <c r="BJG27" s="5"/>
      <c r="BJK27" s="14"/>
      <c r="BJL27" s="14"/>
      <c r="BJM27" s="1"/>
      <c r="BJO27" s="5"/>
      <c r="BJS27" s="14"/>
      <c r="BJT27" s="14"/>
      <c r="BJU27" s="1"/>
      <c r="BJW27" s="5"/>
      <c r="BKA27" s="14"/>
      <c r="BKB27" s="14"/>
      <c r="BKC27" s="1"/>
      <c r="BKE27" s="5"/>
      <c r="BKI27" s="14"/>
      <c r="BKJ27" s="14"/>
      <c r="BKK27" s="1"/>
      <c r="BKM27" s="5"/>
      <c r="BKQ27" s="14"/>
      <c r="BKR27" s="14"/>
      <c r="BKS27" s="1"/>
      <c r="BKU27" s="5"/>
      <c r="BKY27" s="14"/>
      <c r="BKZ27" s="14"/>
      <c r="BLA27" s="1"/>
      <c r="BLC27" s="5"/>
      <c r="BLG27" s="14"/>
      <c r="BLH27" s="14"/>
      <c r="BLI27" s="1"/>
      <c r="BLK27" s="5"/>
      <c r="BLO27" s="14"/>
      <c r="BLP27" s="14"/>
      <c r="BLQ27" s="1"/>
      <c r="BLS27" s="5"/>
      <c r="BLW27" s="14"/>
      <c r="BLX27" s="14"/>
      <c r="BLY27" s="1"/>
      <c r="BMA27" s="5"/>
      <c r="BME27" s="14"/>
      <c r="BMF27" s="14"/>
      <c r="BMG27" s="1"/>
      <c r="BMI27" s="5"/>
      <c r="BMM27" s="14"/>
      <c r="BMN27" s="14"/>
      <c r="BMO27" s="1"/>
      <c r="BMQ27" s="5"/>
      <c r="BMU27" s="14"/>
      <c r="BMV27" s="14"/>
      <c r="BMW27" s="1"/>
      <c r="BMY27" s="5"/>
      <c r="BNC27" s="14"/>
      <c r="BND27" s="14"/>
      <c r="BNE27" s="1"/>
      <c r="BNG27" s="5"/>
      <c r="BNK27" s="14"/>
      <c r="BNL27" s="14"/>
      <c r="BNM27" s="1"/>
      <c r="BNO27" s="5"/>
      <c r="BNS27" s="14"/>
      <c r="BNT27" s="14"/>
      <c r="BNU27" s="1"/>
      <c r="BNW27" s="5"/>
      <c r="BOA27" s="14"/>
      <c r="BOB27" s="14"/>
      <c r="BOC27" s="1"/>
      <c r="BOE27" s="5"/>
      <c r="BOI27" s="14"/>
      <c r="BOJ27" s="14"/>
      <c r="BOK27" s="1"/>
      <c r="BOM27" s="5"/>
      <c r="BOQ27" s="14"/>
      <c r="BOR27" s="14"/>
      <c r="BOS27" s="1"/>
      <c r="BOU27" s="5"/>
      <c r="BOY27" s="14"/>
      <c r="BOZ27" s="14"/>
      <c r="BPA27" s="1"/>
      <c r="BPC27" s="5"/>
      <c r="BPG27" s="14"/>
      <c r="BPH27" s="14"/>
      <c r="BPI27" s="1"/>
      <c r="BPK27" s="5"/>
      <c r="BPO27" s="14"/>
      <c r="BPP27" s="14"/>
      <c r="BPQ27" s="1"/>
      <c r="BPS27" s="5"/>
      <c r="BPW27" s="14"/>
      <c r="BPX27" s="14"/>
      <c r="BPY27" s="1"/>
      <c r="BQA27" s="5"/>
      <c r="BQE27" s="14"/>
      <c r="BQF27" s="14"/>
      <c r="BQG27" s="1"/>
      <c r="BQI27" s="5"/>
      <c r="BQM27" s="14"/>
      <c r="BQN27" s="14"/>
      <c r="BQO27" s="1"/>
      <c r="BQQ27" s="5"/>
      <c r="BQU27" s="14"/>
      <c r="BQV27" s="14"/>
      <c r="BQW27" s="1"/>
      <c r="BQY27" s="5"/>
      <c r="BRC27" s="14"/>
      <c r="BRD27" s="14"/>
      <c r="BRE27" s="1"/>
      <c r="BRG27" s="5"/>
      <c r="BRK27" s="14"/>
      <c r="BRL27" s="14"/>
      <c r="BRM27" s="1"/>
      <c r="BRO27" s="5"/>
      <c r="BRS27" s="14"/>
      <c r="BRT27" s="14"/>
      <c r="BRU27" s="1"/>
      <c r="BRW27" s="5"/>
      <c r="BSA27" s="14"/>
      <c r="BSB27" s="14"/>
      <c r="BSC27" s="1"/>
      <c r="BSE27" s="5"/>
      <c r="BSI27" s="14"/>
      <c r="BSJ27" s="14"/>
      <c r="BSK27" s="1"/>
      <c r="BSM27" s="5"/>
      <c r="BSQ27" s="14"/>
      <c r="BSR27" s="14"/>
      <c r="BSS27" s="1"/>
      <c r="BSU27" s="5"/>
      <c r="BSY27" s="14"/>
      <c r="BSZ27" s="14"/>
      <c r="BTA27" s="1"/>
      <c r="BTC27" s="5"/>
      <c r="BTG27" s="14"/>
      <c r="BTH27" s="14"/>
      <c r="BTI27" s="1"/>
      <c r="BTK27" s="5"/>
      <c r="BTO27" s="14"/>
      <c r="BTP27" s="14"/>
      <c r="BTQ27" s="1"/>
      <c r="BTS27" s="5"/>
      <c r="BTW27" s="14"/>
      <c r="BTX27" s="14"/>
      <c r="BTY27" s="1"/>
      <c r="BUA27" s="5"/>
      <c r="BUE27" s="14"/>
      <c r="BUF27" s="14"/>
      <c r="BUG27" s="1"/>
      <c r="BUI27" s="5"/>
      <c r="BUM27" s="14"/>
      <c r="BUN27" s="14"/>
      <c r="BUO27" s="1"/>
      <c r="BUQ27" s="5"/>
      <c r="BUU27" s="14"/>
      <c r="BUV27" s="14"/>
      <c r="BUW27" s="1"/>
      <c r="BUY27" s="5"/>
      <c r="BVC27" s="14"/>
      <c r="BVD27" s="14"/>
      <c r="BVE27" s="1"/>
      <c r="BVG27" s="5"/>
      <c r="BVK27" s="14"/>
      <c r="BVL27" s="14"/>
      <c r="BVM27" s="1"/>
      <c r="BVO27" s="5"/>
      <c r="BVS27" s="14"/>
      <c r="BVT27" s="14"/>
      <c r="BVU27" s="1"/>
      <c r="BVW27" s="5"/>
      <c r="BWA27" s="14"/>
      <c r="BWB27" s="14"/>
      <c r="BWC27" s="1"/>
      <c r="BWE27" s="5"/>
      <c r="BWI27" s="14"/>
      <c r="BWJ27" s="14"/>
      <c r="BWK27" s="1"/>
      <c r="BWM27" s="5"/>
      <c r="BWQ27" s="14"/>
      <c r="BWR27" s="14"/>
      <c r="BWS27" s="1"/>
      <c r="BWU27" s="5"/>
      <c r="BWY27" s="14"/>
      <c r="BWZ27" s="14"/>
      <c r="BXA27" s="1"/>
      <c r="BXC27" s="5"/>
      <c r="BXG27" s="14"/>
      <c r="BXH27" s="14"/>
      <c r="BXI27" s="1"/>
      <c r="BXK27" s="5"/>
      <c r="BXO27" s="14"/>
      <c r="BXP27" s="14"/>
      <c r="BXQ27" s="1"/>
      <c r="BXS27" s="5"/>
      <c r="BXW27" s="14"/>
      <c r="BXX27" s="14"/>
      <c r="BXY27" s="1"/>
      <c r="BYA27" s="5"/>
      <c r="BYE27" s="14"/>
      <c r="BYF27" s="14"/>
      <c r="BYG27" s="1"/>
      <c r="BYI27" s="5"/>
      <c r="BYM27" s="14"/>
      <c r="BYN27" s="14"/>
      <c r="BYO27" s="1"/>
      <c r="BYQ27" s="5"/>
      <c r="BYU27" s="14"/>
      <c r="BYV27" s="14"/>
      <c r="BYW27" s="1"/>
      <c r="BYY27" s="5"/>
      <c r="BZC27" s="14"/>
      <c r="BZD27" s="14"/>
      <c r="BZE27" s="1"/>
      <c r="BZG27" s="5"/>
      <c r="BZK27" s="14"/>
      <c r="BZL27" s="14"/>
      <c r="BZM27" s="1"/>
      <c r="BZO27" s="5"/>
      <c r="BZS27" s="14"/>
      <c r="BZT27" s="14"/>
      <c r="BZU27" s="1"/>
      <c r="BZW27" s="5"/>
      <c r="CAA27" s="14"/>
      <c r="CAB27" s="14"/>
      <c r="CAC27" s="1"/>
      <c r="CAE27" s="5"/>
      <c r="CAI27" s="14"/>
      <c r="CAJ27" s="14"/>
      <c r="CAK27" s="1"/>
      <c r="CAM27" s="5"/>
      <c r="CAQ27" s="14"/>
      <c r="CAR27" s="14"/>
      <c r="CAS27" s="1"/>
      <c r="CAU27" s="5"/>
      <c r="CAY27" s="14"/>
      <c r="CAZ27" s="14"/>
      <c r="CBA27" s="1"/>
      <c r="CBC27" s="5"/>
      <c r="CBG27" s="14"/>
      <c r="CBH27" s="14"/>
      <c r="CBI27" s="1"/>
      <c r="CBK27" s="5"/>
      <c r="CBO27" s="14"/>
      <c r="CBP27" s="14"/>
      <c r="CBQ27" s="1"/>
      <c r="CBS27" s="5"/>
      <c r="CBW27" s="14"/>
      <c r="CBX27" s="14"/>
      <c r="CBY27" s="1"/>
      <c r="CCA27" s="5"/>
      <c r="CCE27" s="14"/>
      <c r="CCF27" s="14"/>
      <c r="CCG27" s="1"/>
      <c r="CCI27" s="5"/>
      <c r="CCM27" s="14"/>
      <c r="CCN27" s="14"/>
      <c r="CCO27" s="1"/>
      <c r="CCQ27" s="5"/>
      <c r="CCU27" s="14"/>
      <c r="CCV27" s="14"/>
      <c r="CCW27" s="1"/>
      <c r="CCY27" s="5"/>
      <c r="CDC27" s="14"/>
      <c r="CDD27" s="14"/>
      <c r="CDE27" s="1"/>
      <c r="CDG27" s="5"/>
      <c r="CDK27" s="14"/>
      <c r="CDL27" s="14"/>
      <c r="CDM27" s="1"/>
      <c r="CDO27" s="5"/>
      <c r="CDS27" s="14"/>
      <c r="CDT27" s="14"/>
      <c r="CDU27" s="1"/>
      <c r="CDW27" s="5"/>
      <c r="CEA27" s="14"/>
      <c r="CEB27" s="14"/>
      <c r="CEC27" s="1"/>
      <c r="CEE27" s="5"/>
      <c r="CEI27" s="14"/>
      <c r="CEJ27" s="14"/>
      <c r="CEK27" s="1"/>
      <c r="CEM27" s="5"/>
      <c r="CEQ27" s="14"/>
      <c r="CER27" s="14"/>
      <c r="CES27" s="1"/>
      <c r="CEU27" s="5"/>
      <c r="CEY27" s="14"/>
      <c r="CEZ27" s="14"/>
      <c r="CFA27" s="1"/>
      <c r="CFC27" s="5"/>
      <c r="CFG27" s="14"/>
      <c r="CFH27" s="14"/>
      <c r="CFI27" s="1"/>
      <c r="CFK27" s="5"/>
      <c r="CFO27" s="14"/>
      <c r="CFP27" s="14"/>
      <c r="CFQ27" s="1"/>
      <c r="CFS27" s="5"/>
      <c r="CFW27" s="14"/>
      <c r="CFX27" s="14"/>
      <c r="CFY27" s="1"/>
      <c r="CGA27" s="5"/>
      <c r="CGE27" s="14"/>
      <c r="CGF27" s="14"/>
      <c r="CGG27" s="1"/>
      <c r="CGI27" s="5"/>
      <c r="CGM27" s="14"/>
      <c r="CGN27" s="14"/>
      <c r="CGO27" s="1"/>
      <c r="CGQ27" s="5"/>
      <c r="CGU27" s="14"/>
      <c r="CGV27" s="14"/>
      <c r="CGW27" s="1"/>
      <c r="CGY27" s="5"/>
      <c r="CHC27" s="14"/>
      <c r="CHD27" s="14"/>
      <c r="CHE27" s="1"/>
      <c r="CHG27" s="5"/>
      <c r="CHK27" s="14"/>
      <c r="CHL27" s="14"/>
      <c r="CHM27" s="1"/>
      <c r="CHO27" s="5"/>
      <c r="CHS27" s="14"/>
      <c r="CHT27" s="14"/>
      <c r="CHU27" s="1"/>
      <c r="CHW27" s="5"/>
      <c r="CIA27" s="14"/>
      <c r="CIB27" s="14"/>
      <c r="CIC27" s="1"/>
      <c r="CIE27" s="5"/>
      <c r="CII27" s="14"/>
      <c r="CIJ27" s="14"/>
      <c r="CIK27" s="1"/>
      <c r="CIM27" s="5"/>
      <c r="CIQ27" s="14"/>
      <c r="CIR27" s="14"/>
      <c r="CIS27" s="1"/>
      <c r="CIU27" s="5"/>
      <c r="CIY27" s="14"/>
      <c r="CIZ27" s="14"/>
      <c r="CJA27" s="1"/>
      <c r="CJC27" s="5"/>
      <c r="CJG27" s="14"/>
      <c r="CJH27" s="14"/>
      <c r="CJI27" s="1"/>
      <c r="CJK27" s="5"/>
      <c r="CJO27" s="14"/>
      <c r="CJP27" s="14"/>
      <c r="CJQ27" s="1"/>
      <c r="CJS27" s="5"/>
      <c r="CJW27" s="14"/>
      <c r="CJX27" s="14"/>
      <c r="CJY27" s="1"/>
      <c r="CKA27" s="5"/>
      <c r="CKE27" s="14"/>
      <c r="CKF27" s="14"/>
      <c r="CKG27" s="1"/>
      <c r="CKI27" s="5"/>
      <c r="CKM27" s="14"/>
      <c r="CKN27" s="14"/>
      <c r="CKO27" s="1"/>
      <c r="CKQ27" s="5"/>
      <c r="CKU27" s="14"/>
      <c r="CKV27" s="14"/>
      <c r="CKW27" s="1"/>
      <c r="CKY27" s="5"/>
      <c r="CLC27" s="14"/>
      <c r="CLD27" s="14"/>
      <c r="CLE27" s="1"/>
      <c r="CLG27" s="5"/>
      <c r="CLK27" s="14"/>
      <c r="CLL27" s="14"/>
      <c r="CLM27" s="1"/>
      <c r="CLO27" s="5"/>
      <c r="CLS27" s="14"/>
      <c r="CLT27" s="14"/>
      <c r="CLU27" s="1"/>
      <c r="CLW27" s="5"/>
      <c r="CMA27" s="14"/>
      <c r="CMB27" s="14"/>
      <c r="CMC27" s="1"/>
      <c r="CME27" s="5"/>
      <c r="CMI27" s="14"/>
      <c r="CMJ27" s="14"/>
      <c r="CMK27" s="1"/>
      <c r="CMM27" s="5"/>
      <c r="CMQ27" s="14"/>
      <c r="CMR27" s="14"/>
      <c r="CMS27" s="1"/>
      <c r="CMU27" s="5"/>
      <c r="CMY27" s="14"/>
      <c r="CMZ27" s="14"/>
      <c r="CNA27" s="1"/>
      <c r="CNC27" s="5"/>
      <c r="CNG27" s="14"/>
      <c r="CNH27" s="14"/>
      <c r="CNI27" s="1"/>
      <c r="CNK27" s="5"/>
      <c r="CNO27" s="14"/>
      <c r="CNP27" s="14"/>
      <c r="CNQ27" s="1"/>
      <c r="CNS27" s="5"/>
      <c r="CNW27" s="14"/>
      <c r="CNX27" s="14"/>
      <c r="CNY27" s="1"/>
      <c r="COA27" s="5"/>
      <c r="COE27" s="14"/>
      <c r="COF27" s="14"/>
      <c r="COG27" s="1"/>
      <c r="COI27" s="5"/>
      <c r="COM27" s="14"/>
      <c r="CON27" s="14"/>
      <c r="COO27" s="1"/>
      <c r="COQ27" s="5"/>
      <c r="COU27" s="14"/>
      <c r="COV27" s="14"/>
      <c r="COW27" s="1"/>
      <c r="COY27" s="5"/>
      <c r="CPC27" s="14"/>
      <c r="CPD27" s="14"/>
      <c r="CPE27" s="1"/>
      <c r="CPG27" s="5"/>
      <c r="CPK27" s="14"/>
      <c r="CPL27" s="14"/>
      <c r="CPM27" s="1"/>
      <c r="CPO27" s="5"/>
      <c r="CPS27" s="14"/>
      <c r="CPT27" s="14"/>
      <c r="CPU27" s="1"/>
      <c r="CPW27" s="5"/>
      <c r="CQA27" s="14"/>
      <c r="CQB27" s="14"/>
      <c r="CQC27" s="1"/>
      <c r="CQE27" s="5"/>
      <c r="CQI27" s="14"/>
      <c r="CQJ27" s="14"/>
      <c r="CQK27" s="1"/>
      <c r="CQM27" s="5"/>
      <c r="CQQ27" s="14"/>
      <c r="CQR27" s="14"/>
      <c r="CQS27" s="1"/>
      <c r="CQU27" s="5"/>
      <c r="CQY27" s="14"/>
      <c r="CQZ27" s="14"/>
      <c r="CRA27" s="1"/>
      <c r="CRC27" s="5"/>
      <c r="CRG27" s="14"/>
      <c r="CRH27" s="14"/>
      <c r="CRI27" s="1"/>
      <c r="CRK27" s="5"/>
      <c r="CRO27" s="14"/>
      <c r="CRP27" s="14"/>
      <c r="CRQ27" s="1"/>
      <c r="CRS27" s="5"/>
      <c r="CRW27" s="14"/>
      <c r="CRX27" s="14"/>
      <c r="CRY27" s="1"/>
      <c r="CSA27" s="5"/>
      <c r="CSE27" s="14"/>
      <c r="CSF27" s="14"/>
      <c r="CSG27" s="1"/>
      <c r="CSI27" s="5"/>
      <c r="CSM27" s="14"/>
      <c r="CSN27" s="14"/>
      <c r="CSO27" s="1"/>
      <c r="CSQ27" s="5"/>
      <c r="CSU27" s="14"/>
      <c r="CSV27" s="14"/>
      <c r="CSW27" s="1"/>
      <c r="CSY27" s="5"/>
      <c r="CTC27" s="14"/>
      <c r="CTD27" s="14"/>
      <c r="CTE27" s="1"/>
      <c r="CTG27" s="5"/>
      <c r="CTK27" s="14"/>
      <c r="CTL27" s="14"/>
      <c r="CTM27" s="1"/>
      <c r="CTO27" s="5"/>
      <c r="CTS27" s="14"/>
      <c r="CTT27" s="14"/>
      <c r="CTU27" s="1"/>
      <c r="CTW27" s="5"/>
      <c r="CUA27" s="14"/>
      <c r="CUB27" s="14"/>
      <c r="CUC27" s="1"/>
      <c r="CUE27" s="5"/>
      <c r="CUI27" s="14"/>
      <c r="CUJ27" s="14"/>
      <c r="CUK27" s="1"/>
      <c r="CUM27" s="5"/>
      <c r="CUQ27" s="14"/>
      <c r="CUR27" s="14"/>
      <c r="CUS27" s="1"/>
      <c r="CUU27" s="5"/>
      <c r="CUY27" s="14"/>
      <c r="CUZ27" s="14"/>
      <c r="CVA27" s="1"/>
      <c r="CVC27" s="5"/>
      <c r="CVG27" s="14"/>
      <c r="CVH27" s="14"/>
      <c r="CVI27" s="1"/>
      <c r="CVK27" s="5"/>
      <c r="CVO27" s="14"/>
      <c r="CVP27" s="14"/>
      <c r="CVQ27" s="1"/>
      <c r="CVS27" s="5"/>
      <c r="CVW27" s="14"/>
      <c r="CVX27" s="14"/>
      <c r="CVY27" s="1"/>
      <c r="CWA27" s="5"/>
      <c r="CWE27" s="14"/>
      <c r="CWF27" s="14"/>
      <c r="CWG27" s="1"/>
      <c r="CWI27" s="5"/>
      <c r="CWM27" s="14"/>
      <c r="CWN27" s="14"/>
      <c r="CWO27" s="1"/>
      <c r="CWQ27" s="5"/>
      <c r="CWU27" s="14"/>
      <c r="CWV27" s="14"/>
      <c r="CWW27" s="1"/>
      <c r="CWY27" s="5"/>
      <c r="CXC27" s="14"/>
      <c r="CXD27" s="14"/>
      <c r="CXE27" s="1"/>
      <c r="CXG27" s="5"/>
      <c r="CXK27" s="14"/>
      <c r="CXL27" s="14"/>
      <c r="CXM27" s="1"/>
      <c r="CXO27" s="5"/>
      <c r="CXS27" s="14"/>
      <c r="CXT27" s="14"/>
      <c r="CXU27" s="1"/>
      <c r="CXW27" s="5"/>
      <c r="CYA27" s="14"/>
      <c r="CYB27" s="14"/>
      <c r="CYC27" s="1"/>
      <c r="CYE27" s="5"/>
      <c r="CYI27" s="14"/>
      <c r="CYJ27" s="14"/>
      <c r="CYK27" s="1"/>
      <c r="CYM27" s="5"/>
      <c r="CYQ27" s="14"/>
      <c r="CYR27" s="14"/>
      <c r="CYS27" s="1"/>
      <c r="CYU27" s="5"/>
      <c r="CYY27" s="14"/>
      <c r="CYZ27" s="14"/>
      <c r="CZA27" s="1"/>
      <c r="CZC27" s="5"/>
      <c r="CZG27" s="14"/>
      <c r="CZH27" s="14"/>
      <c r="CZI27" s="1"/>
      <c r="CZK27" s="5"/>
      <c r="CZO27" s="14"/>
      <c r="CZP27" s="14"/>
      <c r="CZQ27" s="1"/>
      <c r="CZS27" s="5"/>
      <c r="CZW27" s="14"/>
      <c r="CZX27" s="14"/>
      <c r="CZY27" s="1"/>
      <c r="DAA27" s="5"/>
      <c r="DAE27" s="14"/>
      <c r="DAF27" s="14"/>
      <c r="DAG27" s="1"/>
      <c r="DAI27" s="5"/>
      <c r="DAM27" s="14"/>
      <c r="DAN27" s="14"/>
      <c r="DAO27" s="1"/>
      <c r="DAQ27" s="5"/>
      <c r="DAU27" s="14"/>
      <c r="DAV27" s="14"/>
      <c r="DAW27" s="1"/>
      <c r="DAY27" s="5"/>
      <c r="DBC27" s="14"/>
      <c r="DBD27" s="14"/>
      <c r="DBE27" s="1"/>
      <c r="DBG27" s="5"/>
      <c r="DBK27" s="14"/>
      <c r="DBL27" s="14"/>
      <c r="DBM27" s="1"/>
      <c r="DBO27" s="5"/>
      <c r="DBS27" s="14"/>
      <c r="DBT27" s="14"/>
      <c r="DBU27" s="1"/>
      <c r="DBW27" s="5"/>
      <c r="DCA27" s="14"/>
      <c r="DCB27" s="14"/>
      <c r="DCC27" s="1"/>
      <c r="DCE27" s="5"/>
      <c r="DCI27" s="14"/>
      <c r="DCJ27" s="14"/>
      <c r="DCK27" s="1"/>
      <c r="DCM27" s="5"/>
      <c r="DCQ27" s="14"/>
      <c r="DCR27" s="14"/>
      <c r="DCS27" s="1"/>
      <c r="DCU27" s="5"/>
      <c r="DCY27" s="14"/>
      <c r="DCZ27" s="14"/>
      <c r="DDA27" s="1"/>
      <c r="DDC27" s="5"/>
      <c r="DDG27" s="14"/>
      <c r="DDH27" s="14"/>
      <c r="DDI27" s="1"/>
      <c r="DDK27" s="5"/>
      <c r="DDO27" s="14"/>
      <c r="DDP27" s="14"/>
      <c r="DDQ27" s="1"/>
      <c r="DDS27" s="5"/>
      <c r="DDW27" s="14"/>
      <c r="DDX27" s="14"/>
      <c r="DDY27" s="1"/>
      <c r="DEA27" s="5"/>
      <c r="DEE27" s="14"/>
      <c r="DEF27" s="14"/>
      <c r="DEG27" s="1"/>
      <c r="DEI27" s="5"/>
      <c r="DEM27" s="14"/>
      <c r="DEN27" s="14"/>
      <c r="DEO27" s="1"/>
      <c r="DEQ27" s="5"/>
      <c r="DEU27" s="14"/>
      <c r="DEV27" s="14"/>
      <c r="DEW27" s="1"/>
      <c r="DEY27" s="5"/>
      <c r="DFC27" s="14"/>
      <c r="DFD27" s="14"/>
      <c r="DFE27" s="1"/>
      <c r="DFG27" s="5"/>
      <c r="DFK27" s="14"/>
      <c r="DFL27" s="14"/>
      <c r="DFM27" s="1"/>
      <c r="DFO27" s="5"/>
      <c r="DFS27" s="14"/>
      <c r="DFT27" s="14"/>
      <c r="DFU27" s="1"/>
      <c r="DFW27" s="5"/>
      <c r="DGA27" s="14"/>
      <c r="DGB27" s="14"/>
      <c r="DGC27" s="1"/>
      <c r="DGE27" s="5"/>
      <c r="DGI27" s="14"/>
      <c r="DGJ27" s="14"/>
      <c r="DGK27" s="1"/>
      <c r="DGM27" s="5"/>
      <c r="DGQ27" s="14"/>
      <c r="DGR27" s="14"/>
      <c r="DGS27" s="1"/>
      <c r="DGU27" s="5"/>
      <c r="DGY27" s="14"/>
      <c r="DGZ27" s="14"/>
      <c r="DHA27" s="1"/>
      <c r="DHC27" s="5"/>
      <c r="DHG27" s="14"/>
      <c r="DHH27" s="14"/>
      <c r="DHI27" s="1"/>
      <c r="DHK27" s="5"/>
      <c r="DHO27" s="14"/>
      <c r="DHP27" s="14"/>
      <c r="DHQ27" s="1"/>
      <c r="DHS27" s="5"/>
      <c r="DHW27" s="14"/>
      <c r="DHX27" s="14"/>
      <c r="DHY27" s="1"/>
      <c r="DIA27" s="5"/>
      <c r="DIE27" s="14"/>
      <c r="DIF27" s="14"/>
      <c r="DIG27" s="1"/>
      <c r="DII27" s="5"/>
      <c r="DIM27" s="14"/>
      <c r="DIN27" s="14"/>
      <c r="DIO27" s="1"/>
      <c r="DIQ27" s="5"/>
      <c r="DIU27" s="14"/>
      <c r="DIV27" s="14"/>
      <c r="DIW27" s="1"/>
      <c r="DIY27" s="5"/>
      <c r="DJC27" s="14"/>
      <c r="DJD27" s="14"/>
      <c r="DJE27" s="1"/>
      <c r="DJG27" s="5"/>
      <c r="DJK27" s="14"/>
      <c r="DJL27" s="14"/>
      <c r="DJM27" s="1"/>
      <c r="DJO27" s="5"/>
      <c r="DJS27" s="14"/>
      <c r="DJT27" s="14"/>
      <c r="DJU27" s="1"/>
      <c r="DJW27" s="5"/>
      <c r="DKA27" s="14"/>
      <c r="DKB27" s="14"/>
      <c r="DKC27" s="1"/>
      <c r="DKE27" s="5"/>
      <c r="DKI27" s="14"/>
      <c r="DKJ27" s="14"/>
      <c r="DKK27" s="1"/>
      <c r="DKM27" s="5"/>
      <c r="DKQ27" s="14"/>
      <c r="DKR27" s="14"/>
      <c r="DKS27" s="1"/>
      <c r="DKU27" s="5"/>
      <c r="DKY27" s="14"/>
      <c r="DKZ27" s="14"/>
      <c r="DLA27" s="1"/>
      <c r="DLC27" s="5"/>
      <c r="DLG27" s="14"/>
      <c r="DLH27" s="14"/>
      <c r="DLI27" s="1"/>
      <c r="DLK27" s="5"/>
      <c r="DLO27" s="14"/>
      <c r="DLP27" s="14"/>
      <c r="DLQ27" s="1"/>
      <c r="DLS27" s="5"/>
      <c r="DLW27" s="14"/>
      <c r="DLX27" s="14"/>
      <c r="DLY27" s="1"/>
      <c r="DMA27" s="5"/>
      <c r="DME27" s="14"/>
      <c r="DMF27" s="14"/>
      <c r="DMG27" s="1"/>
      <c r="DMI27" s="5"/>
      <c r="DMM27" s="14"/>
      <c r="DMN27" s="14"/>
      <c r="DMO27" s="1"/>
      <c r="DMQ27" s="5"/>
      <c r="DMU27" s="14"/>
      <c r="DMV27" s="14"/>
      <c r="DMW27" s="1"/>
      <c r="DMY27" s="5"/>
      <c r="DNC27" s="14"/>
      <c r="DND27" s="14"/>
      <c r="DNE27" s="1"/>
      <c r="DNG27" s="5"/>
      <c r="DNK27" s="14"/>
      <c r="DNL27" s="14"/>
      <c r="DNM27" s="1"/>
      <c r="DNO27" s="5"/>
      <c r="DNS27" s="14"/>
      <c r="DNT27" s="14"/>
      <c r="DNU27" s="1"/>
      <c r="DNW27" s="5"/>
      <c r="DOA27" s="14"/>
      <c r="DOB27" s="14"/>
      <c r="DOC27" s="1"/>
      <c r="DOE27" s="5"/>
      <c r="DOI27" s="14"/>
      <c r="DOJ27" s="14"/>
      <c r="DOK27" s="1"/>
      <c r="DOM27" s="5"/>
      <c r="DOQ27" s="14"/>
      <c r="DOR27" s="14"/>
      <c r="DOS27" s="1"/>
      <c r="DOU27" s="5"/>
      <c r="DOY27" s="14"/>
      <c r="DOZ27" s="14"/>
      <c r="DPA27" s="1"/>
      <c r="DPC27" s="5"/>
      <c r="DPG27" s="14"/>
      <c r="DPH27" s="14"/>
      <c r="DPI27" s="1"/>
      <c r="DPK27" s="5"/>
      <c r="DPO27" s="14"/>
      <c r="DPP27" s="14"/>
      <c r="DPQ27" s="1"/>
      <c r="DPS27" s="5"/>
      <c r="DPW27" s="14"/>
      <c r="DPX27" s="14"/>
      <c r="DPY27" s="1"/>
      <c r="DQA27" s="5"/>
      <c r="DQE27" s="14"/>
      <c r="DQF27" s="14"/>
      <c r="DQG27" s="1"/>
      <c r="DQI27" s="5"/>
      <c r="DQM27" s="14"/>
      <c r="DQN27" s="14"/>
      <c r="DQO27" s="1"/>
      <c r="DQQ27" s="5"/>
      <c r="DQU27" s="14"/>
      <c r="DQV27" s="14"/>
      <c r="DQW27" s="1"/>
      <c r="DQY27" s="5"/>
      <c r="DRC27" s="14"/>
      <c r="DRD27" s="14"/>
      <c r="DRE27" s="1"/>
      <c r="DRG27" s="5"/>
      <c r="DRK27" s="14"/>
      <c r="DRL27" s="14"/>
      <c r="DRM27" s="1"/>
      <c r="DRO27" s="5"/>
      <c r="DRS27" s="14"/>
      <c r="DRT27" s="14"/>
      <c r="DRU27" s="1"/>
      <c r="DRW27" s="5"/>
      <c r="DSA27" s="14"/>
      <c r="DSB27" s="14"/>
      <c r="DSC27" s="1"/>
      <c r="DSE27" s="5"/>
      <c r="DSI27" s="14"/>
      <c r="DSJ27" s="14"/>
      <c r="DSK27" s="1"/>
      <c r="DSM27" s="5"/>
      <c r="DSQ27" s="14"/>
      <c r="DSR27" s="14"/>
      <c r="DSS27" s="1"/>
      <c r="DSU27" s="5"/>
      <c r="DSY27" s="14"/>
      <c r="DSZ27" s="14"/>
      <c r="DTA27" s="1"/>
      <c r="DTC27" s="5"/>
      <c r="DTG27" s="14"/>
      <c r="DTH27" s="14"/>
      <c r="DTI27" s="1"/>
      <c r="DTK27" s="5"/>
      <c r="DTO27" s="14"/>
      <c r="DTP27" s="14"/>
      <c r="DTQ27" s="1"/>
      <c r="DTS27" s="5"/>
      <c r="DTW27" s="14"/>
      <c r="DTX27" s="14"/>
      <c r="DTY27" s="1"/>
      <c r="DUA27" s="5"/>
      <c r="DUE27" s="14"/>
      <c r="DUF27" s="14"/>
      <c r="DUG27" s="1"/>
      <c r="DUI27" s="5"/>
      <c r="DUM27" s="14"/>
      <c r="DUN27" s="14"/>
      <c r="DUO27" s="1"/>
      <c r="DUQ27" s="5"/>
      <c r="DUU27" s="14"/>
      <c r="DUV27" s="14"/>
      <c r="DUW27" s="1"/>
      <c r="DUY27" s="5"/>
      <c r="DVC27" s="14"/>
      <c r="DVD27" s="14"/>
      <c r="DVE27" s="1"/>
      <c r="DVG27" s="5"/>
      <c r="DVK27" s="14"/>
      <c r="DVL27" s="14"/>
      <c r="DVM27" s="1"/>
      <c r="DVO27" s="5"/>
      <c r="DVS27" s="14"/>
      <c r="DVT27" s="14"/>
      <c r="DVU27" s="1"/>
      <c r="DVW27" s="5"/>
      <c r="DWA27" s="14"/>
      <c r="DWB27" s="14"/>
      <c r="DWC27" s="1"/>
      <c r="DWE27" s="5"/>
      <c r="DWI27" s="14"/>
      <c r="DWJ27" s="14"/>
      <c r="DWK27" s="1"/>
      <c r="DWM27" s="5"/>
      <c r="DWQ27" s="14"/>
      <c r="DWR27" s="14"/>
      <c r="DWS27" s="1"/>
      <c r="DWU27" s="5"/>
      <c r="DWY27" s="14"/>
      <c r="DWZ27" s="14"/>
      <c r="DXA27" s="1"/>
      <c r="DXC27" s="5"/>
      <c r="DXG27" s="14"/>
      <c r="DXH27" s="14"/>
      <c r="DXI27" s="1"/>
      <c r="DXK27" s="5"/>
      <c r="DXO27" s="14"/>
      <c r="DXP27" s="14"/>
      <c r="DXQ27" s="1"/>
      <c r="DXS27" s="5"/>
      <c r="DXW27" s="14"/>
      <c r="DXX27" s="14"/>
      <c r="DXY27" s="1"/>
      <c r="DYA27" s="5"/>
      <c r="DYE27" s="14"/>
      <c r="DYF27" s="14"/>
      <c r="DYG27" s="1"/>
      <c r="DYI27" s="5"/>
      <c r="DYM27" s="14"/>
      <c r="DYN27" s="14"/>
      <c r="DYO27" s="1"/>
      <c r="DYQ27" s="5"/>
      <c r="DYU27" s="14"/>
      <c r="DYV27" s="14"/>
      <c r="DYW27" s="1"/>
      <c r="DYY27" s="5"/>
      <c r="DZC27" s="14"/>
      <c r="DZD27" s="14"/>
      <c r="DZE27" s="1"/>
      <c r="DZG27" s="5"/>
      <c r="DZK27" s="14"/>
      <c r="DZL27" s="14"/>
      <c r="DZM27" s="1"/>
      <c r="DZO27" s="5"/>
      <c r="DZS27" s="14"/>
      <c r="DZT27" s="14"/>
      <c r="DZU27" s="1"/>
      <c r="DZW27" s="5"/>
      <c r="EAA27" s="14"/>
      <c r="EAB27" s="14"/>
      <c r="EAC27" s="1"/>
      <c r="EAE27" s="5"/>
      <c r="EAI27" s="14"/>
      <c r="EAJ27" s="14"/>
      <c r="EAK27" s="1"/>
      <c r="EAM27" s="5"/>
      <c r="EAQ27" s="14"/>
      <c r="EAR27" s="14"/>
      <c r="EAS27" s="1"/>
      <c r="EAU27" s="5"/>
      <c r="EAY27" s="14"/>
      <c r="EAZ27" s="14"/>
      <c r="EBA27" s="1"/>
      <c r="EBC27" s="5"/>
      <c r="EBG27" s="14"/>
      <c r="EBH27" s="14"/>
      <c r="EBI27" s="1"/>
      <c r="EBK27" s="5"/>
      <c r="EBO27" s="14"/>
      <c r="EBP27" s="14"/>
      <c r="EBQ27" s="1"/>
      <c r="EBS27" s="5"/>
      <c r="EBW27" s="14"/>
      <c r="EBX27" s="14"/>
      <c r="EBY27" s="1"/>
      <c r="ECA27" s="5"/>
      <c r="ECE27" s="14"/>
      <c r="ECF27" s="14"/>
      <c r="ECG27" s="1"/>
      <c r="ECI27" s="5"/>
      <c r="ECM27" s="14"/>
      <c r="ECN27" s="14"/>
      <c r="ECO27" s="1"/>
      <c r="ECQ27" s="5"/>
      <c r="ECU27" s="14"/>
      <c r="ECV27" s="14"/>
      <c r="ECW27" s="1"/>
      <c r="ECY27" s="5"/>
      <c r="EDC27" s="14"/>
      <c r="EDD27" s="14"/>
      <c r="EDE27" s="1"/>
      <c r="EDG27" s="5"/>
      <c r="EDK27" s="14"/>
      <c r="EDL27" s="14"/>
      <c r="EDM27" s="1"/>
      <c r="EDO27" s="5"/>
      <c r="EDS27" s="14"/>
      <c r="EDT27" s="14"/>
      <c r="EDU27" s="1"/>
      <c r="EDW27" s="5"/>
      <c r="EEA27" s="14"/>
      <c r="EEB27" s="14"/>
      <c r="EEC27" s="1"/>
      <c r="EEE27" s="5"/>
      <c r="EEI27" s="14"/>
      <c r="EEJ27" s="14"/>
      <c r="EEK27" s="1"/>
      <c r="EEM27" s="5"/>
      <c r="EEQ27" s="14"/>
      <c r="EER27" s="14"/>
      <c r="EES27" s="1"/>
      <c r="EEU27" s="5"/>
      <c r="EEY27" s="14"/>
      <c r="EEZ27" s="14"/>
      <c r="EFA27" s="1"/>
      <c r="EFC27" s="5"/>
      <c r="EFG27" s="14"/>
      <c r="EFH27" s="14"/>
      <c r="EFI27" s="1"/>
      <c r="EFK27" s="5"/>
      <c r="EFO27" s="14"/>
      <c r="EFP27" s="14"/>
      <c r="EFQ27" s="1"/>
      <c r="EFS27" s="5"/>
      <c r="EFW27" s="14"/>
      <c r="EFX27" s="14"/>
      <c r="EFY27" s="1"/>
      <c r="EGA27" s="5"/>
      <c r="EGE27" s="14"/>
      <c r="EGF27" s="14"/>
      <c r="EGG27" s="1"/>
      <c r="EGI27" s="5"/>
      <c r="EGM27" s="14"/>
      <c r="EGN27" s="14"/>
      <c r="EGO27" s="1"/>
      <c r="EGQ27" s="5"/>
      <c r="EGU27" s="14"/>
      <c r="EGV27" s="14"/>
      <c r="EGW27" s="1"/>
      <c r="EGY27" s="5"/>
      <c r="EHC27" s="14"/>
      <c r="EHD27" s="14"/>
      <c r="EHE27" s="1"/>
      <c r="EHG27" s="5"/>
      <c r="EHK27" s="14"/>
      <c r="EHL27" s="14"/>
      <c r="EHM27" s="1"/>
      <c r="EHO27" s="5"/>
      <c r="EHS27" s="14"/>
      <c r="EHT27" s="14"/>
      <c r="EHU27" s="1"/>
      <c r="EHW27" s="5"/>
      <c r="EIA27" s="14"/>
      <c r="EIB27" s="14"/>
      <c r="EIC27" s="1"/>
      <c r="EIE27" s="5"/>
      <c r="EII27" s="14"/>
      <c r="EIJ27" s="14"/>
      <c r="EIK27" s="1"/>
      <c r="EIM27" s="5"/>
      <c r="EIQ27" s="14"/>
      <c r="EIR27" s="14"/>
      <c r="EIS27" s="1"/>
      <c r="EIU27" s="5"/>
      <c r="EIY27" s="14"/>
      <c r="EIZ27" s="14"/>
      <c r="EJA27" s="1"/>
      <c r="EJC27" s="5"/>
      <c r="EJG27" s="14"/>
      <c r="EJH27" s="14"/>
      <c r="EJI27" s="1"/>
      <c r="EJK27" s="5"/>
      <c r="EJO27" s="14"/>
      <c r="EJP27" s="14"/>
      <c r="EJQ27" s="1"/>
      <c r="EJS27" s="5"/>
      <c r="EJW27" s="14"/>
      <c r="EJX27" s="14"/>
      <c r="EJY27" s="1"/>
      <c r="EKA27" s="5"/>
      <c r="EKE27" s="14"/>
      <c r="EKF27" s="14"/>
      <c r="EKG27" s="1"/>
      <c r="EKI27" s="5"/>
      <c r="EKM27" s="14"/>
      <c r="EKN27" s="14"/>
      <c r="EKO27" s="1"/>
      <c r="EKQ27" s="5"/>
      <c r="EKU27" s="14"/>
      <c r="EKV27" s="14"/>
      <c r="EKW27" s="1"/>
      <c r="EKY27" s="5"/>
      <c r="ELC27" s="14"/>
      <c r="ELD27" s="14"/>
      <c r="ELE27" s="1"/>
      <c r="ELG27" s="5"/>
      <c r="ELK27" s="14"/>
      <c r="ELL27" s="14"/>
      <c r="ELM27" s="1"/>
      <c r="ELO27" s="5"/>
      <c r="ELS27" s="14"/>
      <c r="ELT27" s="14"/>
      <c r="ELU27" s="1"/>
      <c r="ELW27" s="5"/>
      <c r="EMA27" s="14"/>
      <c r="EMB27" s="14"/>
      <c r="EMC27" s="1"/>
      <c r="EME27" s="5"/>
      <c r="EMI27" s="14"/>
      <c r="EMJ27" s="14"/>
      <c r="EMK27" s="1"/>
      <c r="EMM27" s="5"/>
      <c r="EMQ27" s="14"/>
      <c r="EMR27" s="14"/>
      <c r="EMS27" s="1"/>
      <c r="EMU27" s="5"/>
      <c r="EMY27" s="14"/>
      <c r="EMZ27" s="14"/>
      <c r="ENA27" s="1"/>
      <c r="ENC27" s="5"/>
      <c r="ENG27" s="14"/>
      <c r="ENH27" s="14"/>
      <c r="ENI27" s="1"/>
      <c r="ENK27" s="5"/>
      <c r="ENO27" s="14"/>
      <c r="ENP27" s="14"/>
      <c r="ENQ27" s="1"/>
      <c r="ENS27" s="5"/>
      <c r="ENW27" s="14"/>
      <c r="ENX27" s="14"/>
      <c r="ENY27" s="1"/>
      <c r="EOA27" s="5"/>
      <c r="EOE27" s="14"/>
      <c r="EOF27" s="14"/>
      <c r="EOG27" s="1"/>
      <c r="EOI27" s="5"/>
      <c r="EOM27" s="14"/>
      <c r="EON27" s="14"/>
      <c r="EOO27" s="1"/>
      <c r="EOQ27" s="5"/>
      <c r="EOU27" s="14"/>
      <c r="EOV27" s="14"/>
      <c r="EOW27" s="1"/>
      <c r="EOY27" s="5"/>
      <c r="EPC27" s="14"/>
      <c r="EPD27" s="14"/>
      <c r="EPE27" s="1"/>
      <c r="EPG27" s="5"/>
      <c r="EPK27" s="14"/>
      <c r="EPL27" s="14"/>
      <c r="EPM27" s="1"/>
      <c r="EPO27" s="5"/>
      <c r="EPS27" s="14"/>
      <c r="EPT27" s="14"/>
      <c r="EPU27" s="1"/>
      <c r="EPW27" s="5"/>
      <c r="EQA27" s="14"/>
      <c r="EQB27" s="14"/>
      <c r="EQC27" s="1"/>
      <c r="EQE27" s="5"/>
      <c r="EQI27" s="14"/>
      <c r="EQJ27" s="14"/>
      <c r="EQK27" s="1"/>
      <c r="EQM27" s="5"/>
      <c r="EQQ27" s="14"/>
      <c r="EQR27" s="14"/>
      <c r="EQS27" s="1"/>
      <c r="EQU27" s="5"/>
      <c r="EQY27" s="14"/>
      <c r="EQZ27" s="14"/>
      <c r="ERA27" s="1"/>
      <c r="ERC27" s="5"/>
      <c r="ERG27" s="14"/>
      <c r="ERH27" s="14"/>
      <c r="ERI27" s="1"/>
      <c r="ERK27" s="5"/>
      <c r="ERO27" s="14"/>
      <c r="ERP27" s="14"/>
      <c r="ERQ27" s="1"/>
      <c r="ERS27" s="5"/>
      <c r="ERW27" s="14"/>
      <c r="ERX27" s="14"/>
      <c r="ERY27" s="1"/>
      <c r="ESA27" s="5"/>
      <c r="ESE27" s="14"/>
      <c r="ESF27" s="14"/>
      <c r="ESG27" s="1"/>
      <c r="ESI27" s="5"/>
      <c r="ESM27" s="14"/>
      <c r="ESN27" s="14"/>
      <c r="ESO27" s="1"/>
      <c r="ESQ27" s="5"/>
      <c r="ESU27" s="14"/>
      <c r="ESV27" s="14"/>
      <c r="ESW27" s="1"/>
      <c r="ESY27" s="5"/>
      <c r="ETC27" s="14"/>
      <c r="ETD27" s="14"/>
      <c r="ETE27" s="1"/>
      <c r="ETG27" s="5"/>
      <c r="ETK27" s="14"/>
      <c r="ETL27" s="14"/>
      <c r="ETM27" s="1"/>
      <c r="ETO27" s="5"/>
      <c r="ETS27" s="14"/>
      <c r="ETT27" s="14"/>
      <c r="ETU27" s="1"/>
      <c r="ETW27" s="5"/>
      <c r="EUA27" s="14"/>
      <c r="EUB27" s="14"/>
      <c r="EUC27" s="1"/>
      <c r="EUE27" s="5"/>
      <c r="EUI27" s="14"/>
      <c r="EUJ27" s="14"/>
      <c r="EUK27" s="1"/>
      <c r="EUM27" s="5"/>
      <c r="EUQ27" s="14"/>
      <c r="EUR27" s="14"/>
      <c r="EUS27" s="1"/>
      <c r="EUU27" s="5"/>
      <c r="EUY27" s="14"/>
      <c r="EUZ27" s="14"/>
      <c r="EVA27" s="1"/>
      <c r="EVC27" s="5"/>
      <c r="EVG27" s="14"/>
      <c r="EVH27" s="14"/>
      <c r="EVI27" s="1"/>
      <c r="EVK27" s="5"/>
      <c r="EVO27" s="14"/>
      <c r="EVP27" s="14"/>
      <c r="EVQ27" s="1"/>
      <c r="EVS27" s="5"/>
      <c r="EVW27" s="14"/>
      <c r="EVX27" s="14"/>
      <c r="EVY27" s="1"/>
      <c r="EWA27" s="5"/>
      <c r="EWE27" s="14"/>
      <c r="EWF27" s="14"/>
      <c r="EWG27" s="1"/>
      <c r="EWI27" s="5"/>
      <c r="EWM27" s="14"/>
      <c r="EWN27" s="14"/>
      <c r="EWO27" s="1"/>
      <c r="EWQ27" s="5"/>
      <c r="EWU27" s="14"/>
      <c r="EWV27" s="14"/>
      <c r="EWW27" s="1"/>
      <c r="EWY27" s="5"/>
      <c r="EXC27" s="14"/>
      <c r="EXD27" s="14"/>
      <c r="EXE27" s="1"/>
      <c r="EXG27" s="5"/>
      <c r="EXK27" s="14"/>
      <c r="EXL27" s="14"/>
      <c r="EXM27" s="1"/>
      <c r="EXO27" s="5"/>
      <c r="EXS27" s="14"/>
      <c r="EXT27" s="14"/>
      <c r="EXU27" s="1"/>
      <c r="EXW27" s="5"/>
      <c r="EYA27" s="14"/>
      <c r="EYB27" s="14"/>
      <c r="EYC27" s="1"/>
      <c r="EYE27" s="5"/>
      <c r="EYI27" s="14"/>
      <c r="EYJ27" s="14"/>
      <c r="EYK27" s="1"/>
      <c r="EYM27" s="5"/>
      <c r="EYQ27" s="14"/>
      <c r="EYR27" s="14"/>
      <c r="EYS27" s="1"/>
      <c r="EYU27" s="5"/>
      <c r="EYY27" s="14"/>
      <c r="EYZ27" s="14"/>
      <c r="EZA27" s="1"/>
      <c r="EZC27" s="5"/>
      <c r="EZG27" s="14"/>
      <c r="EZH27" s="14"/>
      <c r="EZI27" s="1"/>
      <c r="EZK27" s="5"/>
      <c r="EZO27" s="14"/>
      <c r="EZP27" s="14"/>
      <c r="EZQ27" s="1"/>
      <c r="EZS27" s="5"/>
      <c r="EZW27" s="14"/>
      <c r="EZX27" s="14"/>
      <c r="EZY27" s="1"/>
      <c r="FAA27" s="5"/>
      <c r="FAE27" s="14"/>
      <c r="FAF27" s="14"/>
      <c r="FAG27" s="1"/>
      <c r="FAI27" s="5"/>
      <c r="FAM27" s="14"/>
      <c r="FAN27" s="14"/>
      <c r="FAO27" s="1"/>
      <c r="FAQ27" s="5"/>
      <c r="FAU27" s="14"/>
      <c r="FAV27" s="14"/>
      <c r="FAW27" s="1"/>
      <c r="FAY27" s="5"/>
      <c r="FBC27" s="14"/>
      <c r="FBD27" s="14"/>
      <c r="FBE27" s="1"/>
      <c r="FBG27" s="5"/>
      <c r="FBK27" s="14"/>
      <c r="FBL27" s="14"/>
      <c r="FBM27" s="1"/>
      <c r="FBO27" s="5"/>
      <c r="FBS27" s="14"/>
      <c r="FBT27" s="14"/>
      <c r="FBU27" s="1"/>
      <c r="FBW27" s="5"/>
      <c r="FCA27" s="14"/>
      <c r="FCB27" s="14"/>
      <c r="FCC27" s="1"/>
      <c r="FCE27" s="5"/>
      <c r="FCI27" s="14"/>
      <c r="FCJ27" s="14"/>
      <c r="FCK27" s="1"/>
      <c r="FCM27" s="5"/>
      <c r="FCQ27" s="14"/>
      <c r="FCR27" s="14"/>
      <c r="FCS27" s="1"/>
      <c r="FCU27" s="5"/>
      <c r="FCY27" s="14"/>
      <c r="FCZ27" s="14"/>
      <c r="FDA27" s="1"/>
      <c r="FDC27" s="5"/>
      <c r="FDG27" s="14"/>
      <c r="FDH27" s="14"/>
      <c r="FDI27" s="1"/>
      <c r="FDK27" s="5"/>
      <c r="FDO27" s="14"/>
      <c r="FDP27" s="14"/>
      <c r="FDQ27" s="1"/>
      <c r="FDS27" s="5"/>
      <c r="FDW27" s="14"/>
      <c r="FDX27" s="14"/>
      <c r="FDY27" s="1"/>
      <c r="FEA27" s="5"/>
      <c r="FEE27" s="14"/>
      <c r="FEF27" s="14"/>
      <c r="FEG27" s="1"/>
      <c r="FEI27" s="5"/>
      <c r="FEM27" s="14"/>
      <c r="FEN27" s="14"/>
      <c r="FEO27" s="1"/>
      <c r="FEQ27" s="5"/>
      <c r="FEU27" s="14"/>
      <c r="FEV27" s="14"/>
      <c r="FEW27" s="1"/>
      <c r="FEY27" s="5"/>
      <c r="FFC27" s="14"/>
      <c r="FFD27" s="14"/>
      <c r="FFE27" s="1"/>
      <c r="FFG27" s="5"/>
      <c r="FFK27" s="14"/>
      <c r="FFL27" s="14"/>
      <c r="FFM27" s="1"/>
      <c r="FFO27" s="5"/>
      <c r="FFS27" s="14"/>
      <c r="FFT27" s="14"/>
      <c r="FFU27" s="1"/>
      <c r="FFW27" s="5"/>
      <c r="FGA27" s="14"/>
      <c r="FGB27" s="14"/>
      <c r="FGC27" s="1"/>
      <c r="FGE27" s="5"/>
      <c r="FGI27" s="14"/>
      <c r="FGJ27" s="14"/>
      <c r="FGK27" s="1"/>
      <c r="FGM27" s="5"/>
      <c r="FGQ27" s="14"/>
      <c r="FGR27" s="14"/>
      <c r="FGS27" s="1"/>
      <c r="FGU27" s="5"/>
      <c r="FGY27" s="14"/>
      <c r="FGZ27" s="14"/>
      <c r="FHA27" s="1"/>
      <c r="FHC27" s="5"/>
      <c r="FHG27" s="14"/>
      <c r="FHH27" s="14"/>
      <c r="FHI27" s="1"/>
      <c r="FHK27" s="5"/>
      <c r="FHO27" s="14"/>
      <c r="FHP27" s="14"/>
      <c r="FHQ27" s="1"/>
      <c r="FHS27" s="5"/>
      <c r="FHW27" s="14"/>
      <c r="FHX27" s="14"/>
      <c r="FHY27" s="1"/>
      <c r="FIA27" s="5"/>
      <c r="FIE27" s="14"/>
      <c r="FIF27" s="14"/>
      <c r="FIG27" s="1"/>
      <c r="FII27" s="5"/>
      <c r="FIM27" s="14"/>
      <c r="FIN27" s="14"/>
      <c r="FIO27" s="1"/>
      <c r="FIQ27" s="5"/>
      <c r="FIU27" s="14"/>
      <c r="FIV27" s="14"/>
      <c r="FIW27" s="1"/>
      <c r="FIY27" s="5"/>
      <c r="FJC27" s="14"/>
      <c r="FJD27" s="14"/>
      <c r="FJE27" s="1"/>
      <c r="FJG27" s="5"/>
      <c r="FJK27" s="14"/>
      <c r="FJL27" s="14"/>
      <c r="FJM27" s="1"/>
      <c r="FJO27" s="5"/>
      <c r="FJS27" s="14"/>
      <c r="FJT27" s="14"/>
      <c r="FJU27" s="1"/>
      <c r="FJW27" s="5"/>
      <c r="FKA27" s="14"/>
      <c r="FKB27" s="14"/>
      <c r="FKC27" s="1"/>
      <c r="FKE27" s="5"/>
      <c r="FKI27" s="14"/>
      <c r="FKJ27" s="14"/>
      <c r="FKK27" s="1"/>
      <c r="FKM27" s="5"/>
      <c r="FKQ27" s="14"/>
      <c r="FKR27" s="14"/>
      <c r="FKS27" s="1"/>
      <c r="FKU27" s="5"/>
      <c r="FKY27" s="14"/>
      <c r="FKZ27" s="14"/>
      <c r="FLA27" s="1"/>
      <c r="FLC27" s="5"/>
      <c r="FLG27" s="14"/>
      <c r="FLH27" s="14"/>
      <c r="FLI27" s="1"/>
      <c r="FLK27" s="5"/>
      <c r="FLO27" s="14"/>
      <c r="FLP27" s="14"/>
      <c r="FLQ27" s="1"/>
      <c r="FLS27" s="5"/>
      <c r="FLW27" s="14"/>
      <c r="FLX27" s="14"/>
      <c r="FLY27" s="1"/>
      <c r="FMA27" s="5"/>
      <c r="FME27" s="14"/>
      <c r="FMF27" s="14"/>
      <c r="FMG27" s="1"/>
      <c r="FMI27" s="5"/>
      <c r="FMM27" s="14"/>
      <c r="FMN27" s="14"/>
      <c r="FMO27" s="1"/>
      <c r="FMQ27" s="5"/>
      <c r="FMU27" s="14"/>
      <c r="FMV27" s="14"/>
      <c r="FMW27" s="1"/>
      <c r="FMY27" s="5"/>
      <c r="FNC27" s="14"/>
      <c r="FND27" s="14"/>
      <c r="FNE27" s="1"/>
      <c r="FNG27" s="5"/>
      <c r="FNK27" s="14"/>
      <c r="FNL27" s="14"/>
      <c r="FNM27" s="1"/>
      <c r="FNO27" s="5"/>
      <c r="FNS27" s="14"/>
      <c r="FNT27" s="14"/>
      <c r="FNU27" s="1"/>
      <c r="FNW27" s="5"/>
      <c r="FOA27" s="14"/>
      <c r="FOB27" s="14"/>
      <c r="FOC27" s="1"/>
      <c r="FOE27" s="5"/>
      <c r="FOI27" s="14"/>
      <c r="FOJ27" s="14"/>
      <c r="FOK27" s="1"/>
      <c r="FOM27" s="5"/>
      <c r="FOQ27" s="14"/>
      <c r="FOR27" s="14"/>
      <c r="FOS27" s="1"/>
      <c r="FOU27" s="5"/>
      <c r="FOY27" s="14"/>
      <c r="FOZ27" s="14"/>
      <c r="FPA27" s="1"/>
      <c r="FPC27" s="5"/>
      <c r="FPG27" s="14"/>
      <c r="FPH27" s="14"/>
      <c r="FPI27" s="1"/>
      <c r="FPK27" s="5"/>
      <c r="FPO27" s="14"/>
      <c r="FPP27" s="14"/>
      <c r="FPQ27" s="1"/>
      <c r="FPS27" s="5"/>
      <c r="FPW27" s="14"/>
      <c r="FPX27" s="14"/>
      <c r="FPY27" s="1"/>
      <c r="FQA27" s="5"/>
      <c r="FQE27" s="14"/>
      <c r="FQF27" s="14"/>
      <c r="FQG27" s="1"/>
      <c r="FQI27" s="5"/>
      <c r="FQM27" s="14"/>
      <c r="FQN27" s="14"/>
      <c r="FQO27" s="1"/>
      <c r="FQQ27" s="5"/>
      <c r="FQU27" s="14"/>
      <c r="FQV27" s="14"/>
      <c r="FQW27" s="1"/>
      <c r="FQY27" s="5"/>
      <c r="FRC27" s="14"/>
      <c r="FRD27" s="14"/>
      <c r="FRE27" s="1"/>
      <c r="FRG27" s="5"/>
      <c r="FRK27" s="14"/>
      <c r="FRL27" s="14"/>
      <c r="FRM27" s="1"/>
      <c r="FRO27" s="5"/>
      <c r="FRS27" s="14"/>
      <c r="FRT27" s="14"/>
      <c r="FRU27" s="1"/>
      <c r="FRW27" s="5"/>
      <c r="FSA27" s="14"/>
      <c r="FSB27" s="14"/>
      <c r="FSC27" s="1"/>
      <c r="FSE27" s="5"/>
      <c r="FSI27" s="14"/>
      <c r="FSJ27" s="14"/>
      <c r="FSK27" s="1"/>
      <c r="FSM27" s="5"/>
      <c r="FSQ27" s="14"/>
      <c r="FSR27" s="14"/>
      <c r="FSS27" s="1"/>
      <c r="FSU27" s="5"/>
      <c r="FSY27" s="14"/>
      <c r="FSZ27" s="14"/>
      <c r="FTA27" s="1"/>
      <c r="FTC27" s="5"/>
      <c r="FTG27" s="14"/>
      <c r="FTH27" s="14"/>
      <c r="FTI27" s="1"/>
      <c r="FTK27" s="5"/>
      <c r="FTO27" s="14"/>
      <c r="FTP27" s="14"/>
      <c r="FTQ27" s="1"/>
      <c r="FTS27" s="5"/>
      <c r="FTW27" s="14"/>
      <c r="FTX27" s="14"/>
      <c r="FTY27" s="1"/>
      <c r="FUA27" s="5"/>
      <c r="FUE27" s="14"/>
      <c r="FUF27" s="14"/>
      <c r="FUG27" s="1"/>
      <c r="FUI27" s="5"/>
      <c r="FUM27" s="14"/>
      <c r="FUN27" s="14"/>
      <c r="FUO27" s="1"/>
      <c r="FUQ27" s="5"/>
      <c r="FUU27" s="14"/>
      <c r="FUV27" s="14"/>
      <c r="FUW27" s="1"/>
      <c r="FUY27" s="5"/>
      <c r="FVC27" s="14"/>
      <c r="FVD27" s="14"/>
      <c r="FVE27" s="1"/>
      <c r="FVG27" s="5"/>
      <c r="FVK27" s="14"/>
      <c r="FVL27" s="14"/>
      <c r="FVM27" s="1"/>
      <c r="FVO27" s="5"/>
      <c r="FVS27" s="14"/>
      <c r="FVT27" s="14"/>
      <c r="FVU27" s="1"/>
      <c r="FVW27" s="5"/>
      <c r="FWA27" s="14"/>
      <c r="FWB27" s="14"/>
      <c r="FWC27" s="1"/>
      <c r="FWE27" s="5"/>
      <c r="FWI27" s="14"/>
      <c r="FWJ27" s="14"/>
      <c r="FWK27" s="1"/>
      <c r="FWM27" s="5"/>
      <c r="FWQ27" s="14"/>
      <c r="FWR27" s="14"/>
      <c r="FWS27" s="1"/>
      <c r="FWU27" s="5"/>
      <c r="FWY27" s="14"/>
      <c r="FWZ27" s="14"/>
      <c r="FXA27" s="1"/>
      <c r="FXC27" s="5"/>
      <c r="FXG27" s="14"/>
      <c r="FXH27" s="14"/>
      <c r="FXI27" s="1"/>
      <c r="FXK27" s="5"/>
      <c r="FXO27" s="14"/>
      <c r="FXP27" s="14"/>
      <c r="FXQ27" s="1"/>
      <c r="FXS27" s="5"/>
      <c r="FXW27" s="14"/>
      <c r="FXX27" s="14"/>
      <c r="FXY27" s="1"/>
      <c r="FYA27" s="5"/>
      <c r="FYE27" s="14"/>
      <c r="FYF27" s="14"/>
      <c r="FYG27" s="1"/>
      <c r="FYI27" s="5"/>
      <c r="FYM27" s="14"/>
      <c r="FYN27" s="14"/>
      <c r="FYO27" s="1"/>
      <c r="FYQ27" s="5"/>
      <c r="FYU27" s="14"/>
      <c r="FYV27" s="14"/>
      <c r="FYW27" s="1"/>
      <c r="FYY27" s="5"/>
      <c r="FZC27" s="14"/>
      <c r="FZD27" s="14"/>
      <c r="FZE27" s="1"/>
      <c r="FZG27" s="5"/>
      <c r="FZK27" s="14"/>
      <c r="FZL27" s="14"/>
      <c r="FZM27" s="1"/>
      <c r="FZO27" s="5"/>
      <c r="FZS27" s="14"/>
      <c r="FZT27" s="14"/>
      <c r="FZU27" s="1"/>
      <c r="FZW27" s="5"/>
      <c r="GAA27" s="14"/>
      <c r="GAB27" s="14"/>
      <c r="GAC27" s="1"/>
      <c r="GAE27" s="5"/>
      <c r="GAI27" s="14"/>
      <c r="GAJ27" s="14"/>
      <c r="GAK27" s="1"/>
      <c r="GAM27" s="5"/>
      <c r="GAQ27" s="14"/>
      <c r="GAR27" s="14"/>
      <c r="GAS27" s="1"/>
      <c r="GAU27" s="5"/>
      <c r="GAY27" s="14"/>
      <c r="GAZ27" s="14"/>
      <c r="GBA27" s="1"/>
      <c r="GBC27" s="5"/>
      <c r="GBG27" s="14"/>
      <c r="GBH27" s="14"/>
      <c r="GBI27" s="1"/>
      <c r="GBK27" s="5"/>
      <c r="GBO27" s="14"/>
      <c r="GBP27" s="14"/>
      <c r="GBQ27" s="1"/>
      <c r="GBS27" s="5"/>
      <c r="GBW27" s="14"/>
      <c r="GBX27" s="14"/>
      <c r="GBY27" s="1"/>
      <c r="GCA27" s="5"/>
      <c r="GCE27" s="14"/>
      <c r="GCF27" s="14"/>
      <c r="GCG27" s="1"/>
      <c r="GCI27" s="5"/>
      <c r="GCM27" s="14"/>
      <c r="GCN27" s="14"/>
      <c r="GCO27" s="1"/>
      <c r="GCQ27" s="5"/>
      <c r="GCU27" s="14"/>
      <c r="GCV27" s="14"/>
      <c r="GCW27" s="1"/>
      <c r="GCY27" s="5"/>
      <c r="GDC27" s="14"/>
      <c r="GDD27" s="14"/>
      <c r="GDE27" s="1"/>
      <c r="GDG27" s="5"/>
      <c r="GDK27" s="14"/>
      <c r="GDL27" s="14"/>
      <c r="GDM27" s="1"/>
      <c r="GDO27" s="5"/>
      <c r="GDS27" s="14"/>
      <c r="GDT27" s="14"/>
      <c r="GDU27" s="1"/>
      <c r="GDW27" s="5"/>
      <c r="GEA27" s="14"/>
      <c r="GEB27" s="14"/>
      <c r="GEC27" s="1"/>
      <c r="GEE27" s="5"/>
      <c r="GEI27" s="14"/>
      <c r="GEJ27" s="14"/>
      <c r="GEK27" s="1"/>
      <c r="GEM27" s="5"/>
      <c r="GEQ27" s="14"/>
      <c r="GER27" s="14"/>
      <c r="GES27" s="1"/>
      <c r="GEU27" s="5"/>
      <c r="GEY27" s="14"/>
      <c r="GEZ27" s="14"/>
      <c r="GFA27" s="1"/>
      <c r="GFC27" s="5"/>
      <c r="GFG27" s="14"/>
      <c r="GFH27" s="14"/>
      <c r="GFI27" s="1"/>
      <c r="GFK27" s="5"/>
      <c r="GFO27" s="14"/>
      <c r="GFP27" s="14"/>
      <c r="GFQ27" s="1"/>
      <c r="GFS27" s="5"/>
      <c r="GFW27" s="14"/>
      <c r="GFX27" s="14"/>
      <c r="GFY27" s="1"/>
      <c r="GGA27" s="5"/>
      <c r="GGE27" s="14"/>
      <c r="GGF27" s="14"/>
      <c r="GGG27" s="1"/>
      <c r="GGI27" s="5"/>
      <c r="GGM27" s="14"/>
      <c r="GGN27" s="14"/>
      <c r="GGO27" s="1"/>
      <c r="GGQ27" s="5"/>
      <c r="GGU27" s="14"/>
      <c r="GGV27" s="14"/>
      <c r="GGW27" s="1"/>
      <c r="GGY27" s="5"/>
      <c r="GHC27" s="14"/>
      <c r="GHD27" s="14"/>
      <c r="GHE27" s="1"/>
      <c r="GHG27" s="5"/>
      <c r="GHK27" s="14"/>
      <c r="GHL27" s="14"/>
      <c r="GHM27" s="1"/>
      <c r="GHO27" s="5"/>
      <c r="GHS27" s="14"/>
      <c r="GHT27" s="14"/>
      <c r="GHU27" s="1"/>
      <c r="GHW27" s="5"/>
      <c r="GIA27" s="14"/>
      <c r="GIB27" s="14"/>
      <c r="GIC27" s="1"/>
      <c r="GIE27" s="5"/>
      <c r="GII27" s="14"/>
      <c r="GIJ27" s="14"/>
      <c r="GIK27" s="1"/>
      <c r="GIM27" s="5"/>
      <c r="GIQ27" s="14"/>
      <c r="GIR27" s="14"/>
      <c r="GIS27" s="1"/>
      <c r="GIU27" s="5"/>
      <c r="GIY27" s="14"/>
      <c r="GIZ27" s="14"/>
      <c r="GJA27" s="1"/>
      <c r="GJC27" s="5"/>
      <c r="GJG27" s="14"/>
      <c r="GJH27" s="14"/>
      <c r="GJI27" s="1"/>
      <c r="GJK27" s="5"/>
      <c r="GJO27" s="14"/>
      <c r="GJP27" s="14"/>
      <c r="GJQ27" s="1"/>
      <c r="GJS27" s="5"/>
      <c r="GJW27" s="14"/>
      <c r="GJX27" s="14"/>
      <c r="GJY27" s="1"/>
      <c r="GKA27" s="5"/>
      <c r="GKE27" s="14"/>
      <c r="GKF27" s="14"/>
      <c r="GKG27" s="1"/>
      <c r="GKI27" s="5"/>
      <c r="GKM27" s="14"/>
      <c r="GKN27" s="14"/>
      <c r="GKO27" s="1"/>
      <c r="GKQ27" s="5"/>
      <c r="GKU27" s="14"/>
      <c r="GKV27" s="14"/>
      <c r="GKW27" s="1"/>
      <c r="GKY27" s="5"/>
      <c r="GLC27" s="14"/>
      <c r="GLD27" s="14"/>
      <c r="GLE27" s="1"/>
      <c r="GLG27" s="5"/>
      <c r="GLK27" s="14"/>
      <c r="GLL27" s="14"/>
      <c r="GLM27" s="1"/>
      <c r="GLO27" s="5"/>
      <c r="GLS27" s="14"/>
      <c r="GLT27" s="14"/>
      <c r="GLU27" s="1"/>
      <c r="GLW27" s="5"/>
      <c r="GMA27" s="14"/>
      <c r="GMB27" s="14"/>
      <c r="GMC27" s="1"/>
      <c r="GME27" s="5"/>
      <c r="GMI27" s="14"/>
      <c r="GMJ27" s="14"/>
      <c r="GMK27" s="1"/>
      <c r="GMM27" s="5"/>
      <c r="GMQ27" s="14"/>
      <c r="GMR27" s="14"/>
      <c r="GMS27" s="1"/>
      <c r="GMU27" s="5"/>
      <c r="GMY27" s="14"/>
      <c r="GMZ27" s="14"/>
      <c r="GNA27" s="1"/>
      <c r="GNC27" s="5"/>
      <c r="GNG27" s="14"/>
      <c r="GNH27" s="14"/>
      <c r="GNI27" s="1"/>
      <c r="GNK27" s="5"/>
      <c r="GNO27" s="14"/>
      <c r="GNP27" s="14"/>
      <c r="GNQ27" s="1"/>
      <c r="GNS27" s="5"/>
      <c r="GNW27" s="14"/>
      <c r="GNX27" s="14"/>
      <c r="GNY27" s="1"/>
      <c r="GOA27" s="5"/>
      <c r="GOE27" s="14"/>
      <c r="GOF27" s="14"/>
      <c r="GOG27" s="1"/>
      <c r="GOI27" s="5"/>
      <c r="GOM27" s="14"/>
      <c r="GON27" s="14"/>
      <c r="GOO27" s="1"/>
      <c r="GOQ27" s="5"/>
      <c r="GOU27" s="14"/>
      <c r="GOV27" s="14"/>
      <c r="GOW27" s="1"/>
      <c r="GOY27" s="5"/>
      <c r="GPC27" s="14"/>
      <c r="GPD27" s="14"/>
      <c r="GPE27" s="1"/>
      <c r="GPG27" s="5"/>
      <c r="GPK27" s="14"/>
      <c r="GPL27" s="14"/>
      <c r="GPM27" s="1"/>
      <c r="GPO27" s="5"/>
      <c r="GPS27" s="14"/>
      <c r="GPT27" s="14"/>
      <c r="GPU27" s="1"/>
      <c r="GPW27" s="5"/>
      <c r="GQA27" s="14"/>
      <c r="GQB27" s="14"/>
      <c r="GQC27" s="1"/>
      <c r="GQE27" s="5"/>
      <c r="GQI27" s="14"/>
      <c r="GQJ27" s="14"/>
      <c r="GQK27" s="1"/>
      <c r="GQM27" s="5"/>
      <c r="GQQ27" s="14"/>
      <c r="GQR27" s="14"/>
      <c r="GQS27" s="1"/>
      <c r="GQU27" s="5"/>
      <c r="GQY27" s="14"/>
      <c r="GQZ27" s="14"/>
      <c r="GRA27" s="1"/>
      <c r="GRC27" s="5"/>
      <c r="GRG27" s="14"/>
      <c r="GRH27" s="14"/>
      <c r="GRI27" s="1"/>
      <c r="GRK27" s="5"/>
      <c r="GRO27" s="14"/>
      <c r="GRP27" s="14"/>
      <c r="GRQ27" s="1"/>
      <c r="GRS27" s="5"/>
      <c r="GRW27" s="14"/>
      <c r="GRX27" s="14"/>
      <c r="GRY27" s="1"/>
      <c r="GSA27" s="5"/>
      <c r="GSE27" s="14"/>
      <c r="GSF27" s="14"/>
      <c r="GSG27" s="1"/>
      <c r="GSI27" s="5"/>
      <c r="GSM27" s="14"/>
      <c r="GSN27" s="14"/>
      <c r="GSO27" s="1"/>
      <c r="GSQ27" s="5"/>
      <c r="GSU27" s="14"/>
      <c r="GSV27" s="14"/>
      <c r="GSW27" s="1"/>
      <c r="GSY27" s="5"/>
      <c r="GTC27" s="14"/>
      <c r="GTD27" s="14"/>
      <c r="GTE27" s="1"/>
      <c r="GTG27" s="5"/>
      <c r="GTK27" s="14"/>
      <c r="GTL27" s="14"/>
      <c r="GTM27" s="1"/>
      <c r="GTO27" s="5"/>
      <c r="GTS27" s="14"/>
      <c r="GTT27" s="14"/>
      <c r="GTU27" s="1"/>
      <c r="GTW27" s="5"/>
      <c r="GUA27" s="14"/>
      <c r="GUB27" s="14"/>
      <c r="GUC27" s="1"/>
      <c r="GUE27" s="5"/>
      <c r="GUI27" s="14"/>
      <c r="GUJ27" s="14"/>
      <c r="GUK27" s="1"/>
      <c r="GUM27" s="5"/>
      <c r="GUQ27" s="14"/>
      <c r="GUR27" s="14"/>
      <c r="GUS27" s="1"/>
      <c r="GUU27" s="5"/>
      <c r="GUY27" s="14"/>
      <c r="GUZ27" s="14"/>
      <c r="GVA27" s="1"/>
      <c r="GVC27" s="5"/>
      <c r="GVG27" s="14"/>
      <c r="GVH27" s="14"/>
      <c r="GVI27" s="1"/>
      <c r="GVK27" s="5"/>
      <c r="GVO27" s="14"/>
      <c r="GVP27" s="14"/>
      <c r="GVQ27" s="1"/>
      <c r="GVS27" s="5"/>
      <c r="GVW27" s="14"/>
      <c r="GVX27" s="14"/>
      <c r="GVY27" s="1"/>
      <c r="GWA27" s="5"/>
      <c r="GWE27" s="14"/>
      <c r="GWF27" s="14"/>
      <c r="GWG27" s="1"/>
      <c r="GWI27" s="5"/>
      <c r="GWM27" s="14"/>
      <c r="GWN27" s="14"/>
      <c r="GWO27" s="1"/>
      <c r="GWQ27" s="5"/>
      <c r="GWU27" s="14"/>
      <c r="GWV27" s="14"/>
      <c r="GWW27" s="1"/>
      <c r="GWY27" s="5"/>
      <c r="GXC27" s="14"/>
      <c r="GXD27" s="14"/>
      <c r="GXE27" s="1"/>
      <c r="GXG27" s="5"/>
      <c r="GXK27" s="14"/>
      <c r="GXL27" s="14"/>
      <c r="GXM27" s="1"/>
      <c r="GXO27" s="5"/>
      <c r="GXS27" s="14"/>
      <c r="GXT27" s="14"/>
      <c r="GXU27" s="1"/>
      <c r="GXW27" s="5"/>
      <c r="GYA27" s="14"/>
      <c r="GYB27" s="14"/>
      <c r="GYC27" s="1"/>
      <c r="GYE27" s="5"/>
      <c r="GYI27" s="14"/>
      <c r="GYJ27" s="14"/>
      <c r="GYK27" s="1"/>
      <c r="GYM27" s="5"/>
      <c r="GYQ27" s="14"/>
      <c r="GYR27" s="14"/>
      <c r="GYS27" s="1"/>
      <c r="GYU27" s="5"/>
      <c r="GYY27" s="14"/>
      <c r="GYZ27" s="14"/>
      <c r="GZA27" s="1"/>
      <c r="GZC27" s="5"/>
      <c r="GZG27" s="14"/>
      <c r="GZH27" s="14"/>
      <c r="GZI27" s="1"/>
      <c r="GZK27" s="5"/>
      <c r="GZO27" s="14"/>
      <c r="GZP27" s="14"/>
      <c r="GZQ27" s="1"/>
      <c r="GZS27" s="5"/>
      <c r="GZW27" s="14"/>
      <c r="GZX27" s="14"/>
      <c r="GZY27" s="1"/>
      <c r="HAA27" s="5"/>
      <c r="HAE27" s="14"/>
      <c r="HAF27" s="14"/>
      <c r="HAG27" s="1"/>
      <c r="HAI27" s="5"/>
      <c r="HAM27" s="14"/>
      <c r="HAN27" s="14"/>
      <c r="HAO27" s="1"/>
      <c r="HAQ27" s="5"/>
      <c r="HAU27" s="14"/>
      <c r="HAV27" s="14"/>
      <c r="HAW27" s="1"/>
      <c r="HAY27" s="5"/>
      <c r="HBC27" s="14"/>
      <c r="HBD27" s="14"/>
      <c r="HBE27" s="1"/>
      <c r="HBG27" s="5"/>
      <c r="HBK27" s="14"/>
      <c r="HBL27" s="14"/>
      <c r="HBM27" s="1"/>
      <c r="HBO27" s="5"/>
      <c r="HBS27" s="14"/>
      <c r="HBT27" s="14"/>
      <c r="HBU27" s="1"/>
      <c r="HBW27" s="5"/>
      <c r="HCA27" s="14"/>
      <c r="HCB27" s="14"/>
      <c r="HCC27" s="1"/>
      <c r="HCE27" s="5"/>
      <c r="HCI27" s="14"/>
      <c r="HCJ27" s="14"/>
      <c r="HCK27" s="1"/>
      <c r="HCM27" s="5"/>
      <c r="HCQ27" s="14"/>
      <c r="HCR27" s="14"/>
      <c r="HCS27" s="1"/>
      <c r="HCU27" s="5"/>
      <c r="HCY27" s="14"/>
      <c r="HCZ27" s="14"/>
      <c r="HDA27" s="1"/>
      <c r="HDC27" s="5"/>
      <c r="HDG27" s="14"/>
      <c r="HDH27" s="14"/>
      <c r="HDI27" s="1"/>
      <c r="HDK27" s="5"/>
      <c r="HDO27" s="14"/>
      <c r="HDP27" s="14"/>
      <c r="HDQ27" s="1"/>
      <c r="HDS27" s="5"/>
      <c r="HDW27" s="14"/>
      <c r="HDX27" s="14"/>
      <c r="HDY27" s="1"/>
      <c r="HEA27" s="5"/>
      <c r="HEE27" s="14"/>
      <c r="HEF27" s="14"/>
      <c r="HEG27" s="1"/>
      <c r="HEI27" s="5"/>
      <c r="HEM27" s="14"/>
      <c r="HEN27" s="14"/>
      <c r="HEO27" s="1"/>
      <c r="HEQ27" s="5"/>
      <c r="HEU27" s="14"/>
      <c r="HEV27" s="14"/>
      <c r="HEW27" s="1"/>
      <c r="HEY27" s="5"/>
      <c r="HFC27" s="14"/>
      <c r="HFD27" s="14"/>
      <c r="HFE27" s="1"/>
      <c r="HFG27" s="5"/>
      <c r="HFK27" s="14"/>
      <c r="HFL27" s="14"/>
      <c r="HFM27" s="1"/>
      <c r="HFO27" s="5"/>
      <c r="HFS27" s="14"/>
      <c r="HFT27" s="14"/>
      <c r="HFU27" s="1"/>
      <c r="HFW27" s="5"/>
      <c r="HGA27" s="14"/>
      <c r="HGB27" s="14"/>
      <c r="HGC27" s="1"/>
      <c r="HGE27" s="5"/>
      <c r="HGI27" s="14"/>
      <c r="HGJ27" s="14"/>
      <c r="HGK27" s="1"/>
      <c r="HGM27" s="5"/>
      <c r="HGQ27" s="14"/>
      <c r="HGR27" s="14"/>
      <c r="HGS27" s="1"/>
      <c r="HGU27" s="5"/>
      <c r="HGY27" s="14"/>
      <c r="HGZ27" s="14"/>
      <c r="HHA27" s="1"/>
      <c r="HHC27" s="5"/>
      <c r="HHG27" s="14"/>
      <c r="HHH27" s="14"/>
      <c r="HHI27" s="1"/>
      <c r="HHK27" s="5"/>
      <c r="HHO27" s="14"/>
      <c r="HHP27" s="14"/>
      <c r="HHQ27" s="1"/>
      <c r="HHS27" s="5"/>
      <c r="HHW27" s="14"/>
      <c r="HHX27" s="14"/>
      <c r="HHY27" s="1"/>
      <c r="HIA27" s="5"/>
      <c r="HIE27" s="14"/>
      <c r="HIF27" s="14"/>
      <c r="HIG27" s="1"/>
      <c r="HII27" s="5"/>
      <c r="HIM27" s="14"/>
      <c r="HIN27" s="14"/>
      <c r="HIO27" s="1"/>
      <c r="HIQ27" s="5"/>
      <c r="HIU27" s="14"/>
      <c r="HIV27" s="14"/>
      <c r="HIW27" s="1"/>
      <c r="HIY27" s="5"/>
      <c r="HJC27" s="14"/>
      <c r="HJD27" s="14"/>
      <c r="HJE27" s="1"/>
      <c r="HJG27" s="5"/>
      <c r="HJK27" s="14"/>
      <c r="HJL27" s="14"/>
      <c r="HJM27" s="1"/>
      <c r="HJO27" s="5"/>
      <c r="HJS27" s="14"/>
      <c r="HJT27" s="14"/>
      <c r="HJU27" s="1"/>
      <c r="HJW27" s="5"/>
      <c r="HKA27" s="14"/>
      <c r="HKB27" s="14"/>
      <c r="HKC27" s="1"/>
      <c r="HKE27" s="5"/>
      <c r="HKI27" s="14"/>
      <c r="HKJ27" s="14"/>
      <c r="HKK27" s="1"/>
      <c r="HKM27" s="5"/>
      <c r="HKQ27" s="14"/>
      <c r="HKR27" s="14"/>
      <c r="HKS27" s="1"/>
      <c r="HKU27" s="5"/>
      <c r="HKY27" s="14"/>
      <c r="HKZ27" s="14"/>
      <c r="HLA27" s="1"/>
      <c r="HLC27" s="5"/>
      <c r="HLG27" s="14"/>
      <c r="HLH27" s="14"/>
      <c r="HLI27" s="1"/>
      <c r="HLK27" s="5"/>
      <c r="HLO27" s="14"/>
      <c r="HLP27" s="14"/>
      <c r="HLQ27" s="1"/>
      <c r="HLS27" s="5"/>
      <c r="HLW27" s="14"/>
      <c r="HLX27" s="14"/>
      <c r="HLY27" s="1"/>
      <c r="HMA27" s="5"/>
      <c r="HME27" s="14"/>
      <c r="HMF27" s="14"/>
      <c r="HMG27" s="1"/>
      <c r="HMI27" s="5"/>
      <c r="HMM27" s="14"/>
      <c r="HMN27" s="14"/>
      <c r="HMO27" s="1"/>
      <c r="HMQ27" s="5"/>
      <c r="HMU27" s="14"/>
      <c r="HMV27" s="14"/>
      <c r="HMW27" s="1"/>
      <c r="HMY27" s="5"/>
      <c r="HNC27" s="14"/>
      <c r="HND27" s="14"/>
      <c r="HNE27" s="1"/>
      <c r="HNG27" s="5"/>
      <c r="HNK27" s="14"/>
      <c r="HNL27" s="14"/>
      <c r="HNM27" s="1"/>
      <c r="HNO27" s="5"/>
      <c r="HNS27" s="14"/>
      <c r="HNT27" s="14"/>
      <c r="HNU27" s="1"/>
      <c r="HNW27" s="5"/>
      <c r="HOA27" s="14"/>
      <c r="HOB27" s="14"/>
      <c r="HOC27" s="1"/>
      <c r="HOE27" s="5"/>
      <c r="HOI27" s="14"/>
      <c r="HOJ27" s="14"/>
      <c r="HOK27" s="1"/>
      <c r="HOM27" s="5"/>
      <c r="HOQ27" s="14"/>
      <c r="HOR27" s="14"/>
      <c r="HOS27" s="1"/>
      <c r="HOU27" s="5"/>
      <c r="HOY27" s="14"/>
      <c r="HOZ27" s="14"/>
      <c r="HPA27" s="1"/>
      <c r="HPC27" s="5"/>
      <c r="HPG27" s="14"/>
      <c r="HPH27" s="14"/>
      <c r="HPI27" s="1"/>
      <c r="HPK27" s="5"/>
      <c r="HPO27" s="14"/>
      <c r="HPP27" s="14"/>
      <c r="HPQ27" s="1"/>
      <c r="HPS27" s="5"/>
      <c r="HPW27" s="14"/>
      <c r="HPX27" s="14"/>
      <c r="HPY27" s="1"/>
      <c r="HQA27" s="5"/>
      <c r="HQE27" s="14"/>
      <c r="HQF27" s="14"/>
      <c r="HQG27" s="1"/>
      <c r="HQI27" s="5"/>
      <c r="HQM27" s="14"/>
      <c r="HQN27" s="14"/>
      <c r="HQO27" s="1"/>
      <c r="HQQ27" s="5"/>
      <c r="HQU27" s="14"/>
      <c r="HQV27" s="14"/>
      <c r="HQW27" s="1"/>
      <c r="HQY27" s="5"/>
      <c r="HRC27" s="14"/>
      <c r="HRD27" s="14"/>
      <c r="HRE27" s="1"/>
      <c r="HRG27" s="5"/>
      <c r="HRK27" s="14"/>
      <c r="HRL27" s="14"/>
      <c r="HRM27" s="1"/>
      <c r="HRO27" s="5"/>
      <c r="HRS27" s="14"/>
      <c r="HRT27" s="14"/>
      <c r="HRU27" s="1"/>
      <c r="HRW27" s="5"/>
      <c r="HSA27" s="14"/>
      <c r="HSB27" s="14"/>
      <c r="HSC27" s="1"/>
      <c r="HSE27" s="5"/>
      <c r="HSI27" s="14"/>
      <c r="HSJ27" s="14"/>
      <c r="HSK27" s="1"/>
      <c r="HSM27" s="5"/>
      <c r="HSQ27" s="14"/>
      <c r="HSR27" s="14"/>
      <c r="HSS27" s="1"/>
      <c r="HSU27" s="5"/>
      <c r="HSY27" s="14"/>
      <c r="HSZ27" s="14"/>
      <c r="HTA27" s="1"/>
      <c r="HTC27" s="5"/>
      <c r="HTG27" s="14"/>
      <c r="HTH27" s="14"/>
      <c r="HTI27" s="1"/>
      <c r="HTK27" s="5"/>
      <c r="HTO27" s="14"/>
      <c r="HTP27" s="14"/>
      <c r="HTQ27" s="1"/>
      <c r="HTS27" s="5"/>
      <c r="HTW27" s="14"/>
      <c r="HTX27" s="14"/>
      <c r="HTY27" s="1"/>
      <c r="HUA27" s="5"/>
      <c r="HUE27" s="14"/>
      <c r="HUF27" s="14"/>
      <c r="HUG27" s="1"/>
      <c r="HUI27" s="5"/>
      <c r="HUM27" s="14"/>
      <c r="HUN27" s="14"/>
      <c r="HUO27" s="1"/>
      <c r="HUQ27" s="5"/>
      <c r="HUU27" s="14"/>
      <c r="HUV27" s="14"/>
      <c r="HUW27" s="1"/>
      <c r="HUY27" s="5"/>
      <c r="HVC27" s="14"/>
      <c r="HVD27" s="14"/>
      <c r="HVE27" s="1"/>
      <c r="HVG27" s="5"/>
      <c r="HVK27" s="14"/>
      <c r="HVL27" s="14"/>
      <c r="HVM27" s="1"/>
      <c r="HVO27" s="5"/>
      <c r="HVS27" s="14"/>
      <c r="HVT27" s="14"/>
      <c r="HVU27" s="1"/>
      <c r="HVW27" s="5"/>
      <c r="HWA27" s="14"/>
      <c r="HWB27" s="14"/>
      <c r="HWC27" s="1"/>
      <c r="HWE27" s="5"/>
      <c r="HWI27" s="14"/>
      <c r="HWJ27" s="14"/>
      <c r="HWK27" s="1"/>
      <c r="HWM27" s="5"/>
      <c r="HWQ27" s="14"/>
      <c r="HWR27" s="14"/>
      <c r="HWS27" s="1"/>
      <c r="HWU27" s="5"/>
      <c r="HWY27" s="14"/>
      <c r="HWZ27" s="14"/>
      <c r="HXA27" s="1"/>
      <c r="HXC27" s="5"/>
      <c r="HXG27" s="14"/>
      <c r="HXH27" s="14"/>
      <c r="HXI27" s="1"/>
      <c r="HXK27" s="5"/>
      <c r="HXO27" s="14"/>
      <c r="HXP27" s="14"/>
      <c r="HXQ27" s="1"/>
      <c r="HXS27" s="5"/>
      <c r="HXW27" s="14"/>
      <c r="HXX27" s="14"/>
      <c r="HXY27" s="1"/>
      <c r="HYA27" s="5"/>
      <c r="HYE27" s="14"/>
      <c r="HYF27" s="14"/>
      <c r="HYG27" s="1"/>
      <c r="HYI27" s="5"/>
      <c r="HYM27" s="14"/>
      <c r="HYN27" s="14"/>
      <c r="HYO27" s="1"/>
      <c r="HYQ27" s="5"/>
      <c r="HYU27" s="14"/>
      <c r="HYV27" s="14"/>
      <c r="HYW27" s="1"/>
      <c r="HYY27" s="5"/>
      <c r="HZC27" s="14"/>
      <c r="HZD27" s="14"/>
      <c r="HZE27" s="1"/>
      <c r="HZG27" s="5"/>
      <c r="HZK27" s="14"/>
      <c r="HZL27" s="14"/>
      <c r="HZM27" s="1"/>
      <c r="HZO27" s="5"/>
      <c r="HZS27" s="14"/>
      <c r="HZT27" s="14"/>
      <c r="HZU27" s="1"/>
      <c r="HZW27" s="5"/>
      <c r="IAA27" s="14"/>
      <c r="IAB27" s="14"/>
      <c r="IAC27" s="1"/>
      <c r="IAE27" s="5"/>
      <c r="IAI27" s="14"/>
      <c r="IAJ27" s="14"/>
      <c r="IAK27" s="1"/>
      <c r="IAM27" s="5"/>
      <c r="IAQ27" s="14"/>
      <c r="IAR27" s="14"/>
      <c r="IAS27" s="1"/>
      <c r="IAU27" s="5"/>
      <c r="IAY27" s="14"/>
      <c r="IAZ27" s="14"/>
      <c r="IBA27" s="1"/>
      <c r="IBC27" s="5"/>
      <c r="IBG27" s="14"/>
      <c r="IBH27" s="14"/>
      <c r="IBI27" s="1"/>
      <c r="IBK27" s="5"/>
      <c r="IBO27" s="14"/>
      <c r="IBP27" s="14"/>
      <c r="IBQ27" s="1"/>
      <c r="IBS27" s="5"/>
      <c r="IBW27" s="14"/>
      <c r="IBX27" s="14"/>
      <c r="IBY27" s="1"/>
      <c r="ICA27" s="5"/>
      <c r="ICE27" s="14"/>
      <c r="ICF27" s="14"/>
      <c r="ICG27" s="1"/>
      <c r="ICI27" s="5"/>
      <c r="ICM27" s="14"/>
      <c r="ICN27" s="14"/>
      <c r="ICO27" s="1"/>
      <c r="ICQ27" s="5"/>
      <c r="ICU27" s="14"/>
      <c r="ICV27" s="14"/>
      <c r="ICW27" s="1"/>
      <c r="ICY27" s="5"/>
      <c r="IDC27" s="14"/>
      <c r="IDD27" s="14"/>
      <c r="IDE27" s="1"/>
      <c r="IDG27" s="5"/>
      <c r="IDK27" s="14"/>
      <c r="IDL27" s="14"/>
      <c r="IDM27" s="1"/>
      <c r="IDO27" s="5"/>
      <c r="IDS27" s="14"/>
      <c r="IDT27" s="14"/>
      <c r="IDU27" s="1"/>
      <c r="IDW27" s="5"/>
      <c r="IEA27" s="14"/>
      <c r="IEB27" s="14"/>
      <c r="IEC27" s="1"/>
      <c r="IEE27" s="5"/>
      <c r="IEI27" s="14"/>
      <c r="IEJ27" s="14"/>
      <c r="IEK27" s="1"/>
      <c r="IEM27" s="5"/>
      <c r="IEQ27" s="14"/>
      <c r="IER27" s="14"/>
      <c r="IES27" s="1"/>
      <c r="IEU27" s="5"/>
      <c r="IEY27" s="14"/>
      <c r="IEZ27" s="14"/>
      <c r="IFA27" s="1"/>
      <c r="IFC27" s="5"/>
      <c r="IFG27" s="14"/>
      <c r="IFH27" s="14"/>
      <c r="IFI27" s="1"/>
      <c r="IFK27" s="5"/>
      <c r="IFO27" s="14"/>
      <c r="IFP27" s="14"/>
      <c r="IFQ27" s="1"/>
      <c r="IFS27" s="5"/>
      <c r="IFW27" s="14"/>
      <c r="IFX27" s="14"/>
      <c r="IFY27" s="1"/>
      <c r="IGA27" s="5"/>
      <c r="IGE27" s="14"/>
      <c r="IGF27" s="14"/>
      <c r="IGG27" s="1"/>
      <c r="IGI27" s="5"/>
      <c r="IGM27" s="14"/>
      <c r="IGN27" s="14"/>
      <c r="IGO27" s="1"/>
      <c r="IGQ27" s="5"/>
      <c r="IGU27" s="14"/>
      <c r="IGV27" s="14"/>
      <c r="IGW27" s="1"/>
      <c r="IGY27" s="5"/>
      <c r="IHC27" s="14"/>
      <c r="IHD27" s="14"/>
      <c r="IHE27" s="1"/>
      <c r="IHG27" s="5"/>
      <c r="IHK27" s="14"/>
      <c r="IHL27" s="14"/>
      <c r="IHM27" s="1"/>
      <c r="IHO27" s="5"/>
      <c r="IHS27" s="14"/>
      <c r="IHT27" s="14"/>
      <c r="IHU27" s="1"/>
      <c r="IHW27" s="5"/>
      <c r="IIA27" s="14"/>
      <c r="IIB27" s="14"/>
      <c r="IIC27" s="1"/>
      <c r="IIE27" s="5"/>
      <c r="III27" s="14"/>
      <c r="IIJ27" s="14"/>
      <c r="IIK27" s="1"/>
      <c r="IIM27" s="5"/>
      <c r="IIQ27" s="14"/>
      <c r="IIR27" s="14"/>
      <c r="IIS27" s="1"/>
      <c r="IIU27" s="5"/>
      <c r="IIY27" s="14"/>
      <c r="IIZ27" s="14"/>
      <c r="IJA27" s="1"/>
      <c r="IJC27" s="5"/>
      <c r="IJG27" s="14"/>
      <c r="IJH27" s="14"/>
      <c r="IJI27" s="1"/>
      <c r="IJK27" s="5"/>
      <c r="IJO27" s="14"/>
      <c r="IJP27" s="14"/>
      <c r="IJQ27" s="1"/>
      <c r="IJS27" s="5"/>
      <c r="IJW27" s="14"/>
      <c r="IJX27" s="14"/>
      <c r="IJY27" s="1"/>
      <c r="IKA27" s="5"/>
      <c r="IKE27" s="14"/>
      <c r="IKF27" s="14"/>
      <c r="IKG27" s="1"/>
      <c r="IKI27" s="5"/>
      <c r="IKM27" s="14"/>
      <c r="IKN27" s="14"/>
      <c r="IKO27" s="1"/>
      <c r="IKQ27" s="5"/>
      <c r="IKU27" s="14"/>
      <c r="IKV27" s="14"/>
      <c r="IKW27" s="1"/>
      <c r="IKY27" s="5"/>
      <c r="ILC27" s="14"/>
      <c r="ILD27" s="14"/>
      <c r="ILE27" s="1"/>
      <c r="ILG27" s="5"/>
      <c r="ILK27" s="14"/>
      <c r="ILL27" s="14"/>
      <c r="ILM27" s="1"/>
      <c r="ILO27" s="5"/>
      <c r="ILS27" s="14"/>
      <c r="ILT27" s="14"/>
      <c r="ILU27" s="1"/>
      <c r="ILW27" s="5"/>
      <c r="IMA27" s="14"/>
      <c r="IMB27" s="14"/>
      <c r="IMC27" s="1"/>
      <c r="IME27" s="5"/>
      <c r="IMI27" s="14"/>
      <c r="IMJ27" s="14"/>
      <c r="IMK27" s="1"/>
      <c r="IMM27" s="5"/>
      <c r="IMQ27" s="14"/>
      <c r="IMR27" s="14"/>
      <c r="IMS27" s="1"/>
      <c r="IMU27" s="5"/>
      <c r="IMY27" s="14"/>
      <c r="IMZ27" s="14"/>
      <c r="INA27" s="1"/>
      <c r="INC27" s="5"/>
      <c r="ING27" s="14"/>
      <c r="INH27" s="14"/>
      <c r="INI27" s="1"/>
      <c r="INK27" s="5"/>
      <c r="INO27" s="14"/>
      <c r="INP27" s="14"/>
      <c r="INQ27" s="1"/>
      <c r="INS27" s="5"/>
      <c r="INW27" s="14"/>
      <c r="INX27" s="14"/>
      <c r="INY27" s="1"/>
      <c r="IOA27" s="5"/>
      <c r="IOE27" s="14"/>
      <c r="IOF27" s="14"/>
      <c r="IOG27" s="1"/>
      <c r="IOI27" s="5"/>
      <c r="IOM27" s="14"/>
      <c r="ION27" s="14"/>
      <c r="IOO27" s="1"/>
      <c r="IOQ27" s="5"/>
      <c r="IOU27" s="14"/>
      <c r="IOV27" s="14"/>
      <c r="IOW27" s="1"/>
      <c r="IOY27" s="5"/>
      <c r="IPC27" s="14"/>
      <c r="IPD27" s="14"/>
      <c r="IPE27" s="1"/>
      <c r="IPG27" s="5"/>
      <c r="IPK27" s="14"/>
      <c r="IPL27" s="14"/>
      <c r="IPM27" s="1"/>
      <c r="IPO27" s="5"/>
      <c r="IPS27" s="14"/>
      <c r="IPT27" s="14"/>
      <c r="IPU27" s="1"/>
      <c r="IPW27" s="5"/>
      <c r="IQA27" s="14"/>
      <c r="IQB27" s="14"/>
      <c r="IQC27" s="1"/>
      <c r="IQE27" s="5"/>
      <c r="IQI27" s="14"/>
      <c r="IQJ27" s="14"/>
      <c r="IQK27" s="1"/>
      <c r="IQM27" s="5"/>
      <c r="IQQ27" s="14"/>
      <c r="IQR27" s="14"/>
      <c r="IQS27" s="1"/>
      <c r="IQU27" s="5"/>
      <c r="IQY27" s="14"/>
      <c r="IQZ27" s="14"/>
      <c r="IRA27" s="1"/>
      <c r="IRC27" s="5"/>
      <c r="IRG27" s="14"/>
      <c r="IRH27" s="14"/>
      <c r="IRI27" s="1"/>
      <c r="IRK27" s="5"/>
      <c r="IRO27" s="14"/>
      <c r="IRP27" s="14"/>
      <c r="IRQ27" s="1"/>
      <c r="IRS27" s="5"/>
      <c r="IRW27" s="14"/>
      <c r="IRX27" s="14"/>
      <c r="IRY27" s="1"/>
      <c r="ISA27" s="5"/>
      <c r="ISE27" s="14"/>
      <c r="ISF27" s="14"/>
      <c r="ISG27" s="1"/>
      <c r="ISI27" s="5"/>
      <c r="ISM27" s="14"/>
      <c r="ISN27" s="14"/>
      <c r="ISO27" s="1"/>
      <c r="ISQ27" s="5"/>
      <c r="ISU27" s="14"/>
      <c r="ISV27" s="14"/>
      <c r="ISW27" s="1"/>
      <c r="ISY27" s="5"/>
      <c r="ITC27" s="14"/>
      <c r="ITD27" s="14"/>
      <c r="ITE27" s="1"/>
      <c r="ITG27" s="5"/>
      <c r="ITK27" s="14"/>
      <c r="ITL27" s="14"/>
      <c r="ITM27" s="1"/>
      <c r="ITO27" s="5"/>
      <c r="ITS27" s="14"/>
      <c r="ITT27" s="14"/>
      <c r="ITU27" s="1"/>
      <c r="ITW27" s="5"/>
      <c r="IUA27" s="14"/>
      <c r="IUB27" s="14"/>
      <c r="IUC27" s="1"/>
      <c r="IUE27" s="5"/>
      <c r="IUI27" s="14"/>
      <c r="IUJ27" s="14"/>
      <c r="IUK27" s="1"/>
      <c r="IUM27" s="5"/>
      <c r="IUQ27" s="14"/>
      <c r="IUR27" s="14"/>
      <c r="IUS27" s="1"/>
      <c r="IUU27" s="5"/>
      <c r="IUY27" s="14"/>
      <c r="IUZ27" s="14"/>
      <c r="IVA27" s="1"/>
      <c r="IVC27" s="5"/>
      <c r="IVG27" s="14"/>
      <c r="IVH27" s="14"/>
      <c r="IVI27" s="1"/>
      <c r="IVK27" s="5"/>
      <c r="IVO27" s="14"/>
      <c r="IVP27" s="14"/>
      <c r="IVQ27" s="1"/>
      <c r="IVS27" s="5"/>
      <c r="IVW27" s="14"/>
      <c r="IVX27" s="14"/>
      <c r="IVY27" s="1"/>
      <c r="IWA27" s="5"/>
      <c r="IWE27" s="14"/>
      <c r="IWF27" s="14"/>
      <c r="IWG27" s="1"/>
      <c r="IWI27" s="5"/>
      <c r="IWM27" s="14"/>
      <c r="IWN27" s="14"/>
      <c r="IWO27" s="1"/>
      <c r="IWQ27" s="5"/>
      <c r="IWU27" s="14"/>
      <c r="IWV27" s="14"/>
      <c r="IWW27" s="1"/>
      <c r="IWY27" s="5"/>
      <c r="IXC27" s="14"/>
      <c r="IXD27" s="14"/>
      <c r="IXE27" s="1"/>
      <c r="IXG27" s="5"/>
      <c r="IXK27" s="14"/>
      <c r="IXL27" s="14"/>
      <c r="IXM27" s="1"/>
      <c r="IXO27" s="5"/>
      <c r="IXS27" s="14"/>
      <c r="IXT27" s="14"/>
      <c r="IXU27" s="1"/>
      <c r="IXW27" s="5"/>
      <c r="IYA27" s="14"/>
      <c r="IYB27" s="14"/>
      <c r="IYC27" s="1"/>
      <c r="IYE27" s="5"/>
      <c r="IYI27" s="14"/>
      <c r="IYJ27" s="14"/>
      <c r="IYK27" s="1"/>
      <c r="IYM27" s="5"/>
      <c r="IYQ27" s="14"/>
      <c r="IYR27" s="14"/>
      <c r="IYS27" s="1"/>
      <c r="IYU27" s="5"/>
      <c r="IYY27" s="14"/>
      <c r="IYZ27" s="14"/>
      <c r="IZA27" s="1"/>
      <c r="IZC27" s="5"/>
      <c r="IZG27" s="14"/>
      <c r="IZH27" s="14"/>
      <c r="IZI27" s="1"/>
      <c r="IZK27" s="5"/>
      <c r="IZO27" s="14"/>
      <c r="IZP27" s="14"/>
      <c r="IZQ27" s="1"/>
      <c r="IZS27" s="5"/>
      <c r="IZW27" s="14"/>
      <c r="IZX27" s="14"/>
      <c r="IZY27" s="1"/>
      <c r="JAA27" s="5"/>
      <c r="JAE27" s="14"/>
      <c r="JAF27" s="14"/>
      <c r="JAG27" s="1"/>
      <c r="JAI27" s="5"/>
      <c r="JAM27" s="14"/>
      <c r="JAN27" s="14"/>
      <c r="JAO27" s="1"/>
      <c r="JAQ27" s="5"/>
      <c r="JAU27" s="14"/>
      <c r="JAV27" s="14"/>
      <c r="JAW27" s="1"/>
      <c r="JAY27" s="5"/>
      <c r="JBC27" s="14"/>
      <c r="JBD27" s="14"/>
      <c r="JBE27" s="1"/>
      <c r="JBG27" s="5"/>
      <c r="JBK27" s="14"/>
      <c r="JBL27" s="14"/>
      <c r="JBM27" s="1"/>
      <c r="JBO27" s="5"/>
      <c r="JBS27" s="14"/>
      <c r="JBT27" s="14"/>
      <c r="JBU27" s="1"/>
      <c r="JBW27" s="5"/>
      <c r="JCA27" s="14"/>
      <c r="JCB27" s="14"/>
      <c r="JCC27" s="1"/>
      <c r="JCE27" s="5"/>
      <c r="JCI27" s="14"/>
      <c r="JCJ27" s="14"/>
      <c r="JCK27" s="1"/>
      <c r="JCM27" s="5"/>
      <c r="JCQ27" s="14"/>
      <c r="JCR27" s="14"/>
      <c r="JCS27" s="1"/>
      <c r="JCU27" s="5"/>
      <c r="JCY27" s="14"/>
      <c r="JCZ27" s="14"/>
      <c r="JDA27" s="1"/>
      <c r="JDC27" s="5"/>
      <c r="JDG27" s="14"/>
      <c r="JDH27" s="14"/>
      <c r="JDI27" s="1"/>
      <c r="JDK27" s="5"/>
      <c r="JDO27" s="14"/>
      <c r="JDP27" s="14"/>
      <c r="JDQ27" s="1"/>
      <c r="JDS27" s="5"/>
      <c r="JDW27" s="14"/>
      <c r="JDX27" s="14"/>
      <c r="JDY27" s="1"/>
      <c r="JEA27" s="5"/>
      <c r="JEE27" s="14"/>
      <c r="JEF27" s="14"/>
      <c r="JEG27" s="1"/>
      <c r="JEI27" s="5"/>
      <c r="JEM27" s="14"/>
      <c r="JEN27" s="14"/>
      <c r="JEO27" s="1"/>
      <c r="JEQ27" s="5"/>
      <c r="JEU27" s="14"/>
      <c r="JEV27" s="14"/>
      <c r="JEW27" s="1"/>
      <c r="JEY27" s="5"/>
      <c r="JFC27" s="14"/>
      <c r="JFD27" s="14"/>
      <c r="JFE27" s="1"/>
      <c r="JFG27" s="5"/>
      <c r="JFK27" s="14"/>
      <c r="JFL27" s="14"/>
      <c r="JFM27" s="1"/>
      <c r="JFO27" s="5"/>
      <c r="JFS27" s="14"/>
      <c r="JFT27" s="14"/>
      <c r="JFU27" s="1"/>
      <c r="JFW27" s="5"/>
      <c r="JGA27" s="14"/>
      <c r="JGB27" s="14"/>
      <c r="JGC27" s="1"/>
      <c r="JGE27" s="5"/>
      <c r="JGI27" s="14"/>
      <c r="JGJ27" s="14"/>
      <c r="JGK27" s="1"/>
      <c r="JGM27" s="5"/>
      <c r="JGQ27" s="14"/>
      <c r="JGR27" s="14"/>
      <c r="JGS27" s="1"/>
      <c r="JGU27" s="5"/>
      <c r="JGY27" s="14"/>
      <c r="JGZ27" s="14"/>
      <c r="JHA27" s="1"/>
      <c r="JHC27" s="5"/>
      <c r="JHG27" s="14"/>
      <c r="JHH27" s="14"/>
      <c r="JHI27" s="1"/>
      <c r="JHK27" s="5"/>
      <c r="JHO27" s="14"/>
      <c r="JHP27" s="14"/>
      <c r="JHQ27" s="1"/>
      <c r="JHS27" s="5"/>
      <c r="JHW27" s="14"/>
      <c r="JHX27" s="14"/>
      <c r="JHY27" s="1"/>
      <c r="JIA27" s="5"/>
      <c r="JIE27" s="14"/>
      <c r="JIF27" s="14"/>
      <c r="JIG27" s="1"/>
      <c r="JII27" s="5"/>
      <c r="JIM27" s="14"/>
      <c r="JIN27" s="14"/>
      <c r="JIO27" s="1"/>
      <c r="JIQ27" s="5"/>
      <c r="JIU27" s="14"/>
      <c r="JIV27" s="14"/>
      <c r="JIW27" s="1"/>
      <c r="JIY27" s="5"/>
      <c r="JJC27" s="14"/>
      <c r="JJD27" s="14"/>
      <c r="JJE27" s="1"/>
      <c r="JJG27" s="5"/>
      <c r="JJK27" s="14"/>
      <c r="JJL27" s="14"/>
      <c r="JJM27" s="1"/>
      <c r="JJO27" s="5"/>
      <c r="JJS27" s="14"/>
      <c r="JJT27" s="14"/>
      <c r="JJU27" s="1"/>
      <c r="JJW27" s="5"/>
      <c r="JKA27" s="14"/>
      <c r="JKB27" s="14"/>
      <c r="JKC27" s="1"/>
      <c r="JKE27" s="5"/>
      <c r="JKI27" s="14"/>
      <c r="JKJ27" s="14"/>
      <c r="JKK27" s="1"/>
      <c r="JKM27" s="5"/>
      <c r="JKQ27" s="14"/>
      <c r="JKR27" s="14"/>
      <c r="JKS27" s="1"/>
      <c r="JKU27" s="5"/>
      <c r="JKY27" s="14"/>
      <c r="JKZ27" s="14"/>
      <c r="JLA27" s="1"/>
      <c r="JLC27" s="5"/>
      <c r="JLG27" s="14"/>
      <c r="JLH27" s="14"/>
      <c r="JLI27" s="1"/>
      <c r="JLK27" s="5"/>
      <c r="JLO27" s="14"/>
      <c r="JLP27" s="14"/>
      <c r="JLQ27" s="1"/>
      <c r="JLS27" s="5"/>
      <c r="JLW27" s="14"/>
      <c r="JLX27" s="14"/>
      <c r="JLY27" s="1"/>
      <c r="JMA27" s="5"/>
      <c r="JME27" s="14"/>
      <c r="JMF27" s="14"/>
      <c r="JMG27" s="1"/>
      <c r="JMI27" s="5"/>
      <c r="JMM27" s="14"/>
      <c r="JMN27" s="14"/>
      <c r="JMO27" s="1"/>
      <c r="JMQ27" s="5"/>
      <c r="JMU27" s="14"/>
      <c r="JMV27" s="14"/>
      <c r="JMW27" s="1"/>
      <c r="JMY27" s="5"/>
      <c r="JNC27" s="14"/>
      <c r="JND27" s="14"/>
      <c r="JNE27" s="1"/>
      <c r="JNG27" s="5"/>
      <c r="JNK27" s="14"/>
      <c r="JNL27" s="14"/>
      <c r="JNM27" s="1"/>
      <c r="JNO27" s="5"/>
      <c r="JNS27" s="14"/>
      <c r="JNT27" s="14"/>
      <c r="JNU27" s="1"/>
      <c r="JNW27" s="5"/>
      <c r="JOA27" s="14"/>
      <c r="JOB27" s="14"/>
      <c r="JOC27" s="1"/>
      <c r="JOE27" s="5"/>
      <c r="JOI27" s="14"/>
      <c r="JOJ27" s="14"/>
      <c r="JOK27" s="1"/>
      <c r="JOM27" s="5"/>
      <c r="JOQ27" s="14"/>
      <c r="JOR27" s="14"/>
      <c r="JOS27" s="1"/>
      <c r="JOU27" s="5"/>
      <c r="JOY27" s="14"/>
      <c r="JOZ27" s="14"/>
      <c r="JPA27" s="1"/>
      <c r="JPC27" s="5"/>
      <c r="JPG27" s="14"/>
      <c r="JPH27" s="14"/>
      <c r="JPI27" s="1"/>
      <c r="JPK27" s="5"/>
      <c r="JPO27" s="14"/>
      <c r="JPP27" s="14"/>
      <c r="JPQ27" s="1"/>
      <c r="JPS27" s="5"/>
      <c r="JPW27" s="14"/>
      <c r="JPX27" s="14"/>
      <c r="JPY27" s="1"/>
      <c r="JQA27" s="5"/>
      <c r="JQE27" s="14"/>
      <c r="JQF27" s="14"/>
      <c r="JQG27" s="1"/>
      <c r="JQI27" s="5"/>
      <c r="JQM27" s="14"/>
      <c r="JQN27" s="14"/>
      <c r="JQO27" s="1"/>
      <c r="JQQ27" s="5"/>
      <c r="JQU27" s="14"/>
      <c r="JQV27" s="14"/>
      <c r="JQW27" s="1"/>
      <c r="JQY27" s="5"/>
      <c r="JRC27" s="14"/>
      <c r="JRD27" s="14"/>
      <c r="JRE27" s="1"/>
      <c r="JRG27" s="5"/>
      <c r="JRK27" s="14"/>
      <c r="JRL27" s="14"/>
      <c r="JRM27" s="1"/>
      <c r="JRO27" s="5"/>
      <c r="JRS27" s="14"/>
      <c r="JRT27" s="14"/>
      <c r="JRU27" s="1"/>
      <c r="JRW27" s="5"/>
      <c r="JSA27" s="14"/>
      <c r="JSB27" s="14"/>
      <c r="JSC27" s="1"/>
      <c r="JSE27" s="5"/>
      <c r="JSI27" s="14"/>
      <c r="JSJ27" s="14"/>
      <c r="JSK27" s="1"/>
      <c r="JSM27" s="5"/>
      <c r="JSQ27" s="14"/>
      <c r="JSR27" s="14"/>
      <c r="JSS27" s="1"/>
      <c r="JSU27" s="5"/>
      <c r="JSY27" s="14"/>
      <c r="JSZ27" s="14"/>
      <c r="JTA27" s="1"/>
      <c r="JTC27" s="5"/>
      <c r="JTG27" s="14"/>
      <c r="JTH27" s="14"/>
      <c r="JTI27" s="1"/>
      <c r="JTK27" s="5"/>
      <c r="JTO27" s="14"/>
      <c r="JTP27" s="14"/>
      <c r="JTQ27" s="1"/>
      <c r="JTS27" s="5"/>
      <c r="JTW27" s="14"/>
      <c r="JTX27" s="14"/>
      <c r="JTY27" s="1"/>
      <c r="JUA27" s="5"/>
      <c r="JUE27" s="14"/>
      <c r="JUF27" s="14"/>
      <c r="JUG27" s="1"/>
      <c r="JUI27" s="5"/>
      <c r="JUM27" s="14"/>
      <c r="JUN27" s="14"/>
      <c r="JUO27" s="1"/>
      <c r="JUQ27" s="5"/>
      <c r="JUU27" s="14"/>
      <c r="JUV27" s="14"/>
      <c r="JUW27" s="1"/>
      <c r="JUY27" s="5"/>
      <c r="JVC27" s="14"/>
      <c r="JVD27" s="14"/>
      <c r="JVE27" s="1"/>
      <c r="JVG27" s="5"/>
      <c r="JVK27" s="14"/>
      <c r="JVL27" s="14"/>
      <c r="JVM27" s="1"/>
      <c r="JVO27" s="5"/>
      <c r="JVS27" s="14"/>
      <c r="JVT27" s="14"/>
      <c r="JVU27" s="1"/>
      <c r="JVW27" s="5"/>
      <c r="JWA27" s="14"/>
      <c r="JWB27" s="14"/>
      <c r="JWC27" s="1"/>
      <c r="JWE27" s="5"/>
      <c r="JWI27" s="14"/>
      <c r="JWJ27" s="14"/>
      <c r="JWK27" s="1"/>
      <c r="JWM27" s="5"/>
      <c r="JWQ27" s="14"/>
      <c r="JWR27" s="14"/>
      <c r="JWS27" s="1"/>
      <c r="JWU27" s="5"/>
      <c r="JWY27" s="14"/>
      <c r="JWZ27" s="14"/>
      <c r="JXA27" s="1"/>
      <c r="JXC27" s="5"/>
      <c r="JXG27" s="14"/>
      <c r="JXH27" s="14"/>
      <c r="JXI27" s="1"/>
      <c r="JXK27" s="5"/>
      <c r="JXO27" s="14"/>
      <c r="JXP27" s="14"/>
      <c r="JXQ27" s="1"/>
      <c r="JXS27" s="5"/>
      <c r="JXW27" s="14"/>
      <c r="JXX27" s="14"/>
      <c r="JXY27" s="1"/>
      <c r="JYA27" s="5"/>
      <c r="JYE27" s="14"/>
      <c r="JYF27" s="14"/>
      <c r="JYG27" s="1"/>
      <c r="JYI27" s="5"/>
      <c r="JYM27" s="14"/>
      <c r="JYN27" s="14"/>
      <c r="JYO27" s="1"/>
      <c r="JYQ27" s="5"/>
      <c r="JYU27" s="14"/>
      <c r="JYV27" s="14"/>
      <c r="JYW27" s="1"/>
      <c r="JYY27" s="5"/>
      <c r="JZC27" s="14"/>
      <c r="JZD27" s="14"/>
      <c r="JZE27" s="1"/>
      <c r="JZG27" s="5"/>
      <c r="JZK27" s="14"/>
      <c r="JZL27" s="14"/>
      <c r="JZM27" s="1"/>
      <c r="JZO27" s="5"/>
      <c r="JZS27" s="14"/>
      <c r="JZT27" s="14"/>
      <c r="JZU27" s="1"/>
      <c r="JZW27" s="5"/>
      <c r="KAA27" s="14"/>
      <c r="KAB27" s="14"/>
      <c r="KAC27" s="1"/>
      <c r="KAE27" s="5"/>
      <c r="KAI27" s="14"/>
      <c r="KAJ27" s="14"/>
      <c r="KAK27" s="1"/>
      <c r="KAM27" s="5"/>
      <c r="KAQ27" s="14"/>
      <c r="KAR27" s="14"/>
      <c r="KAS27" s="1"/>
      <c r="KAU27" s="5"/>
      <c r="KAY27" s="14"/>
      <c r="KAZ27" s="14"/>
      <c r="KBA27" s="1"/>
      <c r="KBC27" s="5"/>
      <c r="KBG27" s="14"/>
      <c r="KBH27" s="14"/>
      <c r="KBI27" s="1"/>
      <c r="KBK27" s="5"/>
      <c r="KBO27" s="14"/>
      <c r="KBP27" s="14"/>
      <c r="KBQ27" s="1"/>
      <c r="KBS27" s="5"/>
      <c r="KBW27" s="14"/>
      <c r="KBX27" s="14"/>
      <c r="KBY27" s="1"/>
      <c r="KCA27" s="5"/>
      <c r="KCE27" s="14"/>
      <c r="KCF27" s="14"/>
      <c r="KCG27" s="1"/>
      <c r="KCI27" s="5"/>
      <c r="KCM27" s="14"/>
      <c r="KCN27" s="14"/>
      <c r="KCO27" s="1"/>
      <c r="KCQ27" s="5"/>
      <c r="KCU27" s="14"/>
      <c r="KCV27" s="14"/>
      <c r="KCW27" s="1"/>
      <c r="KCY27" s="5"/>
      <c r="KDC27" s="14"/>
      <c r="KDD27" s="14"/>
      <c r="KDE27" s="1"/>
      <c r="KDG27" s="5"/>
      <c r="KDK27" s="14"/>
      <c r="KDL27" s="14"/>
      <c r="KDM27" s="1"/>
      <c r="KDO27" s="5"/>
      <c r="KDS27" s="14"/>
      <c r="KDT27" s="14"/>
      <c r="KDU27" s="1"/>
      <c r="KDW27" s="5"/>
      <c r="KEA27" s="14"/>
      <c r="KEB27" s="14"/>
      <c r="KEC27" s="1"/>
      <c r="KEE27" s="5"/>
      <c r="KEI27" s="14"/>
      <c r="KEJ27" s="14"/>
      <c r="KEK27" s="1"/>
      <c r="KEM27" s="5"/>
      <c r="KEQ27" s="14"/>
      <c r="KER27" s="14"/>
      <c r="KES27" s="1"/>
      <c r="KEU27" s="5"/>
      <c r="KEY27" s="14"/>
      <c r="KEZ27" s="14"/>
      <c r="KFA27" s="1"/>
      <c r="KFC27" s="5"/>
      <c r="KFG27" s="14"/>
      <c r="KFH27" s="14"/>
      <c r="KFI27" s="1"/>
      <c r="KFK27" s="5"/>
      <c r="KFO27" s="14"/>
      <c r="KFP27" s="14"/>
      <c r="KFQ27" s="1"/>
      <c r="KFS27" s="5"/>
      <c r="KFW27" s="14"/>
      <c r="KFX27" s="14"/>
      <c r="KFY27" s="1"/>
      <c r="KGA27" s="5"/>
      <c r="KGE27" s="14"/>
      <c r="KGF27" s="14"/>
      <c r="KGG27" s="1"/>
      <c r="KGI27" s="5"/>
      <c r="KGM27" s="14"/>
      <c r="KGN27" s="14"/>
      <c r="KGO27" s="1"/>
      <c r="KGQ27" s="5"/>
      <c r="KGU27" s="14"/>
      <c r="KGV27" s="14"/>
      <c r="KGW27" s="1"/>
      <c r="KGY27" s="5"/>
      <c r="KHC27" s="14"/>
      <c r="KHD27" s="14"/>
      <c r="KHE27" s="1"/>
      <c r="KHG27" s="5"/>
      <c r="KHK27" s="14"/>
      <c r="KHL27" s="14"/>
      <c r="KHM27" s="1"/>
      <c r="KHO27" s="5"/>
      <c r="KHS27" s="14"/>
      <c r="KHT27" s="14"/>
      <c r="KHU27" s="1"/>
      <c r="KHW27" s="5"/>
      <c r="KIA27" s="14"/>
      <c r="KIB27" s="14"/>
      <c r="KIC27" s="1"/>
      <c r="KIE27" s="5"/>
      <c r="KII27" s="14"/>
      <c r="KIJ27" s="14"/>
      <c r="KIK27" s="1"/>
      <c r="KIM27" s="5"/>
      <c r="KIQ27" s="14"/>
      <c r="KIR27" s="14"/>
      <c r="KIS27" s="1"/>
      <c r="KIU27" s="5"/>
      <c r="KIY27" s="14"/>
      <c r="KIZ27" s="14"/>
      <c r="KJA27" s="1"/>
      <c r="KJC27" s="5"/>
      <c r="KJG27" s="14"/>
      <c r="KJH27" s="14"/>
      <c r="KJI27" s="1"/>
      <c r="KJK27" s="5"/>
      <c r="KJO27" s="14"/>
      <c r="KJP27" s="14"/>
      <c r="KJQ27" s="1"/>
      <c r="KJS27" s="5"/>
      <c r="KJW27" s="14"/>
      <c r="KJX27" s="14"/>
      <c r="KJY27" s="1"/>
      <c r="KKA27" s="5"/>
      <c r="KKE27" s="14"/>
      <c r="KKF27" s="14"/>
      <c r="KKG27" s="1"/>
      <c r="KKI27" s="5"/>
      <c r="KKM27" s="14"/>
      <c r="KKN27" s="14"/>
      <c r="KKO27" s="1"/>
      <c r="KKQ27" s="5"/>
      <c r="KKU27" s="14"/>
      <c r="KKV27" s="14"/>
      <c r="KKW27" s="1"/>
      <c r="KKY27" s="5"/>
      <c r="KLC27" s="14"/>
      <c r="KLD27" s="14"/>
      <c r="KLE27" s="1"/>
      <c r="KLG27" s="5"/>
      <c r="KLK27" s="14"/>
      <c r="KLL27" s="14"/>
      <c r="KLM27" s="1"/>
      <c r="KLO27" s="5"/>
      <c r="KLS27" s="14"/>
      <c r="KLT27" s="14"/>
      <c r="KLU27" s="1"/>
      <c r="KLW27" s="5"/>
      <c r="KMA27" s="14"/>
      <c r="KMB27" s="14"/>
      <c r="KMC27" s="1"/>
      <c r="KME27" s="5"/>
      <c r="KMI27" s="14"/>
      <c r="KMJ27" s="14"/>
      <c r="KMK27" s="1"/>
      <c r="KMM27" s="5"/>
      <c r="KMQ27" s="14"/>
      <c r="KMR27" s="14"/>
      <c r="KMS27" s="1"/>
      <c r="KMU27" s="5"/>
      <c r="KMY27" s="14"/>
      <c r="KMZ27" s="14"/>
      <c r="KNA27" s="1"/>
      <c r="KNC27" s="5"/>
      <c r="KNG27" s="14"/>
      <c r="KNH27" s="14"/>
      <c r="KNI27" s="1"/>
      <c r="KNK27" s="5"/>
      <c r="KNO27" s="14"/>
      <c r="KNP27" s="14"/>
      <c r="KNQ27" s="1"/>
      <c r="KNS27" s="5"/>
      <c r="KNW27" s="14"/>
      <c r="KNX27" s="14"/>
      <c r="KNY27" s="1"/>
      <c r="KOA27" s="5"/>
      <c r="KOE27" s="14"/>
      <c r="KOF27" s="14"/>
      <c r="KOG27" s="1"/>
      <c r="KOI27" s="5"/>
      <c r="KOM27" s="14"/>
      <c r="KON27" s="14"/>
      <c r="KOO27" s="1"/>
      <c r="KOQ27" s="5"/>
      <c r="KOU27" s="14"/>
      <c r="KOV27" s="14"/>
      <c r="KOW27" s="1"/>
      <c r="KOY27" s="5"/>
      <c r="KPC27" s="14"/>
      <c r="KPD27" s="14"/>
      <c r="KPE27" s="1"/>
      <c r="KPG27" s="5"/>
      <c r="KPK27" s="14"/>
      <c r="KPL27" s="14"/>
      <c r="KPM27" s="1"/>
      <c r="KPO27" s="5"/>
      <c r="KPS27" s="14"/>
      <c r="KPT27" s="14"/>
      <c r="KPU27" s="1"/>
      <c r="KPW27" s="5"/>
      <c r="KQA27" s="14"/>
      <c r="KQB27" s="14"/>
      <c r="KQC27" s="1"/>
      <c r="KQE27" s="5"/>
      <c r="KQI27" s="14"/>
      <c r="KQJ27" s="14"/>
      <c r="KQK27" s="1"/>
      <c r="KQM27" s="5"/>
      <c r="KQQ27" s="14"/>
      <c r="KQR27" s="14"/>
      <c r="KQS27" s="1"/>
      <c r="KQU27" s="5"/>
      <c r="KQY27" s="14"/>
      <c r="KQZ27" s="14"/>
      <c r="KRA27" s="1"/>
      <c r="KRC27" s="5"/>
      <c r="KRG27" s="14"/>
      <c r="KRH27" s="14"/>
      <c r="KRI27" s="1"/>
      <c r="KRK27" s="5"/>
      <c r="KRO27" s="14"/>
      <c r="KRP27" s="14"/>
      <c r="KRQ27" s="1"/>
      <c r="KRS27" s="5"/>
      <c r="KRW27" s="14"/>
      <c r="KRX27" s="14"/>
      <c r="KRY27" s="1"/>
      <c r="KSA27" s="5"/>
      <c r="KSE27" s="14"/>
      <c r="KSF27" s="14"/>
      <c r="KSG27" s="1"/>
      <c r="KSI27" s="5"/>
      <c r="KSM27" s="14"/>
      <c r="KSN27" s="14"/>
      <c r="KSO27" s="1"/>
      <c r="KSQ27" s="5"/>
      <c r="KSU27" s="14"/>
      <c r="KSV27" s="14"/>
      <c r="KSW27" s="1"/>
      <c r="KSY27" s="5"/>
      <c r="KTC27" s="14"/>
      <c r="KTD27" s="14"/>
      <c r="KTE27" s="1"/>
      <c r="KTG27" s="5"/>
      <c r="KTK27" s="14"/>
      <c r="KTL27" s="14"/>
      <c r="KTM27" s="1"/>
      <c r="KTO27" s="5"/>
      <c r="KTS27" s="14"/>
      <c r="KTT27" s="14"/>
      <c r="KTU27" s="1"/>
      <c r="KTW27" s="5"/>
      <c r="KUA27" s="14"/>
      <c r="KUB27" s="14"/>
      <c r="KUC27" s="1"/>
      <c r="KUE27" s="5"/>
      <c r="KUI27" s="14"/>
      <c r="KUJ27" s="14"/>
      <c r="KUK27" s="1"/>
      <c r="KUM27" s="5"/>
      <c r="KUQ27" s="14"/>
      <c r="KUR27" s="14"/>
      <c r="KUS27" s="1"/>
      <c r="KUU27" s="5"/>
      <c r="KUY27" s="14"/>
      <c r="KUZ27" s="14"/>
      <c r="KVA27" s="1"/>
      <c r="KVC27" s="5"/>
      <c r="KVG27" s="14"/>
      <c r="KVH27" s="14"/>
      <c r="KVI27" s="1"/>
      <c r="KVK27" s="5"/>
      <c r="KVO27" s="14"/>
      <c r="KVP27" s="14"/>
      <c r="KVQ27" s="1"/>
      <c r="KVS27" s="5"/>
      <c r="KVW27" s="14"/>
      <c r="KVX27" s="14"/>
      <c r="KVY27" s="1"/>
      <c r="KWA27" s="5"/>
      <c r="KWE27" s="14"/>
      <c r="KWF27" s="14"/>
      <c r="KWG27" s="1"/>
      <c r="KWI27" s="5"/>
      <c r="KWM27" s="14"/>
      <c r="KWN27" s="14"/>
      <c r="KWO27" s="1"/>
      <c r="KWQ27" s="5"/>
      <c r="KWU27" s="14"/>
      <c r="KWV27" s="14"/>
      <c r="KWW27" s="1"/>
      <c r="KWY27" s="5"/>
      <c r="KXC27" s="14"/>
      <c r="KXD27" s="14"/>
      <c r="KXE27" s="1"/>
      <c r="KXG27" s="5"/>
      <c r="KXK27" s="14"/>
      <c r="KXL27" s="14"/>
      <c r="KXM27" s="1"/>
      <c r="KXO27" s="5"/>
      <c r="KXS27" s="14"/>
      <c r="KXT27" s="14"/>
      <c r="KXU27" s="1"/>
      <c r="KXW27" s="5"/>
      <c r="KYA27" s="14"/>
      <c r="KYB27" s="14"/>
      <c r="KYC27" s="1"/>
      <c r="KYE27" s="5"/>
      <c r="KYI27" s="14"/>
      <c r="KYJ27" s="14"/>
      <c r="KYK27" s="1"/>
      <c r="KYM27" s="5"/>
      <c r="KYQ27" s="14"/>
      <c r="KYR27" s="14"/>
      <c r="KYS27" s="1"/>
      <c r="KYU27" s="5"/>
      <c r="KYY27" s="14"/>
      <c r="KYZ27" s="14"/>
      <c r="KZA27" s="1"/>
      <c r="KZC27" s="5"/>
      <c r="KZG27" s="14"/>
      <c r="KZH27" s="14"/>
      <c r="KZI27" s="1"/>
      <c r="KZK27" s="5"/>
      <c r="KZO27" s="14"/>
      <c r="KZP27" s="14"/>
      <c r="KZQ27" s="1"/>
      <c r="KZS27" s="5"/>
      <c r="KZW27" s="14"/>
      <c r="KZX27" s="14"/>
      <c r="KZY27" s="1"/>
      <c r="LAA27" s="5"/>
      <c r="LAE27" s="14"/>
      <c r="LAF27" s="14"/>
      <c r="LAG27" s="1"/>
      <c r="LAI27" s="5"/>
      <c r="LAM27" s="14"/>
      <c r="LAN27" s="14"/>
      <c r="LAO27" s="1"/>
      <c r="LAQ27" s="5"/>
      <c r="LAU27" s="14"/>
      <c r="LAV27" s="14"/>
      <c r="LAW27" s="1"/>
      <c r="LAY27" s="5"/>
      <c r="LBC27" s="14"/>
      <c r="LBD27" s="14"/>
      <c r="LBE27" s="1"/>
      <c r="LBG27" s="5"/>
      <c r="LBK27" s="14"/>
      <c r="LBL27" s="14"/>
      <c r="LBM27" s="1"/>
      <c r="LBO27" s="5"/>
      <c r="LBS27" s="14"/>
      <c r="LBT27" s="14"/>
      <c r="LBU27" s="1"/>
      <c r="LBW27" s="5"/>
      <c r="LCA27" s="14"/>
      <c r="LCB27" s="14"/>
      <c r="LCC27" s="1"/>
      <c r="LCE27" s="5"/>
      <c r="LCI27" s="14"/>
      <c r="LCJ27" s="14"/>
      <c r="LCK27" s="1"/>
      <c r="LCM27" s="5"/>
      <c r="LCQ27" s="14"/>
      <c r="LCR27" s="14"/>
      <c r="LCS27" s="1"/>
      <c r="LCU27" s="5"/>
      <c r="LCY27" s="14"/>
      <c r="LCZ27" s="14"/>
      <c r="LDA27" s="1"/>
      <c r="LDC27" s="5"/>
      <c r="LDG27" s="14"/>
      <c r="LDH27" s="14"/>
      <c r="LDI27" s="1"/>
      <c r="LDK27" s="5"/>
      <c r="LDO27" s="14"/>
      <c r="LDP27" s="14"/>
      <c r="LDQ27" s="1"/>
      <c r="LDS27" s="5"/>
      <c r="LDW27" s="14"/>
      <c r="LDX27" s="14"/>
      <c r="LDY27" s="1"/>
      <c r="LEA27" s="5"/>
      <c r="LEE27" s="14"/>
      <c r="LEF27" s="14"/>
      <c r="LEG27" s="1"/>
      <c r="LEI27" s="5"/>
      <c r="LEM27" s="14"/>
      <c r="LEN27" s="14"/>
      <c r="LEO27" s="1"/>
      <c r="LEQ27" s="5"/>
      <c r="LEU27" s="14"/>
      <c r="LEV27" s="14"/>
      <c r="LEW27" s="1"/>
      <c r="LEY27" s="5"/>
      <c r="LFC27" s="14"/>
      <c r="LFD27" s="14"/>
      <c r="LFE27" s="1"/>
      <c r="LFG27" s="5"/>
      <c r="LFK27" s="14"/>
      <c r="LFL27" s="14"/>
      <c r="LFM27" s="1"/>
      <c r="LFO27" s="5"/>
      <c r="LFS27" s="14"/>
      <c r="LFT27" s="14"/>
      <c r="LFU27" s="1"/>
      <c r="LFW27" s="5"/>
      <c r="LGA27" s="14"/>
      <c r="LGB27" s="14"/>
      <c r="LGC27" s="1"/>
      <c r="LGE27" s="5"/>
      <c r="LGI27" s="14"/>
      <c r="LGJ27" s="14"/>
      <c r="LGK27" s="1"/>
      <c r="LGM27" s="5"/>
      <c r="LGQ27" s="14"/>
      <c r="LGR27" s="14"/>
      <c r="LGS27" s="1"/>
      <c r="LGU27" s="5"/>
      <c r="LGY27" s="14"/>
      <c r="LGZ27" s="14"/>
      <c r="LHA27" s="1"/>
      <c r="LHC27" s="5"/>
      <c r="LHG27" s="14"/>
      <c r="LHH27" s="14"/>
      <c r="LHI27" s="1"/>
      <c r="LHK27" s="5"/>
      <c r="LHO27" s="14"/>
      <c r="LHP27" s="14"/>
      <c r="LHQ27" s="1"/>
      <c r="LHS27" s="5"/>
      <c r="LHW27" s="14"/>
      <c r="LHX27" s="14"/>
      <c r="LHY27" s="1"/>
      <c r="LIA27" s="5"/>
      <c r="LIE27" s="14"/>
      <c r="LIF27" s="14"/>
      <c r="LIG27" s="1"/>
      <c r="LII27" s="5"/>
      <c r="LIM27" s="14"/>
      <c r="LIN27" s="14"/>
      <c r="LIO27" s="1"/>
      <c r="LIQ27" s="5"/>
      <c r="LIU27" s="14"/>
      <c r="LIV27" s="14"/>
      <c r="LIW27" s="1"/>
      <c r="LIY27" s="5"/>
      <c r="LJC27" s="14"/>
      <c r="LJD27" s="14"/>
      <c r="LJE27" s="1"/>
      <c r="LJG27" s="5"/>
      <c r="LJK27" s="14"/>
      <c r="LJL27" s="14"/>
      <c r="LJM27" s="1"/>
      <c r="LJO27" s="5"/>
      <c r="LJS27" s="14"/>
      <c r="LJT27" s="14"/>
      <c r="LJU27" s="1"/>
      <c r="LJW27" s="5"/>
      <c r="LKA27" s="14"/>
      <c r="LKB27" s="14"/>
      <c r="LKC27" s="1"/>
      <c r="LKE27" s="5"/>
      <c r="LKI27" s="14"/>
      <c r="LKJ27" s="14"/>
      <c r="LKK27" s="1"/>
      <c r="LKM27" s="5"/>
      <c r="LKQ27" s="14"/>
      <c r="LKR27" s="14"/>
      <c r="LKS27" s="1"/>
      <c r="LKU27" s="5"/>
      <c r="LKY27" s="14"/>
      <c r="LKZ27" s="14"/>
      <c r="LLA27" s="1"/>
      <c r="LLC27" s="5"/>
      <c r="LLG27" s="14"/>
      <c r="LLH27" s="14"/>
      <c r="LLI27" s="1"/>
      <c r="LLK27" s="5"/>
      <c r="LLO27" s="14"/>
      <c r="LLP27" s="14"/>
      <c r="LLQ27" s="1"/>
      <c r="LLS27" s="5"/>
      <c r="LLW27" s="14"/>
      <c r="LLX27" s="14"/>
      <c r="LLY27" s="1"/>
      <c r="LMA27" s="5"/>
      <c r="LME27" s="14"/>
      <c r="LMF27" s="14"/>
      <c r="LMG27" s="1"/>
      <c r="LMI27" s="5"/>
      <c r="LMM27" s="14"/>
      <c r="LMN27" s="14"/>
      <c r="LMO27" s="1"/>
      <c r="LMQ27" s="5"/>
      <c r="LMU27" s="14"/>
      <c r="LMV27" s="14"/>
      <c r="LMW27" s="1"/>
      <c r="LMY27" s="5"/>
      <c r="LNC27" s="14"/>
      <c r="LND27" s="14"/>
      <c r="LNE27" s="1"/>
      <c r="LNG27" s="5"/>
      <c r="LNK27" s="14"/>
      <c r="LNL27" s="14"/>
      <c r="LNM27" s="1"/>
      <c r="LNO27" s="5"/>
      <c r="LNS27" s="14"/>
      <c r="LNT27" s="14"/>
      <c r="LNU27" s="1"/>
      <c r="LNW27" s="5"/>
      <c r="LOA27" s="14"/>
      <c r="LOB27" s="14"/>
      <c r="LOC27" s="1"/>
      <c r="LOE27" s="5"/>
      <c r="LOI27" s="14"/>
      <c r="LOJ27" s="14"/>
      <c r="LOK27" s="1"/>
      <c r="LOM27" s="5"/>
      <c r="LOQ27" s="14"/>
      <c r="LOR27" s="14"/>
      <c r="LOS27" s="1"/>
      <c r="LOU27" s="5"/>
      <c r="LOY27" s="14"/>
      <c r="LOZ27" s="14"/>
      <c r="LPA27" s="1"/>
      <c r="LPC27" s="5"/>
      <c r="LPG27" s="14"/>
      <c r="LPH27" s="14"/>
      <c r="LPI27" s="1"/>
      <c r="LPK27" s="5"/>
      <c r="LPO27" s="14"/>
      <c r="LPP27" s="14"/>
      <c r="LPQ27" s="1"/>
      <c r="LPS27" s="5"/>
      <c r="LPW27" s="14"/>
      <c r="LPX27" s="14"/>
      <c r="LPY27" s="1"/>
      <c r="LQA27" s="5"/>
      <c r="LQE27" s="14"/>
      <c r="LQF27" s="14"/>
      <c r="LQG27" s="1"/>
      <c r="LQI27" s="5"/>
      <c r="LQM27" s="14"/>
      <c r="LQN27" s="14"/>
      <c r="LQO27" s="1"/>
      <c r="LQQ27" s="5"/>
      <c r="LQU27" s="14"/>
      <c r="LQV27" s="14"/>
      <c r="LQW27" s="1"/>
      <c r="LQY27" s="5"/>
      <c r="LRC27" s="14"/>
      <c r="LRD27" s="14"/>
      <c r="LRE27" s="1"/>
      <c r="LRG27" s="5"/>
      <c r="LRK27" s="14"/>
      <c r="LRL27" s="14"/>
      <c r="LRM27" s="1"/>
      <c r="LRO27" s="5"/>
      <c r="LRS27" s="14"/>
      <c r="LRT27" s="14"/>
      <c r="LRU27" s="1"/>
      <c r="LRW27" s="5"/>
      <c r="LSA27" s="14"/>
      <c r="LSB27" s="14"/>
      <c r="LSC27" s="1"/>
      <c r="LSE27" s="5"/>
      <c r="LSI27" s="14"/>
      <c r="LSJ27" s="14"/>
      <c r="LSK27" s="1"/>
      <c r="LSM27" s="5"/>
      <c r="LSQ27" s="14"/>
      <c r="LSR27" s="14"/>
      <c r="LSS27" s="1"/>
      <c r="LSU27" s="5"/>
      <c r="LSY27" s="14"/>
      <c r="LSZ27" s="14"/>
      <c r="LTA27" s="1"/>
      <c r="LTC27" s="5"/>
      <c r="LTG27" s="14"/>
      <c r="LTH27" s="14"/>
      <c r="LTI27" s="1"/>
      <c r="LTK27" s="5"/>
      <c r="LTO27" s="14"/>
      <c r="LTP27" s="14"/>
      <c r="LTQ27" s="1"/>
      <c r="LTS27" s="5"/>
      <c r="LTW27" s="14"/>
      <c r="LTX27" s="14"/>
      <c r="LTY27" s="1"/>
      <c r="LUA27" s="5"/>
      <c r="LUE27" s="14"/>
      <c r="LUF27" s="14"/>
      <c r="LUG27" s="1"/>
      <c r="LUI27" s="5"/>
      <c r="LUM27" s="14"/>
      <c r="LUN27" s="14"/>
      <c r="LUO27" s="1"/>
      <c r="LUQ27" s="5"/>
      <c r="LUU27" s="14"/>
      <c r="LUV27" s="14"/>
      <c r="LUW27" s="1"/>
      <c r="LUY27" s="5"/>
      <c r="LVC27" s="14"/>
      <c r="LVD27" s="14"/>
      <c r="LVE27" s="1"/>
      <c r="LVG27" s="5"/>
      <c r="LVK27" s="14"/>
      <c r="LVL27" s="14"/>
      <c r="LVM27" s="1"/>
      <c r="LVO27" s="5"/>
      <c r="LVS27" s="14"/>
      <c r="LVT27" s="14"/>
      <c r="LVU27" s="1"/>
      <c r="LVW27" s="5"/>
      <c r="LWA27" s="14"/>
      <c r="LWB27" s="14"/>
      <c r="LWC27" s="1"/>
      <c r="LWE27" s="5"/>
      <c r="LWI27" s="14"/>
      <c r="LWJ27" s="14"/>
      <c r="LWK27" s="1"/>
      <c r="LWM27" s="5"/>
      <c r="LWQ27" s="14"/>
      <c r="LWR27" s="14"/>
      <c r="LWS27" s="1"/>
      <c r="LWU27" s="5"/>
      <c r="LWY27" s="14"/>
      <c r="LWZ27" s="14"/>
      <c r="LXA27" s="1"/>
      <c r="LXC27" s="5"/>
      <c r="LXG27" s="14"/>
      <c r="LXH27" s="14"/>
      <c r="LXI27" s="1"/>
      <c r="LXK27" s="5"/>
      <c r="LXO27" s="14"/>
      <c r="LXP27" s="14"/>
      <c r="LXQ27" s="1"/>
      <c r="LXS27" s="5"/>
      <c r="LXW27" s="14"/>
      <c r="LXX27" s="14"/>
      <c r="LXY27" s="1"/>
      <c r="LYA27" s="5"/>
      <c r="LYE27" s="14"/>
      <c r="LYF27" s="14"/>
      <c r="LYG27" s="1"/>
      <c r="LYI27" s="5"/>
      <c r="LYM27" s="14"/>
      <c r="LYN27" s="14"/>
      <c r="LYO27" s="1"/>
      <c r="LYQ27" s="5"/>
      <c r="LYU27" s="14"/>
      <c r="LYV27" s="14"/>
      <c r="LYW27" s="1"/>
      <c r="LYY27" s="5"/>
      <c r="LZC27" s="14"/>
      <c r="LZD27" s="14"/>
      <c r="LZE27" s="1"/>
      <c r="LZG27" s="5"/>
      <c r="LZK27" s="14"/>
      <c r="LZL27" s="14"/>
      <c r="LZM27" s="1"/>
      <c r="LZO27" s="5"/>
      <c r="LZS27" s="14"/>
      <c r="LZT27" s="14"/>
      <c r="LZU27" s="1"/>
      <c r="LZW27" s="5"/>
      <c r="MAA27" s="14"/>
      <c r="MAB27" s="14"/>
      <c r="MAC27" s="1"/>
      <c r="MAE27" s="5"/>
      <c r="MAI27" s="14"/>
      <c r="MAJ27" s="14"/>
      <c r="MAK27" s="1"/>
      <c r="MAM27" s="5"/>
      <c r="MAQ27" s="14"/>
      <c r="MAR27" s="14"/>
      <c r="MAS27" s="1"/>
      <c r="MAU27" s="5"/>
      <c r="MAY27" s="14"/>
      <c r="MAZ27" s="14"/>
      <c r="MBA27" s="1"/>
      <c r="MBC27" s="5"/>
      <c r="MBG27" s="14"/>
      <c r="MBH27" s="14"/>
      <c r="MBI27" s="1"/>
      <c r="MBK27" s="5"/>
      <c r="MBO27" s="14"/>
      <c r="MBP27" s="14"/>
      <c r="MBQ27" s="1"/>
      <c r="MBS27" s="5"/>
      <c r="MBW27" s="14"/>
      <c r="MBX27" s="14"/>
      <c r="MBY27" s="1"/>
      <c r="MCA27" s="5"/>
      <c r="MCE27" s="14"/>
      <c r="MCF27" s="14"/>
      <c r="MCG27" s="1"/>
      <c r="MCI27" s="5"/>
      <c r="MCM27" s="14"/>
      <c r="MCN27" s="14"/>
      <c r="MCO27" s="1"/>
      <c r="MCQ27" s="5"/>
      <c r="MCU27" s="14"/>
      <c r="MCV27" s="14"/>
      <c r="MCW27" s="1"/>
      <c r="MCY27" s="5"/>
      <c r="MDC27" s="14"/>
      <c r="MDD27" s="14"/>
      <c r="MDE27" s="1"/>
      <c r="MDG27" s="5"/>
      <c r="MDK27" s="14"/>
      <c r="MDL27" s="14"/>
      <c r="MDM27" s="1"/>
      <c r="MDO27" s="5"/>
      <c r="MDS27" s="14"/>
      <c r="MDT27" s="14"/>
      <c r="MDU27" s="1"/>
      <c r="MDW27" s="5"/>
      <c r="MEA27" s="14"/>
      <c r="MEB27" s="14"/>
      <c r="MEC27" s="1"/>
      <c r="MEE27" s="5"/>
      <c r="MEI27" s="14"/>
      <c r="MEJ27" s="14"/>
      <c r="MEK27" s="1"/>
      <c r="MEM27" s="5"/>
      <c r="MEQ27" s="14"/>
      <c r="MER27" s="14"/>
      <c r="MES27" s="1"/>
      <c r="MEU27" s="5"/>
      <c r="MEY27" s="14"/>
      <c r="MEZ27" s="14"/>
      <c r="MFA27" s="1"/>
      <c r="MFC27" s="5"/>
      <c r="MFG27" s="14"/>
      <c r="MFH27" s="14"/>
      <c r="MFI27" s="1"/>
      <c r="MFK27" s="5"/>
      <c r="MFO27" s="14"/>
      <c r="MFP27" s="14"/>
      <c r="MFQ27" s="1"/>
      <c r="MFS27" s="5"/>
      <c r="MFW27" s="14"/>
      <c r="MFX27" s="14"/>
      <c r="MFY27" s="1"/>
      <c r="MGA27" s="5"/>
      <c r="MGE27" s="14"/>
      <c r="MGF27" s="14"/>
      <c r="MGG27" s="1"/>
      <c r="MGI27" s="5"/>
      <c r="MGM27" s="14"/>
      <c r="MGN27" s="14"/>
      <c r="MGO27" s="1"/>
      <c r="MGQ27" s="5"/>
      <c r="MGU27" s="14"/>
      <c r="MGV27" s="14"/>
      <c r="MGW27" s="1"/>
      <c r="MGY27" s="5"/>
      <c r="MHC27" s="14"/>
      <c r="MHD27" s="14"/>
      <c r="MHE27" s="1"/>
      <c r="MHG27" s="5"/>
      <c r="MHK27" s="14"/>
      <c r="MHL27" s="14"/>
      <c r="MHM27" s="1"/>
      <c r="MHO27" s="5"/>
      <c r="MHS27" s="14"/>
      <c r="MHT27" s="14"/>
      <c r="MHU27" s="1"/>
      <c r="MHW27" s="5"/>
      <c r="MIA27" s="14"/>
      <c r="MIB27" s="14"/>
      <c r="MIC27" s="1"/>
      <c r="MIE27" s="5"/>
      <c r="MII27" s="14"/>
      <c r="MIJ27" s="14"/>
      <c r="MIK27" s="1"/>
      <c r="MIM27" s="5"/>
      <c r="MIQ27" s="14"/>
      <c r="MIR27" s="14"/>
      <c r="MIS27" s="1"/>
      <c r="MIU27" s="5"/>
      <c r="MIY27" s="14"/>
      <c r="MIZ27" s="14"/>
      <c r="MJA27" s="1"/>
      <c r="MJC27" s="5"/>
      <c r="MJG27" s="14"/>
      <c r="MJH27" s="14"/>
      <c r="MJI27" s="1"/>
      <c r="MJK27" s="5"/>
      <c r="MJO27" s="14"/>
      <c r="MJP27" s="14"/>
      <c r="MJQ27" s="1"/>
      <c r="MJS27" s="5"/>
      <c r="MJW27" s="14"/>
      <c r="MJX27" s="14"/>
      <c r="MJY27" s="1"/>
      <c r="MKA27" s="5"/>
      <c r="MKE27" s="14"/>
      <c r="MKF27" s="14"/>
      <c r="MKG27" s="1"/>
      <c r="MKI27" s="5"/>
      <c r="MKM27" s="14"/>
      <c r="MKN27" s="14"/>
      <c r="MKO27" s="1"/>
      <c r="MKQ27" s="5"/>
      <c r="MKU27" s="14"/>
      <c r="MKV27" s="14"/>
      <c r="MKW27" s="1"/>
      <c r="MKY27" s="5"/>
      <c r="MLC27" s="14"/>
      <c r="MLD27" s="14"/>
      <c r="MLE27" s="1"/>
      <c r="MLG27" s="5"/>
      <c r="MLK27" s="14"/>
      <c r="MLL27" s="14"/>
      <c r="MLM27" s="1"/>
      <c r="MLO27" s="5"/>
      <c r="MLS27" s="14"/>
      <c r="MLT27" s="14"/>
      <c r="MLU27" s="1"/>
      <c r="MLW27" s="5"/>
      <c r="MMA27" s="14"/>
      <c r="MMB27" s="14"/>
      <c r="MMC27" s="1"/>
      <c r="MME27" s="5"/>
      <c r="MMI27" s="14"/>
      <c r="MMJ27" s="14"/>
      <c r="MMK27" s="1"/>
      <c r="MMM27" s="5"/>
      <c r="MMQ27" s="14"/>
      <c r="MMR27" s="14"/>
      <c r="MMS27" s="1"/>
      <c r="MMU27" s="5"/>
      <c r="MMY27" s="14"/>
      <c r="MMZ27" s="14"/>
      <c r="MNA27" s="1"/>
      <c r="MNC27" s="5"/>
      <c r="MNG27" s="14"/>
      <c r="MNH27" s="14"/>
      <c r="MNI27" s="1"/>
      <c r="MNK27" s="5"/>
      <c r="MNO27" s="14"/>
      <c r="MNP27" s="14"/>
      <c r="MNQ27" s="1"/>
      <c r="MNS27" s="5"/>
      <c r="MNW27" s="14"/>
      <c r="MNX27" s="14"/>
      <c r="MNY27" s="1"/>
      <c r="MOA27" s="5"/>
      <c r="MOE27" s="14"/>
      <c r="MOF27" s="14"/>
      <c r="MOG27" s="1"/>
      <c r="MOI27" s="5"/>
      <c r="MOM27" s="14"/>
      <c r="MON27" s="14"/>
      <c r="MOO27" s="1"/>
      <c r="MOQ27" s="5"/>
      <c r="MOU27" s="14"/>
      <c r="MOV27" s="14"/>
      <c r="MOW27" s="1"/>
      <c r="MOY27" s="5"/>
      <c r="MPC27" s="14"/>
      <c r="MPD27" s="14"/>
      <c r="MPE27" s="1"/>
      <c r="MPG27" s="5"/>
      <c r="MPK27" s="14"/>
      <c r="MPL27" s="14"/>
      <c r="MPM27" s="1"/>
      <c r="MPO27" s="5"/>
      <c r="MPS27" s="14"/>
      <c r="MPT27" s="14"/>
      <c r="MPU27" s="1"/>
      <c r="MPW27" s="5"/>
      <c r="MQA27" s="14"/>
      <c r="MQB27" s="14"/>
      <c r="MQC27" s="1"/>
      <c r="MQE27" s="5"/>
      <c r="MQI27" s="14"/>
      <c r="MQJ27" s="14"/>
      <c r="MQK27" s="1"/>
      <c r="MQM27" s="5"/>
      <c r="MQQ27" s="14"/>
      <c r="MQR27" s="14"/>
      <c r="MQS27" s="1"/>
      <c r="MQU27" s="5"/>
      <c r="MQY27" s="14"/>
      <c r="MQZ27" s="14"/>
      <c r="MRA27" s="1"/>
      <c r="MRC27" s="5"/>
      <c r="MRG27" s="14"/>
      <c r="MRH27" s="14"/>
      <c r="MRI27" s="1"/>
      <c r="MRK27" s="5"/>
      <c r="MRO27" s="14"/>
      <c r="MRP27" s="14"/>
      <c r="MRQ27" s="1"/>
      <c r="MRS27" s="5"/>
      <c r="MRW27" s="14"/>
      <c r="MRX27" s="14"/>
      <c r="MRY27" s="1"/>
      <c r="MSA27" s="5"/>
      <c r="MSE27" s="14"/>
      <c r="MSF27" s="14"/>
      <c r="MSG27" s="1"/>
      <c r="MSI27" s="5"/>
      <c r="MSM27" s="14"/>
      <c r="MSN27" s="14"/>
      <c r="MSO27" s="1"/>
      <c r="MSQ27" s="5"/>
      <c r="MSU27" s="14"/>
      <c r="MSV27" s="14"/>
      <c r="MSW27" s="1"/>
      <c r="MSY27" s="5"/>
      <c r="MTC27" s="14"/>
      <c r="MTD27" s="14"/>
      <c r="MTE27" s="1"/>
      <c r="MTG27" s="5"/>
      <c r="MTK27" s="14"/>
      <c r="MTL27" s="14"/>
      <c r="MTM27" s="1"/>
      <c r="MTO27" s="5"/>
      <c r="MTS27" s="14"/>
      <c r="MTT27" s="14"/>
      <c r="MTU27" s="1"/>
      <c r="MTW27" s="5"/>
      <c r="MUA27" s="14"/>
      <c r="MUB27" s="14"/>
      <c r="MUC27" s="1"/>
      <c r="MUE27" s="5"/>
      <c r="MUI27" s="14"/>
      <c r="MUJ27" s="14"/>
      <c r="MUK27" s="1"/>
      <c r="MUM27" s="5"/>
      <c r="MUQ27" s="14"/>
      <c r="MUR27" s="14"/>
      <c r="MUS27" s="1"/>
      <c r="MUU27" s="5"/>
      <c r="MUY27" s="14"/>
      <c r="MUZ27" s="14"/>
      <c r="MVA27" s="1"/>
      <c r="MVC27" s="5"/>
      <c r="MVG27" s="14"/>
      <c r="MVH27" s="14"/>
      <c r="MVI27" s="1"/>
      <c r="MVK27" s="5"/>
      <c r="MVO27" s="14"/>
      <c r="MVP27" s="14"/>
      <c r="MVQ27" s="1"/>
      <c r="MVS27" s="5"/>
      <c r="MVW27" s="14"/>
      <c r="MVX27" s="14"/>
      <c r="MVY27" s="1"/>
      <c r="MWA27" s="5"/>
      <c r="MWE27" s="14"/>
      <c r="MWF27" s="14"/>
      <c r="MWG27" s="1"/>
      <c r="MWI27" s="5"/>
      <c r="MWM27" s="14"/>
      <c r="MWN27" s="14"/>
      <c r="MWO27" s="1"/>
      <c r="MWQ27" s="5"/>
      <c r="MWU27" s="14"/>
      <c r="MWV27" s="14"/>
      <c r="MWW27" s="1"/>
      <c r="MWY27" s="5"/>
      <c r="MXC27" s="14"/>
      <c r="MXD27" s="14"/>
      <c r="MXE27" s="1"/>
      <c r="MXG27" s="5"/>
      <c r="MXK27" s="14"/>
      <c r="MXL27" s="14"/>
      <c r="MXM27" s="1"/>
      <c r="MXO27" s="5"/>
      <c r="MXS27" s="14"/>
      <c r="MXT27" s="14"/>
      <c r="MXU27" s="1"/>
      <c r="MXW27" s="5"/>
      <c r="MYA27" s="14"/>
      <c r="MYB27" s="14"/>
      <c r="MYC27" s="1"/>
      <c r="MYE27" s="5"/>
      <c r="MYI27" s="14"/>
      <c r="MYJ27" s="14"/>
      <c r="MYK27" s="1"/>
      <c r="MYM27" s="5"/>
      <c r="MYQ27" s="14"/>
      <c r="MYR27" s="14"/>
      <c r="MYS27" s="1"/>
      <c r="MYU27" s="5"/>
      <c r="MYY27" s="14"/>
      <c r="MYZ27" s="14"/>
      <c r="MZA27" s="1"/>
      <c r="MZC27" s="5"/>
      <c r="MZG27" s="14"/>
      <c r="MZH27" s="14"/>
      <c r="MZI27" s="1"/>
      <c r="MZK27" s="5"/>
      <c r="MZO27" s="14"/>
      <c r="MZP27" s="14"/>
      <c r="MZQ27" s="1"/>
      <c r="MZS27" s="5"/>
      <c r="MZW27" s="14"/>
      <c r="MZX27" s="14"/>
      <c r="MZY27" s="1"/>
      <c r="NAA27" s="5"/>
      <c r="NAE27" s="14"/>
      <c r="NAF27" s="14"/>
      <c r="NAG27" s="1"/>
      <c r="NAI27" s="5"/>
      <c r="NAM27" s="14"/>
      <c r="NAN27" s="14"/>
      <c r="NAO27" s="1"/>
      <c r="NAQ27" s="5"/>
      <c r="NAU27" s="14"/>
      <c r="NAV27" s="14"/>
      <c r="NAW27" s="1"/>
      <c r="NAY27" s="5"/>
      <c r="NBC27" s="14"/>
      <c r="NBD27" s="14"/>
      <c r="NBE27" s="1"/>
      <c r="NBG27" s="5"/>
      <c r="NBK27" s="14"/>
      <c r="NBL27" s="14"/>
      <c r="NBM27" s="1"/>
      <c r="NBO27" s="5"/>
      <c r="NBS27" s="14"/>
      <c r="NBT27" s="14"/>
      <c r="NBU27" s="1"/>
      <c r="NBW27" s="5"/>
      <c r="NCA27" s="14"/>
      <c r="NCB27" s="14"/>
      <c r="NCC27" s="1"/>
      <c r="NCE27" s="5"/>
      <c r="NCI27" s="14"/>
      <c r="NCJ27" s="14"/>
      <c r="NCK27" s="1"/>
      <c r="NCM27" s="5"/>
      <c r="NCQ27" s="14"/>
      <c r="NCR27" s="14"/>
      <c r="NCS27" s="1"/>
      <c r="NCU27" s="5"/>
      <c r="NCY27" s="14"/>
      <c r="NCZ27" s="14"/>
      <c r="NDA27" s="1"/>
      <c r="NDC27" s="5"/>
      <c r="NDG27" s="14"/>
      <c r="NDH27" s="14"/>
      <c r="NDI27" s="1"/>
      <c r="NDK27" s="5"/>
      <c r="NDO27" s="14"/>
      <c r="NDP27" s="14"/>
      <c r="NDQ27" s="1"/>
      <c r="NDS27" s="5"/>
      <c r="NDW27" s="14"/>
      <c r="NDX27" s="14"/>
      <c r="NDY27" s="1"/>
      <c r="NEA27" s="5"/>
      <c r="NEE27" s="14"/>
      <c r="NEF27" s="14"/>
      <c r="NEG27" s="1"/>
      <c r="NEI27" s="5"/>
      <c r="NEM27" s="14"/>
      <c r="NEN27" s="14"/>
      <c r="NEO27" s="1"/>
      <c r="NEQ27" s="5"/>
      <c r="NEU27" s="14"/>
      <c r="NEV27" s="14"/>
      <c r="NEW27" s="1"/>
      <c r="NEY27" s="5"/>
      <c r="NFC27" s="14"/>
      <c r="NFD27" s="14"/>
      <c r="NFE27" s="1"/>
      <c r="NFG27" s="5"/>
      <c r="NFK27" s="14"/>
      <c r="NFL27" s="14"/>
      <c r="NFM27" s="1"/>
      <c r="NFO27" s="5"/>
      <c r="NFS27" s="14"/>
      <c r="NFT27" s="14"/>
      <c r="NFU27" s="1"/>
      <c r="NFW27" s="5"/>
      <c r="NGA27" s="14"/>
      <c r="NGB27" s="14"/>
      <c r="NGC27" s="1"/>
      <c r="NGE27" s="5"/>
      <c r="NGI27" s="14"/>
      <c r="NGJ27" s="14"/>
      <c r="NGK27" s="1"/>
      <c r="NGM27" s="5"/>
      <c r="NGQ27" s="14"/>
      <c r="NGR27" s="14"/>
      <c r="NGS27" s="1"/>
      <c r="NGU27" s="5"/>
      <c r="NGY27" s="14"/>
      <c r="NGZ27" s="14"/>
      <c r="NHA27" s="1"/>
      <c r="NHC27" s="5"/>
      <c r="NHG27" s="14"/>
      <c r="NHH27" s="14"/>
      <c r="NHI27" s="1"/>
      <c r="NHK27" s="5"/>
      <c r="NHO27" s="14"/>
      <c r="NHP27" s="14"/>
      <c r="NHQ27" s="1"/>
      <c r="NHS27" s="5"/>
      <c r="NHW27" s="14"/>
      <c r="NHX27" s="14"/>
      <c r="NHY27" s="1"/>
      <c r="NIA27" s="5"/>
      <c r="NIE27" s="14"/>
      <c r="NIF27" s="14"/>
      <c r="NIG27" s="1"/>
      <c r="NII27" s="5"/>
      <c r="NIM27" s="14"/>
      <c r="NIN27" s="14"/>
      <c r="NIO27" s="1"/>
      <c r="NIQ27" s="5"/>
      <c r="NIU27" s="14"/>
      <c r="NIV27" s="14"/>
      <c r="NIW27" s="1"/>
      <c r="NIY27" s="5"/>
      <c r="NJC27" s="14"/>
      <c r="NJD27" s="14"/>
      <c r="NJE27" s="1"/>
      <c r="NJG27" s="5"/>
      <c r="NJK27" s="14"/>
      <c r="NJL27" s="14"/>
      <c r="NJM27" s="1"/>
      <c r="NJO27" s="5"/>
      <c r="NJS27" s="14"/>
      <c r="NJT27" s="14"/>
      <c r="NJU27" s="1"/>
      <c r="NJW27" s="5"/>
      <c r="NKA27" s="14"/>
      <c r="NKB27" s="14"/>
      <c r="NKC27" s="1"/>
      <c r="NKE27" s="5"/>
      <c r="NKI27" s="14"/>
      <c r="NKJ27" s="14"/>
      <c r="NKK27" s="1"/>
      <c r="NKM27" s="5"/>
      <c r="NKQ27" s="14"/>
      <c r="NKR27" s="14"/>
      <c r="NKS27" s="1"/>
      <c r="NKU27" s="5"/>
      <c r="NKY27" s="14"/>
      <c r="NKZ27" s="14"/>
      <c r="NLA27" s="1"/>
      <c r="NLC27" s="5"/>
      <c r="NLG27" s="14"/>
      <c r="NLH27" s="14"/>
      <c r="NLI27" s="1"/>
      <c r="NLK27" s="5"/>
      <c r="NLO27" s="14"/>
      <c r="NLP27" s="14"/>
      <c r="NLQ27" s="1"/>
      <c r="NLS27" s="5"/>
      <c r="NLW27" s="14"/>
      <c r="NLX27" s="14"/>
      <c r="NLY27" s="1"/>
      <c r="NMA27" s="5"/>
      <c r="NME27" s="14"/>
      <c r="NMF27" s="14"/>
      <c r="NMG27" s="1"/>
      <c r="NMI27" s="5"/>
      <c r="NMM27" s="14"/>
      <c r="NMN27" s="14"/>
      <c r="NMO27" s="1"/>
      <c r="NMQ27" s="5"/>
      <c r="NMU27" s="14"/>
      <c r="NMV27" s="14"/>
      <c r="NMW27" s="1"/>
      <c r="NMY27" s="5"/>
      <c r="NNC27" s="14"/>
      <c r="NND27" s="14"/>
      <c r="NNE27" s="1"/>
      <c r="NNG27" s="5"/>
      <c r="NNK27" s="14"/>
      <c r="NNL27" s="14"/>
      <c r="NNM27" s="1"/>
      <c r="NNO27" s="5"/>
      <c r="NNS27" s="14"/>
      <c r="NNT27" s="14"/>
      <c r="NNU27" s="1"/>
      <c r="NNW27" s="5"/>
      <c r="NOA27" s="14"/>
      <c r="NOB27" s="14"/>
      <c r="NOC27" s="1"/>
      <c r="NOE27" s="5"/>
      <c r="NOI27" s="14"/>
      <c r="NOJ27" s="14"/>
      <c r="NOK27" s="1"/>
      <c r="NOM27" s="5"/>
      <c r="NOQ27" s="14"/>
      <c r="NOR27" s="14"/>
      <c r="NOS27" s="1"/>
      <c r="NOU27" s="5"/>
      <c r="NOY27" s="14"/>
      <c r="NOZ27" s="14"/>
      <c r="NPA27" s="1"/>
      <c r="NPC27" s="5"/>
      <c r="NPG27" s="14"/>
      <c r="NPH27" s="14"/>
      <c r="NPI27" s="1"/>
      <c r="NPK27" s="5"/>
      <c r="NPO27" s="14"/>
      <c r="NPP27" s="14"/>
      <c r="NPQ27" s="1"/>
      <c r="NPS27" s="5"/>
      <c r="NPW27" s="14"/>
      <c r="NPX27" s="14"/>
      <c r="NPY27" s="1"/>
      <c r="NQA27" s="5"/>
      <c r="NQE27" s="14"/>
      <c r="NQF27" s="14"/>
      <c r="NQG27" s="1"/>
      <c r="NQI27" s="5"/>
      <c r="NQM27" s="14"/>
      <c r="NQN27" s="14"/>
      <c r="NQO27" s="1"/>
      <c r="NQQ27" s="5"/>
      <c r="NQU27" s="14"/>
      <c r="NQV27" s="14"/>
      <c r="NQW27" s="1"/>
      <c r="NQY27" s="5"/>
      <c r="NRC27" s="14"/>
      <c r="NRD27" s="14"/>
      <c r="NRE27" s="1"/>
      <c r="NRG27" s="5"/>
      <c r="NRK27" s="14"/>
      <c r="NRL27" s="14"/>
      <c r="NRM27" s="1"/>
      <c r="NRO27" s="5"/>
      <c r="NRS27" s="14"/>
      <c r="NRT27" s="14"/>
      <c r="NRU27" s="1"/>
      <c r="NRW27" s="5"/>
      <c r="NSA27" s="14"/>
      <c r="NSB27" s="14"/>
      <c r="NSC27" s="1"/>
      <c r="NSE27" s="5"/>
      <c r="NSI27" s="14"/>
      <c r="NSJ27" s="14"/>
      <c r="NSK27" s="1"/>
      <c r="NSM27" s="5"/>
      <c r="NSQ27" s="14"/>
      <c r="NSR27" s="14"/>
      <c r="NSS27" s="1"/>
      <c r="NSU27" s="5"/>
      <c r="NSY27" s="14"/>
      <c r="NSZ27" s="14"/>
      <c r="NTA27" s="1"/>
      <c r="NTC27" s="5"/>
      <c r="NTG27" s="14"/>
      <c r="NTH27" s="14"/>
      <c r="NTI27" s="1"/>
      <c r="NTK27" s="5"/>
      <c r="NTO27" s="14"/>
      <c r="NTP27" s="14"/>
      <c r="NTQ27" s="1"/>
      <c r="NTS27" s="5"/>
      <c r="NTW27" s="14"/>
      <c r="NTX27" s="14"/>
      <c r="NTY27" s="1"/>
      <c r="NUA27" s="5"/>
      <c r="NUE27" s="14"/>
      <c r="NUF27" s="14"/>
      <c r="NUG27" s="1"/>
      <c r="NUI27" s="5"/>
      <c r="NUM27" s="14"/>
      <c r="NUN27" s="14"/>
      <c r="NUO27" s="1"/>
      <c r="NUQ27" s="5"/>
      <c r="NUU27" s="14"/>
      <c r="NUV27" s="14"/>
      <c r="NUW27" s="1"/>
      <c r="NUY27" s="5"/>
      <c r="NVC27" s="14"/>
      <c r="NVD27" s="14"/>
      <c r="NVE27" s="1"/>
      <c r="NVG27" s="5"/>
      <c r="NVK27" s="14"/>
      <c r="NVL27" s="14"/>
      <c r="NVM27" s="1"/>
      <c r="NVO27" s="5"/>
      <c r="NVS27" s="14"/>
      <c r="NVT27" s="14"/>
      <c r="NVU27" s="1"/>
      <c r="NVW27" s="5"/>
      <c r="NWA27" s="14"/>
      <c r="NWB27" s="14"/>
      <c r="NWC27" s="1"/>
      <c r="NWE27" s="5"/>
      <c r="NWI27" s="14"/>
      <c r="NWJ27" s="14"/>
      <c r="NWK27" s="1"/>
      <c r="NWM27" s="5"/>
      <c r="NWQ27" s="14"/>
      <c r="NWR27" s="14"/>
      <c r="NWS27" s="1"/>
      <c r="NWU27" s="5"/>
      <c r="NWY27" s="14"/>
      <c r="NWZ27" s="14"/>
      <c r="NXA27" s="1"/>
      <c r="NXC27" s="5"/>
      <c r="NXG27" s="14"/>
      <c r="NXH27" s="14"/>
      <c r="NXI27" s="1"/>
      <c r="NXK27" s="5"/>
      <c r="NXO27" s="14"/>
      <c r="NXP27" s="14"/>
      <c r="NXQ27" s="1"/>
      <c r="NXS27" s="5"/>
      <c r="NXW27" s="14"/>
      <c r="NXX27" s="14"/>
      <c r="NXY27" s="1"/>
      <c r="NYA27" s="5"/>
      <c r="NYE27" s="14"/>
      <c r="NYF27" s="14"/>
      <c r="NYG27" s="1"/>
      <c r="NYI27" s="5"/>
      <c r="NYM27" s="14"/>
      <c r="NYN27" s="14"/>
      <c r="NYO27" s="1"/>
      <c r="NYQ27" s="5"/>
      <c r="NYU27" s="14"/>
      <c r="NYV27" s="14"/>
      <c r="NYW27" s="1"/>
      <c r="NYY27" s="5"/>
      <c r="NZC27" s="14"/>
      <c r="NZD27" s="14"/>
      <c r="NZE27" s="1"/>
      <c r="NZG27" s="5"/>
      <c r="NZK27" s="14"/>
      <c r="NZL27" s="14"/>
      <c r="NZM27" s="1"/>
      <c r="NZO27" s="5"/>
      <c r="NZS27" s="14"/>
      <c r="NZT27" s="14"/>
      <c r="NZU27" s="1"/>
      <c r="NZW27" s="5"/>
      <c r="OAA27" s="14"/>
      <c r="OAB27" s="14"/>
      <c r="OAC27" s="1"/>
      <c r="OAE27" s="5"/>
      <c r="OAI27" s="14"/>
      <c r="OAJ27" s="14"/>
      <c r="OAK27" s="1"/>
      <c r="OAM27" s="5"/>
      <c r="OAQ27" s="14"/>
      <c r="OAR27" s="14"/>
      <c r="OAS27" s="1"/>
      <c r="OAU27" s="5"/>
      <c r="OAY27" s="14"/>
      <c r="OAZ27" s="14"/>
      <c r="OBA27" s="1"/>
      <c r="OBC27" s="5"/>
      <c r="OBG27" s="14"/>
      <c r="OBH27" s="14"/>
      <c r="OBI27" s="1"/>
      <c r="OBK27" s="5"/>
      <c r="OBO27" s="14"/>
      <c r="OBP27" s="14"/>
      <c r="OBQ27" s="1"/>
      <c r="OBS27" s="5"/>
      <c r="OBW27" s="14"/>
      <c r="OBX27" s="14"/>
      <c r="OBY27" s="1"/>
      <c r="OCA27" s="5"/>
      <c r="OCE27" s="14"/>
      <c r="OCF27" s="14"/>
      <c r="OCG27" s="1"/>
      <c r="OCI27" s="5"/>
      <c r="OCM27" s="14"/>
      <c r="OCN27" s="14"/>
      <c r="OCO27" s="1"/>
      <c r="OCQ27" s="5"/>
      <c r="OCU27" s="14"/>
      <c r="OCV27" s="14"/>
      <c r="OCW27" s="1"/>
      <c r="OCY27" s="5"/>
      <c r="ODC27" s="14"/>
      <c r="ODD27" s="14"/>
      <c r="ODE27" s="1"/>
      <c r="ODG27" s="5"/>
      <c r="ODK27" s="14"/>
      <c r="ODL27" s="14"/>
      <c r="ODM27" s="1"/>
      <c r="ODO27" s="5"/>
      <c r="ODS27" s="14"/>
      <c r="ODT27" s="14"/>
      <c r="ODU27" s="1"/>
      <c r="ODW27" s="5"/>
      <c r="OEA27" s="14"/>
      <c r="OEB27" s="14"/>
      <c r="OEC27" s="1"/>
      <c r="OEE27" s="5"/>
      <c r="OEI27" s="14"/>
      <c r="OEJ27" s="14"/>
      <c r="OEK27" s="1"/>
      <c r="OEM27" s="5"/>
      <c r="OEQ27" s="14"/>
      <c r="OER27" s="14"/>
      <c r="OES27" s="1"/>
      <c r="OEU27" s="5"/>
      <c r="OEY27" s="14"/>
      <c r="OEZ27" s="14"/>
      <c r="OFA27" s="1"/>
      <c r="OFC27" s="5"/>
      <c r="OFG27" s="14"/>
      <c r="OFH27" s="14"/>
      <c r="OFI27" s="1"/>
      <c r="OFK27" s="5"/>
      <c r="OFO27" s="14"/>
      <c r="OFP27" s="14"/>
      <c r="OFQ27" s="1"/>
      <c r="OFS27" s="5"/>
      <c r="OFW27" s="14"/>
      <c r="OFX27" s="14"/>
      <c r="OFY27" s="1"/>
      <c r="OGA27" s="5"/>
      <c r="OGE27" s="14"/>
      <c r="OGF27" s="14"/>
      <c r="OGG27" s="1"/>
      <c r="OGI27" s="5"/>
      <c r="OGM27" s="14"/>
      <c r="OGN27" s="14"/>
      <c r="OGO27" s="1"/>
      <c r="OGQ27" s="5"/>
      <c r="OGU27" s="14"/>
      <c r="OGV27" s="14"/>
      <c r="OGW27" s="1"/>
      <c r="OGY27" s="5"/>
      <c r="OHC27" s="14"/>
      <c r="OHD27" s="14"/>
      <c r="OHE27" s="1"/>
      <c r="OHG27" s="5"/>
      <c r="OHK27" s="14"/>
      <c r="OHL27" s="14"/>
      <c r="OHM27" s="1"/>
      <c r="OHO27" s="5"/>
      <c r="OHS27" s="14"/>
      <c r="OHT27" s="14"/>
      <c r="OHU27" s="1"/>
      <c r="OHW27" s="5"/>
      <c r="OIA27" s="14"/>
      <c r="OIB27" s="14"/>
      <c r="OIC27" s="1"/>
      <c r="OIE27" s="5"/>
      <c r="OII27" s="14"/>
      <c r="OIJ27" s="14"/>
      <c r="OIK27" s="1"/>
      <c r="OIM27" s="5"/>
      <c r="OIQ27" s="14"/>
      <c r="OIR27" s="14"/>
      <c r="OIS27" s="1"/>
      <c r="OIU27" s="5"/>
      <c r="OIY27" s="14"/>
      <c r="OIZ27" s="14"/>
      <c r="OJA27" s="1"/>
      <c r="OJC27" s="5"/>
      <c r="OJG27" s="14"/>
      <c r="OJH27" s="14"/>
      <c r="OJI27" s="1"/>
      <c r="OJK27" s="5"/>
      <c r="OJO27" s="14"/>
      <c r="OJP27" s="14"/>
      <c r="OJQ27" s="1"/>
      <c r="OJS27" s="5"/>
      <c r="OJW27" s="14"/>
      <c r="OJX27" s="14"/>
      <c r="OJY27" s="1"/>
      <c r="OKA27" s="5"/>
      <c r="OKE27" s="14"/>
      <c r="OKF27" s="14"/>
      <c r="OKG27" s="1"/>
      <c r="OKI27" s="5"/>
      <c r="OKM27" s="14"/>
      <c r="OKN27" s="14"/>
      <c r="OKO27" s="1"/>
      <c r="OKQ27" s="5"/>
      <c r="OKU27" s="14"/>
      <c r="OKV27" s="14"/>
      <c r="OKW27" s="1"/>
      <c r="OKY27" s="5"/>
      <c r="OLC27" s="14"/>
      <c r="OLD27" s="14"/>
      <c r="OLE27" s="1"/>
      <c r="OLG27" s="5"/>
      <c r="OLK27" s="14"/>
      <c r="OLL27" s="14"/>
      <c r="OLM27" s="1"/>
      <c r="OLO27" s="5"/>
      <c r="OLS27" s="14"/>
      <c r="OLT27" s="14"/>
      <c r="OLU27" s="1"/>
      <c r="OLW27" s="5"/>
      <c r="OMA27" s="14"/>
      <c r="OMB27" s="14"/>
      <c r="OMC27" s="1"/>
      <c r="OME27" s="5"/>
      <c r="OMI27" s="14"/>
      <c r="OMJ27" s="14"/>
      <c r="OMK27" s="1"/>
      <c r="OMM27" s="5"/>
      <c r="OMQ27" s="14"/>
      <c r="OMR27" s="14"/>
      <c r="OMS27" s="1"/>
      <c r="OMU27" s="5"/>
      <c r="OMY27" s="14"/>
      <c r="OMZ27" s="14"/>
      <c r="ONA27" s="1"/>
      <c r="ONC27" s="5"/>
      <c r="ONG27" s="14"/>
      <c r="ONH27" s="14"/>
      <c r="ONI27" s="1"/>
      <c r="ONK27" s="5"/>
      <c r="ONO27" s="14"/>
      <c r="ONP27" s="14"/>
      <c r="ONQ27" s="1"/>
      <c r="ONS27" s="5"/>
      <c r="ONW27" s="14"/>
      <c r="ONX27" s="14"/>
      <c r="ONY27" s="1"/>
      <c r="OOA27" s="5"/>
      <c r="OOE27" s="14"/>
      <c r="OOF27" s="14"/>
      <c r="OOG27" s="1"/>
      <c r="OOI27" s="5"/>
      <c r="OOM27" s="14"/>
      <c r="OON27" s="14"/>
      <c r="OOO27" s="1"/>
      <c r="OOQ27" s="5"/>
      <c r="OOU27" s="14"/>
      <c r="OOV27" s="14"/>
      <c r="OOW27" s="1"/>
      <c r="OOY27" s="5"/>
      <c r="OPC27" s="14"/>
      <c r="OPD27" s="14"/>
      <c r="OPE27" s="1"/>
      <c r="OPG27" s="5"/>
      <c r="OPK27" s="14"/>
      <c r="OPL27" s="14"/>
      <c r="OPM27" s="1"/>
      <c r="OPO27" s="5"/>
      <c r="OPS27" s="14"/>
      <c r="OPT27" s="14"/>
      <c r="OPU27" s="1"/>
      <c r="OPW27" s="5"/>
      <c r="OQA27" s="14"/>
      <c r="OQB27" s="14"/>
      <c r="OQC27" s="1"/>
      <c r="OQE27" s="5"/>
      <c r="OQI27" s="14"/>
      <c r="OQJ27" s="14"/>
      <c r="OQK27" s="1"/>
      <c r="OQM27" s="5"/>
      <c r="OQQ27" s="14"/>
      <c r="OQR27" s="14"/>
      <c r="OQS27" s="1"/>
      <c r="OQU27" s="5"/>
      <c r="OQY27" s="14"/>
      <c r="OQZ27" s="14"/>
      <c r="ORA27" s="1"/>
      <c r="ORC27" s="5"/>
      <c r="ORG27" s="14"/>
      <c r="ORH27" s="14"/>
      <c r="ORI27" s="1"/>
      <c r="ORK27" s="5"/>
      <c r="ORO27" s="14"/>
      <c r="ORP27" s="14"/>
      <c r="ORQ27" s="1"/>
      <c r="ORS27" s="5"/>
      <c r="ORW27" s="14"/>
      <c r="ORX27" s="14"/>
      <c r="ORY27" s="1"/>
      <c r="OSA27" s="5"/>
      <c r="OSE27" s="14"/>
      <c r="OSF27" s="14"/>
      <c r="OSG27" s="1"/>
      <c r="OSI27" s="5"/>
      <c r="OSM27" s="14"/>
      <c r="OSN27" s="14"/>
      <c r="OSO27" s="1"/>
      <c r="OSQ27" s="5"/>
      <c r="OSU27" s="14"/>
      <c r="OSV27" s="14"/>
      <c r="OSW27" s="1"/>
      <c r="OSY27" s="5"/>
      <c r="OTC27" s="14"/>
      <c r="OTD27" s="14"/>
      <c r="OTE27" s="1"/>
      <c r="OTG27" s="5"/>
      <c r="OTK27" s="14"/>
      <c r="OTL27" s="14"/>
      <c r="OTM27" s="1"/>
      <c r="OTO27" s="5"/>
      <c r="OTS27" s="14"/>
      <c r="OTT27" s="14"/>
      <c r="OTU27" s="1"/>
      <c r="OTW27" s="5"/>
      <c r="OUA27" s="14"/>
      <c r="OUB27" s="14"/>
      <c r="OUC27" s="1"/>
      <c r="OUE27" s="5"/>
      <c r="OUI27" s="14"/>
      <c r="OUJ27" s="14"/>
      <c r="OUK27" s="1"/>
      <c r="OUM27" s="5"/>
      <c r="OUQ27" s="14"/>
      <c r="OUR27" s="14"/>
      <c r="OUS27" s="1"/>
      <c r="OUU27" s="5"/>
      <c r="OUY27" s="14"/>
      <c r="OUZ27" s="14"/>
      <c r="OVA27" s="1"/>
      <c r="OVC27" s="5"/>
      <c r="OVG27" s="14"/>
      <c r="OVH27" s="14"/>
      <c r="OVI27" s="1"/>
      <c r="OVK27" s="5"/>
      <c r="OVO27" s="14"/>
      <c r="OVP27" s="14"/>
      <c r="OVQ27" s="1"/>
      <c r="OVS27" s="5"/>
      <c r="OVW27" s="14"/>
      <c r="OVX27" s="14"/>
      <c r="OVY27" s="1"/>
      <c r="OWA27" s="5"/>
      <c r="OWE27" s="14"/>
      <c r="OWF27" s="14"/>
      <c r="OWG27" s="1"/>
      <c r="OWI27" s="5"/>
      <c r="OWM27" s="14"/>
      <c r="OWN27" s="14"/>
      <c r="OWO27" s="1"/>
      <c r="OWQ27" s="5"/>
      <c r="OWU27" s="14"/>
      <c r="OWV27" s="14"/>
      <c r="OWW27" s="1"/>
      <c r="OWY27" s="5"/>
      <c r="OXC27" s="14"/>
      <c r="OXD27" s="14"/>
      <c r="OXE27" s="1"/>
      <c r="OXG27" s="5"/>
      <c r="OXK27" s="14"/>
      <c r="OXL27" s="14"/>
      <c r="OXM27" s="1"/>
      <c r="OXO27" s="5"/>
      <c r="OXS27" s="14"/>
      <c r="OXT27" s="14"/>
      <c r="OXU27" s="1"/>
      <c r="OXW27" s="5"/>
      <c r="OYA27" s="14"/>
      <c r="OYB27" s="14"/>
      <c r="OYC27" s="1"/>
      <c r="OYE27" s="5"/>
      <c r="OYI27" s="14"/>
      <c r="OYJ27" s="14"/>
      <c r="OYK27" s="1"/>
      <c r="OYM27" s="5"/>
      <c r="OYQ27" s="14"/>
      <c r="OYR27" s="14"/>
      <c r="OYS27" s="1"/>
      <c r="OYU27" s="5"/>
      <c r="OYY27" s="14"/>
      <c r="OYZ27" s="14"/>
      <c r="OZA27" s="1"/>
      <c r="OZC27" s="5"/>
      <c r="OZG27" s="14"/>
      <c r="OZH27" s="14"/>
      <c r="OZI27" s="1"/>
      <c r="OZK27" s="5"/>
      <c r="OZO27" s="14"/>
      <c r="OZP27" s="14"/>
      <c r="OZQ27" s="1"/>
      <c r="OZS27" s="5"/>
      <c r="OZW27" s="14"/>
      <c r="OZX27" s="14"/>
      <c r="OZY27" s="1"/>
      <c r="PAA27" s="5"/>
      <c r="PAE27" s="14"/>
      <c r="PAF27" s="14"/>
      <c r="PAG27" s="1"/>
      <c r="PAI27" s="5"/>
      <c r="PAM27" s="14"/>
      <c r="PAN27" s="14"/>
      <c r="PAO27" s="1"/>
      <c r="PAQ27" s="5"/>
      <c r="PAU27" s="14"/>
      <c r="PAV27" s="14"/>
      <c r="PAW27" s="1"/>
      <c r="PAY27" s="5"/>
      <c r="PBC27" s="14"/>
      <c r="PBD27" s="14"/>
      <c r="PBE27" s="1"/>
      <c r="PBG27" s="5"/>
      <c r="PBK27" s="14"/>
      <c r="PBL27" s="14"/>
      <c r="PBM27" s="1"/>
      <c r="PBO27" s="5"/>
      <c r="PBS27" s="14"/>
      <c r="PBT27" s="14"/>
      <c r="PBU27" s="1"/>
      <c r="PBW27" s="5"/>
      <c r="PCA27" s="14"/>
      <c r="PCB27" s="14"/>
      <c r="PCC27" s="1"/>
      <c r="PCE27" s="5"/>
      <c r="PCI27" s="14"/>
      <c r="PCJ27" s="14"/>
      <c r="PCK27" s="1"/>
      <c r="PCM27" s="5"/>
      <c r="PCQ27" s="14"/>
      <c r="PCR27" s="14"/>
      <c r="PCS27" s="1"/>
      <c r="PCU27" s="5"/>
      <c r="PCY27" s="14"/>
      <c r="PCZ27" s="14"/>
      <c r="PDA27" s="1"/>
      <c r="PDC27" s="5"/>
      <c r="PDG27" s="14"/>
      <c r="PDH27" s="14"/>
      <c r="PDI27" s="1"/>
      <c r="PDK27" s="5"/>
      <c r="PDO27" s="14"/>
      <c r="PDP27" s="14"/>
      <c r="PDQ27" s="1"/>
      <c r="PDS27" s="5"/>
      <c r="PDW27" s="14"/>
      <c r="PDX27" s="14"/>
      <c r="PDY27" s="1"/>
      <c r="PEA27" s="5"/>
      <c r="PEE27" s="14"/>
      <c r="PEF27" s="14"/>
      <c r="PEG27" s="1"/>
      <c r="PEI27" s="5"/>
      <c r="PEM27" s="14"/>
      <c r="PEN27" s="14"/>
      <c r="PEO27" s="1"/>
      <c r="PEQ27" s="5"/>
      <c r="PEU27" s="14"/>
      <c r="PEV27" s="14"/>
      <c r="PEW27" s="1"/>
      <c r="PEY27" s="5"/>
      <c r="PFC27" s="14"/>
      <c r="PFD27" s="14"/>
      <c r="PFE27" s="1"/>
      <c r="PFG27" s="5"/>
      <c r="PFK27" s="14"/>
      <c r="PFL27" s="14"/>
      <c r="PFM27" s="1"/>
      <c r="PFO27" s="5"/>
      <c r="PFS27" s="14"/>
      <c r="PFT27" s="14"/>
      <c r="PFU27" s="1"/>
      <c r="PFW27" s="5"/>
      <c r="PGA27" s="14"/>
      <c r="PGB27" s="14"/>
      <c r="PGC27" s="1"/>
      <c r="PGE27" s="5"/>
      <c r="PGI27" s="14"/>
      <c r="PGJ27" s="14"/>
      <c r="PGK27" s="1"/>
      <c r="PGM27" s="5"/>
      <c r="PGQ27" s="14"/>
      <c r="PGR27" s="14"/>
      <c r="PGS27" s="1"/>
      <c r="PGU27" s="5"/>
      <c r="PGY27" s="14"/>
      <c r="PGZ27" s="14"/>
      <c r="PHA27" s="1"/>
      <c r="PHC27" s="5"/>
      <c r="PHG27" s="14"/>
      <c r="PHH27" s="14"/>
      <c r="PHI27" s="1"/>
      <c r="PHK27" s="5"/>
      <c r="PHO27" s="14"/>
      <c r="PHP27" s="14"/>
      <c r="PHQ27" s="1"/>
      <c r="PHS27" s="5"/>
      <c r="PHW27" s="14"/>
      <c r="PHX27" s="14"/>
      <c r="PHY27" s="1"/>
      <c r="PIA27" s="5"/>
      <c r="PIE27" s="14"/>
      <c r="PIF27" s="14"/>
      <c r="PIG27" s="1"/>
      <c r="PII27" s="5"/>
      <c r="PIM27" s="14"/>
      <c r="PIN27" s="14"/>
      <c r="PIO27" s="1"/>
      <c r="PIQ27" s="5"/>
      <c r="PIU27" s="14"/>
      <c r="PIV27" s="14"/>
      <c r="PIW27" s="1"/>
      <c r="PIY27" s="5"/>
      <c r="PJC27" s="14"/>
      <c r="PJD27" s="14"/>
      <c r="PJE27" s="1"/>
      <c r="PJG27" s="5"/>
      <c r="PJK27" s="14"/>
      <c r="PJL27" s="14"/>
      <c r="PJM27" s="1"/>
      <c r="PJO27" s="5"/>
      <c r="PJS27" s="14"/>
      <c r="PJT27" s="14"/>
      <c r="PJU27" s="1"/>
      <c r="PJW27" s="5"/>
      <c r="PKA27" s="14"/>
      <c r="PKB27" s="14"/>
      <c r="PKC27" s="1"/>
      <c r="PKE27" s="5"/>
      <c r="PKI27" s="14"/>
      <c r="PKJ27" s="14"/>
      <c r="PKK27" s="1"/>
      <c r="PKM27" s="5"/>
      <c r="PKQ27" s="14"/>
      <c r="PKR27" s="14"/>
      <c r="PKS27" s="1"/>
      <c r="PKU27" s="5"/>
      <c r="PKY27" s="14"/>
      <c r="PKZ27" s="14"/>
      <c r="PLA27" s="1"/>
      <c r="PLC27" s="5"/>
      <c r="PLG27" s="14"/>
      <c r="PLH27" s="14"/>
      <c r="PLI27" s="1"/>
      <c r="PLK27" s="5"/>
      <c r="PLO27" s="14"/>
      <c r="PLP27" s="14"/>
      <c r="PLQ27" s="1"/>
      <c r="PLS27" s="5"/>
      <c r="PLW27" s="14"/>
      <c r="PLX27" s="14"/>
      <c r="PLY27" s="1"/>
      <c r="PMA27" s="5"/>
      <c r="PME27" s="14"/>
      <c r="PMF27" s="14"/>
      <c r="PMG27" s="1"/>
      <c r="PMI27" s="5"/>
      <c r="PMM27" s="14"/>
      <c r="PMN27" s="14"/>
      <c r="PMO27" s="1"/>
      <c r="PMQ27" s="5"/>
      <c r="PMU27" s="14"/>
      <c r="PMV27" s="14"/>
      <c r="PMW27" s="1"/>
      <c r="PMY27" s="5"/>
      <c r="PNC27" s="14"/>
      <c r="PND27" s="14"/>
      <c r="PNE27" s="1"/>
      <c r="PNG27" s="5"/>
      <c r="PNK27" s="14"/>
      <c r="PNL27" s="14"/>
      <c r="PNM27" s="1"/>
      <c r="PNO27" s="5"/>
      <c r="PNS27" s="14"/>
      <c r="PNT27" s="14"/>
      <c r="PNU27" s="1"/>
      <c r="PNW27" s="5"/>
      <c r="POA27" s="14"/>
      <c r="POB27" s="14"/>
      <c r="POC27" s="1"/>
      <c r="POE27" s="5"/>
      <c r="POI27" s="14"/>
      <c r="POJ27" s="14"/>
      <c r="POK27" s="1"/>
      <c r="POM27" s="5"/>
      <c r="POQ27" s="14"/>
      <c r="POR27" s="14"/>
      <c r="POS27" s="1"/>
      <c r="POU27" s="5"/>
      <c r="POY27" s="14"/>
      <c r="POZ27" s="14"/>
      <c r="PPA27" s="1"/>
      <c r="PPC27" s="5"/>
      <c r="PPG27" s="14"/>
      <c r="PPH27" s="14"/>
      <c r="PPI27" s="1"/>
      <c r="PPK27" s="5"/>
      <c r="PPO27" s="14"/>
      <c r="PPP27" s="14"/>
      <c r="PPQ27" s="1"/>
      <c r="PPS27" s="5"/>
      <c r="PPW27" s="14"/>
      <c r="PPX27" s="14"/>
      <c r="PPY27" s="1"/>
      <c r="PQA27" s="5"/>
      <c r="PQE27" s="14"/>
      <c r="PQF27" s="14"/>
      <c r="PQG27" s="1"/>
      <c r="PQI27" s="5"/>
      <c r="PQM27" s="14"/>
      <c r="PQN27" s="14"/>
      <c r="PQO27" s="1"/>
      <c r="PQQ27" s="5"/>
      <c r="PQU27" s="14"/>
      <c r="PQV27" s="14"/>
      <c r="PQW27" s="1"/>
      <c r="PQY27" s="5"/>
      <c r="PRC27" s="14"/>
      <c r="PRD27" s="14"/>
      <c r="PRE27" s="1"/>
      <c r="PRG27" s="5"/>
      <c r="PRK27" s="14"/>
      <c r="PRL27" s="14"/>
      <c r="PRM27" s="1"/>
      <c r="PRO27" s="5"/>
      <c r="PRS27" s="14"/>
      <c r="PRT27" s="14"/>
      <c r="PRU27" s="1"/>
      <c r="PRW27" s="5"/>
      <c r="PSA27" s="14"/>
      <c r="PSB27" s="14"/>
      <c r="PSC27" s="1"/>
      <c r="PSE27" s="5"/>
      <c r="PSI27" s="14"/>
      <c r="PSJ27" s="14"/>
      <c r="PSK27" s="1"/>
      <c r="PSM27" s="5"/>
      <c r="PSQ27" s="14"/>
      <c r="PSR27" s="14"/>
      <c r="PSS27" s="1"/>
      <c r="PSU27" s="5"/>
      <c r="PSY27" s="14"/>
      <c r="PSZ27" s="14"/>
      <c r="PTA27" s="1"/>
      <c r="PTC27" s="5"/>
      <c r="PTG27" s="14"/>
      <c r="PTH27" s="14"/>
      <c r="PTI27" s="1"/>
      <c r="PTK27" s="5"/>
      <c r="PTO27" s="14"/>
      <c r="PTP27" s="14"/>
      <c r="PTQ27" s="1"/>
      <c r="PTS27" s="5"/>
      <c r="PTW27" s="14"/>
      <c r="PTX27" s="14"/>
      <c r="PTY27" s="1"/>
      <c r="PUA27" s="5"/>
      <c r="PUE27" s="14"/>
      <c r="PUF27" s="14"/>
      <c r="PUG27" s="1"/>
      <c r="PUI27" s="5"/>
      <c r="PUM27" s="14"/>
      <c r="PUN27" s="14"/>
      <c r="PUO27" s="1"/>
      <c r="PUQ27" s="5"/>
      <c r="PUU27" s="14"/>
      <c r="PUV27" s="14"/>
      <c r="PUW27" s="1"/>
      <c r="PUY27" s="5"/>
      <c r="PVC27" s="14"/>
      <c r="PVD27" s="14"/>
      <c r="PVE27" s="1"/>
      <c r="PVG27" s="5"/>
      <c r="PVK27" s="14"/>
      <c r="PVL27" s="14"/>
      <c r="PVM27" s="1"/>
      <c r="PVO27" s="5"/>
      <c r="PVS27" s="14"/>
      <c r="PVT27" s="14"/>
      <c r="PVU27" s="1"/>
      <c r="PVW27" s="5"/>
      <c r="PWA27" s="14"/>
      <c r="PWB27" s="14"/>
      <c r="PWC27" s="1"/>
      <c r="PWE27" s="5"/>
      <c r="PWI27" s="14"/>
      <c r="PWJ27" s="14"/>
      <c r="PWK27" s="1"/>
      <c r="PWM27" s="5"/>
      <c r="PWQ27" s="14"/>
      <c r="PWR27" s="14"/>
      <c r="PWS27" s="1"/>
      <c r="PWU27" s="5"/>
      <c r="PWY27" s="14"/>
      <c r="PWZ27" s="14"/>
      <c r="PXA27" s="1"/>
      <c r="PXC27" s="5"/>
      <c r="PXG27" s="14"/>
      <c r="PXH27" s="14"/>
      <c r="PXI27" s="1"/>
      <c r="PXK27" s="5"/>
      <c r="PXO27" s="14"/>
      <c r="PXP27" s="14"/>
      <c r="PXQ27" s="1"/>
      <c r="PXS27" s="5"/>
      <c r="PXW27" s="14"/>
      <c r="PXX27" s="14"/>
      <c r="PXY27" s="1"/>
      <c r="PYA27" s="5"/>
      <c r="PYE27" s="14"/>
      <c r="PYF27" s="14"/>
      <c r="PYG27" s="1"/>
      <c r="PYI27" s="5"/>
      <c r="PYM27" s="14"/>
      <c r="PYN27" s="14"/>
      <c r="PYO27" s="1"/>
      <c r="PYQ27" s="5"/>
      <c r="PYU27" s="14"/>
      <c r="PYV27" s="14"/>
      <c r="PYW27" s="1"/>
      <c r="PYY27" s="5"/>
      <c r="PZC27" s="14"/>
      <c r="PZD27" s="14"/>
      <c r="PZE27" s="1"/>
      <c r="PZG27" s="5"/>
      <c r="PZK27" s="14"/>
      <c r="PZL27" s="14"/>
      <c r="PZM27" s="1"/>
      <c r="PZO27" s="5"/>
      <c r="PZS27" s="14"/>
      <c r="PZT27" s="14"/>
      <c r="PZU27" s="1"/>
      <c r="PZW27" s="5"/>
      <c r="QAA27" s="14"/>
      <c r="QAB27" s="14"/>
      <c r="QAC27" s="1"/>
      <c r="QAE27" s="5"/>
      <c r="QAI27" s="14"/>
      <c r="QAJ27" s="14"/>
      <c r="QAK27" s="1"/>
      <c r="QAM27" s="5"/>
      <c r="QAQ27" s="14"/>
      <c r="QAR27" s="14"/>
      <c r="QAS27" s="1"/>
      <c r="QAU27" s="5"/>
      <c r="QAY27" s="14"/>
      <c r="QAZ27" s="14"/>
      <c r="QBA27" s="1"/>
      <c r="QBC27" s="5"/>
      <c r="QBG27" s="14"/>
      <c r="QBH27" s="14"/>
      <c r="QBI27" s="1"/>
      <c r="QBK27" s="5"/>
      <c r="QBO27" s="14"/>
      <c r="QBP27" s="14"/>
      <c r="QBQ27" s="1"/>
      <c r="QBS27" s="5"/>
      <c r="QBW27" s="14"/>
      <c r="QBX27" s="14"/>
      <c r="QBY27" s="1"/>
      <c r="QCA27" s="5"/>
      <c r="QCE27" s="14"/>
      <c r="QCF27" s="14"/>
      <c r="QCG27" s="1"/>
      <c r="QCI27" s="5"/>
      <c r="QCM27" s="14"/>
      <c r="QCN27" s="14"/>
      <c r="QCO27" s="1"/>
      <c r="QCQ27" s="5"/>
      <c r="QCU27" s="14"/>
      <c r="QCV27" s="14"/>
      <c r="QCW27" s="1"/>
      <c r="QCY27" s="5"/>
      <c r="QDC27" s="14"/>
      <c r="QDD27" s="14"/>
      <c r="QDE27" s="1"/>
      <c r="QDG27" s="5"/>
      <c r="QDK27" s="14"/>
      <c r="QDL27" s="14"/>
      <c r="QDM27" s="1"/>
      <c r="QDO27" s="5"/>
      <c r="QDS27" s="14"/>
      <c r="QDT27" s="14"/>
      <c r="QDU27" s="1"/>
      <c r="QDW27" s="5"/>
      <c r="QEA27" s="14"/>
      <c r="QEB27" s="14"/>
      <c r="QEC27" s="1"/>
      <c r="QEE27" s="5"/>
      <c r="QEI27" s="14"/>
      <c r="QEJ27" s="14"/>
      <c r="QEK27" s="1"/>
      <c r="QEM27" s="5"/>
      <c r="QEQ27" s="14"/>
      <c r="QER27" s="14"/>
      <c r="QES27" s="1"/>
      <c r="QEU27" s="5"/>
      <c r="QEY27" s="14"/>
      <c r="QEZ27" s="14"/>
      <c r="QFA27" s="1"/>
      <c r="QFC27" s="5"/>
      <c r="QFG27" s="14"/>
      <c r="QFH27" s="14"/>
      <c r="QFI27" s="1"/>
      <c r="QFK27" s="5"/>
      <c r="QFO27" s="14"/>
      <c r="QFP27" s="14"/>
      <c r="QFQ27" s="1"/>
      <c r="QFS27" s="5"/>
      <c r="QFW27" s="14"/>
      <c r="QFX27" s="14"/>
      <c r="QFY27" s="1"/>
      <c r="QGA27" s="5"/>
      <c r="QGE27" s="14"/>
      <c r="QGF27" s="14"/>
      <c r="QGG27" s="1"/>
      <c r="QGI27" s="5"/>
      <c r="QGM27" s="14"/>
      <c r="QGN27" s="14"/>
      <c r="QGO27" s="1"/>
      <c r="QGQ27" s="5"/>
      <c r="QGU27" s="14"/>
      <c r="QGV27" s="14"/>
      <c r="QGW27" s="1"/>
      <c r="QGY27" s="5"/>
      <c r="QHC27" s="14"/>
      <c r="QHD27" s="14"/>
      <c r="QHE27" s="1"/>
      <c r="QHG27" s="5"/>
      <c r="QHK27" s="14"/>
      <c r="QHL27" s="14"/>
      <c r="QHM27" s="1"/>
      <c r="QHO27" s="5"/>
      <c r="QHS27" s="14"/>
      <c r="QHT27" s="14"/>
      <c r="QHU27" s="1"/>
      <c r="QHW27" s="5"/>
      <c r="QIA27" s="14"/>
      <c r="QIB27" s="14"/>
      <c r="QIC27" s="1"/>
      <c r="QIE27" s="5"/>
      <c r="QII27" s="14"/>
      <c r="QIJ27" s="14"/>
      <c r="QIK27" s="1"/>
      <c r="QIM27" s="5"/>
      <c r="QIQ27" s="14"/>
      <c r="QIR27" s="14"/>
      <c r="QIS27" s="1"/>
      <c r="QIU27" s="5"/>
      <c r="QIY27" s="14"/>
      <c r="QIZ27" s="14"/>
      <c r="QJA27" s="1"/>
      <c r="QJC27" s="5"/>
      <c r="QJG27" s="14"/>
      <c r="QJH27" s="14"/>
      <c r="QJI27" s="1"/>
      <c r="QJK27" s="5"/>
      <c r="QJO27" s="14"/>
      <c r="QJP27" s="14"/>
      <c r="QJQ27" s="1"/>
      <c r="QJS27" s="5"/>
      <c r="QJW27" s="14"/>
      <c r="QJX27" s="14"/>
      <c r="QJY27" s="1"/>
      <c r="QKA27" s="5"/>
      <c r="QKE27" s="14"/>
      <c r="QKF27" s="14"/>
      <c r="QKG27" s="1"/>
      <c r="QKI27" s="5"/>
      <c r="QKM27" s="14"/>
      <c r="QKN27" s="14"/>
      <c r="QKO27" s="1"/>
      <c r="QKQ27" s="5"/>
      <c r="QKU27" s="14"/>
      <c r="QKV27" s="14"/>
      <c r="QKW27" s="1"/>
      <c r="QKY27" s="5"/>
      <c r="QLC27" s="14"/>
      <c r="QLD27" s="14"/>
      <c r="QLE27" s="1"/>
      <c r="QLG27" s="5"/>
      <c r="QLK27" s="14"/>
      <c r="QLL27" s="14"/>
      <c r="QLM27" s="1"/>
      <c r="QLO27" s="5"/>
      <c r="QLS27" s="14"/>
      <c r="QLT27" s="14"/>
      <c r="QLU27" s="1"/>
      <c r="QLW27" s="5"/>
      <c r="QMA27" s="14"/>
      <c r="QMB27" s="14"/>
      <c r="QMC27" s="1"/>
      <c r="QME27" s="5"/>
      <c r="QMI27" s="14"/>
      <c r="QMJ27" s="14"/>
      <c r="QMK27" s="1"/>
      <c r="QMM27" s="5"/>
      <c r="QMQ27" s="14"/>
      <c r="QMR27" s="14"/>
      <c r="QMS27" s="1"/>
      <c r="QMU27" s="5"/>
      <c r="QMY27" s="14"/>
      <c r="QMZ27" s="14"/>
      <c r="QNA27" s="1"/>
      <c r="QNC27" s="5"/>
      <c r="QNG27" s="14"/>
      <c r="QNH27" s="14"/>
      <c r="QNI27" s="1"/>
      <c r="QNK27" s="5"/>
      <c r="QNO27" s="14"/>
      <c r="QNP27" s="14"/>
      <c r="QNQ27" s="1"/>
      <c r="QNS27" s="5"/>
      <c r="QNW27" s="14"/>
      <c r="QNX27" s="14"/>
      <c r="QNY27" s="1"/>
      <c r="QOA27" s="5"/>
      <c r="QOE27" s="14"/>
      <c r="QOF27" s="14"/>
      <c r="QOG27" s="1"/>
      <c r="QOI27" s="5"/>
      <c r="QOM27" s="14"/>
      <c r="QON27" s="14"/>
      <c r="QOO27" s="1"/>
      <c r="QOQ27" s="5"/>
      <c r="QOU27" s="14"/>
      <c r="QOV27" s="14"/>
      <c r="QOW27" s="1"/>
      <c r="QOY27" s="5"/>
      <c r="QPC27" s="14"/>
      <c r="QPD27" s="14"/>
      <c r="QPE27" s="1"/>
      <c r="QPG27" s="5"/>
      <c r="QPK27" s="14"/>
      <c r="QPL27" s="14"/>
      <c r="QPM27" s="1"/>
      <c r="QPO27" s="5"/>
      <c r="QPS27" s="14"/>
      <c r="QPT27" s="14"/>
      <c r="QPU27" s="1"/>
      <c r="QPW27" s="5"/>
      <c r="QQA27" s="14"/>
      <c r="QQB27" s="14"/>
      <c r="QQC27" s="1"/>
      <c r="QQE27" s="5"/>
      <c r="QQI27" s="14"/>
      <c r="QQJ27" s="14"/>
      <c r="QQK27" s="1"/>
      <c r="QQM27" s="5"/>
      <c r="QQQ27" s="14"/>
      <c r="QQR27" s="14"/>
      <c r="QQS27" s="1"/>
      <c r="QQU27" s="5"/>
      <c r="QQY27" s="14"/>
      <c r="QQZ27" s="14"/>
      <c r="QRA27" s="1"/>
      <c r="QRC27" s="5"/>
      <c r="QRG27" s="14"/>
      <c r="QRH27" s="14"/>
      <c r="QRI27" s="1"/>
      <c r="QRK27" s="5"/>
      <c r="QRO27" s="14"/>
      <c r="QRP27" s="14"/>
      <c r="QRQ27" s="1"/>
      <c r="QRS27" s="5"/>
      <c r="QRW27" s="14"/>
      <c r="QRX27" s="14"/>
      <c r="QRY27" s="1"/>
      <c r="QSA27" s="5"/>
      <c r="QSE27" s="14"/>
      <c r="QSF27" s="14"/>
      <c r="QSG27" s="1"/>
      <c r="QSI27" s="5"/>
      <c r="QSM27" s="14"/>
      <c r="QSN27" s="14"/>
      <c r="QSO27" s="1"/>
      <c r="QSQ27" s="5"/>
      <c r="QSU27" s="14"/>
      <c r="QSV27" s="14"/>
      <c r="QSW27" s="1"/>
      <c r="QSY27" s="5"/>
      <c r="QTC27" s="14"/>
      <c r="QTD27" s="14"/>
      <c r="QTE27" s="1"/>
      <c r="QTG27" s="5"/>
      <c r="QTK27" s="14"/>
      <c r="QTL27" s="14"/>
      <c r="QTM27" s="1"/>
      <c r="QTO27" s="5"/>
      <c r="QTS27" s="14"/>
      <c r="QTT27" s="14"/>
      <c r="QTU27" s="1"/>
      <c r="QTW27" s="5"/>
      <c r="QUA27" s="14"/>
      <c r="QUB27" s="14"/>
      <c r="QUC27" s="1"/>
      <c r="QUE27" s="5"/>
      <c r="QUI27" s="14"/>
      <c r="QUJ27" s="14"/>
      <c r="QUK27" s="1"/>
      <c r="QUM27" s="5"/>
      <c r="QUQ27" s="14"/>
      <c r="QUR27" s="14"/>
      <c r="QUS27" s="1"/>
      <c r="QUU27" s="5"/>
      <c r="QUY27" s="14"/>
      <c r="QUZ27" s="14"/>
      <c r="QVA27" s="1"/>
      <c r="QVC27" s="5"/>
      <c r="QVG27" s="14"/>
      <c r="QVH27" s="14"/>
      <c r="QVI27" s="1"/>
      <c r="QVK27" s="5"/>
      <c r="QVO27" s="14"/>
      <c r="QVP27" s="14"/>
      <c r="QVQ27" s="1"/>
      <c r="QVS27" s="5"/>
      <c r="QVW27" s="14"/>
      <c r="QVX27" s="14"/>
      <c r="QVY27" s="1"/>
      <c r="QWA27" s="5"/>
      <c r="QWE27" s="14"/>
      <c r="QWF27" s="14"/>
      <c r="QWG27" s="1"/>
      <c r="QWI27" s="5"/>
      <c r="QWM27" s="14"/>
      <c r="QWN27" s="14"/>
      <c r="QWO27" s="1"/>
      <c r="QWQ27" s="5"/>
      <c r="QWU27" s="14"/>
      <c r="QWV27" s="14"/>
      <c r="QWW27" s="1"/>
      <c r="QWY27" s="5"/>
      <c r="QXC27" s="14"/>
      <c r="QXD27" s="14"/>
      <c r="QXE27" s="1"/>
      <c r="QXG27" s="5"/>
      <c r="QXK27" s="14"/>
      <c r="QXL27" s="14"/>
      <c r="QXM27" s="1"/>
      <c r="QXO27" s="5"/>
      <c r="QXS27" s="14"/>
      <c r="QXT27" s="14"/>
      <c r="QXU27" s="1"/>
      <c r="QXW27" s="5"/>
      <c r="QYA27" s="14"/>
      <c r="QYB27" s="14"/>
      <c r="QYC27" s="1"/>
      <c r="QYE27" s="5"/>
      <c r="QYI27" s="14"/>
      <c r="QYJ27" s="14"/>
      <c r="QYK27" s="1"/>
      <c r="QYM27" s="5"/>
      <c r="QYQ27" s="14"/>
      <c r="QYR27" s="14"/>
      <c r="QYS27" s="1"/>
      <c r="QYU27" s="5"/>
      <c r="QYY27" s="14"/>
      <c r="QYZ27" s="14"/>
      <c r="QZA27" s="1"/>
      <c r="QZC27" s="5"/>
      <c r="QZG27" s="14"/>
      <c r="QZH27" s="14"/>
      <c r="QZI27" s="1"/>
      <c r="QZK27" s="5"/>
      <c r="QZO27" s="14"/>
      <c r="QZP27" s="14"/>
      <c r="QZQ27" s="1"/>
      <c r="QZS27" s="5"/>
      <c r="QZW27" s="14"/>
      <c r="QZX27" s="14"/>
      <c r="QZY27" s="1"/>
      <c r="RAA27" s="5"/>
      <c r="RAE27" s="14"/>
      <c r="RAF27" s="14"/>
      <c r="RAG27" s="1"/>
      <c r="RAI27" s="5"/>
      <c r="RAM27" s="14"/>
      <c r="RAN27" s="14"/>
      <c r="RAO27" s="1"/>
      <c r="RAQ27" s="5"/>
      <c r="RAU27" s="14"/>
      <c r="RAV27" s="14"/>
      <c r="RAW27" s="1"/>
      <c r="RAY27" s="5"/>
      <c r="RBC27" s="14"/>
      <c r="RBD27" s="14"/>
      <c r="RBE27" s="1"/>
      <c r="RBG27" s="5"/>
      <c r="RBK27" s="14"/>
      <c r="RBL27" s="14"/>
      <c r="RBM27" s="1"/>
      <c r="RBO27" s="5"/>
      <c r="RBS27" s="14"/>
      <c r="RBT27" s="14"/>
      <c r="RBU27" s="1"/>
      <c r="RBW27" s="5"/>
      <c r="RCA27" s="14"/>
      <c r="RCB27" s="14"/>
      <c r="RCC27" s="1"/>
      <c r="RCE27" s="5"/>
      <c r="RCI27" s="14"/>
      <c r="RCJ27" s="14"/>
      <c r="RCK27" s="1"/>
      <c r="RCM27" s="5"/>
      <c r="RCQ27" s="14"/>
      <c r="RCR27" s="14"/>
      <c r="RCS27" s="1"/>
      <c r="RCU27" s="5"/>
      <c r="RCY27" s="14"/>
      <c r="RCZ27" s="14"/>
      <c r="RDA27" s="1"/>
      <c r="RDC27" s="5"/>
      <c r="RDG27" s="14"/>
      <c r="RDH27" s="14"/>
      <c r="RDI27" s="1"/>
      <c r="RDK27" s="5"/>
      <c r="RDO27" s="14"/>
      <c r="RDP27" s="14"/>
      <c r="RDQ27" s="1"/>
      <c r="RDS27" s="5"/>
      <c r="RDW27" s="14"/>
      <c r="RDX27" s="14"/>
      <c r="RDY27" s="1"/>
      <c r="REA27" s="5"/>
      <c r="REE27" s="14"/>
      <c r="REF27" s="14"/>
      <c r="REG27" s="1"/>
      <c r="REI27" s="5"/>
      <c r="REM27" s="14"/>
      <c r="REN27" s="14"/>
      <c r="REO27" s="1"/>
      <c r="REQ27" s="5"/>
      <c r="REU27" s="14"/>
      <c r="REV27" s="14"/>
      <c r="REW27" s="1"/>
      <c r="REY27" s="5"/>
      <c r="RFC27" s="14"/>
      <c r="RFD27" s="14"/>
      <c r="RFE27" s="1"/>
      <c r="RFG27" s="5"/>
      <c r="RFK27" s="14"/>
      <c r="RFL27" s="14"/>
      <c r="RFM27" s="1"/>
      <c r="RFO27" s="5"/>
      <c r="RFS27" s="14"/>
      <c r="RFT27" s="14"/>
      <c r="RFU27" s="1"/>
      <c r="RFW27" s="5"/>
      <c r="RGA27" s="14"/>
      <c r="RGB27" s="14"/>
      <c r="RGC27" s="1"/>
      <c r="RGE27" s="5"/>
      <c r="RGI27" s="14"/>
      <c r="RGJ27" s="14"/>
      <c r="RGK27" s="1"/>
      <c r="RGM27" s="5"/>
      <c r="RGQ27" s="14"/>
      <c r="RGR27" s="14"/>
      <c r="RGS27" s="1"/>
      <c r="RGU27" s="5"/>
      <c r="RGY27" s="14"/>
      <c r="RGZ27" s="14"/>
      <c r="RHA27" s="1"/>
      <c r="RHC27" s="5"/>
      <c r="RHG27" s="14"/>
      <c r="RHH27" s="14"/>
      <c r="RHI27" s="1"/>
      <c r="RHK27" s="5"/>
      <c r="RHO27" s="14"/>
      <c r="RHP27" s="14"/>
      <c r="RHQ27" s="1"/>
      <c r="RHS27" s="5"/>
      <c r="RHW27" s="14"/>
      <c r="RHX27" s="14"/>
      <c r="RHY27" s="1"/>
      <c r="RIA27" s="5"/>
      <c r="RIE27" s="14"/>
      <c r="RIF27" s="14"/>
      <c r="RIG27" s="1"/>
      <c r="RII27" s="5"/>
      <c r="RIM27" s="14"/>
      <c r="RIN27" s="14"/>
      <c r="RIO27" s="1"/>
      <c r="RIQ27" s="5"/>
      <c r="RIU27" s="14"/>
      <c r="RIV27" s="14"/>
      <c r="RIW27" s="1"/>
      <c r="RIY27" s="5"/>
      <c r="RJC27" s="14"/>
      <c r="RJD27" s="14"/>
      <c r="RJE27" s="1"/>
      <c r="RJG27" s="5"/>
      <c r="RJK27" s="14"/>
      <c r="RJL27" s="14"/>
      <c r="RJM27" s="1"/>
      <c r="RJO27" s="5"/>
      <c r="RJS27" s="14"/>
      <c r="RJT27" s="14"/>
      <c r="RJU27" s="1"/>
      <c r="RJW27" s="5"/>
      <c r="RKA27" s="14"/>
      <c r="RKB27" s="14"/>
      <c r="RKC27" s="1"/>
      <c r="RKE27" s="5"/>
      <c r="RKI27" s="14"/>
      <c r="RKJ27" s="14"/>
      <c r="RKK27" s="1"/>
      <c r="RKM27" s="5"/>
      <c r="RKQ27" s="14"/>
      <c r="RKR27" s="14"/>
      <c r="RKS27" s="1"/>
      <c r="RKU27" s="5"/>
      <c r="RKY27" s="14"/>
      <c r="RKZ27" s="14"/>
      <c r="RLA27" s="1"/>
      <c r="RLC27" s="5"/>
      <c r="RLG27" s="14"/>
      <c r="RLH27" s="14"/>
      <c r="RLI27" s="1"/>
      <c r="RLK27" s="5"/>
      <c r="RLO27" s="14"/>
      <c r="RLP27" s="14"/>
      <c r="RLQ27" s="1"/>
      <c r="RLS27" s="5"/>
      <c r="RLW27" s="14"/>
      <c r="RLX27" s="14"/>
      <c r="RLY27" s="1"/>
      <c r="RMA27" s="5"/>
      <c r="RME27" s="14"/>
      <c r="RMF27" s="14"/>
      <c r="RMG27" s="1"/>
      <c r="RMI27" s="5"/>
      <c r="RMM27" s="14"/>
      <c r="RMN27" s="14"/>
      <c r="RMO27" s="1"/>
      <c r="RMQ27" s="5"/>
      <c r="RMU27" s="14"/>
      <c r="RMV27" s="14"/>
      <c r="RMW27" s="1"/>
      <c r="RMY27" s="5"/>
      <c r="RNC27" s="14"/>
      <c r="RND27" s="14"/>
      <c r="RNE27" s="1"/>
      <c r="RNG27" s="5"/>
      <c r="RNK27" s="14"/>
      <c r="RNL27" s="14"/>
      <c r="RNM27" s="1"/>
      <c r="RNO27" s="5"/>
      <c r="RNS27" s="14"/>
      <c r="RNT27" s="14"/>
      <c r="RNU27" s="1"/>
      <c r="RNW27" s="5"/>
      <c r="ROA27" s="14"/>
      <c r="ROB27" s="14"/>
      <c r="ROC27" s="1"/>
      <c r="ROE27" s="5"/>
      <c r="ROI27" s="14"/>
      <c r="ROJ27" s="14"/>
      <c r="ROK27" s="1"/>
      <c r="ROM27" s="5"/>
      <c r="ROQ27" s="14"/>
      <c r="ROR27" s="14"/>
      <c r="ROS27" s="1"/>
      <c r="ROU27" s="5"/>
      <c r="ROY27" s="14"/>
      <c r="ROZ27" s="14"/>
      <c r="RPA27" s="1"/>
      <c r="RPC27" s="5"/>
      <c r="RPG27" s="14"/>
      <c r="RPH27" s="14"/>
      <c r="RPI27" s="1"/>
      <c r="RPK27" s="5"/>
      <c r="RPO27" s="14"/>
      <c r="RPP27" s="14"/>
      <c r="RPQ27" s="1"/>
      <c r="RPS27" s="5"/>
      <c r="RPW27" s="14"/>
      <c r="RPX27" s="14"/>
      <c r="RPY27" s="1"/>
      <c r="RQA27" s="5"/>
      <c r="RQE27" s="14"/>
      <c r="RQF27" s="14"/>
      <c r="RQG27" s="1"/>
      <c r="RQI27" s="5"/>
      <c r="RQM27" s="14"/>
      <c r="RQN27" s="14"/>
      <c r="RQO27" s="1"/>
      <c r="RQQ27" s="5"/>
      <c r="RQU27" s="14"/>
      <c r="RQV27" s="14"/>
      <c r="RQW27" s="1"/>
      <c r="RQY27" s="5"/>
      <c r="RRC27" s="14"/>
      <c r="RRD27" s="14"/>
      <c r="RRE27" s="1"/>
      <c r="RRG27" s="5"/>
      <c r="RRK27" s="14"/>
      <c r="RRL27" s="14"/>
      <c r="RRM27" s="1"/>
      <c r="RRO27" s="5"/>
      <c r="RRS27" s="14"/>
      <c r="RRT27" s="14"/>
      <c r="RRU27" s="1"/>
      <c r="RRW27" s="5"/>
      <c r="RSA27" s="14"/>
      <c r="RSB27" s="14"/>
      <c r="RSC27" s="1"/>
      <c r="RSE27" s="5"/>
      <c r="RSI27" s="14"/>
      <c r="RSJ27" s="14"/>
      <c r="RSK27" s="1"/>
      <c r="RSM27" s="5"/>
      <c r="RSQ27" s="14"/>
      <c r="RSR27" s="14"/>
      <c r="RSS27" s="1"/>
      <c r="RSU27" s="5"/>
      <c r="RSY27" s="14"/>
      <c r="RSZ27" s="14"/>
      <c r="RTA27" s="1"/>
      <c r="RTC27" s="5"/>
      <c r="RTG27" s="14"/>
      <c r="RTH27" s="14"/>
      <c r="RTI27" s="1"/>
      <c r="RTK27" s="5"/>
      <c r="RTO27" s="14"/>
      <c r="RTP27" s="14"/>
      <c r="RTQ27" s="1"/>
      <c r="RTS27" s="5"/>
      <c r="RTW27" s="14"/>
      <c r="RTX27" s="14"/>
      <c r="RTY27" s="1"/>
      <c r="RUA27" s="5"/>
      <c r="RUE27" s="14"/>
      <c r="RUF27" s="14"/>
      <c r="RUG27" s="1"/>
      <c r="RUI27" s="5"/>
      <c r="RUM27" s="14"/>
      <c r="RUN27" s="14"/>
      <c r="RUO27" s="1"/>
      <c r="RUQ27" s="5"/>
      <c r="RUU27" s="14"/>
      <c r="RUV27" s="14"/>
      <c r="RUW27" s="1"/>
      <c r="RUY27" s="5"/>
      <c r="RVC27" s="14"/>
      <c r="RVD27" s="14"/>
      <c r="RVE27" s="1"/>
      <c r="RVG27" s="5"/>
      <c r="RVK27" s="14"/>
      <c r="RVL27" s="14"/>
      <c r="RVM27" s="1"/>
      <c r="RVO27" s="5"/>
      <c r="RVS27" s="14"/>
      <c r="RVT27" s="14"/>
      <c r="RVU27" s="1"/>
      <c r="RVW27" s="5"/>
      <c r="RWA27" s="14"/>
      <c r="RWB27" s="14"/>
      <c r="RWC27" s="1"/>
      <c r="RWE27" s="5"/>
      <c r="RWI27" s="14"/>
      <c r="RWJ27" s="14"/>
      <c r="RWK27" s="1"/>
      <c r="RWM27" s="5"/>
      <c r="RWQ27" s="14"/>
      <c r="RWR27" s="14"/>
      <c r="RWS27" s="1"/>
      <c r="RWU27" s="5"/>
      <c r="RWY27" s="14"/>
      <c r="RWZ27" s="14"/>
      <c r="RXA27" s="1"/>
      <c r="RXC27" s="5"/>
      <c r="RXG27" s="14"/>
      <c r="RXH27" s="14"/>
      <c r="RXI27" s="1"/>
      <c r="RXK27" s="5"/>
      <c r="RXO27" s="14"/>
      <c r="RXP27" s="14"/>
      <c r="RXQ27" s="1"/>
      <c r="RXS27" s="5"/>
      <c r="RXW27" s="14"/>
      <c r="RXX27" s="14"/>
      <c r="RXY27" s="1"/>
      <c r="RYA27" s="5"/>
      <c r="RYE27" s="14"/>
      <c r="RYF27" s="14"/>
      <c r="RYG27" s="1"/>
      <c r="RYI27" s="5"/>
      <c r="RYM27" s="14"/>
      <c r="RYN27" s="14"/>
      <c r="RYO27" s="1"/>
      <c r="RYQ27" s="5"/>
      <c r="RYU27" s="14"/>
      <c r="RYV27" s="14"/>
      <c r="RYW27" s="1"/>
      <c r="RYY27" s="5"/>
      <c r="RZC27" s="14"/>
      <c r="RZD27" s="14"/>
      <c r="RZE27" s="1"/>
      <c r="RZG27" s="5"/>
      <c r="RZK27" s="14"/>
      <c r="RZL27" s="14"/>
      <c r="RZM27" s="1"/>
      <c r="RZO27" s="5"/>
      <c r="RZS27" s="14"/>
      <c r="RZT27" s="14"/>
      <c r="RZU27" s="1"/>
      <c r="RZW27" s="5"/>
      <c r="SAA27" s="14"/>
      <c r="SAB27" s="14"/>
      <c r="SAC27" s="1"/>
      <c r="SAE27" s="5"/>
      <c r="SAI27" s="14"/>
      <c r="SAJ27" s="14"/>
      <c r="SAK27" s="1"/>
      <c r="SAM27" s="5"/>
      <c r="SAQ27" s="14"/>
      <c r="SAR27" s="14"/>
      <c r="SAS27" s="1"/>
      <c r="SAU27" s="5"/>
      <c r="SAY27" s="14"/>
      <c r="SAZ27" s="14"/>
      <c r="SBA27" s="1"/>
      <c r="SBC27" s="5"/>
      <c r="SBG27" s="14"/>
      <c r="SBH27" s="14"/>
      <c r="SBI27" s="1"/>
      <c r="SBK27" s="5"/>
      <c r="SBO27" s="14"/>
      <c r="SBP27" s="14"/>
      <c r="SBQ27" s="1"/>
      <c r="SBS27" s="5"/>
      <c r="SBW27" s="14"/>
      <c r="SBX27" s="14"/>
      <c r="SBY27" s="1"/>
      <c r="SCA27" s="5"/>
      <c r="SCE27" s="14"/>
      <c r="SCF27" s="14"/>
      <c r="SCG27" s="1"/>
      <c r="SCI27" s="5"/>
      <c r="SCM27" s="14"/>
      <c r="SCN27" s="14"/>
      <c r="SCO27" s="1"/>
      <c r="SCQ27" s="5"/>
      <c r="SCU27" s="14"/>
      <c r="SCV27" s="14"/>
      <c r="SCW27" s="1"/>
      <c r="SCY27" s="5"/>
      <c r="SDC27" s="14"/>
      <c r="SDD27" s="14"/>
      <c r="SDE27" s="1"/>
      <c r="SDG27" s="5"/>
      <c r="SDK27" s="14"/>
      <c r="SDL27" s="14"/>
      <c r="SDM27" s="1"/>
      <c r="SDO27" s="5"/>
      <c r="SDS27" s="14"/>
      <c r="SDT27" s="14"/>
      <c r="SDU27" s="1"/>
      <c r="SDW27" s="5"/>
      <c r="SEA27" s="14"/>
      <c r="SEB27" s="14"/>
      <c r="SEC27" s="1"/>
      <c r="SEE27" s="5"/>
      <c r="SEI27" s="14"/>
      <c r="SEJ27" s="14"/>
      <c r="SEK27" s="1"/>
      <c r="SEM27" s="5"/>
      <c r="SEQ27" s="14"/>
      <c r="SER27" s="14"/>
      <c r="SES27" s="1"/>
      <c r="SEU27" s="5"/>
      <c r="SEY27" s="14"/>
      <c r="SEZ27" s="14"/>
      <c r="SFA27" s="1"/>
      <c r="SFC27" s="5"/>
      <c r="SFG27" s="14"/>
      <c r="SFH27" s="14"/>
      <c r="SFI27" s="1"/>
      <c r="SFK27" s="5"/>
      <c r="SFO27" s="14"/>
      <c r="SFP27" s="14"/>
      <c r="SFQ27" s="1"/>
      <c r="SFS27" s="5"/>
      <c r="SFW27" s="14"/>
      <c r="SFX27" s="14"/>
      <c r="SFY27" s="1"/>
      <c r="SGA27" s="5"/>
      <c r="SGE27" s="14"/>
      <c r="SGF27" s="14"/>
      <c r="SGG27" s="1"/>
      <c r="SGI27" s="5"/>
      <c r="SGM27" s="14"/>
      <c r="SGN27" s="14"/>
      <c r="SGO27" s="1"/>
      <c r="SGQ27" s="5"/>
      <c r="SGU27" s="14"/>
      <c r="SGV27" s="14"/>
      <c r="SGW27" s="1"/>
      <c r="SGY27" s="5"/>
      <c r="SHC27" s="14"/>
      <c r="SHD27" s="14"/>
      <c r="SHE27" s="1"/>
      <c r="SHG27" s="5"/>
      <c r="SHK27" s="14"/>
      <c r="SHL27" s="14"/>
      <c r="SHM27" s="1"/>
      <c r="SHO27" s="5"/>
      <c r="SHS27" s="14"/>
      <c r="SHT27" s="14"/>
      <c r="SHU27" s="1"/>
      <c r="SHW27" s="5"/>
      <c r="SIA27" s="14"/>
      <c r="SIB27" s="14"/>
      <c r="SIC27" s="1"/>
      <c r="SIE27" s="5"/>
      <c r="SII27" s="14"/>
      <c r="SIJ27" s="14"/>
      <c r="SIK27" s="1"/>
      <c r="SIM27" s="5"/>
      <c r="SIQ27" s="14"/>
      <c r="SIR27" s="14"/>
      <c r="SIS27" s="1"/>
      <c r="SIU27" s="5"/>
      <c r="SIY27" s="14"/>
      <c r="SIZ27" s="14"/>
      <c r="SJA27" s="1"/>
      <c r="SJC27" s="5"/>
      <c r="SJG27" s="14"/>
      <c r="SJH27" s="14"/>
      <c r="SJI27" s="1"/>
      <c r="SJK27" s="5"/>
      <c r="SJO27" s="14"/>
      <c r="SJP27" s="14"/>
      <c r="SJQ27" s="1"/>
      <c r="SJS27" s="5"/>
      <c r="SJW27" s="14"/>
      <c r="SJX27" s="14"/>
      <c r="SJY27" s="1"/>
      <c r="SKA27" s="5"/>
      <c r="SKE27" s="14"/>
      <c r="SKF27" s="14"/>
      <c r="SKG27" s="1"/>
      <c r="SKI27" s="5"/>
      <c r="SKM27" s="14"/>
      <c r="SKN27" s="14"/>
      <c r="SKO27" s="1"/>
      <c r="SKQ27" s="5"/>
      <c r="SKU27" s="14"/>
      <c r="SKV27" s="14"/>
      <c r="SKW27" s="1"/>
      <c r="SKY27" s="5"/>
      <c r="SLC27" s="14"/>
      <c r="SLD27" s="14"/>
      <c r="SLE27" s="1"/>
      <c r="SLG27" s="5"/>
      <c r="SLK27" s="14"/>
      <c r="SLL27" s="14"/>
      <c r="SLM27" s="1"/>
      <c r="SLO27" s="5"/>
      <c r="SLS27" s="14"/>
      <c r="SLT27" s="14"/>
      <c r="SLU27" s="1"/>
      <c r="SLW27" s="5"/>
      <c r="SMA27" s="14"/>
      <c r="SMB27" s="14"/>
      <c r="SMC27" s="1"/>
      <c r="SME27" s="5"/>
      <c r="SMI27" s="14"/>
      <c r="SMJ27" s="14"/>
      <c r="SMK27" s="1"/>
      <c r="SMM27" s="5"/>
      <c r="SMQ27" s="14"/>
      <c r="SMR27" s="14"/>
      <c r="SMS27" s="1"/>
      <c r="SMU27" s="5"/>
      <c r="SMY27" s="14"/>
      <c r="SMZ27" s="14"/>
      <c r="SNA27" s="1"/>
      <c r="SNC27" s="5"/>
      <c r="SNG27" s="14"/>
      <c r="SNH27" s="14"/>
      <c r="SNI27" s="1"/>
      <c r="SNK27" s="5"/>
      <c r="SNO27" s="14"/>
      <c r="SNP27" s="14"/>
      <c r="SNQ27" s="1"/>
      <c r="SNS27" s="5"/>
      <c r="SNW27" s="14"/>
      <c r="SNX27" s="14"/>
      <c r="SNY27" s="1"/>
      <c r="SOA27" s="5"/>
      <c r="SOE27" s="14"/>
      <c r="SOF27" s="14"/>
      <c r="SOG27" s="1"/>
      <c r="SOI27" s="5"/>
      <c r="SOM27" s="14"/>
      <c r="SON27" s="14"/>
      <c r="SOO27" s="1"/>
      <c r="SOQ27" s="5"/>
      <c r="SOU27" s="14"/>
      <c r="SOV27" s="14"/>
      <c r="SOW27" s="1"/>
      <c r="SOY27" s="5"/>
      <c r="SPC27" s="14"/>
      <c r="SPD27" s="14"/>
      <c r="SPE27" s="1"/>
      <c r="SPG27" s="5"/>
      <c r="SPK27" s="14"/>
      <c r="SPL27" s="14"/>
      <c r="SPM27" s="1"/>
      <c r="SPO27" s="5"/>
      <c r="SPS27" s="14"/>
      <c r="SPT27" s="14"/>
      <c r="SPU27" s="1"/>
      <c r="SPW27" s="5"/>
      <c r="SQA27" s="14"/>
      <c r="SQB27" s="14"/>
      <c r="SQC27" s="1"/>
      <c r="SQE27" s="5"/>
      <c r="SQI27" s="14"/>
      <c r="SQJ27" s="14"/>
      <c r="SQK27" s="1"/>
      <c r="SQM27" s="5"/>
      <c r="SQQ27" s="14"/>
      <c r="SQR27" s="14"/>
      <c r="SQS27" s="1"/>
      <c r="SQU27" s="5"/>
      <c r="SQY27" s="14"/>
      <c r="SQZ27" s="14"/>
      <c r="SRA27" s="1"/>
      <c r="SRC27" s="5"/>
      <c r="SRG27" s="14"/>
      <c r="SRH27" s="14"/>
      <c r="SRI27" s="1"/>
      <c r="SRK27" s="5"/>
      <c r="SRO27" s="14"/>
      <c r="SRP27" s="14"/>
      <c r="SRQ27" s="1"/>
      <c r="SRS27" s="5"/>
      <c r="SRW27" s="14"/>
      <c r="SRX27" s="14"/>
      <c r="SRY27" s="1"/>
      <c r="SSA27" s="5"/>
      <c r="SSE27" s="14"/>
      <c r="SSF27" s="14"/>
      <c r="SSG27" s="1"/>
      <c r="SSI27" s="5"/>
      <c r="SSM27" s="14"/>
      <c r="SSN27" s="14"/>
      <c r="SSO27" s="1"/>
      <c r="SSQ27" s="5"/>
      <c r="SSU27" s="14"/>
      <c r="SSV27" s="14"/>
      <c r="SSW27" s="1"/>
      <c r="SSY27" s="5"/>
      <c r="STC27" s="14"/>
      <c r="STD27" s="14"/>
      <c r="STE27" s="1"/>
      <c r="STG27" s="5"/>
      <c r="STK27" s="14"/>
      <c r="STL27" s="14"/>
      <c r="STM27" s="1"/>
      <c r="STO27" s="5"/>
      <c r="STS27" s="14"/>
      <c r="STT27" s="14"/>
      <c r="STU27" s="1"/>
      <c r="STW27" s="5"/>
      <c r="SUA27" s="14"/>
      <c r="SUB27" s="14"/>
      <c r="SUC27" s="1"/>
      <c r="SUE27" s="5"/>
      <c r="SUI27" s="14"/>
      <c r="SUJ27" s="14"/>
      <c r="SUK27" s="1"/>
      <c r="SUM27" s="5"/>
      <c r="SUQ27" s="14"/>
      <c r="SUR27" s="14"/>
      <c r="SUS27" s="1"/>
      <c r="SUU27" s="5"/>
      <c r="SUY27" s="14"/>
      <c r="SUZ27" s="14"/>
      <c r="SVA27" s="1"/>
      <c r="SVC27" s="5"/>
      <c r="SVG27" s="14"/>
      <c r="SVH27" s="14"/>
      <c r="SVI27" s="1"/>
      <c r="SVK27" s="5"/>
      <c r="SVO27" s="14"/>
      <c r="SVP27" s="14"/>
      <c r="SVQ27" s="1"/>
      <c r="SVS27" s="5"/>
      <c r="SVW27" s="14"/>
      <c r="SVX27" s="14"/>
      <c r="SVY27" s="1"/>
      <c r="SWA27" s="5"/>
      <c r="SWE27" s="14"/>
      <c r="SWF27" s="14"/>
      <c r="SWG27" s="1"/>
      <c r="SWI27" s="5"/>
      <c r="SWM27" s="14"/>
      <c r="SWN27" s="14"/>
      <c r="SWO27" s="1"/>
      <c r="SWQ27" s="5"/>
      <c r="SWU27" s="14"/>
      <c r="SWV27" s="14"/>
      <c r="SWW27" s="1"/>
      <c r="SWY27" s="5"/>
      <c r="SXC27" s="14"/>
      <c r="SXD27" s="14"/>
      <c r="SXE27" s="1"/>
      <c r="SXG27" s="5"/>
      <c r="SXK27" s="14"/>
      <c r="SXL27" s="14"/>
      <c r="SXM27" s="1"/>
      <c r="SXO27" s="5"/>
      <c r="SXS27" s="14"/>
      <c r="SXT27" s="14"/>
      <c r="SXU27" s="1"/>
      <c r="SXW27" s="5"/>
      <c r="SYA27" s="14"/>
      <c r="SYB27" s="14"/>
      <c r="SYC27" s="1"/>
      <c r="SYE27" s="5"/>
      <c r="SYI27" s="14"/>
      <c r="SYJ27" s="14"/>
      <c r="SYK27" s="1"/>
      <c r="SYM27" s="5"/>
      <c r="SYQ27" s="14"/>
      <c r="SYR27" s="14"/>
      <c r="SYS27" s="1"/>
      <c r="SYU27" s="5"/>
      <c r="SYY27" s="14"/>
      <c r="SYZ27" s="14"/>
      <c r="SZA27" s="1"/>
      <c r="SZC27" s="5"/>
      <c r="SZG27" s="14"/>
      <c r="SZH27" s="14"/>
      <c r="SZI27" s="1"/>
      <c r="SZK27" s="5"/>
      <c r="SZO27" s="14"/>
      <c r="SZP27" s="14"/>
      <c r="SZQ27" s="1"/>
      <c r="SZS27" s="5"/>
      <c r="SZW27" s="14"/>
      <c r="SZX27" s="14"/>
      <c r="SZY27" s="1"/>
      <c r="TAA27" s="5"/>
      <c r="TAE27" s="14"/>
      <c r="TAF27" s="14"/>
      <c r="TAG27" s="1"/>
      <c r="TAI27" s="5"/>
      <c r="TAM27" s="14"/>
      <c r="TAN27" s="14"/>
      <c r="TAO27" s="1"/>
      <c r="TAQ27" s="5"/>
      <c r="TAU27" s="14"/>
      <c r="TAV27" s="14"/>
      <c r="TAW27" s="1"/>
      <c r="TAY27" s="5"/>
      <c r="TBC27" s="14"/>
      <c r="TBD27" s="14"/>
      <c r="TBE27" s="1"/>
      <c r="TBG27" s="5"/>
      <c r="TBK27" s="14"/>
      <c r="TBL27" s="14"/>
      <c r="TBM27" s="1"/>
      <c r="TBO27" s="5"/>
      <c r="TBS27" s="14"/>
      <c r="TBT27" s="14"/>
      <c r="TBU27" s="1"/>
      <c r="TBW27" s="5"/>
      <c r="TCA27" s="14"/>
      <c r="TCB27" s="14"/>
      <c r="TCC27" s="1"/>
      <c r="TCE27" s="5"/>
      <c r="TCI27" s="14"/>
      <c r="TCJ27" s="14"/>
      <c r="TCK27" s="1"/>
      <c r="TCM27" s="5"/>
      <c r="TCQ27" s="14"/>
      <c r="TCR27" s="14"/>
      <c r="TCS27" s="1"/>
      <c r="TCU27" s="5"/>
      <c r="TCY27" s="14"/>
      <c r="TCZ27" s="14"/>
      <c r="TDA27" s="1"/>
      <c r="TDC27" s="5"/>
      <c r="TDG27" s="14"/>
      <c r="TDH27" s="14"/>
      <c r="TDI27" s="1"/>
      <c r="TDK27" s="5"/>
      <c r="TDO27" s="14"/>
      <c r="TDP27" s="14"/>
      <c r="TDQ27" s="1"/>
      <c r="TDS27" s="5"/>
      <c r="TDW27" s="14"/>
      <c r="TDX27" s="14"/>
      <c r="TDY27" s="1"/>
      <c r="TEA27" s="5"/>
      <c r="TEE27" s="14"/>
      <c r="TEF27" s="14"/>
      <c r="TEG27" s="1"/>
      <c r="TEI27" s="5"/>
      <c r="TEM27" s="14"/>
      <c r="TEN27" s="14"/>
      <c r="TEO27" s="1"/>
      <c r="TEQ27" s="5"/>
      <c r="TEU27" s="14"/>
      <c r="TEV27" s="14"/>
      <c r="TEW27" s="1"/>
      <c r="TEY27" s="5"/>
      <c r="TFC27" s="14"/>
      <c r="TFD27" s="14"/>
      <c r="TFE27" s="1"/>
      <c r="TFG27" s="5"/>
      <c r="TFK27" s="14"/>
      <c r="TFL27" s="14"/>
      <c r="TFM27" s="1"/>
      <c r="TFO27" s="5"/>
      <c r="TFS27" s="14"/>
      <c r="TFT27" s="14"/>
      <c r="TFU27" s="1"/>
      <c r="TFW27" s="5"/>
      <c r="TGA27" s="14"/>
      <c r="TGB27" s="14"/>
      <c r="TGC27" s="1"/>
      <c r="TGE27" s="5"/>
      <c r="TGI27" s="14"/>
      <c r="TGJ27" s="14"/>
      <c r="TGK27" s="1"/>
      <c r="TGM27" s="5"/>
      <c r="TGQ27" s="14"/>
      <c r="TGR27" s="14"/>
      <c r="TGS27" s="1"/>
      <c r="TGU27" s="5"/>
      <c r="TGY27" s="14"/>
      <c r="TGZ27" s="14"/>
      <c r="THA27" s="1"/>
      <c r="THC27" s="5"/>
      <c r="THG27" s="14"/>
      <c r="THH27" s="14"/>
      <c r="THI27" s="1"/>
      <c r="THK27" s="5"/>
      <c r="THO27" s="14"/>
      <c r="THP27" s="14"/>
      <c r="THQ27" s="1"/>
      <c r="THS27" s="5"/>
      <c r="THW27" s="14"/>
      <c r="THX27" s="14"/>
      <c r="THY27" s="1"/>
      <c r="TIA27" s="5"/>
      <c r="TIE27" s="14"/>
      <c r="TIF27" s="14"/>
      <c r="TIG27" s="1"/>
      <c r="TII27" s="5"/>
      <c r="TIM27" s="14"/>
      <c r="TIN27" s="14"/>
      <c r="TIO27" s="1"/>
      <c r="TIQ27" s="5"/>
      <c r="TIU27" s="14"/>
      <c r="TIV27" s="14"/>
      <c r="TIW27" s="1"/>
      <c r="TIY27" s="5"/>
      <c r="TJC27" s="14"/>
      <c r="TJD27" s="14"/>
      <c r="TJE27" s="1"/>
      <c r="TJG27" s="5"/>
      <c r="TJK27" s="14"/>
      <c r="TJL27" s="14"/>
      <c r="TJM27" s="1"/>
      <c r="TJO27" s="5"/>
      <c r="TJS27" s="14"/>
      <c r="TJT27" s="14"/>
      <c r="TJU27" s="1"/>
      <c r="TJW27" s="5"/>
      <c r="TKA27" s="14"/>
      <c r="TKB27" s="14"/>
      <c r="TKC27" s="1"/>
      <c r="TKE27" s="5"/>
      <c r="TKI27" s="14"/>
      <c r="TKJ27" s="14"/>
      <c r="TKK27" s="1"/>
      <c r="TKM27" s="5"/>
      <c r="TKQ27" s="14"/>
      <c r="TKR27" s="14"/>
      <c r="TKS27" s="1"/>
      <c r="TKU27" s="5"/>
      <c r="TKY27" s="14"/>
      <c r="TKZ27" s="14"/>
      <c r="TLA27" s="1"/>
      <c r="TLC27" s="5"/>
      <c r="TLG27" s="14"/>
      <c r="TLH27" s="14"/>
      <c r="TLI27" s="1"/>
      <c r="TLK27" s="5"/>
      <c r="TLO27" s="14"/>
      <c r="TLP27" s="14"/>
      <c r="TLQ27" s="1"/>
      <c r="TLS27" s="5"/>
      <c r="TLW27" s="14"/>
      <c r="TLX27" s="14"/>
      <c r="TLY27" s="1"/>
      <c r="TMA27" s="5"/>
      <c r="TME27" s="14"/>
      <c r="TMF27" s="14"/>
      <c r="TMG27" s="1"/>
      <c r="TMI27" s="5"/>
      <c r="TMM27" s="14"/>
      <c r="TMN27" s="14"/>
      <c r="TMO27" s="1"/>
      <c r="TMQ27" s="5"/>
      <c r="TMU27" s="14"/>
      <c r="TMV27" s="14"/>
      <c r="TMW27" s="1"/>
      <c r="TMY27" s="5"/>
      <c r="TNC27" s="14"/>
      <c r="TND27" s="14"/>
      <c r="TNE27" s="1"/>
      <c r="TNG27" s="5"/>
      <c r="TNK27" s="14"/>
      <c r="TNL27" s="14"/>
      <c r="TNM27" s="1"/>
      <c r="TNO27" s="5"/>
      <c r="TNS27" s="14"/>
      <c r="TNT27" s="14"/>
      <c r="TNU27" s="1"/>
      <c r="TNW27" s="5"/>
      <c r="TOA27" s="14"/>
      <c r="TOB27" s="14"/>
      <c r="TOC27" s="1"/>
      <c r="TOE27" s="5"/>
      <c r="TOI27" s="14"/>
      <c r="TOJ27" s="14"/>
      <c r="TOK27" s="1"/>
      <c r="TOM27" s="5"/>
      <c r="TOQ27" s="14"/>
      <c r="TOR27" s="14"/>
      <c r="TOS27" s="1"/>
      <c r="TOU27" s="5"/>
      <c r="TOY27" s="14"/>
      <c r="TOZ27" s="14"/>
      <c r="TPA27" s="1"/>
      <c r="TPC27" s="5"/>
      <c r="TPG27" s="14"/>
      <c r="TPH27" s="14"/>
      <c r="TPI27" s="1"/>
      <c r="TPK27" s="5"/>
      <c r="TPO27" s="14"/>
      <c r="TPP27" s="14"/>
      <c r="TPQ27" s="1"/>
      <c r="TPS27" s="5"/>
      <c r="TPW27" s="14"/>
      <c r="TPX27" s="14"/>
      <c r="TPY27" s="1"/>
      <c r="TQA27" s="5"/>
      <c r="TQE27" s="14"/>
      <c r="TQF27" s="14"/>
      <c r="TQG27" s="1"/>
      <c r="TQI27" s="5"/>
      <c r="TQM27" s="14"/>
      <c r="TQN27" s="14"/>
      <c r="TQO27" s="1"/>
      <c r="TQQ27" s="5"/>
      <c r="TQU27" s="14"/>
      <c r="TQV27" s="14"/>
      <c r="TQW27" s="1"/>
      <c r="TQY27" s="5"/>
      <c r="TRC27" s="14"/>
      <c r="TRD27" s="14"/>
      <c r="TRE27" s="1"/>
      <c r="TRG27" s="5"/>
      <c r="TRK27" s="14"/>
      <c r="TRL27" s="14"/>
      <c r="TRM27" s="1"/>
      <c r="TRO27" s="5"/>
      <c r="TRS27" s="14"/>
      <c r="TRT27" s="14"/>
      <c r="TRU27" s="1"/>
      <c r="TRW27" s="5"/>
      <c r="TSA27" s="14"/>
      <c r="TSB27" s="14"/>
      <c r="TSC27" s="1"/>
      <c r="TSE27" s="5"/>
      <c r="TSI27" s="14"/>
      <c r="TSJ27" s="14"/>
      <c r="TSK27" s="1"/>
      <c r="TSM27" s="5"/>
      <c r="TSQ27" s="14"/>
      <c r="TSR27" s="14"/>
      <c r="TSS27" s="1"/>
      <c r="TSU27" s="5"/>
      <c r="TSY27" s="14"/>
      <c r="TSZ27" s="14"/>
      <c r="TTA27" s="1"/>
      <c r="TTC27" s="5"/>
      <c r="TTG27" s="14"/>
      <c r="TTH27" s="14"/>
      <c r="TTI27" s="1"/>
      <c r="TTK27" s="5"/>
      <c r="TTO27" s="14"/>
      <c r="TTP27" s="14"/>
      <c r="TTQ27" s="1"/>
      <c r="TTS27" s="5"/>
      <c r="TTW27" s="14"/>
      <c r="TTX27" s="14"/>
      <c r="TTY27" s="1"/>
      <c r="TUA27" s="5"/>
      <c r="TUE27" s="14"/>
      <c r="TUF27" s="14"/>
      <c r="TUG27" s="1"/>
      <c r="TUI27" s="5"/>
      <c r="TUM27" s="14"/>
      <c r="TUN27" s="14"/>
      <c r="TUO27" s="1"/>
      <c r="TUQ27" s="5"/>
      <c r="TUU27" s="14"/>
      <c r="TUV27" s="14"/>
      <c r="TUW27" s="1"/>
      <c r="TUY27" s="5"/>
      <c r="TVC27" s="14"/>
      <c r="TVD27" s="14"/>
      <c r="TVE27" s="1"/>
      <c r="TVG27" s="5"/>
      <c r="TVK27" s="14"/>
      <c r="TVL27" s="14"/>
      <c r="TVM27" s="1"/>
      <c r="TVO27" s="5"/>
      <c r="TVS27" s="14"/>
      <c r="TVT27" s="14"/>
      <c r="TVU27" s="1"/>
      <c r="TVW27" s="5"/>
      <c r="TWA27" s="14"/>
      <c r="TWB27" s="14"/>
      <c r="TWC27" s="1"/>
      <c r="TWE27" s="5"/>
      <c r="TWI27" s="14"/>
      <c r="TWJ27" s="14"/>
      <c r="TWK27" s="1"/>
      <c r="TWM27" s="5"/>
      <c r="TWQ27" s="14"/>
      <c r="TWR27" s="14"/>
      <c r="TWS27" s="1"/>
      <c r="TWU27" s="5"/>
      <c r="TWY27" s="14"/>
      <c r="TWZ27" s="14"/>
      <c r="TXA27" s="1"/>
      <c r="TXC27" s="5"/>
      <c r="TXG27" s="14"/>
      <c r="TXH27" s="14"/>
      <c r="TXI27" s="1"/>
      <c r="TXK27" s="5"/>
      <c r="TXO27" s="14"/>
      <c r="TXP27" s="14"/>
      <c r="TXQ27" s="1"/>
      <c r="TXS27" s="5"/>
      <c r="TXW27" s="14"/>
      <c r="TXX27" s="14"/>
      <c r="TXY27" s="1"/>
      <c r="TYA27" s="5"/>
      <c r="TYE27" s="14"/>
      <c r="TYF27" s="14"/>
      <c r="TYG27" s="1"/>
      <c r="TYI27" s="5"/>
      <c r="TYM27" s="14"/>
      <c r="TYN27" s="14"/>
      <c r="TYO27" s="1"/>
      <c r="TYQ27" s="5"/>
      <c r="TYU27" s="14"/>
      <c r="TYV27" s="14"/>
      <c r="TYW27" s="1"/>
      <c r="TYY27" s="5"/>
      <c r="TZC27" s="14"/>
      <c r="TZD27" s="14"/>
      <c r="TZE27" s="1"/>
      <c r="TZG27" s="5"/>
      <c r="TZK27" s="14"/>
      <c r="TZL27" s="14"/>
      <c r="TZM27" s="1"/>
      <c r="TZO27" s="5"/>
      <c r="TZS27" s="14"/>
      <c r="TZT27" s="14"/>
      <c r="TZU27" s="1"/>
      <c r="TZW27" s="5"/>
      <c r="UAA27" s="14"/>
      <c r="UAB27" s="14"/>
      <c r="UAC27" s="1"/>
      <c r="UAE27" s="5"/>
      <c r="UAI27" s="14"/>
      <c r="UAJ27" s="14"/>
      <c r="UAK27" s="1"/>
      <c r="UAM27" s="5"/>
      <c r="UAQ27" s="14"/>
      <c r="UAR27" s="14"/>
      <c r="UAS27" s="1"/>
      <c r="UAU27" s="5"/>
      <c r="UAY27" s="14"/>
      <c r="UAZ27" s="14"/>
      <c r="UBA27" s="1"/>
      <c r="UBC27" s="5"/>
      <c r="UBG27" s="14"/>
      <c r="UBH27" s="14"/>
      <c r="UBI27" s="1"/>
      <c r="UBK27" s="5"/>
      <c r="UBO27" s="14"/>
      <c r="UBP27" s="14"/>
      <c r="UBQ27" s="1"/>
      <c r="UBS27" s="5"/>
      <c r="UBW27" s="14"/>
      <c r="UBX27" s="14"/>
      <c r="UBY27" s="1"/>
      <c r="UCA27" s="5"/>
      <c r="UCE27" s="14"/>
      <c r="UCF27" s="14"/>
      <c r="UCG27" s="1"/>
      <c r="UCI27" s="5"/>
      <c r="UCM27" s="14"/>
      <c r="UCN27" s="14"/>
      <c r="UCO27" s="1"/>
      <c r="UCQ27" s="5"/>
      <c r="UCU27" s="14"/>
      <c r="UCV27" s="14"/>
      <c r="UCW27" s="1"/>
      <c r="UCY27" s="5"/>
      <c r="UDC27" s="14"/>
      <c r="UDD27" s="14"/>
      <c r="UDE27" s="1"/>
      <c r="UDG27" s="5"/>
      <c r="UDK27" s="14"/>
      <c r="UDL27" s="14"/>
      <c r="UDM27" s="1"/>
      <c r="UDO27" s="5"/>
      <c r="UDS27" s="14"/>
      <c r="UDT27" s="14"/>
      <c r="UDU27" s="1"/>
      <c r="UDW27" s="5"/>
      <c r="UEA27" s="14"/>
      <c r="UEB27" s="14"/>
      <c r="UEC27" s="1"/>
      <c r="UEE27" s="5"/>
      <c r="UEI27" s="14"/>
      <c r="UEJ27" s="14"/>
      <c r="UEK27" s="1"/>
      <c r="UEM27" s="5"/>
      <c r="UEQ27" s="14"/>
      <c r="UER27" s="14"/>
      <c r="UES27" s="1"/>
      <c r="UEU27" s="5"/>
      <c r="UEY27" s="14"/>
      <c r="UEZ27" s="14"/>
      <c r="UFA27" s="1"/>
      <c r="UFC27" s="5"/>
      <c r="UFG27" s="14"/>
      <c r="UFH27" s="14"/>
      <c r="UFI27" s="1"/>
      <c r="UFK27" s="5"/>
      <c r="UFO27" s="14"/>
      <c r="UFP27" s="14"/>
      <c r="UFQ27" s="1"/>
      <c r="UFS27" s="5"/>
      <c r="UFW27" s="14"/>
      <c r="UFX27" s="14"/>
      <c r="UFY27" s="1"/>
      <c r="UGA27" s="5"/>
      <c r="UGE27" s="14"/>
      <c r="UGF27" s="14"/>
      <c r="UGG27" s="1"/>
      <c r="UGI27" s="5"/>
      <c r="UGM27" s="14"/>
      <c r="UGN27" s="14"/>
      <c r="UGO27" s="1"/>
      <c r="UGQ27" s="5"/>
      <c r="UGU27" s="14"/>
      <c r="UGV27" s="14"/>
      <c r="UGW27" s="1"/>
      <c r="UGY27" s="5"/>
      <c r="UHC27" s="14"/>
      <c r="UHD27" s="14"/>
      <c r="UHE27" s="1"/>
      <c r="UHG27" s="5"/>
      <c r="UHK27" s="14"/>
      <c r="UHL27" s="14"/>
      <c r="UHM27" s="1"/>
      <c r="UHO27" s="5"/>
      <c r="UHS27" s="14"/>
      <c r="UHT27" s="14"/>
      <c r="UHU27" s="1"/>
      <c r="UHW27" s="5"/>
      <c r="UIA27" s="14"/>
      <c r="UIB27" s="14"/>
      <c r="UIC27" s="1"/>
      <c r="UIE27" s="5"/>
      <c r="UII27" s="14"/>
      <c r="UIJ27" s="14"/>
      <c r="UIK27" s="1"/>
      <c r="UIM27" s="5"/>
      <c r="UIQ27" s="14"/>
      <c r="UIR27" s="14"/>
      <c r="UIS27" s="1"/>
      <c r="UIU27" s="5"/>
      <c r="UIY27" s="14"/>
      <c r="UIZ27" s="14"/>
      <c r="UJA27" s="1"/>
      <c r="UJC27" s="5"/>
      <c r="UJG27" s="14"/>
      <c r="UJH27" s="14"/>
      <c r="UJI27" s="1"/>
      <c r="UJK27" s="5"/>
      <c r="UJO27" s="14"/>
      <c r="UJP27" s="14"/>
      <c r="UJQ27" s="1"/>
      <c r="UJS27" s="5"/>
      <c r="UJW27" s="14"/>
      <c r="UJX27" s="14"/>
      <c r="UJY27" s="1"/>
      <c r="UKA27" s="5"/>
      <c r="UKE27" s="14"/>
      <c r="UKF27" s="14"/>
      <c r="UKG27" s="1"/>
      <c r="UKI27" s="5"/>
      <c r="UKM27" s="14"/>
      <c r="UKN27" s="14"/>
      <c r="UKO27" s="1"/>
      <c r="UKQ27" s="5"/>
      <c r="UKU27" s="14"/>
      <c r="UKV27" s="14"/>
      <c r="UKW27" s="1"/>
      <c r="UKY27" s="5"/>
      <c r="ULC27" s="14"/>
      <c r="ULD27" s="14"/>
      <c r="ULE27" s="1"/>
      <c r="ULG27" s="5"/>
      <c r="ULK27" s="14"/>
      <c r="ULL27" s="14"/>
      <c r="ULM27" s="1"/>
      <c r="ULO27" s="5"/>
      <c r="ULS27" s="14"/>
      <c r="ULT27" s="14"/>
      <c r="ULU27" s="1"/>
      <c r="ULW27" s="5"/>
      <c r="UMA27" s="14"/>
      <c r="UMB27" s="14"/>
      <c r="UMC27" s="1"/>
      <c r="UME27" s="5"/>
      <c r="UMI27" s="14"/>
      <c r="UMJ27" s="14"/>
      <c r="UMK27" s="1"/>
      <c r="UMM27" s="5"/>
      <c r="UMQ27" s="14"/>
      <c r="UMR27" s="14"/>
      <c r="UMS27" s="1"/>
      <c r="UMU27" s="5"/>
      <c r="UMY27" s="14"/>
      <c r="UMZ27" s="14"/>
      <c r="UNA27" s="1"/>
      <c r="UNC27" s="5"/>
      <c r="UNG27" s="14"/>
      <c r="UNH27" s="14"/>
      <c r="UNI27" s="1"/>
      <c r="UNK27" s="5"/>
      <c r="UNO27" s="14"/>
      <c r="UNP27" s="14"/>
      <c r="UNQ27" s="1"/>
      <c r="UNS27" s="5"/>
      <c r="UNW27" s="14"/>
      <c r="UNX27" s="14"/>
      <c r="UNY27" s="1"/>
      <c r="UOA27" s="5"/>
      <c r="UOE27" s="14"/>
      <c r="UOF27" s="14"/>
      <c r="UOG27" s="1"/>
      <c r="UOI27" s="5"/>
      <c r="UOM27" s="14"/>
      <c r="UON27" s="14"/>
      <c r="UOO27" s="1"/>
      <c r="UOQ27" s="5"/>
      <c r="UOU27" s="14"/>
      <c r="UOV27" s="14"/>
      <c r="UOW27" s="1"/>
      <c r="UOY27" s="5"/>
      <c r="UPC27" s="14"/>
      <c r="UPD27" s="14"/>
      <c r="UPE27" s="1"/>
      <c r="UPG27" s="5"/>
      <c r="UPK27" s="14"/>
      <c r="UPL27" s="14"/>
      <c r="UPM27" s="1"/>
      <c r="UPO27" s="5"/>
      <c r="UPS27" s="14"/>
      <c r="UPT27" s="14"/>
      <c r="UPU27" s="1"/>
      <c r="UPW27" s="5"/>
      <c r="UQA27" s="14"/>
      <c r="UQB27" s="14"/>
      <c r="UQC27" s="1"/>
      <c r="UQE27" s="5"/>
      <c r="UQI27" s="14"/>
      <c r="UQJ27" s="14"/>
      <c r="UQK27" s="1"/>
      <c r="UQM27" s="5"/>
      <c r="UQQ27" s="14"/>
      <c r="UQR27" s="14"/>
      <c r="UQS27" s="1"/>
      <c r="UQU27" s="5"/>
      <c r="UQY27" s="14"/>
      <c r="UQZ27" s="14"/>
      <c r="URA27" s="1"/>
      <c r="URC27" s="5"/>
      <c r="URG27" s="14"/>
      <c r="URH27" s="14"/>
      <c r="URI27" s="1"/>
      <c r="URK27" s="5"/>
      <c r="URO27" s="14"/>
      <c r="URP27" s="14"/>
      <c r="URQ27" s="1"/>
      <c r="URS27" s="5"/>
      <c r="URW27" s="14"/>
      <c r="URX27" s="14"/>
      <c r="URY27" s="1"/>
      <c r="USA27" s="5"/>
      <c r="USE27" s="14"/>
      <c r="USF27" s="14"/>
      <c r="USG27" s="1"/>
      <c r="USI27" s="5"/>
      <c r="USM27" s="14"/>
      <c r="USN27" s="14"/>
      <c r="USO27" s="1"/>
      <c r="USQ27" s="5"/>
      <c r="USU27" s="14"/>
      <c r="USV27" s="14"/>
      <c r="USW27" s="1"/>
      <c r="USY27" s="5"/>
      <c r="UTC27" s="14"/>
      <c r="UTD27" s="14"/>
      <c r="UTE27" s="1"/>
      <c r="UTG27" s="5"/>
      <c r="UTK27" s="14"/>
      <c r="UTL27" s="14"/>
      <c r="UTM27" s="1"/>
      <c r="UTO27" s="5"/>
      <c r="UTS27" s="14"/>
      <c r="UTT27" s="14"/>
      <c r="UTU27" s="1"/>
      <c r="UTW27" s="5"/>
      <c r="UUA27" s="14"/>
      <c r="UUB27" s="14"/>
      <c r="UUC27" s="1"/>
      <c r="UUE27" s="5"/>
      <c r="UUI27" s="14"/>
      <c r="UUJ27" s="14"/>
      <c r="UUK27" s="1"/>
      <c r="UUM27" s="5"/>
      <c r="UUQ27" s="14"/>
      <c r="UUR27" s="14"/>
      <c r="UUS27" s="1"/>
      <c r="UUU27" s="5"/>
      <c r="UUY27" s="14"/>
      <c r="UUZ27" s="14"/>
      <c r="UVA27" s="1"/>
      <c r="UVC27" s="5"/>
      <c r="UVG27" s="14"/>
      <c r="UVH27" s="14"/>
      <c r="UVI27" s="1"/>
      <c r="UVK27" s="5"/>
      <c r="UVO27" s="14"/>
      <c r="UVP27" s="14"/>
      <c r="UVQ27" s="1"/>
      <c r="UVS27" s="5"/>
      <c r="UVW27" s="14"/>
      <c r="UVX27" s="14"/>
      <c r="UVY27" s="1"/>
      <c r="UWA27" s="5"/>
      <c r="UWE27" s="14"/>
      <c r="UWF27" s="14"/>
      <c r="UWG27" s="1"/>
      <c r="UWI27" s="5"/>
      <c r="UWM27" s="14"/>
      <c r="UWN27" s="14"/>
      <c r="UWO27" s="1"/>
      <c r="UWQ27" s="5"/>
      <c r="UWU27" s="14"/>
      <c r="UWV27" s="14"/>
      <c r="UWW27" s="1"/>
      <c r="UWY27" s="5"/>
      <c r="UXC27" s="14"/>
      <c r="UXD27" s="14"/>
      <c r="UXE27" s="1"/>
      <c r="UXG27" s="5"/>
      <c r="UXK27" s="14"/>
      <c r="UXL27" s="14"/>
      <c r="UXM27" s="1"/>
      <c r="UXO27" s="5"/>
      <c r="UXS27" s="14"/>
      <c r="UXT27" s="14"/>
      <c r="UXU27" s="1"/>
      <c r="UXW27" s="5"/>
      <c r="UYA27" s="14"/>
      <c r="UYB27" s="14"/>
      <c r="UYC27" s="1"/>
      <c r="UYE27" s="5"/>
      <c r="UYI27" s="14"/>
      <c r="UYJ27" s="14"/>
      <c r="UYK27" s="1"/>
      <c r="UYM27" s="5"/>
      <c r="UYQ27" s="14"/>
      <c r="UYR27" s="14"/>
      <c r="UYS27" s="1"/>
      <c r="UYU27" s="5"/>
      <c r="UYY27" s="14"/>
      <c r="UYZ27" s="14"/>
      <c r="UZA27" s="1"/>
      <c r="UZC27" s="5"/>
      <c r="UZG27" s="14"/>
      <c r="UZH27" s="14"/>
      <c r="UZI27" s="1"/>
      <c r="UZK27" s="5"/>
      <c r="UZO27" s="14"/>
      <c r="UZP27" s="14"/>
      <c r="UZQ27" s="1"/>
      <c r="UZS27" s="5"/>
      <c r="UZW27" s="14"/>
      <c r="UZX27" s="14"/>
      <c r="UZY27" s="1"/>
      <c r="VAA27" s="5"/>
      <c r="VAE27" s="14"/>
      <c r="VAF27" s="14"/>
      <c r="VAG27" s="1"/>
      <c r="VAI27" s="5"/>
      <c r="VAM27" s="14"/>
      <c r="VAN27" s="14"/>
      <c r="VAO27" s="1"/>
      <c r="VAQ27" s="5"/>
      <c r="VAU27" s="14"/>
      <c r="VAV27" s="14"/>
      <c r="VAW27" s="1"/>
      <c r="VAY27" s="5"/>
      <c r="VBC27" s="14"/>
      <c r="VBD27" s="14"/>
      <c r="VBE27" s="1"/>
      <c r="VBG27" s="5"/>
      <c r="VBK27" s="14"/>
      <c r="VBL27" s="14"/>
      <c r="VBM27" s="1"/>
      <c r="VBO27" s="5"/>
      <c r="VBS27" s="14"/>
      <c r="VBT27" s="14"/>
      <c r="VBU27" s="1"/>
      <c r="VBW27" s="5"/>
      <c r="VCA27" s="14"/>
      <c r="VCB27" s="14"/>
      <c r="VCC27" s="1"/>
      <c r="VCE27" s="5"/>
      <c r="VCI27" s="14"/>
      <c r="VCJ27" s="14"/>
      <c r="VCK27" s="1"/>
      <c r="VCM27" s="5"/>
      <c r="VCQ27" s="14"/>
      <c r="VCR27" s="14"/>
      <c r="VCS27" s="1"/>
      <c r="VCU27" s="5"/>
      <c r="VCY27" s="14"/>
      <c r="VCZ27" s="14"/>
      <c r="VDA27" s="1"/>
      <c r="VDC27" s="5"/>
      <c r="VDG27" s="14"/>
      <c r="VDH27" s="14"/>
      <c r="VDI27" s="1"/>
      <c r="VDK27" s="5"/>
      <c r="VDO27" s="14"/>
      <c r="VDP27" s="14"/>
      <c r="VDQ27" s="1"/>
      <c r="VDS27" s="5"/>
      <c r="VDW27" s="14"/>
      <c r="VDX27" s="14"/>
      <c r="VDY27" s="1"/>
      <c r="VEA27" s="5"/>
      <c r="VEE27" s="14"/>
      <c r="VEF27" s="14"/>
      <c r="VEG27" s="1"/>
      <c r="VEI27" s="5"/>
      <c r="VEM27" s="14"/>
      <c r="VEN27" s="14"/>
      <c r="VEO27" s="1"/>
      <c r="VEQ27" s="5"/>
      <c r="VEU27" s="14"/>
      <c r="VEV27" s="14"/>
      <c r="VEW27" s="1"/>
      <c r="VEY27" s="5"/>
      <c r="VFC27" s="14"/>
      <c r="VFD27" s="14"/>
      <c r="VFE27" s="1"/>
      <c r="VFG27" s="5"/>
      <c r="VFK27" s="14"/>
      <c r="VFL27" s="14"/>
      <c r="VFM27" s="1"/>
      <c r="VFO27" s="5"/>
      <c r="VFS27" s="14"/>
      <c r="VFT27" s="14"/>
      <c r="VFU27" s="1"/>
      <c r="VFW27" s="5"/>
      <c r="VGA27" s="14"/>
      <c r="VGB27" s="14"/>
      <c r="VGC27" s="1"/>
      <c r="VGE27" s="5"/>
      <c r="VGI27" s="14"/>
      <c r="VGJ27" s="14"/>
      <c r="VGK27" s="1"/>
      <c r="VGM27" s="5"/>
      <c r="VGQ27" s="14"/>
      <c r="VGR27" s="14"/>
      <c r="VGS27" s="1"/>
      <c r="VGU27" s="5"/>
      <c r="VGY27" s="14"/>
      <c r="VGZ27" s="14"/>
      <c r="VHA27" s="1"/>
      <c r="VHC27" s="5"/>
      <c r="VHG27" s="14"/>
      <c r="VHH27" s="14"/>
      <c r="VHI27" s="1"/>
      <c r="VHK27" s="5"/>
      <c r="VHO27" s="14"/>
      <c r="VHP27" s="14"/>
      <c r="VHQ27" s="1"/>
      <c r="VHS27" s="5"/>
      <c r="VHW27" s="14"/>
      <c r="VHX27" s="14"/>
      <c r="VHY27" s="1"/>
      <c r="VIA27" s="5"/>
      <c r="VIE27" s="14"/>
      <c r="VIF27" s="14"/>
      <c r="VIG27" s="1"/>
      <c r="VII27" s="5"/>
      <c r="VIM27" s="14"/>
      <c r="VIN27" s="14"/>
      <c r="VIO27" s="1"/>
      <c r="VIQ27" s="5"/>
      <c r="VIU27" s="14"/>
      <c r="VIV27" s="14"/>
      <c r="VIW27" s="1"/>
      <c r="VIY27" s="5"/>
      <c r="VJC27" s="14"/>
      <c r="VJD27" s="14"/>
      <c r="VJE27" s="1"/>
      <c r="VJG27" s="5"/>
      <c r="VJK27" s="14"/>
      <c r="VJL27" s="14"/>
      <c r="VJM27" s="1"/>
      <c r="VJO27" s="5"/>
      <c r="VJS27" s="14"/>
      <c r="VJT27" s="14"/>
      <c r="VJU27" s="1"/>
      <c r="VJW27" s="5"/>
      <c r="VKA27" s="14"/>
      <c r="VKB27" s="14"/>
      <c r="VKC27" s="1"/>
      <c r="VKE27" s="5"/>
      <c r="VKI27" s="14"/>
      <c r="VKJ27" s="14"/>
      <c r="VKK27" s="1"/>
      <c r="VKM27" s="5"/>
      <c r="VKQ27" s="14"/>
      <c r="VKR27" s="14"/>
      <c r="VKS27" s="1"/>
      <c r="VKU27" s="5"/>
      <c r="VKY27" s="14"/>
      <c r="VKZ27" s="14"/>
      <c r="VLA27" s="1"/>
      <c r="VLC27" s="5"/>
      <c r="VLG27" s="14"/>
      <c r="VLH27" s="14"/>
      <c r="VLI27" s="1"/>
      <c r="VLK27" s="5"/>
      <c r="VLO27" s="14"/>
      <c r="VLP27" s="14"/>
      <c r="VLQ27" s="1"/>
      <c r="VLS27" s="5"/>
      <c r="VLW27" s="14"/>
      <c r="VLX27" s="14"/>
      <c r="VLY27" s="1"/>
      <c r="VMA27" s="5"/>
      <c r="VME27" s="14"/>
      <c r="VMF27" s="14"/>
      <c r="VMG27" s="1"/>
      <c r="VMI27" s="5"/>
      <c r="VMM27" s="14"/>
      <c r="VMN27" s="14"/>
      <c r="VMO27" s="1"/>
      <c r="VMQ27" s="5"/>
      <c r="VMU27" s="14"/>
      <c r="VMV27" s="14"/>
      <c r="VMW27" s="1"/>
      <c r="VMY27" s="5"/>
      <c r="VNC27" s="14"/>
      <c r="VND27" s="14"/>
      <c r="VNE27" s="1"/>
      <c r="VNG27" s="5"/>
      <c r="VNK27" s="14"/>
      <c r="VNL27" s="14"/>
      <c r="VNM27" s="1"/>
      <c r="VNO27" s="5"/>
      <c r="VNS27" s="14"/>
      <c r="VNT27" s="14"/>
      <c r="VNU27" s="1"/>
      <c r="VNW27" s="5"/>
      <c r="VOA27" s="14"/>
      <c r="VOB27" s="14"/>
      <c r="VOC27" s="1"/>
      <c r="VOE27" s="5"/>
      <c r="VOI27" s="14"/>
      <c r="VOJ27" s="14"/>
      <c r="VOK27" s="1"/>
      <c r="VOM27" s="5"/>
      <c r="VOQ27" s="14"/>
      <c r="VOR27" s="14"/>
      <c r="VOS27" s="1"/>
      <c r="VOU27" s="5"/>
      <c r="VOY27" s="14"/>
      <c r="VOZ27" s="14"/>
      <c r="VPA27" s="1"/>
      <c r="VPC27" s="5"/>
      <c r="VPG27" s="14"/>
      <c r="VPH27" s="14"/>
      <c r="VPI27" s="1"/>
      <c r="VPK27" s="5"/>
      <c r="VPO27" s="14"/>
      <c r="VPP27" s="14"/>
      <c r="VPQ27" s="1"/>
      <c r="VPS27" s="5"/>
      <c r="VPW27" s="14"/>
      <c r="VPX27" s="14"/>
      <c r="VPY27" s="1"/>
      <c r="VQA27" s="5"/>
      <c r="VQE27" s="14"/>
      <c r="VQF27" s="14"/>
      <c r="VQG27" s="1"/>
      <c r="VQI27" s="5"/>
      <c r="VQM27" s="14"/>
      <c r="VQN27" s="14"/>
      <c r="VQO27" s="1"/>
      <c r="VQQ27" s="5"/>
      <c r="VQU27" s="14"/>
      <c r="VQV27" s="14"/>
      <c r="VQW27" s="1"/>
      <c r="VQY27" s="5"/>
      <c r="VRC27" s="14"/>
      <c r="VRD27" s="14"/>
      <c r="VRE27" s="1"/>
      <c r="VRG27" s="5"/>
      <c r="VRK27" s="14"/>
      <c r="VRL27" s="14"/>
      <c r="VRM27" s="1"/>
      <c r="VRO27" s="5"/>
      <c r="VRS27" s="14"/>
      <c r="VRT27" s="14"/>
      <c r="VRU27" s="1"/>
      <c r="VRW27" s="5"/>
      <c r="VSA27" s="14"/>
      <c r="VSB27" s="14"/>
      <c r="VSC27" s="1"/>
      <c r="VSE27" s="5"/>
      <c r="VSI27" s="14"/>
      <c r="VSJ27" s="14"/>
      <c r="VSK27" s="1"/>
      <c r="VSM27" s="5"/>
      <c r="VSQ27" s="14"/>
      <c r="VSR27" s="14"/>
      <c r="VSS27" s="1"/>
      <c r="VSU27" s="5"/>
      <c r="VSY27" s="14"/>
      <c r="VSZ27" s="14"/>
      <c r="VTA27" s="1"/>
      <c r="VTC27" s="5"/>
      <c r="VTG27" s="14"/>
      <c r="VTH27" s="14"/>
      <c r="VTI27" s="1"/>
      <c r="VTK27" s="5"/>
      <c r="VTO27" s="14"/>
      <c r="VTP27" s="14"/>
      <c r="VTQ27" s="1"/>
      <c r="VTS27" s="5"/>
      <c r="VTW27" s="14"/>
      <c r="VTX27" s="14"/>
      <c r="VTY27" s="1"/>
      <c r="VUA27" s="5"/>
      <c r="VUE27" s="14"/>
      <c r="VUF27" s="14"/>
      <c r="VUG27" s="1"/>
      <c r="VUI27" s="5"/>
      <c r="VUM27" s="14"/>
      <c r="VUN27" s="14"/>
      <c r="VUO27" s="1"/>
      <c r="VUQ27" s="5"/>
      <c r="VUU27" s="14"/>
      <c r="VUV27" s="14"/>
      <c r="VUW27" s="1"/>
      <c r="VUY27" s="5"/>
      <c r="VVC27" s="14"/>
      <c r="VVD27" s="14"/>
      <c r="VVE27" s="1"/>
      <c r="VVG27" s="5"/>
      <c r="VVK27" s="14"/>
      <c r="VVL27" s="14"/>
      <c r="VVM27" s="1"/>
      <c r="VVO27" s="5"/>
      <c r="VVS27" s="14"/>
      <c r="VVT27" s="14"/>
      <c r="VVU27" s="1"/>
      <c r="VVW27" s="5"/>
      <c r="VWA27" s="14"/>
      <c r="VWB27" s="14"/>
      <c r="VWC27" s="1"/>
      <c r="VWE27" s="5"/>
      <c r="VWI27" s="14"/>
      <c r="VWJ27" s="14"/>
      <c r="VWK27" s="1"/>
      <c r="VWM27" s="5"/>
      <c r="VWQ27" s="14"/>
      <c r="VWR27" s="14"/>
      <c r="VWS27" s="1"/>
      <c r="VWU27" s="5"/>
      <c r="VWY27" s="14"/>
      <c r="VWZ27" s="14"/>
      <c r="VXA27" s="1"/>
      <c r="VXC27" s="5"/>
      <c r="VXG27" s="14"/>
      <c r="VXH27" s="14"/>
      <c r="VXI27" s="1"/>
      <c r="VXK27" s="5"/>
      <c r="VXO27" s="14"/>
      <c r="VXP27" s="14"/>
      <c r="VXQ27" s="1"/>
      <c r="VXS27" s="5"/>
      <c r="VXW27" s="14"/>
      <c r="VXX27" s="14"/>
      <c r="VXY27" s="1"/>
      <c r="VYA27" s="5"/>
      <c r="VYE27" s="14"/>
      <c r="VYF27" s="14"/>
      <c r="VYG27" s="1"/>
      <c r="VYI27" s="5"/>
      <c r="VYM27" s="14"/>
      <c r="VYN27" s="14"/>
      <c r="VYO27" s="1"/>
      <c r="VYQ27" s="5"/>
      <c r="VYU27" s="14"/>
      <c r="VYV27" s="14"/>
      <c r="VYW27" s="1"/>
      <c r="VYY27" s="5"/>
      <c r="VZC27" s="14"/>
      <c r="VZD27" s="14"/>
      <c r="VZE27" s="1"/>
      <c r="VZG27" s="5"/>
      <c r="VZK27" s="14"/>
      <c r="VZL27" s="14"/>
      <c r="VZM27" s="1"/>
      <c r="VZO27" s="5"/>
      <c r="VZS27" s="14"/>
      <c r="VZT27" s="14"/>
      <c r="VZU27" s="1"/>
      <c r="VZW27" s="5"/>
      <c r="WAA27" s="14"/>
      <c r="WAB27" s="14"/>
      <c r="WAC27" s="1"/>
      <c r="WAE27" s="5"/>
      <c r="WAI27" s="14"/>
      <c r="WAJ27" s="14"/>
      <c r="WAK27" s="1"/>
      <c r="WAM27" s="5"/>
      <c r="WAQ27" s="14"/>
      <c r="WAR27" s="14"/>
      <c r="WAS27" s="1"/>
      <c r="WAU27" s="5"/>
      <c r="WAY27" s="14"/>
      <c r="WAZ27" s="14"/>
      <c r="WBA27" s="1"/>
      <c r="WBC27" s="5"/>
      <c r="WBG27" s="14"/>
      <c r="WBH27" s="14"/>
      <c r="WBI27" s="1"/>
      <c r="WBK27" s="5"/>
      <c r="WBO27" s="14"/>
      <c r="WBP27" s="14"/>
      <c r="WBQ27" s="1"/>
      <c r="WBS27" s="5"/>
      <c r="WBW27" s="14"/>
      <c r="WBX27" s="14"/>
      <c r="WBY27" s="1"/>
      <c r="WCA27" s="5"/>
      <c r="WCE27" s="14"/>
      <c r="WCF27" s="14"/>
      <c r="WCG27" s="1"/>
      <c r="WCI27" s="5"/>
      <c r="WCM27" s="14"/>
      <c r="WCN27" s="14"/>
      <c r="WCO27" s="1"/>
      <c r="WCQ27" s="5"/>
      <c r="WCU27" s="14"/>
      <c r="WCV27" s="14"/>
      <c r="WCW27" s="1"/>
      <c r="WCY27" s="5"/>
      <c r="WDC27" s="14"/>
      <c r="WDD27" s="14"/>
      <c r="WDE27" s="1"/>
      <c r="WDG27" s="5"/>
      <c r="WDK27" s="14"/>
      <c r="WDL27" s="14"/>
      <c r="WDM27" s="1"/>
      <c r="WDO27" s="5"/>
      <c r="WDS27" s="14"/>
      <c r="WDT27" s="14"/>
      <c r="WDU27" s="1"/>
      <c r="WDW27" s="5"/>
      <c r="WEA27" s="14"/>
      <c r="WEB27" s="14"/>
      <c r="WEC27" s="1"/>
      <c r="WEE27" s="5"/>
      <c r="WEI27" s="14"/>
      <c r="WEJ27" s="14"/>
      <c r="WEK27" s="1"/>
      <c r="WEM27" s="5"/>
      <c r="WEQ27" s="14"/>
      <c r="WER27" s="14"/>
      <c r="WES27" s="1"/>
      <c r="WEU27" s="5"/>
      <c r="WEY27" s="14"/>
      <c r="WEZ27" s="14"/>
      <c r="WFA27" s="1"/>
      <c r="WFC27" s="5"/>
      <c r="WFG27" s="14"/>
      <c r="WFH27" s="14"/>
      <c r="WFI27" s="1"/>
      <c r="WFK27" s="5"/>
      <c r="WFO27" s="14"/>
      <c r="WFP27" s="14"/>
      <c r="WFQ27" s="1"/>
      <c r="WFS27" s="5"/>
      <c r="WFW27" s="14"/>
      <c r="WFX27" s="14"/>
      <c r="WFY27" s="1"/>
      <c r="WGA27" s="5"/>
      <c r="WGE27" s="14"/>
      <c r="WGF27" s="14"/>
      <c r="WGG27" s="1"/>
      <c r="WGI27" s="5"/>
      <c r="WGM27" s="14"/>
      <c r="WGN27" s="14"/>
      <c r="WGO27" s="1"/>
      <c r="WGQ27" s="5"/>
      <c r="WGU27" s="14"/>
      <c r="WGV27" s="14"/>
      <c r="WGW27" s="1"/>
      <c r="WGY27" s="5"/>
      <c r="WHC27" s="14"/>
      <c r="WHD27" s="14"/>
      <c r="WHE27" s="1"/>
      <c r="WHG27" s="5"/>
      <c r="WHK27" s="14"/>
      <c r="WHL27" s="14"/>
      <c r="WHM27" s="1"/>
      <c r="WHO27" s="5"/>
      <c r="WHS27" s="14"/>
      <c r="WHT27" s="14"/>
      <c r="WHU27" s="1"/>
      <c r="WHW27" s="5"/>
      <c r="WIA27" s="14"/>
      <c r="WIB27" s="14"/>
      <c r="WIC27" s="1"/>
      <c r="WIE27" s="5"/>
      <c r="WII27" s="14"/>
      <c r="WIJ27" s="14"/>
      <c r="WIK27" s="1"/>
      <c r="WIM27" s="5"/>
      <c r="WIQ27" s="14"/>
      <c r="WIR27" s="14"/>
      <c r="WIS27" s="1"/>
      <c r="WIU27" s="5"/>
      <c r="WIY27" s="14"/>
      <c r="WIZ27" s="14"/>
      <c r="WJA27" s="1"/>
      <c r="WJC27" s="5"/>
      <c r="WJG27" s="14"/>
      <c r="WJH27" s="14"/>
      <c r="WJI27" s="1"/>
      <c r="WJK27" s="5"/>
      <c r="WJO27" s="14"/>
      <c r="WJP27" s="14"/>
      <c r="WJQ27" s="1"/>
      <c r="WJS27" s="5"/>
      <c r="WJW27" s="14"/>
      <c r="WJX27" s="14"/>
      <c r="WJY27" s="1"/>
      <c r="WKA27" s="5"/>
      <c r="WKE27" s="14"/>
      <c r="WKF27" s="14"/>
      <c r="WKG27" s="1"/>
      <c r="WKI27" s="5"/>
      <c r="WKM27" s="14"/>
      <c r="WKN27" s="14"/>
      <c r="WKO27" s="1"/>
      <c r="WKQ27" s="5"/>
      <c r="WKU27" s="14"/>
      <c r="WKV27" s="14"/>
      <c r="WKW27" s="1"/>
      <c r="WKY27" s="5"/>
      <c r="WLC27" s="14"/>
      <c r="WLD27" s="14"/>
      <c r="WLE27" s="1"/>
      <c r="WLG27" s="5"/>
      <c r="WLK27" s="14"/>
      <c r="WLL27" s="14"/>
      <c r="WLM27" s="1"/>
      <c r="WLO27" s="5"/>
      <c r="WLS27" s="14"/>
      <c r="WLT27" s="14"/>
      <c r="WLU27" s="1"/>
      <c r="WLW27" s="5"/>
      <c r="WMA27" s="14"/>
      <c r="WMB27" s="14"/>
      <c r="WMC27" s="1"/>
      <c r="WME27" s="5"/>
      <c r="WMI27" s="14"/>
      <c r="WMJ27" s="14"/>
      <c r="WMK27" s="1"/>
      <c r="WMM27" s="5"/>
      <c r="WMQ27" s="14"/>
      <c r="WMR27" s="14"/>
      <c r="WMS27" s="1"/>
      <c r="WMU27" s="5"/>
      <c r="WMY27" s="14"/>
      <c r="WMZ27" s="14"/>
      <c r="WNA27" s="1"/>
      <c r="WNC27" s="5"/>
      <c r="WNG27" s="14"/>
      <c r="WNH27" s="14"/>
      <c r="WNI27" s="1"/>
      <c r="WNK27" s="5"/>
      <c r="WNO27" s="14"/>
      <c r="WNP27" s="14"/>
      <c r="WNQ27" s="1"/>
      <c r="WNS27" s="5"/>
      <c r="WNW27" s="14"/>
      <c r="WNX27" s="14"/>
      <c r="WNY27" s="1"/>
      <c r="WOA27" s="5"/>
      <c r="WOE27" s="14"/>
      <c r="WOF27" s="14"/>
      <c r="WOG27" s="1"/>
      <c r="WOI27" s="5"/>
      <c r="WOM27" s="14"/>
      <c r="WON27" s="14"/>
      <c r="WOO27" s="1"/>
      <c r="WOQ27" s="5"/>
      <c r="WOU27" s="14"/>
      <c r="WOV27" s="14"/>
      <c r="WOW27" s="1"/>
      <c r="WOY27" s="5"/>
      <c r="WPC27" s="14"/>
      <c r="WPD27" s="14"/>
      <c r="WPE27" s="1"/>
      <c r="WPG27" s="5"/>
      <c r="WPK27" s="14"/>
      <c r="WPL27" s="14"/>
      <c r="WPM27" s="1"/>
      <c r="WPO27" s="5"/>
      <c r="WPS27" s="14"/>
      <c r="WPT27" s="14"/>
      <c r="WPU27" s="1"/>
      <c r="WPW27" s="5"/>
      <c r="WQA27" s="14"/>
      <c r="WQB27" s="14"/>
      <c r="WQC27" s="1"/>
      <c r="WQE27" s="5"/>
      <c r="WQI27" s="14"/>
      <c r="WQJ27" s="14"/>
      <c r="WQK27" s="1"/>
      <c r="WQM27" s="5"/>
      <c r="WQQ27" s="14"/>
      <c r="WQR27" s="14"/>
      <c r="WQS27" s="1"/>
      <c r="WQU27" s="5"/>
      <c r="WQY27" s="14"/>
      <c r="WQZ27" s="14"/>
      <c r="WRA27" s="1"/>
      <c r="WRC27" s="5"/>
      <c r="WRG27" s="14"/>
      <c r="WRH27" s="14"/>
      <c r="WRI27" s="1"/>
      <c r="WRK27" s="5"/>
      <c r="WRO27" s="14"/>
      <c r="WRP27" s="14"/>
      <c r="WRQ27" s="1"/>
      <c r="WRS27" s="5"/>
      <c r="WRW27" s="14"/>
      <c r="WRX27" s="14"/>
      <c r="WRY27" s="1"/>
      <c r="WSA27" s="5"/>
      <c r="WSE27" s="14"/>
      <c r="WSF27" s="14"/>
      <c r="WSG27" s="1"/>
      <c r="WSI27" s="5"/>
      <c r="WSM27" s="14"/>
      <c r="WSN27" s="14"/>
      <c r="WSO27" s="1"/>
      <c r="WSQ27" s="5"/>
      <c r="WSU27" s="14"/>
      <c r="WSV27" s="14"/>
      <c r="WSW27" s="1"/>
      <c r="WSY27" s="5"/>
      <c r="WTC27" s="14"/>
      <c r="WTD27" s="14"/>
      <c r="WTE27" s="1"/>
      <c r="WTG27" s="5"/>
      <c r="WTK27" s="14"/>
      <c r="WTL27" s="14"/>
      <c r="WTM27" s="1"/>
      <c r="WTO27" s="5"/>
      <c r="WTS27" s="14"/>
      <c r="WTT27" s="14"/>
      <c r="WTU27" s="1"/>
      <c r="WTW27" s="5"/>
      <c r="WUA27" s="14"/>
      <c r="WUB27" s="14"/>
      <c r="WUC27" s="1"/>
      <c r="WUE27" s="5"/>
      <c r="WUI27" s="14"/>
      <c r="WUJ27" s="14"/>
      <c r="WUK27" s="1"/>
      <c r="WUM27" s="5"/>
      <c r="WUQ27" s="14"/>
      <c r="WUR27" s="14"/>
      <c r="WUS27" s="1"/>
      <c r="WUU27" s="5"/>
      <c r="WUY27" s="14"/>
      <c r="WUZ27" s="14"/>
      <c r="WVA27" s="1"/>
      <c r="WVC27" s="5"/>
      <c r="WVG27" s="14"/>
      <c r="WVH27" s="14"/>
      <c r="WVI27" s="1"/>
      <c r="WVK27" s="5"/>
      <c r="WVO27" s="14"/>
      <c r="WVP27" s="14"/>
      <c r="WVQ27" s="1"/>
      <c r="WVS27" s="5"/>
      <c r="WVW27" s="14"/>
      <c r="WVX27" s="14"/>
      <c r="WVY27" s="1"/>
      <c r="WWA27" s="5"/>
      <c r="WWE27" s="14"/>
      <c r="WWF27" s="14"/>
      <c r="WWG27" s="1"/>
      <c r="WWI27" s="5"/>
      <c r="WWM27" s="14"/>
      <c r="WWN27" s="14"/>
      <c r="WWO27" s="1"/>
      <c r="WWQ27" s="5"/>
      <c r="WWU27" s="14"/>
      <c r="WWV27" s="14"/>
      <c r="WWW27" s="1"/>
      <c r="WWY27" s="5"/>
      <c r="WXC27" s="14"/>
      <c r="WXD27" s="14"/>
      <c r="WXE27" s="1"/>
      <c r="WXG27" s="5"/>
      <c r="WXK27" s="14"/>
      <c r="WXL27" s="14"/>
      <c r="WXM27" s="1"/>
      <c r="WXO27" s="5"/>
      <c r="WXS27" s="14"/>
      <c r="WXT27" s="14"/>
      <c r="WXU27" s="1"/>
      <c r="WXW27" s="5"/>
      <c r="WYA27" s="14"/>
      <c r="WYB27" s="14"/>
      <c r="WYC27" s="1"/>
      <c r="WYE27" s="5"/>
      <c r="WYI27" s="14"/>
      <c r="WYJ27" s="14"/>
      <c r="WYK27" s="1"/>
      <c r="WYM27" s="5"/>
      <c r="WYQ27" s="14"/>
      <c r="WYR27" s="14"/>
      <c r="WYS27" s="1"/>
      <c r="WYU27" s="5"/>
      <c r="WYY27" s="14"/>
      <c r="WYZ27" s="14"/>
      <c r="WZA27" s="1"/>
      <c r="WZC27" s="5"/>
      <c r="WZG27" s="14"/>
      <c r="WZH27" s="14"/>
      <c r="WZI27" s="1"/>
      <c r="WZK27" s="5"/>
      <c r="WZO27" s="14"/>
      <c r="WZP27" s="14"/>
      <c r="WZQ27" s="1"/>
      <c r="WZS27" s="5"/>
      <c r="WZW27" s="14"/>
      <c r="WZX27" s="14"/>
      <c r="WZY27" s="1"/>
      <c r="XAA27" s="5"/>
      <c r="XAE27" s="14"/>
      <c r="XAF27" s="14"/>
      <c r="XAG27" s="1"/>
      <c r="XAI27" s="5"/>
      <c r="XAM27" s="14"/>
      <c r="XAN27" s="14"/>
      <c r="XAO27" s="1"/>
      <c r="XAQ27" s="5"/>
      <c r="XAU27" s="14"/>
      <c r="XAV27" s="14"/>
      <c r="XAW27" s="1"/>
      <c r="XAY27" s="5"/>
      <c r="XBC27" s="14"/>
      <c r="XBD27" s="14"/>
      <c r="XBE27" s="1"/>
      <c r="XBG27" s="5"/>
      <c r="XBK27" s="14"/>
      <c r="XBL27" s="14"/>
      <c r="XBM27" s="1"/>
      <c r="XBO27" s="5"/>
      <c r="XBS27" s="14"/>
      <c r="XBT27" s="14"/>
      <c r="XBU27" s="1"/>
      <c r="XBW27" s="5"/>
      <c r="XCA27" s="14"/>
      <c r="XCB27" s="14"/>
      <c r="XCC27" s="1"/>
      <c r="XCE27" s="5"/>
      <c r="XCI27" s="14"/>
      <c r="XCJ27" s="14"/>
      <c r="XCK27" s="1"/>
      <c r="XCM27" s="5"/>
      <c r="XCQ27" s="14"/>
      <c r="XCR27" s="14"/>
      <c r="XCS27" s="1"/>
      <c r="XCU27" s="5"/>
      <c r="XCY27" s="14"/>
      <c r="XCZ27" s="14"/>
      <c r="XDA27" s="1"/>
      <c r="XDC27" s="5"/>
      <c r="XDG27" s="14"/>
      <c r="XDH27" s="14"/>
      <c r="XDI27" s="1"/>
      <c r="XDK27" s="5"/>
      <c r="XDO27" s="14"/>
      <c r="XDP27" s="14"/>
      <c r="XDQ27" s="1"/>
      <c r="XDS27" s="5"/>
      <c r="XDW27" s="14"/>
      <c r="XDX27" s="14"/>
      <c r="XDY27" s="1"/>
      <c r="XEA27" s="5"/>
      <c r="XEE27" s="14"/>
      <c r="XEF27" s="14"/>
      <c r="XEG27" s="1"/>
      <c r="XEI27" s="5"/>
      <c r="XEM27" s="14"/>
      <c r="XEN27" s="14"/>
      <c r="XEO27" s="1"/>
      <c r="XEQ27" s="5"/>
      <c r="XEU27" s="14"/>
      <c r="XEV27" s="14"/>
      <c r="XEW27" s="1"/>
      <c r="XEY27" s="5"/>
    </row>
    <row r="28" spans="2:16379" x14ac:dyDescent="0.25">
      <c r="H28" s="38" t="s">
        <v>3466</v>
      </c>
      <c r="I28" s="38" t="s">
        <v>3467</v>
      </c>
      <c r="J28" s="38" t="s">
        <v>13077</v>
      </c>
      <c r="K28" s="38">
        <v>4.0999999999999996</v>
      </c>
      <c r="L28" s="39">
        <v>363713</v>
      </c>
      <c r="N28" s="40">
        <v>5</v>
      </c>
      <c r="O28" s="41">
        <v>3</v>
      </c>
      <c r="T28" s="61"/>
      <c r="U28" s="61"/>
      <c r="V28" s="61"/>
      <c r="W28" s="61"/>
      <c r="X28" s="61"/>
      <c r="AQ28" s="5"/>
      <c r="AU28" s="14"/>
      <c r="AV28" s="14"/>
      <c r="AW28" s="1"/>
      <c r="AY28" s="5"/>
      <c r="BC28" s="14"/>
      <c r="BD28" s="14"/>
      <c r="BE28" s="1"/>
      <c r="BG28" s="5"/>
      <c r="BK28" s="14"/>
      <c r="BL28" s="14"/>
      <c r="BM28" s="1"/>
      <c r="BO28" s="5"/>
      <c r="BS28" s="14"/>
      <c r="BT28" s="14"/>
      <c r="BU28" s="1"/>
      <c r="BW28" s="5"/>
      <c r="CA28" s="14"/>
      <c r="CB28" s="14"/>
      <c r="CC28" s="1"/>
      <c r="CE28" s="5"/>
      <c r="CI28" s="14"/>
      <c r="CJ28" s="14"/>
      <c r="CK28" s="1"/>
      <c r="CM28" s="5"/>
      <c r="CQ28" s="14"/>
      <c r="CR28" s="14"/>
      <c r="CS28" s="1"/>
      <c r="CU28" s="5"/>
      <c r="CY28" s="14"/>
      <c r="CZ28" s="14"/>
      <c r="DA28" s="1"/>
      <c r="DC28" s="5"/>
      <c r="DG28" s="14"/>
      <c r="DH28" s="14"/>
      <c r="DI28" s="1"/>
      <c r="DK28" s="5"/>
      <c r="DO28" s="14"/>
      <c r="DP28" s="14"/>
      <c r="DQ28" s="1"/>
      <c r="DS28" s="5"/>
      <c r="DW28" s="14"/>
      <c r="DX28" s="14"/>
      <c r="DY28" s="1"/>
      <c r="EA28" s="5"/>
      <c r="EE28" s="14"/>
      <c r="EF28" s="14"/>
      <c r="EG28" s="1"/>
      <c r="EI28" s="5"/>
      <c r="EM28" s="14"/>
      <c r="EN28" s="14"/>
      <c r="EO28" s="1"/>
      <c r="EQ28" s="5"/>
      <c r="EU28" s="14"/>
      <c r="EV28" s="14"/>
      <c r="EW28" s="1"/>
      <c r="EY28" s="5"/>
      <c r="FC28" s="14"/>
      <c r="FD28" s="14"/>
      <c r="FE28" s="1"/>
      <c r="FG28" s="5"/>
      <c r="FK28" s="14"/>
      <c r="FL28" s="14"/>
      <c r="FM28" s="1"/>
      <c r="FO28" s="5"/>
      <c r="FS28" s="14"/>
      <c r="FT28" s="14"/>
      <c r="FU28" s="1"/>
      <c r="FW28" s="5"/>
      <c r="GA28" s="14"/>
      <c r="GB28" s="14"/>
      <c r="GC28" s="1"/>
      <c r="GE28" s="5"/>
      <c r="GI28" s="14"/>
      <c r="GJ28" s="14"/>
      <c r="GK28" s="1"/>
      <c r="GM28" s="5"/>
      <c r="GQ28" s="14"/>
      <c r="GR28" s="14"/>
      <c r="GS28" s="1"/>
      <c r="GU28" s="5"/>
      <c r="GY28" s="14"/>
      <c r="GZ28" s="14"/>
      <c r="HA28" s="1"/>
      <c r="HC28" s="5"/>
      <c r="HG28" s="14"/>
      <c r="HH28" s="14"/>
      <c r="HI28" s="1"/>
      <c r="HK28" s="5"/>
      <c r="HO28" s="14"/>
      <c r="HP28" s="14"/>
      <c r="HQ28" s="1"/>
      <c r="HS28" s="5"/>
      <c r="HW28" s="14"/>
      <c r="HX28" s="14"/>
      <c r="HY28" s="1"/>
      <c r="IA28" s="5"/>
      <c r="IE28" s="14"/>
      <c r="IF28" s="14"/>
      <c r="IG28" s="1"/>
      <c r="II28" s="5"/>
      <c r="IM28" s="14"/>
      <c r="IN28" s="14"/>
      <c r="IO28" s="1"/>
      <c r="IQ28" s="5"/>
      <c r="IU28" s="14"/>
      <c r="IV28" s="14"/>
      <c r="IW28" s="1"/>
      <c r="IY28" s="5"/>
      <c r="JC28" s="14"/>
      <c r="JD28" s="14"/>
      <c r="JE28" s="1"/>
      <c r="JG28" s="5"/>
      <c r="JK28" s="14"/>
      <c r="JL28" s="14"/>
      <c r="JM28" s="1"/>
      <c r="JO28" s="5"/>
      <c r="JS28" s="14"/>
      <c r="JT28" s="14"/>
      <c r="JU28" s="1"/>
      <c r="JW28" s="5"/>
      <c r="KA28" s="14"/>
      <c r="KB28" s="14"/>
      <c r="KC28" s="1"/>
      <c r="KE28" s="5"/>
      <c r="KI28" s="14"/>
      <c r="KJ28" s="14"/>
      <c r="KK28" s="1"/>
      <c r="KM28" s="5"/>
      <c r="KQ28" s="14"/>
      <c r="KR28" s="14"/>
      <c r="KS28" s="1"/>
      <c r="KU28" s="5"/>
      <c r="KY28" s="14"/>
      <c r="KZ28" s="14"/>
      <c r="LA28" s="1"/>
      <c r="LC28" s="5"/>
      <c r="LG28" s="14"/>
      <c r="LH28" s="14"/>
      <c r="LI28" s="1"/>
      <c r="LK28" s="5"/>
      <c r="LO28" s="14"/>
      <c r="LP28" s="14"/>
      <c r="LQ28" s="1"/>
      <c r="LS28" s="5"/>
      <c r="LW28" s="14"/>
      <c r="LX28" s="14"/>
      <c r="LY28" s="1"/>
      <c r="MA28" s="5"/>
      <c r="ME28" s="14"/>
      <c r="MF28" s="14"/>
      <c r="MG28" s="1"/>
      <c r="MI28" s="5"/>
      <c r="MM28" s="14"/>
      <c r="MN28" s="14"/>
      <c r="MO28" s="1"/>
      <c r="MQ28" s="5"/>
      <c r="MU28" s="14"/>
      <c r="MV28" s="14"/>
      <c r="MW28" s="1"/>
      <c r="MY28" s="5"/>
      <c r="NC28" s="14"/>
      <c r="ND28" s="14"/>
      <c r="NE28" s="1"/>
      <c r="NG28" s="5"/>
      <c r="NK28" s="14"/>
      <c r="NL28" s="14"/>
      <c r="NM28" s="1"/>
      <c r="NO28" s="5"/>
      <c r="NS28" s="14"/>
      <c r="NT28" s="14"/>
      <c r="NU28" s="1"/>
      <c r="NW28" s="5"/>
      <c r="OA28" s="14"/>
      <c r="OB28" s="14"/>
      <c r="OC28" s="1"/>
      <c r="OE28" s="5"/>
      <c r="OI28" s="14"/>
      <c r="OJ28" s="14"/>
      <c r="OK28" s="1"/>
      <c r="OM28" s="5"/>
      <c r="OQ28" s="14"/>
      <c r="OR28" s="14"/>
      <c r="OS28" s="1"/>
      <c r="OU28" s="5"/>
      <c r="OY28" s="14"/>
      <c r="OZ28" s="14"/>
      <c r="PA28" s="1"/>
      <c r="PC28" s="5"/>
      <c r="PG28" s="14"/>
      <c r="PH28" s="14"/>
      <c r="PI28" s="1"/>
      <c r="PK28" s="5"/>
      <c r="PO28" s="14"/>
      <c r="PP28" s="14"/>
      <c r="PQ28" s="1"/>
      <c r="PS28" s="5"/>
      <c r="PW28" s="14"/>
      <c r="PX28" s="14"/>
      <c r="PY28" s="1"/>
      <c r="QA28" s="5"/>
      <c r="QE28" s="14"/>
      <c r="QF28" s="14"/>
      <c r="QG28" s="1"/>
      <c r="QI28" s="5"/>
      <c r="QM28" s="14"/>
      <c r="QN28" s="14"/>
      <c r="QO28" s="1"/>
      <c r="QQ28" s="5"/>
      <c r="QU28" s="14"/>
      <c r="QV28" s="14"/>
      <c r="QW28" s="1"/>
      <c r="QY28" s="5"/>
      <c r="RC28" s="14"/>
      <c r="RD28" s="14"/>
      <c r="RE28" s="1"/>
      <c r="RG28" s="5"/>
      <c r="RK28" s="14"/>
      <c r="RL28" s="14"/>
      <c r="RM28" s="1"/>
      <c r="RO28" s="5"/>
      <c r="RS28" s="14"/>
      <c r="RT28" s="14"/>
      <c r="RU28" s="1"/>
      <c r="RW28" s="5"/>
      <c r="SA28" s="14"/>
      <c r="SB28" s="14"/>
      <c r="SC28" s="1"/>
      <c r="SE28" s="5"/>
      <c r="SI28" s="14"/>
      <c r="SJ28" s="14"/>
      <c r="SK28" s="1"/>
      <c r="SM28" s="5"/>
      <c r="SQ28" s="14"/>
      <c r="SR28" s="14"/>
      <c r="SS28" s="1"/>
      <c r="SU28" s="5"/>
      <c r="SY28" s="14"/>
      <c r="SZ28" s="14"/>
      <c r="TA28" s="1"/>
      <c r="TC28" s="5"/>
      <c r="TG28" s="14"/>
      <c r="TH28" s="14"/>
      <c r="TI28" s="1"/>
      <c r="TK28" s="5"/>
      <c r="TO28" s="14"/>
      <c r="TP28" s="14"/>
      <c r="TQ28" s="1"/>
      <c r="TS28" s="5"/>
      <c r="TW28" s="14"/>
      <c r="TX28" s="14"/>
      <c r="TY28" s="1"/>
      <c r="UA28" s="5"/>
      <c r="UE28" s="14"/>
      <c r="UF28" s="14"/>
      <c r="UG28" s="1"/>
      <c r="UI28" s="5"/>
      <c r="UM28" s="14"/>
      <c r="UN28" s="14"/>
      <c r="UO28" s="1"/>
      <c r="UQ28" s="5"/>
      <c r="UU28" s="14"/>
      <c r="UV28" s="14"/>
      <c r="UW28" s="1"/>
      <c r="UY28" s="5"/>
      <c r="VC28" s="14"/>
      <c r="VD28" s="14"/>
      <c r="VE28" s="1"/>
      <c r="VG28" s="5"/>
      <c r="VK28" s="14"/>
      <c r="VL28" s="14"/>
      <c r="VM28" s="1"/>
      <c r="VO28" s="5"/>
      <c r="VS28" s="14"/>
      <c r="VT28" s="14"/>
      <c r="VU28" s="1"/>
      <c r="VW28" s="5"/>
      <c r="WA28" s="14"/>
      <c r="WB28" s="14"/>
      <c r="WC28" s="1"/>
      <c r="WE28" s="5"/>
      <c r="WI28" s="14"/>
      <c r="WJ28" s="14"/>
      <c r="WK28" s="1"/>
      <c r="WM28" s="5"/>
      <c r="WQ28" s="14"/>
      <c r="WR28" s="14"/>
      <c r="WS28" s="1"/>
      <c r="WU28" s="5"/>
      <c r="WY28" s="14"/>
      <c r="WZ28" s="14"/>
      <c r="XA28" s="1"/>
      <c r="XC28" s="5"/>
      <c r="XG28" s="14"/>
      <c r="XH28" s="14"/>
      <c r="XI28" s="1"/>
      <c r="XK28" s="5"/>
      <c r="XO28" s="14"/>
      <c r="XP28" s="14"/>
      <c r="XQ28" s="1"/>
      <c r="XS28" s="5"/>
      <c r="XW28" s="14"/>
      <c r="XX28" s="14"/>
      <c r="XY28" s="1"/>
      <c r="YA28" s="5"/>
      <c r="YE28" s="14"/>
      <c r="YF28" s="14"/>
      <c r="YG28" s="1"/>
      <c r="YI28" s="5"/>
      <c r="YM28" s="14"/>
      <c r="YN28" s="14"/>
      <c r="YO28" s="1"/>
      <c r="YQ28" s="5"/>
      <c r="YU28" s="14"/>
      <c r="YV28" s="14"/>
      <c r="YW28" s="1"/>
      <c r="YY28" s="5"/>
      <c r="ZC28" s="14"/>
      <c r="ZD28" s="14"/>
      <c r="ZE28" s="1"/>
      <c r="ZG28" s="5"/>
      <c r="ZK28" s="14"/>
      <c r="ZL28" s="14"/>
      <c r="ZM28" s="1"/>
      <c r="ZO28" s="5"/>
      <c r="ZS28" s="14"/>
      <c r="ZT28" s="14"/>
      <c r="ZU28" s="1"/>
      <c r="ZW28" s="5"/>
      <c r="AAA28" s="14"/>
      <c r="AAB28" s="14"/>
      <c r="AAC28" s="1"/>
      <c r="AAE28" s="5"/>
      <c r="AAI28" s="14"/>
      <c r="AAJ28" s="14"/>
      <c r="AAK28" s="1"/>
      <c r="AAM28" s="5"/>
      <c r="AAQ28" s="14"/>
      <c r="AAR28" s="14"/>
      <c r="AAS28" s="1"/>
      <c r="AAU28" s="5"/>
      <c r="AAY28" s="14"/>
      <c r="AAZ28" s="14"/>
      <c r="ABA28" s="1"/>
      <c r="ABC28" s="5"/>
      <c r="ABG28" s="14"/>
      <c r="ABH28" s="14"/>
      <c r="ABI28" s="1"/>
      <c r="ABK28" s="5"/>
      <c r="ABO28" s="14"/>
      <c r="ABP28" s="14"/>
      <c r="ABQ28" s="1"/>
      <c r="ABS28" s="5"/>
      <c r="ABW28" s="14"/>
      <c r="ABX28" s="14"/>
      <c r="ABY28" s="1"/>
      <c r="ACA28" s="5"/>
      <c r="ACE28" s="14"/>
      <c r="ACF28" s="14"/>
      <c r="ACG28" s="1"/>
      <c r="ACI28" s="5"/>
      <c r="ACM28" s="14"/>
      <c r="ACN28" s="14"/>
      <c r="ACO28" s="1"/>
      <c r="ACQ28" s="5"/>
      <c r="ACU28" s="14"/>
      <c r="ACV28" s="14"/>
      <c r="ACW28" s="1"/>
      <c r="ACY28" s="5"/>
      <c r="ADC28" s="14"/>
      <c r="ADD28" s="14"/>
      <c r="ADE28" s="1"/>
      <c r="ADG28" s="5"/>
      <c r="ADK28" s="14"/>
      <c r="ADL28" s="14"/>
      <c r="ADM28" s="1"/>
      <c r="ADO28" s="5"/>
      <c r="ADS28" s="14"/>
      <c r="ADT28" s="14"/>
      <c r="ADU28" s="1"/>
      <c r="ADW28" s="5"/>
      <c r="AEA28" s="14"/>
      <c r="AEB28" s="14"/>
      <c r="AEC28" s="1"/>
      <c r="AEE28" s="5"/>
      <c r="AEI28" s="14"/>
      <c r="AEJ28" s="14"/>
      <c r="AEK28" s="1"/>
      <c r="AEM28" s="5"/>
      <c r="AEQ28" s="14"/>
      <c r="AER28" s="14"/>
      <c r="AES28" s="1"/>
      <c r="AEU28" s="5"/>
      <c r="AEY28" s="14"/>
      <c r="AEZ28" s="14"/>
      <c r="AFA28" s="1"/>
      <c r="AFC28" s="5"/>
      <c r="AFG28" s="14"/>
      <c r="AFH28" s="14"/>
      <c r="AFI28" s="1"/>
      <c r="AFK28" s="5"/>
      <c r="AFO28" s="14"/>
      <c r="AFP28" s="14"/>
      <c r="AFQ28" s="1"/>
      <c r="AFS28" s="5"/>
      <c r="AFW28" s="14"/>
      <c r="AFX28" s="14"/>
      <c r="AFY28" s="1"/>
      <c r="AGA28" s="5"/>
      <c r="AGE28" s="14"/>
      <c r="AGF28" s="14"/>
      <c r="AGG28" s="1"/>
      <c r="AGI28" s="5"/>
      <c r="AGM28" s="14"/>
      <c r="AGN28" s="14"/>
      <c r="AGO28" s="1"/>
      <c r="AGQ28" s="5"/>
      <c r="AGU28" s="14"/>
      <c r="AGV28" s="14"/>
      <c r="AGW28" s="1"/>
      <c r="AGY28" s="5"/>
      <c r="AHC28" s="14"/>
      <c r="AHD28" s="14"/>
      <c r="AHE28" s="1"/>
      <c r="AHG28" s="5"/>
      <c r="AHK28" s="14"/>
      <c r="AHL28" s="14"/>
      <c r="AHM28" s="1"/>
      <c r="AHO28" s="5"/>
      <c r="AHS28" s="14"/>
      <c r="AHT28" s="14"/>
      <c r="AHU28" s="1"/>
      <c r="AHW28" s="5"/>
      <c r="AIA28" s="14"/>
      <c r="AIB28" s="14"/>
      <c r="AIC28" s="1"/>
      <c r="AIE28" s="5"/>
      <c r="AII28" s="14"/>
      <c r="AIJ28" s="14"/>
      <c r="AIK28" s="1"/>
      <c r="AIM28" s="5"/>
      <c r="AIQ28" s="14"/>
      <c r="AIR28" s="14"/>
      <c r="AIS28" s="1"/>
      <c r="AIU28" s="5"/>
      <c r="AIY28" s="14"/>
      <c r="AIZ28" s="14"/>
      <c r="AJA28" s="1"/>
      <c r="AJC28" s="5"/>
      <c r="AJG28" s="14"/>
      <c r="AJH28" s="14"/>
      <c r="AJI28" s="1"/>
      <c r="AJK28" s="5"/>
      <c r="AJO28" s="14"/>
      <c r="AJP28" s="14"/>
      <c r="AJQ28" s="1"/>
      <c r="AJS28" s="5"/>
      <c r="AJW28" s="14"/>
      <c r="AJX28" s="14"/>
      <c r="AJY28" s="1"/>
      <c r="AKA28" s="5"/>
      <c r="AKE28" s="14"/>
      <c r="AKF28" s="14"/>
      <c r="AKG28" s="1"/>
      <c r="AKI28" s="5"/>
      <c r="AKM28" s="14"/>
      <c r="AKN28" s="14"/>
      <c r="AKO28" s="1"/>
      <c r="AKQ28" s="5"/>
      <c r="AKU28" s="14"/>
      <c r="AKV28" s="14"/>
      <c r="AKW28" s="1"/>
      <c r="AKY28" s="5"/>
      <c r="ALC28" s="14"/>
      <c r="ALD28" s="14"/>
      <c r="ALE28" s="1"/>
      <c r="ALG28" s="5"/>
      <c r="ALK28" s="14"/>
      <c r="ALL28" s="14"/>
      <c r="ALM28" s="1"/>
      <c r="ALO28" s="5"/>
      <c r="ALS28" s="14"/>
      <c r="ALT28" s="14"/>
      <c r="ALU28" s="1"/>
      <c r="ALW28" s="5"/>
      <c r="AMA28" s="14"/>
      <c r="AMB28" s="14"/>
      <c r="AMC28" s="1"/>
      <c r="AME28" s="5"/>
      <c r="AMI28" s="14"/>
      <c r="AMJ28" s="14"/>
      <c r="AMK28" s="1"/>
      <c r="AMM28" s="5"/>
      <c r="AMQ28" s="14"/>
      <c r="AMR28" s="14"/>
      <c r="AMS28" s="1"/>
      <c r="AMU28" s="5"/>
      <c r="AMY28" s="14"/>
      <c r="AMZ28" s="14"/>
      <c r="ANA28" s="1"/>
      <c r="ANC28" s="5"/>
      <c r="ANG28" s="14"/>
      <c r="ANH28" s="14"/>
      <c r="ANI28" s="1"/>
      <c r="ANK28" s="5"/>
      <c r="ANO28" s="14"/>
      <c r="ANP28" s="14"/>
      <c r="ANQ28" s="1"/>
      <c r="ANS28" s="5"/>
      <c r="ANW28" s="14"/>
      <c r="ANX28" s="14"/>
      <c r="ANY28" s="1"/>
      <c r="AOA28" s="5"/>
      <c r="AOE28" s="14"/>
      <c r="AOF28" s="14"/>
      <c r="AOG28" s="1"/>
      <c r="AOI28" s="5"/>
      <c r="AOM28" s="14"/>
      <c r="AON28" s="14"/>
      <c r="AOO28" s="1"/>
      <c r="AOQ28" s="5"/>
      <c r="AOU28" s="14"/>
      <c r="AOV28" s="14"/>
      <c r="AOW28" s="1"/>
      <c r="AOY28" s="5"/>
      <c r="APC28" s="14"/>
      <c r="APD28" s="14"/>
      <c r="APE28" s="1"/>
      <c r="APG28" s="5"/>
      <c r="APK28" s="14"/>
      <c r="APL28" s="14"/>
      <c r="APM28" s="1"/>
      <c r="APO28" s="5"/>
      <c r="APS28" s="14"/>
      <c r="APT28" s="14"/>
      <c r="APU28" s="1"/>
      <c r="APW28" s="5"/>
      <c r="AQA28" s="14"/>
      <c r="AQB28" s="14"/>
      <c r="AQC28" s="1"/>
      <c r="AQE28" s="5"/>
      <c r="AQI28" s="14"/>
      <c r="AQJ28" s="14"/>
      <c r="AQK28" s="1"/>
      <c r="AQM28" s="5"/>
      <c r="AQQ28" s="14"/>
      <c r="AQR28" s="14"/>
      <c r="AQS28" s="1"/>
      <c r="AQU28" s="5"/>
      <c r="AQY28" s="14"/>
      <c r="AQZ28" s="14"/>
      <c r="ARA28" s="1"/>
      <c r="ARC28" s="5"/>
      <c r="ARG28" s="14"/>
      <c r="ARH28" s="14"/>
      <c r="ARI28" s="1"/>
      <c r="ARK28" s="5"/>
      <c r="ARO28" s="14"/>
      <c r="ARP28" s="14"/>
      <c r="ARQ28" s="1"/>
      <c r="ARS28" s="5"/>
      <c r="ARW28" s="14"/>
      <c r="ARX28" s="14"/>
      <c r="ARY28" s="1"/>
      <c r="ASA28" s="5"/>
      <c r="ASE28" s="14"/>
      <c r="ASF28" s="14"/>
      <c r="ASG28" s="1"/>
      <c r="ASI28" s="5"/>
      <c r="ASM28" s="14"/>
      <c r="ASN28" s="14"/>
      <c r="ASO28" s="1"/>
      <c r="ASQ28" s="5"/>
      <c r="ASU28" s="14"/>
      <c r="ASV28" s="14"/>
      <c r="ASW28" s="1"/>
      <c r="ASY28" s="5"/>
      <c r="ATC28" s="14"/>
      <c r="ATD28" s="14"/>
      <c r="ATE28" s="1"/>
      <c r="ATG28" s="5"/>
      <c r="ATK28" s="14"/>
      <c r="ATL28" s="14"/>
      <c r="ATM28" s="1"/>
      <c r="ATO28" s="5"/>
      <c r="ATS28" s="14"/>
      <c r="ATT28" s="14"/>
      <c r="ATU28" s="1"/>
      <c r="ATW28" s="5"/>
      <c r="AUA28" s="14"/>
      <c r="AUB28" s="14"/>
      <c r="AUC28" s="1"/>
      <c r="AUE28" s="5"/>
      <c r="AUI28" s="14"/>
      <c r="AUJ28" s="14"/>
      <c r="AUK28" s="1"/>
      <c r="AUM28" s="5"/>
      <c r="AUQ28" s="14"/>
      <c r="AUR28" s="14"/>
      <c r="AUS28" s="1"/>
      <c r="AUU28" s="5"/>
      <c r="AUY28" s="14"/>
      <c r="AUZ28" s="14"/>
      <c r="AVA28" s="1"/>
      <c r="AVC28" s="5"/>
      <c r="AVG28" s="14"/>
      <c r="AVH28" s="14"/>
      <c r="AVI28" s="1"/>
      <c r="AVK28" s="5"/>
      <c r="AVO28" s="14"/>
      <c r="AVP28" s="14"/>
      <c r="AVQ28" s="1"/>
      <c r="AVS28" s="5"/>
      <c r="AVW28" s="14"/>
      <c r="AVX28" s="14"/>
      <c r="AVY28" s="1"/>
      <c r="AWA28" s="5"/>
      <c r="AWE28" s="14"/>
      <c r="AWF28" s="14"/>
      <c r="AWG28" s="1"/>
      <c r="AWI28" s="5"/>
      <c r="AWM28" s="14"/>
      <c r="AWN28" s="14"/>
      <c r="AWO28" s="1"/>
      <c r="AWQ28" s="5"/>
      <c r="AWU28" s="14"/>
      <c r="AWV28" s="14"/>
      <c r="AWW28" s="1"/>
      <c r="AWY28" s="5"/>
      <c r="AXC28" s="14"/>
      <c r="AXD28" s="14"/>
      <c r="AXE28" s="1"/>
      <c r="AXG28" s="5"/>
      <c r="AXK28" s="14"/>
      <c r="AXL28" s="14"/>
      <c r="AXM28" s="1"/>
      <c r="AXO28" s="5"/>
      <c r="AXS28" s="14"/>
      <c r="AXT28" s="14"/>
      <c r="AXU28" s="1"/>
      <c r="AXW28" s="5"/>
      <c r="AYA28" s="14"/>
      <c r="AYB28" s="14"/>
      <c r="AYC28" s="1"/>
      <c r="AYE28" s="5"/>
      <c r="AYI28" s="14"/>
      <c r="AYJ28" s="14"/>
      <c r="AYK28" s="1"/>
      <c r="AYM28" s="5"/>
      <c r="AYQ28" s="14"/>
      <c r="AYR28" s="14"/>
      <c r="AYS28" s="1"/>
      <c r="AYU28" s="5"/>
      <c r="AYY28" s="14"/>
      <c r="AYZ28" s="14"/>
      <c r="AZA28" s="1"/>
      <c r="AZC28" s="5"/>
      <c r="AZG28" s="14"/>
      <c r="AZH28" s="14"/>
      <c r="AZI28" s="1"/>
      <c r="AZK28" s="5"/>
      <c r="AZO28" s="14"/>
      <c r="AZP28" s="14"/>
      <c r="AZQ28" s="1"/>
      <c r="AZS28" s="5"/>
      <c r="AZW28" s="14"/>
      <c r="AZX28" s="14"/>
      <c r="AZY28" s="1"/>
      <c r="BAA28" s="5"/>
      <c r="BAE28" s="14"/>
      <c r="BAF28" s="14"/>
      <c r="BAG28" s="1"/>
      <c r="BAI28" s="5"/>
      <c r="BAM28" s="14"/>
      <c r="BAN28" s="14"/>
      <c r="BAO28" s="1"/>
      <c r="BAQ28" s="5"/>
      <c r="BAU28" s="14"/>
      <c r="BAV28" s="14"/>
      <c r="BAW28" s="1"/>
      <c r="BAY28" s="5"/>
      <c r="BBC28" s="14"/>
      <c r="BBD28" s="14"/>
      <c r="BBE28" s="1"/>
      <c r="BBG28" s="5"/>
      <c r="BBK28" s="14"/>
      <c r="BBL28" s="14"/>
      <c r="BBM28" s="1"/>
      <c r="BBO28" s="5"/>
      <c r="BBS28" s="14"/>
      <c r="BBT28" s="14"/>
      <c r="BBU28" s="1"/>
      <c r="BBW28" s="5"/>
      <c r="BCA28" s="14"/>
      <c r="BCB28" s="14"/>
      <c r="BCC28" s="1"/>
      <c r="BCE28" s="5"/>
      <c r="BCI28" s="14"/>
      <c r="BCJ28" s="14"/>
      <c r="BCK28" s="1"/>
      <c r="BCM28" s="5"/>
      <c r="BCQ28" s="14"/>
      <c r="BCR28" s="14"/>
      <c r="BCS28" s="1"/>
      <c r="BCU28" s="5"/>
      <c r="BCY28" s="14"/>
      <c r="BCZ28" s="14"/>
      <c r="BDA28" s="1"/>
      <c r="BDC28" s="5"/>
      <c r="BDG28" s="14"/>
      <c r="BDH28" s="14"/>
      <c r="BDI28" s="1"/>
      <c r="BDK28" s="5"/>
      <c r="BDO28" s="14"/>
      <c r="BDP28" s="14"/>
      <c r="BDQ28" s="1"/>
      <c r="BDS28" s="5"/>
      <c r="BDW28" s="14"/>
      <c r="BDX28" s="14"/>
      <c r="BDY28" s="1"/>
      <c r="BEA28" s="5"/>
      <c r="BEE28" s="14"/>
      <c r="BEF28" s="14"/>
      <c r="BEG28" s="1"/>
      <c r="BEI28" s="5"/>
      <c r="BEM28" s="14"/>
      <c r="BEN28" s="14"/>
      <c r="BEO28" s="1"/>
      <c r="BEQ28" s="5"/>
      <c r="BEU28" s="14"/>
      <c r="BEV28" s="14"/>
      <c r="BEW28" s="1"/>
      <c r="BEY28" s="5"/>
      <c r="BFC28" s="14"/>
      <c r="BFD28" s="14"/>
      <c r="BFE28" s="1"/>
      <c r="BFG28" s="5"/>
      <c r="BFK28" s="14"/>
      <c r="BFL28" s="14"/>
      <c r="BFM28" s="1"/>
      <c r="BFO28" s="5"/>
      <c r="BFS28" s="14"/>
      <c r="BFT28" s="14"/>
      <c r="BFU28" s="1"/>
      <c r="BFW28" s="5"/>
      <c r="BGA28" s="14"/>
      <c r="BGB28" s="14"/>
      <c r="BGC28" s="1"/>
      <c r="BGE28" s="5"/>
      <c r="BGI28" s="14"/>
      <c r="BGJ28" s="14"/>
      <c r="BGK28" s="1"/>
      <c r="BGM28" s="5"/>
      <c r="BGQ28" s="14"/>
      <c r="BGR28" s="14"/>
      <c r="BGS28" s="1"/>
      <c r="BGU28" s="5"/>
      <c r="BGY28" s="14"/>
      <c r="BGZ28" s="14"/>
      <c r="BHA28" s="1"/>
      <c r="BHC28" s="5"/>
      <c r="BHG28" s="14"/>
      <c r="BHH28" s="14"/>
      <c r="BHI28" s="1"/>
      <c r="BHK28" s="5"/>
      <c r="BHO28" s="14"/>
      <c r="BHP28" s="14"/>
      <c r="BHQ28" s="1"/>
      <c r="BHS28" s="5"/>
      <c r="BHW28" s="14"/>
      <c r="BHX28" s="14"/>
      <c r="BHY28" s="1"/>
      <c r="BIA28" s="5"/>
      <c r="BIE28" s="14"/>
      <c r="BIF28" s="14"/>
      <c r="BIG28" s="1"/>
      <c r="BII28" s="5"/>
      <c r="BIM28" s="14"/>
      <c r="BIN28" s="14"/>
      <c r="BIO28" s="1"/>
      <c r="BIQ28" s="5"/>
      <c r="BIU28" s="14"/>
      <c r="BIV28" s="14"/>
      <c r="BIW28" s="1"/>
      <c r="BIY28" s="5"/>
      <c r="BJC28" s="14"/>
      <c r="BJD28" s="14"/>
      <c r="BJE28" s="1"/>
      <c r="BJG28" s="5"/>
      <c r="BJK28" s="14"/>
      <c r="BJL28" s="14"/>
      <c r="BJM28" s="1"/>
      <c r="BJO28" s="5"/>
      <c r="BJS28" s="14"/>
      <c r="BJT28" s="14"/>
      <c r="BJU28" s="1"/>
      <c r="BJW28" s="5"/>
      <c r="BKA28" s="14"/>
      <c r="BKB28" s="14"/>
      <c r="BKC28" s="1"/>
      <c r="BKE28" s="5"/>
      <c r="BKI28" s="14"/>
      <c r="BKJ28" s="14"/>
      <c r="BKK28" s="1"/>
      <c r="BKM28" s="5"/>
      <c r="BKQ28" s="14"/>
      <c r="BKR28" s="14"/>
      <c r="BKS28" s="1"/>
      <c r="BKU28" s="5"/>
      <c r="BKY28" s="14"/>
      <c r="BKZ28" s="14"/>
      <c r="BLA28" s="1"/>
      <c r="BLC28" s="5"/>
      <c r="BLG28" s="14"/>
      <c r="BLH28" s="14"/>
      <c r="BLI28" s="1"/>
      <c r="BLK28" s="5"/>
      <c r="BLO28" s="14"/>
      <c r="BLP28" s="14"/>
      <c r="BLQ28" s="1"/>
      <c r="BLS28" s="5"/>
      <c r="BLW28" s="14"/>
      <c r="BLX28" s="14"/>
      <c r="BLY28" s="1"/>
      <c r="BMA28" s="5"/>
      <c r="BME28" s="14"/>
      <c r="BMF28" s="14"/>
      <c r="BMG28" s="1"/>
      <c r="BMI28" s="5"/>
      <c r="BMM28" s="14"/>
      <c r="BMN28" s="14"/>
      <c r="BMO28" s="1"/>
      <c r="BMQ28" s="5"/>
      <c r="BMU28" s="14"/>
      <c r="BMV28" s="14"/>
      <c r="BMW28" s="1"/>
      <c r="BMY28" s="5"/>
      <c r="BNC28" s="14"/>
      <c r="BND28" s="14"/>
      <c r="BNE28" s="1"/>
      <c r="BNG28" s="5"/>
      <c r="BNK28" s="14"/>
      <c r="BNL28" s="14"/>
      <c r="BNM28" s="1"/>
      <c r="BNO28" s="5"/>
      <c r="BNS28" s="14"/>
      <c r="BNT28" s="14"/>
      <c r="BNU28" s="1"/>
      <c r="BNW28" s="5"/>
      <c r="BOA28" s="14"/>
      <c r="BOB28" s="14"/>
      <c r="BOC28" s="1"/>
      <c r="BOE28" s="5"/>
      <c r="BOI28" s="14"/>
      <c r="BOJ28" s="14"/>
      <c r="BOK28" s="1"/>
      <c r="BOM28" s="5"/>
      <c r="BOQ28" s="14"/>
      <c r="BOR28" s="14"/>
      <c r="BOS28" s="1"/>
      <c r="BOU28" s="5"/>
      <c r="BOY28" s="14"/>
      <c r="BOZ28" s="14"/>
      <c r="BPA28" s="1"/>
      <c r="BPC28" s="5"/>
      <c r="BPG28" s="14"/>
      <c r="BPH28" s="14"/>
      <c r="BPI28" s="1"/>
      <c r="BPK28" s="5"/>
      <c r="BPO28" s="14"/>
      <c r="BPP28" s="14"/>
      <c r="BPQ28" s="1"/>
      <c r="BPS28" s="5"/>
      <c r="BPW28" s="14"/>
      <c r="BPX28" s="14"/>
      <c r="BPY28" s="1"/>
      <c r="BQA28" s="5"/>
      <c r="BQE28" s="14"/>
      <c r="BQF28" s="14"/>
      <c r="BQG28" s="1"/>
      <c r="BQI28" s="5"/>
      <c r="BQM28" s="14"/>
      <c r="BQN28" s="14"/>
      <c r="BQO28" s="1"/>
      <c r="BQQ28" s="5"/>
      <c r="BQU28" s="14"/>
      <c r="BQV28" s="14"/>
      <c r="BQW28" s="1"/>
      <c r="BQY28" s="5"/>
      <c r="BRC28" s="14"/>
      <c r="BRD28" s="14"/>
      <c r="BRE28" s="1"/>
      <c r="BRG28" s="5"/>
      <c r="BRK28" s="14"/>
      <c r="BRL28" s="14"/>
      <c r="BRM28" s="1"/>
      <c r="BRO28" s="5"/>
      <c r="BRS28" s="14"/>
      <c r="BRT28" s="14"/>
      <c r="BRU28" s="1"/>
      <c r="BRW28" s="5"/>
      <c r="BSA28" s="14"/>
      <c r="BSB28" s="14"/>
      <c r="BSC28" s="1"/>
      <c r="BSE28" s="5"/>
      <c r="BSI28" s="14"/>
      <c r="BSJ28" s="14"/>
      <c r="BSK28" s="1"/>
      <c r="BSM28" s="5"/>
      <c r="BSQ28" s="14"/>
      <c r="BSR28" s="14"/>
      <c r="BSS28" s="1"/>
      <c r="BSU28" s="5"/>
      <c r="BSY28" s="14"/>
      <c r="BSZ28" s="14"/>
      <c r="BTA28" s="1"/>
      <c r="BTC28" s="5"/>
      <c r="BTG28" s="14"/>
      <c r="BTH28" s="14"/>
      <c r="BTI28" s="1"/>
      <c r="BTK28" s="5"/>
      <c r="BTO28" s="14"/>
      <c r="BTP28" s="14"/>
      <c r="BTQ28" s="1"/>
      <c r="BTS28" s="5"/>
      <c r="BTW28" s="14"/>
      <c r="BTX28" s="14"/>
      <c r="BTY28" s="1"/>
      <c r="BUA28" s="5"/>
      <c r="BUE28" s="14"/>
      <c r="BUF28" s="14"/>
      <c r="BUG28" s="1"/>
      <c r="BUI28" s="5"/>
      <c r="BUM28" s="14"/>
      <c r="BUN28" s="14"/>
      <c r="BUO28" s="1"/>
      <c r="BUQ28" s="5"/>
      <c r="BUU28" s="14"/>
      <c r="BUV28" s="14"/>
      <c r="BUW28" s="1"/>
      <c r="BUY28" s="5"/>
      <c r="BVC28" s="14"/>
      <c r="BVD28" s="14"/>
      <c r="BVE28" s="1"/>
      <c r="BVG28" s="5"/>
      <c r="BVK28" s="14"/>
      <c r="BVL28" s="14"/>
      <c r="BVM28" s="1"/>
      <c r="BVO28" s="5"/>
      <c r="BVS28" s="14"/>
      <c r="BVT28" s="14"/>
      <c r="BVU28" s="1"/>
      <c r="BVW28" s="5"/>
      <c r="BWA28" s="14"/>
      <c r="BWB28" s="14"/>
      <c r="BWC28" s="1"/>
      <c r="BWE28" s="5"/>
      <c r="BWI28" s="14"/>
      <c r="BWJ28" s="14"/>
      <c r="BWK28" s="1"/>
      <c r="BWM28" s="5"/>
      <c r="BWQ28" s="14"/>
      <c r="BWR28" s="14"/>
      <c r="BWS28" s="1"/>
      <c r="BWU28" s="5"/>
      <c r="BWY28" s="14"/>
      <c r="BWZ28" s="14"/>
      <c r="BXA28" s="1"/>
      <c r="BXC28" s="5"/>
      <c r="BXG28" s="14"/>
      <c r="BXH28" s="14"/>
      <c r="BXI28" s="1"/>
      <c r="BXK28" s="5"/>
      <c r="BXO28" s="14"/>
      <c r="BXP28" s="14"/>
      <c r="BXQ28" s="1"/>
      <c r="BXS28" s="5"/>
      <c r="BXW28" s="14"/>
      <c r="BXX28" s="14"/>
      <c r="BXY28" s="1"/>
      <c r="BYA28" s="5"/>
      <c r="BYE28" s="14"/>
      <c r="BYF28" s="14"/>
      <c r="BYG28" s="1"/>
      <c r="BYI28" s="5"/>
      <c r="BYM28" s="14"/>
      <c r="BYN28" s="14"/>
      <c r="BYO28" s="1"/>
      <c r="BYQ28" s="5"/>
      <c r="BYU28" s="14"/>
      <c r="BYV28" s="14"/>
      <c r="BYW28" s="1"/>
      <c r="BYY28" s="5"/>
      <c r="BZC28" s="14"/>
      <c r="BZD28" s="14"/>
      <c r="BZE28" s="1"/>
      <c r="BZG28" s="5"/>
      <c r="BZK28" s="14"/>
      <c r="BZL28" s="14"/>
      <c r="BZM28" s="1"/>
      <c r="BZO28" s="5"/>
      <c r="BZS28" s="14"/>
      <c r="BZT28" s="14"/>
      <c r="BZU28" s="1"/>
      <c r="BZW28" s="5"/>
      <c r="CAA28" s="14"/>
      <c r="CAB28" s="14"/>
      <c r="CAC28" s="1"/>
      <c r="CAE28" s="5"/>
      <c r="CAI28" s="14"/>
      <c r="CAJ28" s="14"/>
      <c r="CAK28" s="1"/>
      <c r="CAM28" s="5"/>
      <c r="CAQ28" s="14"/>
      <c r="CAR28" s="14"/>
      <c r="CAS28" s="1"/>
      <c r="CAU28" s="5"/>
      <c r="CAY28" s="14"/>
      <c r="CAZ28" s="14"/>
      <c r="CBA28" s="1"/>
      <c r="CBC28" s="5"/>
      <c r="CBG28" s="14"/>
      <c r="CBH28" s="14"/>
      <c r="CBI28" s="1"/>
      <c r="CBK28" s="5"/>
      <c r="CBO28" s="14"/>
      <c r="CBP28" s="14"/>
      <c r="CBQ28" s="1"/>
      <c r="CBS28" s="5"/>
      <c r="CBW28" s="14"/>
      <c r="CBX28" s="14"/>
      <c r="CBY28" s="1"/>
      <c r="CCA28" s="5"/>
      <c r="CCE28" s="14"/>
      <c r="CCF28" s="14"/>
      <c r="CCG28" s="1"/>
      <c r="CCI28" s="5"/>
      <c r="CCM28" s="14"/>
      <c r="CCN28" s="14"/>
      <c r="CCO28" s="1"/>
      <c r="CCQ28" s="5"/>
      <c r="CCU28" s="14"/>
      <c r="CCV28" s="14"/>
      <c r="CCW28" s="1"/>
      <c r="CCY28" s="5"/>
      <c r="CDC28" s="14"/>
      <c r="CDD28" s="14"/>
      <c r="CDE28" s="1"/>
      <c r="CDG28" s="5"/>
      <c r="CDK28" s="14"/>
      <c r="CDL28" s="14"/>
      <c r="CDM28" s="1"/>
      <c r="CDO28" s="5"/>
      <c r="CDS28" s="14"/>
      <c r="CDT28" s="14"/>
      <c r="CDU28" s="1"/>
      <c r="CDW28" s="5"/>
      <c r="CEA28" s="14"/>
      <c r="CEB28" s="14"/>
      <c r="CEC28" s="1"/>
      <c r="CEE28" s="5"/>
      <c r="CEI28" s="14"/>
      <c r="CEJ28" s="14"/>
      <c r="CEK28" s="1"/>
      <c r="CEM28" s="5"/>
      <c r="CEQ28" s="14"/>
      <c r="CER28" s="14"/>
      <c r="CES28" s="1"/>
      <c r="CEU28" s="5"/>
      <c r="CEY28" s="14"/>
      <c r="CEZ28" s="14"/>
      <c r="CFA28" s="1"/>
      <c r="CFC28" s="5"/>
      <c r="CFG28" s="14"/>
      <c r="CFH28" s="14"/>
      <c r="CFI28" s="1"/>
      <c r="CFK28" s="5"/>
      <c r="CFO28" s="14"/>
      <c r="CFP28" s="14"/>
      <c r="CFQ28" s="1"/>
      <c r="CFS28" s="5"/>
      <c r="CFW28" s="14"/>
      <c r="CFX28" s="14"/>
      <c r="CFY28" s="1"/>
      <c r="CGA28" s="5"/>
      <c r="CGE28" s="14"/>
      <c r="CGF28" s="14"/>
      <c r="CGG28" s="1"/>
      <c r="CGI28" s="5"/>
      <c r="CGM28" s="14"/>
      <c r="CGN28" s="14"/>
      <c r="CGO28" s="1"/>
      <c r="CGQ28" s="5"/>
      <c r="CGU28" s="14"/>
      <c r="CGV28" s="14"/>
      <c r="CGW28" s="1"/>
      <c r="CGY28" s="5"/>
      <c r="CHC28" s="14"/>
      <c r="CHD28" s="14"/>
      <c r="CHE28" s="1"/>
      <c r="CHG28" s="5"/>
      <c r="CHK28" s="14"/>
      <c r="CHL28" s="14"/>
      <c r="CHM28" s="1"/>
      <c r="CHO28" s="5"/>
      <c r="CHS28" s="14"/>
      <c r="CHT28" s="14"/>
      <c r="CHU28" s="1"/>
      <c r="CHW28" s="5"/>
      <c r="CIA28" s="14"/>
      <c r="CIB28" s="14"/>
      <c r="CIC28" s="1"/>
      <c r="CIE28" s="5"/>
      <c r="CII28" s="14"/>
      <c r="CIJ28" s="14"/>
      <c r="CIK28" s="1"/>
      <c r="CIM28" s="5"/>
      <c r="CIQ28" s="14"/>
      <c r="CIR28" s="14"/>
      <c r="CIS28" s="1"/>
      <c r="CIU28" s="5"/>
      <c r="CIY28" s="14"/>
      <c r="CIZ28" s="14"/>
      <c r="CJA28" s="1"/>
      <c r="CJC28" s="5"/>
      <c r="CJG28" s="14"/>
      <c r="CJH28" s="14"/>
      <c r="CJI28" s="1"/>
      <c r="CJK28" s="5"/>
      <c r="CJO28" s="14"/>
      <c r="CJP28" s="14"/>
      <c r="CJQ28" s="1"/>
      <c r="CJS28" s="5"/>
      <c r="CJW28" s="14"/>
      <c r="CJX28" s="14"/>
      <c r="CJY28" s="1"/>
      <c r="CKA28" s="5"/>
      <c r="CKE28" s="14"/>
      <c r="CKF28" s="14"/>
      <c r="CKG28" s="1"/>
      <c r="CKI28" s="5"/>
      <c r="CKM28" s="14"/>
      <c r="CKN28" s="14"/>
      <c r="CKO28" s="1"/>
      <c r="CKQ28" s="5"/>
      <c r="CKU28" s="14"/>
      <c r="CKV28" s="14"/>
      <c r="CKW28" s="1"/>
      <c r="CKY28" s="5"/>
      <c r="CLC28" s="14"/>
      <c r="CLD28" s="14"/>
      <c r="CLE28" s="1"/>
      <c r="CLG28" s="5"/>
      <c r="CLK28" s="14"/>
      <c r="CLL28" s="14"/>
      <c r="CLM28" s="1"/>
      <c r="CLO28" s="5"/>
      <c r="CLS28" s="14"/>
      <c r="CLT28" s="14"/>
      <c r="CLU28" s="1"/>
      <c r="CLW28" s="5"/>
      <c r="CMA28" s="14"/>
      <c r="CMB28" s="14"/>
      <c r="CMC28" s="1"/>
      <c r="CME28" s="5"/>
      <c r="CMI28" s="14"/>
      <c r="CMJ28" s="14"/>
      <c r="CMK28" s="1"/>
      <c r="CMM28" s="5"/>
      <c r="CMQ28" s="14"/>
      <c r="CMR28" s="14"/>
      <c r="CMS28" s="1"/>
      <c r="CMU28" s="5"/>
      <c r="CMY28" s="14"/>
      <c r="CMZ28" s="14"/>
      <c r="CNA28" s="1"/>
      <c r="CNC28" s="5"/>
      <c r="CNG28" s="14"/>
      <c r="CNH28" s="14"/>
      <c r="CNI28" s="1"/>
      <c r="CNK28" s="5"/>
      <c r="CNO28" s="14"/>
      <c r="CNP28" s="14"/>
      <c r="CNQ28" s="1"/>
      <c r="CNS28" s="5"/>
      <c r="CNW28" s="14"/>
      <c r="CNX28" s="14"/>
      <c r="CNY28" s="1"/>
      <c r="COA28" s="5"/>
      <c r="COE28" s="14"/>
      <c r="COF28" s="14"/>
      <c r="COG28" s="1"/>
      <c r="COI28" s="5"/>
      <c r="COM28" s="14"/>
      <c r="CON28" s="14"/>
      <c r="COO28" s="1"/>
      <c r="COQ28" s="5"/>
      <c r="COU28" s="14"/>
      <c r="COV28" s="14"/>
      <c r="COW28" s="1"/>
      <c r="COY28" s="5"/>
      <c r="CPC28" s="14"/>
      <c r="CPD28" s="14"/>
      <c r="CPE28" s="1"/>
      <c r="CPG28" s="5"/>
      <c r="CPK28" s="14"/>
      <c r="CPL28" s="14"/>
      <c r="CPM28" s="1"/>
      <c r="CPO28" s="5"/>
      <c r="CPS28" s="14"/>
      <c r="CPT28" s="14"/>
      <c r="CPU28" s="1"/>
      <c r="CPW28" s="5"/>
      <c r="CQA28" s="14"/>
      <c r="CQB28" s="14"/>
      <c r="CQC28" s="1"/>
      <c r="CQE28" s="5"/>
      <c r="CQI28" s="14"/>
      <c r="CQJ28" s="14"/>
      <c r="CQK28" s="1"/>
      <c r="CQM28" s="5"/>
      <c r="CQQ28" s="14"/>
      <c r="CQR28" s="14"/>
      <c r="CQS28" s="1"/>
      <c r="CQU28" s="5"/>
      <c r="CQY28" s="14"/>
      <c r="CQZ28" s="14"/>
      <c r="CRA28" s="1"/>
      <c r="CRC28" s="5"/>
      <c r="CRG28" s="14"/>
      <c r="CRH28" s="14"/>
      <c r="CRI28" s="1"/>
      <c r="CRK28" s="5"/>
      <c r="CRO28" s="14"/>
      <c r="CRP28" s="14"/>
      <c r="CRQ28" s="1"/>
      <c r="CRS28" s="5"/>
      <c r="CRW28" s="14"/>
      <c r="CRX28" s="14"/>
      <c r="CRY28" s="1"/>
      <c r="CSA28" s="5"/>
      <c r="CSE28" s="14"/>
      <c r="CSF28" s="14"/>
      <c r="CSG28" s="1"/>
      <c r="CSI28" s="5"/>
      <c r="CSM28" s="14"/>
      <c r="CSN28" s="14"/>
      <c r="CSO28" s="1"/>
      <c r="CSQ28" s="5"/>
      <c r="CSU28" s="14"/>
      <c r="CSV28" s="14"/>
      <c r="CSW28" s="1"/>
      <c r="CSY28" s="5"/>
      <c r="CTC28" s="14"/>
      <c r="CTD28" s="14"/>
      <c r="CTE28" s="1"/>
      <c r="CTG28" s="5"/>
      <c r="CTK28" s="14"/>
      <c r="CTL28" s="14"/>
      <c r="CTM28" s="1"/>
      <c r="CTO28" s="5"/>
      <c r="CTS28" s="14"/>
      <c r="CTT28" s="14"/>
      <c r="CTU28" s="1"/>
      <c r="CTW28" s="5"/>
      <c r="CUA28" s="14"/>
      <c r="CUB28" s="14"/>
      <c r="CUC28" s="1"/>
      <c r="CUE28" s="5"/>
      <c r="CUI28" s="14"/>
      <c r="CUJ28" s="14"/>
      <c r="CUK28" s="1"/>
      <c r="CUM28" s="5"/>
      <c r="CUQ28" s="14"/>
      <c r="CUR28" s="14"/>
      <c r="CUS28" s="1"/>
      <c r="CUU28" s="5"/>
      <c r="CUY28" s="14"/>
      <c r="CUZ28" s="14"/>
      <c r="CVA28" s="1"/>
      <c r="CVC28" s="5"/>
      <c r="CVG28" s="14"/>
      <c r="CVH28" s="14"/>
      <c r="CVI28" s="1"/>
      <c r="CVK28" s="5"/>
      <c r="CVO28" s="14"/>
      <c r="CVP28" s="14"/>
      <c r="CVQ28" s="1"/>
      <c r="CVS28" s="5"/>
      <c r="CVW28" s="14"/>
      <c r="CVX28" s="14"/>
      <c r="CVY28" s="1"/>
      <c r="CWA28" s="5"/>
      <c r="CWE28" s="14"/>
      <c r="CWF28" s="14"/>
      <c r="CWG28" s="1"/>
      <c r="CWI28" s="5"/>
      <c r="CWM28" s="14"/>
      <c r="CWN28" s="14"/>
      <c r="CWO28" s="1"/>
      <c r="CWQ28" s="5"/>
      <c r="CWU28" s="14"/>
      <c r="CWV28" s="14"/>
      <c r="CWW28" s="1"/>
      <c r="CWY28" s="5"/>
      <c r="CXC28" s="14"/>
      <c r="CXD28" s="14"/>
      <c r="CXE28" s="1"/>
      <c r="CXG28" s="5"/>
      <c r="CXK28" s="14"/>
      <c r="CXL28" s="14"/>
      <c r="CXM28" s="1"/>
      <c r="CXO28" s="5"/>
      <c r="CXS28" s="14"/>
      <c r="CXT28" s="14"/>
      <c r="CXU28" s="1"/>
      <c r="CXW28" s="5"/>
      <c r="CYA28" s="14"/>
      <c r="CYB28" s="14"/>
      <c r="CYC28" s="1"/>
      <c r="CYE28" s="5"/>
      <c r="CYI28" s="14"/>
      <c r="CYJ28" s="14"/>
      <c r="CYK28" s="1"/>
      <c r="CYM28" s="5"/>
      <c r="CYQ28" s="14"/>
      <c r="CYR28" s="14"/>
      <c r="CYS28" s="1"/>
      <c r="CYU28" s="5"/>
      <c r="CYY28" s="14"/>
      <c r="CYZ28" s="14"/>
      <c r="CZA28" s="1"/>
      <c r="CZC28" s="5"/>
      <c r="CZG28" s="14"/>
      <c r="CZH28" s="14"/>
      <c r="CZI28" s="1"/>
      <c r="CZK28" s="5"/>
      <c r="CZO28" s="14"/>
      <c r="CZP28" s="14"/>
      <c r="CZQ28" s="1"/>
      <c r="CZS28" s="5"/>
      <c r="CZW28" s="14"/>
      <c r="CZX28" s="14"/>
      <c r="CZY28" s="1"/>
      <c r="DAA28" s="5"/>
      <c r="DAE28" s="14"/>
      <c r="DAF28" s="14"/>
      <c r="DAG28" s="1"/>
      <c r="DAI28" s="5"/>
      <c r="DAM28" s="14"/>
      <c r="DAN28" s="14"/>
      <c r="DAO28" s="1"/>
      <c r="DAQ28" s="5"/>
      <c r="DAU28" s="14"/>
      <c r="DAV28" s="14"/>
      <c r="DAW28" s="1"/>
      <c r="DAY28" s="5"/>
      <c r="DBC28" s="14"/>
      <c r="DBD28" s="14"/>
      <c r="DBE28" s="1"/>
      <c r="DBG28" s="5"/>
      <c r="DBK28" s="14"/>
      <c r="DBL28" s="14"/>
      <c r="DBM28" s="1"/>
      <c r="DBO28" s="5"/>
      <c r="DBS28" s="14"/>
      <c r="DBT28" s="14"/>
      <c r="DBU28" s="1"/>
      <c r="DBW28" s="5"/>
      <c r="DCA28" s="14"/>
      <c r="DCB28" s="14"/>
      <c r="DCC28" s="1"/>
      <c r="DCE28" s="5"/>
      <c r="DCI28" s="14"/>
      <c r="DCJ28" s="14"/>
      <c r="DCK28" s="1"/>
      <c r="DCM28" s="5"/>
      <c r="DCQ28" s="14"/>
      <c r="DCR28" s="14"/>
      <c r="DCS28" s="1"/>
      <c r="DCU28" s="5"/>
      <c r="DCY28" s="14"/>
      <c r="DCZ28" s="14"/>
      <c r="DDA28" s="1"/>
      <c r="DDC28" s="5"/>
      <c r="DDG28" s="14"/>
      <c r="DDH28" s="14"/>
      <c r="DDI28" s="1"/>
      <c r="DDK28" s="5"/>
      <c r="DDO28" s="14"/>
      <c r="DDP28" s="14"/>
      <c r="DDQ28" s="1"/>
      <c r="DDS28" s="5"/>
      <c r="DDW28" s="14"/>
      <c r="DDX28" s="14"/>
      <c r="DDY28" s="1"/>
      <c r="DEA28" s="5"/>
      <c r="DEE28" s="14"/>
      <c r="DEF28" s="14"/>
      <c r="DEG28" s="1"/>
      <c r="DEI28" s="5"/>
      <c r="DEM28" s="14"/>
      <c r="DEN28" s="14"/>
      <c r="DEO28" s="1"/>
      <c r="DEQ28" s="5"/>
      <c r="DEU28" s="14"/>
      <c r="DEV28" s="14"/>
      <c r="DEW28" s="1"/>
      <c r="DEY28" s="5"/>
      <c r="DFC28" s="14"/>
      <c r="DFD28" s="14"/>
      <c r="DFE28" s="1"/>
      <c r="DFG28" s="5"/>
      <c r="DFK28" s="14"/>
      <c r="DFL28" s="14"/>
      <c r="DFM28" s="1"/>
      <c r="DFO28" s="5"/>
      <c r="DFS28" s="14"/>
      <c r="DFT28" s="14"/>
      <c r="DFU28" s="1"/>
      <c r="DFW28" s="5"/>
      <c r="DGA28" s="14"/>
      <c r="DGB28" s="14"/>
      <c r="DGC28" s="1"/>
      <c r="DGE28" s="5"/>
      <c r="DGI28" s="14"/>
      <c r="DGJ28" s="14"/>
      <c r="DGK28" s="1"/>
      <c r="DGM28" s="5"/>
      <c r="DGQ28" s="14"/>
      <c r="DGR28" s="14"/>
      <c r="DGS28" s="1"/>
      <c r="DGU28" s="5"/>
      <c r="DGY28" s="14"/>
      <c r="DGZ28" s="14"/>
      <c r="DHA28" s="1"/>
      <c r="DHC28" s="5"/>
      <c r="DHG28" s="14"/>
      <c r="DHH28" s="14"/>
      <c r="DHI28" s="1"/>
      <c r="DHK28" s="5"/>
      <c r="DHO28" s="14"/>
      <c r="DHP28" s="14"/>
      <c r="DHQ28" s="1"/>
      <c r="DHS28" s="5"/>
      <c r="DHW28" s="14"/>
      <c r="DHX28" s="14"/>
      <c r="DHY28" s="1"/>
      <c r="DIA28" s="5"/>
      <c r="DIE28" s="14"/>
      <c r="DIF28" s="14"/>
      <c r="DIG28" s="1"/>
      <c r="DII28" s="5"/>
      <c r="DIM28" s="14"/>
      <c r="DIN28" s="14"/>
      <c r="DIO28" s="1"/>
      <c r="DIQ28" s="5"/>
      <c r="DIU28" s="14"/>
      <c r="DIV28" s="14"/>
      <c r="DIW28" s="1"/>
      <c r="DIY28" s="5"/>
      <c r="DJC28" s="14"/>
      <c r="DJD28" s="14"/>
      <c r="DJE28" s="1"/>
      <c r="DJG28" s="5"/>
      <c r="DJK28" s="14"/>
      <c r="DJL28" s="14"/>
      <c r="DJM28" s="1"/>
      <c r="DJO28" s="5"/>
      <c r="DJS28" s="14"/>
      <c r="DJT28" s="14"/>
      <c r="DJU28" s="1"/>
      <c r="DJW28" s="5"/>
      <c r="DKA28" s="14"/>
      <c r="DKB28" s="14"/>
      <c r="DKC28" s="1"/>
      <c r="DKE28" s="5"/>
      <c r="DKI28" s="14"/>
      <c r="DKJ28" s="14"/>
      <c r="DKK28" s="1"/>
      <c r="DKM28" s="5"/>
      <c r="DKQ28" s="14"/>
      <c r="DKR28" s="14"/>
      <c r="DKS28" s="1"/>
      <c r="DKU28" s="5"/>
      <c r="DKY28" s="14"/>
      <c r="DKZ28" s="14"/>
      <c r="DLA28" s="1"/>
      <c r="DLC28" s="5"/>
      <c r="DLG28" s="14"/>
      <c r="DLH28" s="14"/>
      <c r="DLI28" s="1"/>
      <c r="DLK28" s="5"/>
      <c r="DLO28" s="14"/>
      <c r="DLP28" s="14"/>
      <c r="DLQ28" s="1"/>
      <c r="DLS28" s="5"/>
      <c r="DLW28" s="14"/>
      <c r="DLX28" s="14"/>
      <c r="DLY28" s="1"/>
      <c r="DMA28" s="5"/>
      <c r="DME28" s="14"/>
      <c r="DMF28" s="14"/>
      <c r="DMG28" s="1"/>
      <c r="DMI28" s="5"/>
      <c r="DMM28" s="14"/>
      <c r="DMN28" s="14"/>
      <c r="DMO28" s="1"/>
      <c r="DMQ28" s="5"/>
      <c r="DMU28" s="14"/>
      <c r="DMV28" s="14"/>
      <c r="DMW28" s="1"/>
      <c r="DMY28" s="5"/>
      <c r="DNC28" s="14"/>
      <c r="DND28" s="14"/>
      <c r="DNE28" s="1"/>
      <c r="DNG28" s="5"/>
      <c r="DNK28" s="14"/>
      <c r="DNL28" s="14"/>
      <c r="DNM28" s="1"/>
      <c r="DNO28" s="5"/>
      <c r="DNS28" s="14"/>
      <c r="DNT28" s="14"/>
      <c r="DNU28" s="1"/>
      <c r="DNW28" s="5"/>
      <c r="DOA28" s="14"/>
      <c r="DOB28" s="14"/>
      <c r="DOC28" s="1"/>
      <c r="DOE28" s="5"/>
      <c r="DOI28" s="14"/>
      <c r="DOJ28" s="14"/>
      <c r="DOK28" s="1"/>
      <c r="DOM28" s="5"/>
      <c r="DOQ28" s="14"/>
      <c r="DOR28" s="14"/>
      <c r="DOS28" s="1"/>
      <c r="DOU28" s="5"/>
      <c r="DOY28" s="14"/>
      <c r="DOZ28" s="14"/>
      <c r="DPA28" s="1"/>
      <c r="DPC28" s="5"/>
      <c r="DPG28" s="14"/>
      <c r="DPH28" s="14"/>
      <c r="DPI28" s="1"/>
      <c r="DPK28" s="5"/>
      <c r="DPO28" s="14"/>
      <c r="DPP28" s="14"/>
      <c r="DPQ28" s="1"/>
      <c r="DPS28" s="5"/>
      <c r="DPW28" s="14"/>
      <c r="DPX28" s="14"/>
      <c r="DPY28" s="1"/>
      <c r="DQA28" s="5"/>
      <c r="DQE28" s="14"/>
      <c r="DQF28" s="14"/>
      <c r="DQG28" s="1"/>
      <c r="DQI28" s="5"/>
      <c r="DQM28" s="14"/>
      <c r="DQN28" s="14"/>
      <c r="DQO28" s="1"/>
      <c r="DQQ28" s="5"/>
      <c r="DQU28" s="14"/>
      <c r="DQV28" s="14"/>
      <c r="DQW28" s="1"/>
      <c r="DQY28" s="5"/>
      <c r="DRC28" s="14"/>
      <c r="DRD28" s="14"/>
      <c r="DRE28" s="1"/>
      <c r="DRG28" s="5"/>
      <c r="DRK28" s="14"/>
      <c r="DRL28" s="14"/>
      <c r="DRM28" s="1"/>
      <c r="DRO28" s="5"/>
      <c r="DRS28" s="14"/>
      <c r="DRT28" s="14"/>
      <c r="DRU28" s="1"/>
      <c r="DRW28" s="5"/>
      <c r="DSA28" s="14"/>
      <c r="DSB28" s="14"/>
      <c r="DSC28" s="1"/>
      <c r="DSE28" s="5"/>
      <c r="DSI28" s="14"/>
      <c r="DSJ28" s="14"/>
      <c r="DSK28" s="1"/>
      <c r="DSM28" s="5"/>
      <c r="DSQ28" s="14"/>
      <c r="DSR28" s="14"/>
      <c r="DSS28" s="1"/>
      <c r="DSU28" s="5"/>
      <c r="DSY28" s="14"/>
      <c r="DSZ28" s="14"/>
      <c r="DTA28" s="1"/>
      <c r="DTC28" s="5"/>
      <c r="DTG28" s="14"/>
      <c r="DTH28" s="14"/>
      <c r="DTI28" s="1"/>
      <c r="DTK28" s="5"/>
      <c r="DTO28" s="14"/>
      <c r="DTP28" s="14"/>
      <c r="DTQ28" s="1"/>
      <c r="DTS28" s="5"/>
      <c r="DTW28" s="14"/>
      <c r="DTX28" s="14"/>
      <c r="DTY28" s="1"/>
      <c r="DUA28" s="5"/>
      <c r="DUE28" s="14"/>
      <c r="DUF28" s="14"/>
      <c r="DUG28" s="1"/>
      <c r="DUI28" s="5"/>
      <c r="DUM28" s="14"/>
      <c r="DUN28" s="14"/>
      <c r="DUO28" s="1"/>
      <c r="DUQ28" s="5"/>
      <c r="DUU28" s="14"/>
      <c r="DUV28" s="14"/>
      <c r="DUW28" s="1"/>
      <c r="DUY28" s="5"/>
      <c r="DVC28" s="14"/>
      <c r="DVD28" s="14"/>
      <c r="DVE28" s="1"/>
      <c r="DVG28" s="5"/>
      <c r="DVK28" s="14"/>
      <c r="DVL28" s="14"/>
      <c r="DVM28" s="1"/>
      <c r="DVO28" s="5"/>
      <c r="DVS28" s="14"/>
      <c r="DVT28" s="14"/>
      <c r="DVU28" s="1"/>
      <c r="DVW28" s="5"/>
      <c r="DWA28" s="14"/>
      <c r="DWB28" s="14"/>
      <c r="DWC28" s="1"/>
      <c r="DWE28" s="5"/>
      <c r="DWI28" s="14"/>
      <c r="DWJ28" s="14"/>
      <c r="DWK28" s="1"/>
      <c r="DWM28" s="5"/>
      <c r="DWQ28" s="14"/>
      <c r="DWR28" s="14"/>
      <c r="DWS28" s="1"/>
      <c r="DWU28" s="5"/>
      <c r="DWY28" s="14"/>
      <c r="DWZ28" s="14"/>
      <c r="DXA28" s="1"/>
      <c r="DXC28" s="5"/>
      <c r="DXG28" s="14"/>
      <c r="DXH28" s="14"/>
      <c r="DXI28" s="1"/>
      <c r="DXK28" s="5"/>
      <c r="DXO28" s="14"/>
      <c r="DXP28" s="14"/>
      <c r="DXQ28" s="1"/>
      <c r="DXS28" s="5"/>
      <c r="DXW28" s="14"/>
      <c r="DXX28" s="14"/>
      <c r="DXY28" s="1"/>
      <c r="DYA28" s="5"/>
      <c r="DYE28" s="14"/>
      <c r="DYF28" s="14"/>
      <c r="DYG28" s="1"/>
      <c r="DYI28" s="5"/>
      <c r="DYM28" s="14"/>
      <c r="DYN28" s="14"/>
      <c r="DYO28" s="1"/>
      <c r="DYQ28" s="5"/>
      <c r="DYU28" s="14"/>
      <c r="DYV28" s="14"/>
      <c r="DYW28" s="1"/>
      <c r="DYY28" s="5"/>
      <c r="DZC28" s="14"/>
      <c r="DZD28" s="14"/>
      <c r="DZE28" s="1"/>
      <c r="DZG28" s="5"/>
      <c r="DZK28" s="14"/>
      <c r="DZL28" s="14"/>
      <c r="DZM28" s="1"/>
      <c r="DZO28" s="5"/>
      <c r="DZS28" s="14"/>
      <c r="DZT28" s="14"/>
      <c r="DZU28" s="1"/>
      <c r="DZW28" s="5"/>
      <c r="EAA28" s="14"/>
      <c r="EAB28" s="14"/>
      <c r="EAC28" s="1"/>
      <c r="EAE28" s="5"/>
      <c r="EAI28" s="14"/>
      <c r="EAJ28" s="14"/>
      <c r="EAK28" s="1"/>
      <c r="EAM28" s="5"/>
      <c r="EAQ28" s="14"/>
      <c r="EAR28" s="14"/>
      <c r="EAS28" s="1"/>
      <c r="EAU28" s="5"/>
      <c r="EAY28" s="14"/>
      <c r="EAZ28" s="14"/>
      <c r="EBA28" s="1"/>
      <c r="EBC28" s="5"/>
      <c r="EBG28" s="14"/>
      <c r="EBH28" s="14"/>
      <c r="EBI28" s="1"/>
      <c r="EBK28" s="5"/>
      <c r="EBO28" s="14"/>
      <c r="EBP28" s="14"/>
      <c r="EBQ28" s="1"/>
      <c r="EBS28" s="5"/>
      <c r="EBW28" s="14"/>
      <c r="EBX28" s="14"/>
      <c r="EBY28" s="1"/>
      <c r="ECA28" s="5"/>
      <c r="ECE28" s="14"/>
      <c r="ECF28" s="14"/>
      <c r="ECG28" s="1"/>
      <c r="ECI28" s="5"/>
      <c r="ECM28" s="14"/>
      <c r="ECN28" s="14"/>
      <c r="ECO28" s="1"/>
      <c r="ECQ28" s="5"/>
      <c r="ECU28" s="14"/>
      <c r="ECV28" s="14"/>
      <c r="ECW28" s="1"/>
      <c r="ECY28" s="5"/>
      <c r="EDC28" s="14"/>
      <c r="EDD28" s="14"/>
      <c r="EDE28" s="1"/>
      <c r="EDG28" s="5"/>
      <c r="EDK28" s="14"/>
      <c r="EDL28" s="14"/>
      <c r="EDM28" s="1"/>
      <c r="EDO28" s="5"/>
      <c r="EDS28" s="14"/>
      <c r="EDT28" s="14"/>
      <c r="EDU28" s="1"/>
      <c r="EDW28" s="5"/>
      <c r="EEA28" s="14"/>
      <c r="EEB28" s="14"/>
      <c r="EEC28" s="1"/>
      <c r="EEE28" s="5"/>
      <c r="EEI28" s="14"/>
      <c r="EEJ28" s="14"/>
      <c r="EEK28" s="1"/>
      <c r="EEM28" s="5"/>
      <c r="EEQ28" s="14"/>
      <c r="EER28" s="14"/>
      <c r="EES28" s="1"/>
      <c r="EEU28" s="5"/>
      <c r="EEY28" s="14"/>
      <c r="EEZ28" s="14"/>
      <c r="EFA28" s="1"/>
      <c r="EFC28" s="5"/>
      <c r="EFG28" s="14"/>
      <c r="EFH28" s="14"/>
      <c r="EFI28" s="1"/>
      <c r="EFK28" s="5"/>
      <c r="EFO28" s="14"/>
      <c r="EFP28" s="14"/>
      <c r="EFQ28" s="1"/>
      <c r="EFS28" s="5"/>
      <c r="EFW28" s="14"/>
      <c r="EFX28" s="14"/>
      <c r="EFY28" s="1"/>
      <c r="EGA28" s="5"/>
      <c r="EGE28" s="14"/>
      <c r="EGF28" s="14"/>
      <c r="EGG28" s="1"/>
      <c r="EGI28" s="5"/>
      <c r="EGM28" s="14"/>
      <c r="EGN28" s="14"/>
      <c r="EGO28" s="1"/>
      <c r="EGQ28" s="5"/>
      <c r="EGU28" s="14"/>
      <c r="EGV28" s="14"/>
      <c r="EGW28" s="1"/>
      <c r="EGY28" s="5"/>
      <c r="EHC28" s="14"/>
      <c r="EHD28" s="14"/>
      <c r="EHE28" s="1"/>
      <c r="EHG28" s="5"/>
      <c r="EHK28" s="14"/>
      <c r="EHL28" s="14"/>
      <c r="EHM28" s="1"/>
      <c r="EHO28" s="5"/>
      <c r="EHS28" s="14"/>
      <c r="EHT28" s="14"/>
      <c r="EHU28" s="1"/>
      <c r="EHW28" s="5"/>
      <c r="EIA28" s="14"/>
      <c r="EIB28" s="14"/>
      <c r="EIC28" s="1"/>
      <c r="EIE28" s="5"/>
      <c r="EII28" s="14"/>
      <c r="EIJ28" s="14"/>
      <c r="EIK28" s="1"/>
      <c r="EIM28" s="5"/>
      <c r="EIQ28" s="14"/>
      <c r="EIR28" s="14"/>
      <c r="EIS28" s="1"/>
      <c r="EIU28" s="5"/>
      <c r="EIY28" s="14"/>
      <c r="EIZ28" s="14"/>
      <c r="EJA28" s="1"/>
      <c r="EJC28" s="5"/>
      <c r="EJG28" s="14"/>
      <c r="EJH28" s="14"/>
      <c r="EJI28" s="1"/>
      <c r="EJK28" s="5"/>
      <c r="EJO28" s="14"/>
      <c r="EJP28" s="14"/>
      <c r="EJQ28" s="1"/>
      <c r="EJS28" s="5"/>
      <c r="EJW28" s="14"/>
      <c r="EJX28" s="14"/>
      <c r="EJY28" s="1"/>
      <c r="EKA28" s="5"/>
      <c r="EKE28" s="14"/>
      <c r="EKF28" s="14"/>
      <c r="EKG28" s="1"/>
      <c r="EKI28" s="5"/>
      <c r="EKM28" s="14"/>
      <c r="EKN28" s="14"/>
      <c r="EKO28" s="1"/>
      <c r="EKQ28" s="5"/>
      <c r="EKU28" s="14"/>
      <c r="EKV28" s="14"/>
      <c r="EKW28" s="1"/>
      <c r="EKY28" s="5"/>
      <c r="ELC28" s="14"/>
      <c r="ELD28" s="14"/>
      <c r="ELE28" s="1"/>
      <c r="ELG28" s="5"/>
      <c r="ELK28" s="14"/>
      <c r="ELL28" s="14"/>
      <c r="ELM28" s="1"/>
      <c r="ELO28" s="5"/>
      <c r="ELS28" s="14"/>
      <c r="ELT28" s="14"/>
      <c r="ELU28" s="1"/>
      <c r="ELW28" s="5"/>
      <c r="EMA28" s="14"/>
      <c r="EMB28" s="14"/>
      <c r="EMC28" s="1"/>
      <c r="EME28" s="5"/>
      <c r="EMI28" s="14"/>
      <c r="EMJ28" s="14"/>
      <c r="EMK28" s="1"/>
      <c r="EMM28" s="5"/>
      <c r="EMQ28" s="14"/>
      <c r="EMR28" s="14"/>
      <c r="EMS28" s="1"/>
      <c r="EMU28" s="5"/>
      <c r="EMY28" s="14"/>
      <c r="EMZ28" s="14"/>
      <c r="ENA28" s="1"/>
      <c r="ENC28" s="5"/>
      <c r="ENG28" s="14"/>
      <c r="ENH28" s="14"/>
      <c r="ENI28" s="1"/>
      <c r="ENK28" s="5"/>
      <c r="ENO28" s="14"/>
      <c r="ENP28" s="14"/>
      <c r="ENQ28" s="1"/>
      <c r="ENS28" s="5"/>
      <c r="ENW28" s="14"/>
      <c r="ENX28" s="14"/>
      <c r="ENY28" s="1"/>
      <c r="EOA28" s="5"/>
      <c r="EOE28" s="14"/>
      <c r="EOF28" s="14"/>
      <c r="EOG28" s="1"/>
      <c r="EOI28" s="5"/>
      <c r="EOM28" s="14"/>
      <c r="EON28" s="14"/>
      <c r="EOO28" s="1"/>
      <c r="EOQ28" s="5"/>
      <c r="EOU28" s="14"/>
      <c r="EOV28" s="14"/>
      <c r="EOW28" s="1"/>
      <c r="EOY28" s="5"/>
      <c r="EPC28" s="14"/>
      <c r="EPD28" s="14"/>
      <c r="EPE28" s="1"/>
      <c r="EPG28" s="5"/>
      <c r="EPK28" s="14"/>
      <c r="EPL28" s="14"/>
      <c r="EPM28" s="1"/>
      <c r="EPO28" s="5"/>
      <c r="EPS28" s="14"/>
      <c r="EPT28" s="14"/>
      <c r="EPU28" s="1"/>
      <c r="EPW28" s="5"/>
      <c r="EQA28" s="14"/>
      <c r="EQB28" s="14"/>
      <c r="EQC28" s="1"/>
      <c r="EQE28" s="5"/>
      <c r="EQI28" s="14"/>
      <c r="EQJ28" s="14"/>
      <c r="EQK28" s="1"/>
      <c r="EQM28" s="5"/>
      <c r="EQQ28" s="14"/>
      <c r="EQR28" s="14"/>
      <c r="EQS28" s="1"/>
      <c r="EQU28" s="5"/>
      <c r="EQY28" s="14"/>
      <c r="EQZ28" s="14"/>
      <c r="ERA28" s="1"/>
      <c r="ERC28" s="5"/>
      <c r="ERG28" s="14"/>
      <c r="ERH28" s="14"/>
      <c r="ERI28" s="1"/>
      <c r="ERK28" s="5"/>
      <c r="ERO28" s="14"/>
      <c r="ERP28" s="14"/>
      <c r="ERQ28" s="1"/>
      <c r="ERS28" s="5"/>
      <c r="ERW28" s="14"/>
      <c r="ERX28" s="14"/>
      <c r="ERY28" s="1"/>
      <c r="ESA28" s="5"/>
      <c r="ESE28" s="14"/>
      <c r="ESF28" s="14"/>
      <c r="ESG28" s="1"/>
      <c r="ESI28" s="5"/>
      <c r="ESM28" s="14"/>
      <c r="ESN28" s="14"/>
      <c r="ESO28" s="1"/>
      <c r="ESQ28" s="5"/>
      <c r="ESU28" s="14"/>
      <c r="ESV28" s="14"/>
      <c r="ESW28" s="1"/>
      <c r="ESY28" s="5"/>
      <c r="ETC28" s="14"/>
      <c r="ETD28" s="14"/>
      <c r="ETE28" s="1"/>
      <c r="ETG28" s="5"/>
      <c r="ETK28" s="14"/>
      <c r="ETL28" s="14"/>
      <c r="ETM28" s="1"/>
      <c r="ETO28" s="5"/>
      <c r="ETS28" s="14"/>
      <c r="ETT28" s="14"/>
      <c r="ETU28" s="1"/>
      <c r="ETW28" s="5"/>
      <c r="EUA28" s="14"/>
      <c r="EUB28" s="14"/>
      <c r="EUC28" s="1"/>
      <c r="EUE28" s="5"/>
      <c r="EUI28" s="14"/>
      <c r="EUJ28" s="14"/>
      <c r="EUK28" s="1"/>
      <c r="EUM28" s="5"/>
      <c r="EUQ28" s="14"/>
      <c r="EUR28" s="14"/>
      <c r="EUS28" s="1"/>
      <c r="EUU28" s="5"/>
      <c r="EUY28" s="14"/>
      <c r="EUZ28" s="14"/>
      <c r="EVA28" s="1"/>
      <c r="EVC28" s="5"/>
      <c r="EVG28" s="14"/>
      <c r="EVH28" s="14"/>
      <c r="EVI28" s="1"/>
      <c r="EVK28" s="5"/>
      <c r="EVO28" s="14"/>
      <c r="EVP28" s="14"/>
      <c r="EVQ28" s="1"/>
      <c r="EVS28" s="5"/>
      <c r="EVW28" s="14"/>
      <c r="EVX28" s="14"/>
      <c r="EVY28" s="1"/>
      <c r="EWA28" s="5"/>
      <c r="EWE28" s="14"/>
      <c r="EWF28" s="14"/>
      <c r="EWG28" s="1"/>
      <c r="EWI28" s="5"/>
      <c r="EWM28" s="14"/>
      <c r="EWN28" s="14"/>
      <c r="EWO28" s="1"/>
      <c r="EWQ28" s="5"/>
      <c r="EWU28" s="14"/>
      <c r="EWV28" s="14"/>
      <c r="EWW28" s="1"/>
      <c r="EWY28" s="5"/>
      <c r="EXC28" s="14"/>
      <c r="EXD28" s="14"/>
      <c r="EXE28" s="1"/>
      <c r="EXG28" s="5"/>
      <c r="EXK28" s="14"/>
      <c r="EXL28" s="14"/>
      <c r="EXM28" s="1"/>
      <c r="EXO28" s="5"/>
      <c r="EXS28" s="14"/>
      <c r="EXT28" s="14"/>
      <c r="EXU28" s="1"/>
      <c r="EXW28" s="5"/>
      <c r="EYA28" s="14"/>
      <c r="EYB28" s="14"/>
      <c r="EYC28" s="1"/>
      <c r="EYE28" s="5"/>
      <c r="EYI28" s="14"/>
      <c r="EYJ28" s="14"/>
      <c r="EYK28" s="1"/>
      <c r="EYM28" s="5"/>
      <c r="EYQ28" s="14"/>
      <c r="EYR28" s="14"/>
      <c r="EYS28" s="1"/>
      <c r="EYU28" s="5"/>
      <c r="EYY28" s="14"/>
      <c r="EYZ28" s="14"/>
      <c r="EZA28" s="1"/>
      <c r="EZC28" s="5"/>
      <c r="EZG28" s="14"/>
      <c r="EZH28" s="14"/>
      <c r="EZI28" s="1"/>
      <c r="EZK28" s="5"/>
      <c r="EZO28" s="14"/>
      <c r="EZP28" s="14"/>
      <c r="EZQ28" s="1"/>
      <c r="EZS28" s="5"/>
      <c r="EZW28" s="14"/>
      <c r="EZX28" s="14"/>
      <c r="EZY28" s="1"/>
      <c r="FAA28" s="5"/>
      <c r="FAE28" s="14"/>
      <c r="FAF28" s="14"/>
      <c r="FAG28" s="1"/>
      <c r="FAI28" s="5"/>
      <c r="FAM28" s="14"/>
      <c r="FAN28" s="14"/>
      <c r="FAO28" s="1"/>
      <c r="FAQ28" s="5"/>
      <c r="FAU28" s="14"/>
      <c r="FAV28" s="14"/>
      <c r="FAW28" s="1"/>
      <c r="FAY28" s="5"/>
      <c r="FBC28" s="14"/>
      <c r="FBD28" s="14"/>
      <c r="FBE28" s="1"/>
      <c r="FBG28" s="5"/>
      <c r="FBK28" s="14"/>
      <c r="FBL28" s="14"/>
      <c r="FBM28" s="1"/>
      <c r="FBO28" s="5"/>
      <c r="FBS28" s="14"/>
      <c r="FBT28" s="14"/>
      <c r="FBU28" s="1"/>
      <c r="FBW28" s="5"/>
      <c r="FCA28" s="14"/>
      <c r="FCB28" s="14"/>
      <c r="FCC28" s="1"/>
      <c r="FCE28" s="5"/>
      <c r="FCI28" s="14"/>
      <c r="FCJ28" s="14"/>
      <c r="FCK28" s="1"/>
      <c r="FCM28" s="5"/>
      <c r="FCQ28" s="14"/>
      <c r="FCR28" s="14"/>
      <c r="FCS28" s="1"/>
      <c r="FCU28" s="5"/>
      <c r="FCY28" s="14"/>
      <c r="FCZ28" s="14"/>
      <c r="FDA28" s="1"/>
      <c r="FDC28" s="5"/>
      <c r="FDG28" s="14"/>
      <c r="FDH28" s="14"/>
      <c r="FDI28" s="1"/>
      <c r="FDK28" s="5"/>
      <c r="FDO28" s="14"/>
      <c r="FDP28" s="14"/>
      <c r="FDQ28" s="1"/>
      <c r="FDS28" s="5"/>
      <c r="FDW28" s="14"/>
      <c r="FDX28" s="14"/>
      <c r="FDY28" s="1"/>
      <c r="FEA28" s="5"/>
      <c r="FEE28" s="14"/>
      <c r="FEF28" s="14"/>
      <c r="FEG28" s="1"/>
      <c r="FEI28" s="5"/>
      <c r="FEM28" s="14"/>
      <c r="FEN28" s="14"/>
      <c r="FEO28" s="1"/>
      <c r="FEQ28" s="5"/>
      <c r="FEU28" s="14"/>
      <c r="FEV28" s="14"/>
      <c r="FEW28" s="1"/>
      <c r="FEY28" s="5"/>
      <c r="FFC28" s="14"/>
      <c r="FFD28" s="14"/>
      <c r="FFE28" s="1"/>
      <c r="FFG28" s="5"/>
      <c r="FFK28" s="14"/>
      <c r="FFL28" s="14"/>
      <c r="FFM28" s="1"/>
      <c r="FFO28" s="5"/>
      <c r="FFS28" s="14"/>
      <c r="FFT28" s="14"/>
      <c r="FFU28" s="1"/>
      <c r="FFW28" s="5"/>
      <c r="FGA28" s="14"/>
      <c r="FGB28" s="14"/>
      <c r="FGC28" s="1"/>
      <c r="FGE28" s="5"/>
      <c r="FGI28" s="14"/>
      <c r="FGJ28" s="14"/>
      <c r="FGK28" s="1"/>
      <c r="FGM28" s="5"/>
      <c r="FGQ28" s="14"/>
      <c r="FGR28" s="14"/>
      <c r="FGS28" s="1"/>
      <c r="FGU28" s="5"/>
      <c r="FGY28" s="14"/>
      <c r="FGZ28" s="14"/>
      <c r="FHA28" s="1"/>
      <c r="FHC28" s="5"/>
      <c r="FHG28" s="14"/>
      <c r="FHH28" s="14"/>
      <c r="FHI28" s="1"/>
      <c r="FHK28" s="5"/>
      <c r="FHO28" s="14"/>
      <c r="FHP28" s="14"/>
      <c r="FHQ28" s="1"/>
      <c r="FHS28" s="5"/>
      <c r="FHW28" s="14"/>
      <c r="FHX28" s="14"/>
      <c r="FHY28" s="1"/>
      <c r="FIA28" s="5"/>
      <c r="FIE28" s="14"/>
      <c r="FIF28" s="14"/>
      <c r="FIG28" s="1"/>
      <c r="FII28" s="5"/>
      <c r="FIM28" s="14"/>
      <c r="FIN28" s="14"/>
      <c r="FIO28" s="1"/>
      <c r="FIQ28" s="5"/>
      <c r="FIU28" s="14"/>
      <c r="FIV28" s="14"/>
      <c r="FIW28" s="1"/>
      <c r="FIY28" s="5"/>
      <c r="FJC28" s="14"/>
      <c r="FJD28" s="14"/>
      <c r="FJE28" s="1"/>
      <c r="FJG28" s="5"/>
      <c r="FJK28" s="14"/>
      <c r="FJL28" s="14"/>
      <c r="FJM28" s="1"/>
      <c r="FJO28" s="5"/>
      <c r="FJS28" s="14"/>
      <c r="FJT28" s="14"/>
      <c r="FJU28" s="1"/>
      <c r="FJW28" s="5"/>
      <c r="FKA28" s="14"/>
      <c r="FKB28" s="14"/>
      <c r="FKC28" s="1"/>
      <c r="FKE28" s="5"/>
      <c r="FKI28" s="14"/>
      <c r="FKJ28" s="14"/>
      <c r="FKK28" s="1"/>
      <c r="FKM28" s="5"/>
      <c r="FKQ28" s="14"/>
      <c r="FKR28" s="14"/>
      <c r="FKS28" s="1"/>
      <c r="FKU28" s="5"/>
      <c r="FKY28" s="14"/>
      <c r="FKZ28" s="14"/>
      <c r="FLA28" s="1"/>
      <c r="FLC28" s="5"/>
      <c r="FLG28" s="14"/>
      <c r="FLH28" s="14"/>
      <c r="FLI28" s="1"/>
      <c r="FLK28" s="5"/>
      <c r="FLO28" s="14"/>
      <c r="FLP28" s="14"/>
      <c r="FLQ28" s="1"/>
      <c r="FLS28" s="5"/>
      <c r="FLW28" s="14"/>
      <c r="FLX28" s="14"/>
      <c r="FLY28" s="1"/>
      <c r="FMA28" s="5"/>
      <c r="FME28" s="14"/>
      <c r="FMF28" s="14"/>
      <c r="FMG28" s="1"/>
      <c r="FMI28" s="5"/>
      <c r="FMM28" s="14"/>
      <c r="FMN28" s="14"/>
      <c r="FMO28" s="1"/>
      <c r="FMQ28" s="5"/>
      <c r="FMU28" s="14"/>
      <c r="FMV28" s="14"/>
      <c r="FMW28" s="1"/>
      <c r="FMY28" s="5"/>
      <c r="FNC28" s="14"/>
      <c r="FND28" s="14"/>
      <c r="FNE28" s="1"/>
      <c r="FNG28" s="5"/>
      <c r="FNK28" s="14"/>
      <c r="FNL28" s="14"/>
      <c r="FNM28" s="1"/>
      <c r="FNO28" s="5"/>
      <c r="FNS28" s="14"/>
      <c r="FNT28" s="14"/>
      <c r="FNU28" s="1"/>
      <c r="FNW28" s="5"/>
      <c r="FOA28" s="14"/>
      <c r="FOB28" s="14"/>
      <c r="FOC28" s="1"/>
      <c r="FOE28" s="5"/>
      <c r="FOI28" s="14"/>
      <c r="FOJ28" s="14"/>
      <c r="FOK28" s="1"/>
      <c r="FOM28" s="5"/>
      <c r="FOQ28" s="14"/>
      <c r="FOR28" s="14"/>
      <c r="FOS28" s="1"/>
      <c r="FOU28" s="5"/>
      <c r="FOY28" s="14"/>
      <c r="FOZ28" s="14"/>
      <c r="FPA28" s="1"/>
      <c r="FPC28" s="5"/>
      <c r="FPG28" s="14"/>
      <c r="FPH28" s="14"/>
      <c r="FPI28" s="1"/>
      <c r="FPK28" s="5"/>
      <c r="FPO28" s="14"/>
      <c r="FPP28" s="14"/>
      <c r="FPQ28" s="1"/>
      <c r="FPS28" s="5"/>
      <c r="FPW28" s="14"/>
      <c r="FPX28" s="14"/>
      <c r="FPY28" s="1"/>
      <c r="FQA28" s="5"/>
      <c r="FQE28" s="14"/>
      <c r="FQF28" s="14"/>
      <c r="FQG28" s="1"/>
      <c r="FQI28" s="5"/>
      <c r="FQM28" s="14"/>
      <c r="FQN28" s="14"/>
      <c r="FQO28" s="1"/>
      <c r="FQQ28" s="5"/>
      <c r="FQU28" s="14"/>
      <c r="FQV28" s="14"/>
      <c r="FQW28" s="1"/>
      <c r="FQY28" s="5"/>
      <c r="FRC28" s="14"/>
      <c r="FRD28" s="14"/>
      <c r="FRE28" s="1"/>
      <c r="FRG28" s="5"/>
      <c r="FRK28" s="14"/>
      <c r="FRL28" s="14"/>
      <c r="FRM28" s="1"/>
      <c r="FRO28" s="5"/>
      <c r="FRS28" s="14"/>
      <c r="FRT28" s="14"/>
      <c r="FRU28" s="1"/>
      <c r="FRW28" s="5"/>
      <c r="FSA28" s="14"/>
      <c r="FSB28" s="14"/>
      <c r="FSC28" s="1"/>
      <c r="FSE28" s="5"/>
      <c r="FSI28" s="14"/>
      <c r="FSJ28" s="14"/>
      <c r="FSK28" s="1"/>
      <c r="FSM28" s="5"/>
      <c r="FSQ28" s="14"/>
      <c r="FSR28" s="14"/>
      <c r="FSS28" s="1"/>
      <c r="FSU28" s="5"/>
      <c r="FSY28" s="14"/>
      <c r="FSZ28" s="14"/>
      <c r="FTA28" s="1"/>
      <c r="FTC28" s="5"/>
      <c r="FTG28" s="14"/>
      <c r="FTH28" s="14"/>
      <c r="FTI28" s="1"/>
      <c r="FTK28" s="5"/>
      <c r="FTO28" s="14"/>
      <c r="FTP28" s="14"/>
      <c r="FTQ28" s="1"/>
      <c r="FTS28" s="5"/>
      <c r="FTW28" s="14"/>
      <c r="FTX28" s="14"/>
      <c r="FTY28" s="1"/>
      <c r="FUA28" s="5"/>
      <c r="FUE28" s="14"/>
      <c r="FUF28" s="14"/>
      <c r="FUG28" s="1"/>
      <c r="FUI28" s="5"/>
      <c r="FUM28" s="14"/>
      <c r="FUN28" s="14"/>
      <c r="FUO28" s="1"/>
      <c r="FUQ28" s="5"/>
      <c r="FUU28" s="14"/>
      <c r="FUV28" s="14"/>
      <c r="FUW28" s="1"/>
      <c r="FUY28" s="5"/>
      <c r="FVC28" s="14"/>
      <c r="FVD28" s="14"/>
      <c r="FVE28" s="1"/>
      <c r="FVG28" s="5"/>
      <c r="FVK28" s="14"/>
      <c r="FVL28" s="14"/>
      <c r="FVM28" s="1"/>
      <c r="FVO28" s="5"/>
      <c r="FVS28" s="14"/>
      <c r="FVT28" s="14"/>
      <c r="FVU28" s="1"/>
      <c r="FVW28" s="5"/>
      <c r="FWA28" s="14"/>
      <c r="FWB28" s="14"/>
      <c r="FWC28" s="1"/>
      <c r="FWE28" s="5"/>
      <c r="FWI28" s="14"/>
      <c r="FWJ28" s="14"/>
      <c r="FWK28" s="1"/>
      <c r="FWM28" s="5"/>
      <c r="FWQ28" s="14"/>
      <c r="FWR28" s="14"/>
      <c r="FWS28" s="1"/>
      <c r="FWU28" s="5"/>
      <c r="FWY28" s="14"/>
      <c r="FWZ28" s="14"/>
      <c r="FXA28" s="1"/>
      <c r="FXC28" s="5"/>
      <c r="FXG28" s="14"/>
      <c r="FXH28" s="14"/>
      <c r="FXI28" s="1"/>
      <c r="FXK28" s="5"/>
      <c r="FXO28" s="14"/>
      <c r="FXP28" s="14"/>
      <c r="FXQ28" s="1"/>
      <c r="FXS28" s="5"/>
      <c r="FXW28" s="14"/>
      <c r="FXX28" s="14"/>
      <c r="FXY28" s="1"/>
      <c r="FYA28" s="5"/>
      <c r="FYE28" s="14"/>
      <c r="FYF28" s="14"/>
      <c r="FYG28" s="1"/>
      <c r="FYI28" s="5"/>
      <c r="FYM28" s="14"/>
      <c r="FYN28" s="14"/>
      <c r="FYO28" s="1"/>
      <c r="FYQ28" s="5"/>
      <c r="FYU28" s="14"/>
      <c r="FYV28" s="14"/>
      <c r="FYW28" s="1"/>
      <c r="FYY28" s="5"/>
      <c r="FZC28" s="14"/>
      <c r="FZD28" s="14"/>
      <c r="FZE28" s="1"/>
      <c r="FZG28" s="5"/>
      <c r="FZK28" s="14"/>
      <c r="FZL28" s="14"/>
      <c r="FZM28" s="1"/>
      <c r="FZO28" s="5"/>
      <c r="FZS28" s="14"/>
      <c r="FZT28" s="14"/>
      <c r="FZU28" s="1"/>
      <c r="FZW28" s="5"/>
      <c r="GAA28" s="14"/>
      <c r="GAB28" s="14"/>
      <c r="GAC28" s="1"/>
      <c r="GAE28" s="5"/>
      <c r="GAI28" s="14"/>
      <c r="GAJ28" s="14"/>
      <c r="GAK28" s="1"/>
      <c r="GAM28" s="5"/>
      <c r="GAQ28" s="14"/>
      <c r="GAR28" s="14"/>
      <c r="GAS28" s="1"/>
      <c r="GAU28" s="5"/>
      <c r="GAY28" s="14"/>
      <c r="GAZ28" s="14"/>
      <c r="GBA28" s="1"/>
      <c r="GBC28" s="5"/>
      <c r="GBG28" s="14"/>
      <c r="GBH28" s="14"/>
      <c r="GBI28" s="1"/>
      <c r="GBK28" s="5"/>
      <c r="GBO28" s="14"/>
      <c r="GBP28" s="14"/>
      <c r="GBQ28" s="1"/>
      <c r="GBS28" s="5"/>
      <c r="GBW28" s="14"/>
      <c r="GBX28" s="14"/>
      <c r="GBY28" s="1"/>
      <c r="GCA28" s="5"/>
      <c r="GCE28" s="14"/>
      <c r="GCF28" s="14"/>
      <c r="GCG28" s="1"/>
      <c r="GCI28" s="5"/>
      <c r="GCM28" s="14"/>
      <c r="GCN28" s="14"/>
      <c r="GCO28" s="1"/>
      <c r="GCQ28" s="5"/>
      <c r="GCU28" s="14"/>
      <c r="GCV28" s="14"/>
      <c r="GCW28" s="1"/>
      <c r="GCY28" s="5"/>
      <c r="GDC28" s="14"/>
      <c r="GDD28" s="14"/>
      <c r="GDE28" s="1"/>
      <c r="GDG28" s="5"/>
      <c r="GDK28" s="14"/>
      <c r="GDL28" s="14"/>
      <c r="GDM28" s="1"/>
      <c r="GDO28" s="5"/>
      <c r="GDS28" s="14"/>
      <c r="GDT28" s="14"/>
      <c r="GDU28" s="1"/>
      <c r="GDW28" s="5"/>
      <c r="GEA28" s="14"/>
      <c r="GEB28" s="14"/>
      <c r="GEC28" s="1"/>
      <c r="GEE28" s="5"/>
      <c r="GEI28" s="14"/>
      <c r="GEJ28" s="14"/>
      <c r="GEK28" s="1"/>
      <c r="GEM28" s="5"/>
      <c r="GEQ28" s="14"/>
      <c r="GER28" s="14"/>
      <c r="GES28" s="1"/>
      <c r="GEU28" s="5"/>
      <c r="GEY28" s="14"/>
      <c r="GEZ28" s="14"/>
      <c r="GFA28" s="1"/>
      <c r="GFC28" s="5"/>
      <c r="GFG28" s="14"/>
      <c r="GFH28" s="14"/>
      <c r="GFI28" s="1"/>
      <c r="GFK28" s="5"/>
      <c r="GFO28" s="14"/>
      <c r="GFP28" s="14"/>
      <c r="GFQ28" s="1"/>
      <c r="GFS28" s="5"/>
      <c r="GFW28" s="14"/>
      <c r="GFX28" s="14"/>
      <c r="GFY28" s="1"/>
      <c r="GGA28" s="5"/>
      <c r="GGE28" s="14"/>
      <c r="GGF28" s="14"/>
      <c r="GGG28" s="1"/>
      <c r="GGI28" s="5"/>
      <c r="GGM28" s="14"/>
      <c r="GGN28" s="14"/>
      <c r="GGO28" s="1"/>
      <c r="GGQ28" s="5"/>
      <c r="GGU28" s="14"/>
      <c r="GGV28" s="14"/>
      <c r="GGW28" s="1"/>
      <c r="GGY28" s="5"/>
      <c r="GHC28" s="14"/>
      <c r="GHD28" s="14"/>
      <c r="GHE28" s="1"/>
      <c r="GHG28" s="5"/>
      <c r="GHK28" s="14"/>
      <c r="GHL28" s="14"/>
      <c r="GHM28" s="1"/>
      <c r="GHO28" s="5"/>
      <c r="GHS28" s="14"/>
      <c r="GHT28" s="14"/>
      <c r="GHU28" s="1"/>
      <c r="GHW28" s="5"/>
      <c r="GIA28" s="14"/>
      <c r="GIB28" s="14"/>
      <c r="GIC28" s="1"/>
      <c r="GIE28" s="5"/>
      <c r="GII28" s="14"/>
      <c r="GIJ28" s="14"/>
      <c r="GIK28" s="1"/>
      <c r="GIM28" s="5"/>
      <c r="GIQ28" s="14"/>
      <c r="GIR28" s="14"/>
      <c r="GIS28" s="1"/>
      <c r="GIU28" s="5"/>
      <c r="GIY28" s="14"/>
      <c r="GIZ28" s="14"/>
      <c r="GJA28" s="1"/>
      <c r="GJC28" s="5"/>
      <c r="GJG28" s="14"/>
      <c r="GJH28" s="14"/>
      <c r="GJI28" s="1"/>
      <c r="GJK28" s="5"/>
      <c r="GJO28" s="14"/>
      <c r="GJP28" s="14"/>
      <c r="GJQ28" s="1"/>
      <c r="GJS28" s="5"/>
      <c r="GJW28" s="14"/>
      <c r="GJX28" s="14"/>
      <c r="GJY28" s="1"/>
      <c r="GKA28" s="5"/>
      <c r="GKE28" s="14"/>
      <c r="GKF28" s="14"/>
      <c r="GKG28" s="1"/>
      <c r="GKI28" s="5"/>
      <c r="GKM28" s="14"/>
      <c r="GKN28" s="14"/>
      <c r="GKO28" s="1"/>
      <c r="GKQ28" s="5"/>
      <c r="GKU28" s="14"/>
      <c r="GKV28" s="14"/>
      <c r="GKW28" s="1"/>
      <c r="GKY28" s="5"/>
      <c r="GLC28" s="14"/>
      <c r="GLD28" s="14"/>
      <c r="GLE28" s="1"/>
      <c r="GLG28" s="5"/>
      <c r="GLK28" s="14"/>
      <c r="GLL28" s="14"/>
      <c r="GLM28" s="1"/>
      <c r="GLO28" s="5"/>
      <c r="GLS28" s="14"/>
      <c r="GLT28" s="14"/>
      <c r="GLU28" s="1"/>
      <c r="GLW28" s="5"/>
      <c r="GMA28" s="14"/>
      <c r="GMB28" s="14"/>
      <c r="GMC28" s="1"/>
      <c r="GME28" s="5"/>
      <c r="GMI28" s="14"/>
      <c r="GMJ28" s="14"/>
      <c r="GMK28" s="1"/>
      <c r="GMM28" s="5"/>
      <c r="GMQ28" s="14"/>
      <c r="GMR28" s="14"/>
      <c r="GMS28" s="1"/>
      <c r="GMU28" s="5"/>
      <c r="GMY28" s="14"/>
      <c r="GMZ28" s="14"/>
      <c r="GNA28" s="1"/>
      <c r="GNC28" s="5"/>
      <c r="GNG28" s="14"/>
      <c r="GNH28" s="14"/>
      <c r="GNI28" s="1"/>
      <c r="GNK28" s="5"/>
      <c r="GNO28" s="14"/>
      <c r="GNP28" s="14"/>
      <c r="GNQ28" s="1"/>
      <c r="GNS28" s="5"/>
      <c r="GNW28" s="14"/>
      <c r="GNX28" s="14"/>
      <c r="GNY28" s="1"/>
      <c r="GOA28" s="5"/>
      <c r="GOE28" s="14"/>
      <c r="GOF28" s="14"/>
      <c r="GOG28" s="1"/>
      <c r="GOI28" s="5"/>
      <c r="GOM28" s="14"/>
      <c r="GON28" s="14"/>
      <c r="GOO28" s="1"/>
      <c r="GOQ28" s="5"/>
      <c r="GOU28" s="14"/>
      <c r="GOV28" s="14"/>
      <c r="GOW28" s="1"/>
      <c r="GOY28" s="5"/>
      <c r="GPC28" s="14"/>
      <c r="GPD28" s="14"/>
      <c r="GPE28" s="1"/>
      <c r="GPG28" s="5"/>
      <c r="GPK28" s="14"/>
      <c r="GPL28" s="14"/>
      <c r="GPM28" s="1"/>
      <c r="GPO28" s="5"/>
      <c r="GPS28" s="14"/>
      <c r="GPT28" s="14"/>
      <c r="GPU28" s="1"/>
      <c r="GPW28" s="5"/>
      <c r="GQA28" s="14"/>
      <c r="GQB28" s="14"/>
      <c r="GQC28" s="1"/>
      <c r="GQE28" s="5"/>
      <c r="GQI28" s="14"/>
      <c r="GQJ28" s="14"/>
      <c r="GQK28" s="1"/>
      <c r="GQM28" s="5"/>
      <c r="GQQ28" s="14"/>
      <c r="GQR28" s="14"/>
      <c r="GQS28" s="1"/>
      <c r="GQU28" s="5"/>
      <c r="GQY28" s="14"/>
      <c r="GQZ28" s="14"/>
      <c r="GRA28" s="1"/>
      <c r="GRC28" s="5"/>
      <c r="GRG28" s="14"/>
      <c r="GRH28" s="14"/>
      <c r="GRI28" s="1"/>
      <c r="GRK28" s="5"/>
      <c r="GRO28" s="14"/>
      <c r="GRP28" s="14"/>
      <c r="GRQ28" s="1"/>
      <c r="GRS28" s="5"/>
      <c r="GRW28" s="14"/>
      <c r="GRX28" s="14"/>
      <c r="GRY28" s="1"/>
      <c r="GSA28" s="5"/>
      <c r="GSE28" s="14"/>
      <c r="GSF28" s="14"/>
      <c r="GSG28" s="1"/>
      <c r="GSI28" s="5"/>
      <c r="GSM28" s="14"/>
      <c r="GSN28" s="14"/>
      <c r="GSO28" s="1"/>
      <c r="GSQ28" s="5"/>
      <c r="GSU28" s="14"/>
      <c r="GSV28" s="14"/>
      <c r="GSW28" s="1"/>
      <c r="GSY28" s="5"/>
      <c r="GTC28" s="14"/>
      <c r="GTD28" s="14"/>
      <c r="GTE28" s="1"/>
      <c r="GTG28" s="5"/>
      <c r="GTK28" s="14"/>
      <c r="GTL28" s="14"/>
      <c r="GTM28" s="1"/>
      <c r="GTO28" s="5"/>
      <c r="GTS28" s="14"/>
      <c r="GTT28" s="14"/>
      <c r="GTU28" s="1"/>
      <c r="GTW28" s="5"/>
      <c r="GUA28" s="14"/>
      <c r="GUB28" s="14"/>
      <c r="GUC28" s="1"/>
      <c r="GUE28" s="5"/>
      <c r="GUI28" s="14"/>
      <c r="GUJ28" s="14"/>
      <c r="GUK28" s="1"/>
      <c r="GUM28" s="5"/>
      <c r="GUQ28" s="14"/>
      <c r="GUR28" s="14"/>
      <c r="GUS28" s="1"/>
      <c r="GUU28" s="5"/>
      <c r="GUY28" s="14"/>
      <c r="GUZ28" s="14"/>
      <c r="GVA28" s="1"/>
      <c r="GVC28" s="5"/>
      <c r="GVG28" s="14"/>
      <c r="GVH28" s="14"/>
      <c r="GVI28" s="1"/>
      <c r="GVK28" s="5"/>
      <c r="GVO28" s="14"/>
      <c r="GVP28" s="14"/>
      <c r="GVQ28" s="1"/>
      <c r="GVS28" s="5"/>
      <c r="GVW28" s="14"/>
      <c r="GVX28" s="14"/>
      <c r="GVY28" s="1"/>
      <c r="GWA28" s="5"/>
      <c r="GWE28" s="14"/>
      <c r="GWF28" s="14"/>
      <c r="GWG28" s="1"/>
      <c r="GWI28" s="5"/>
      <c r="GWM28" s="14"/>
      <c r="GWN28" s="14"/>
      <c r="GWO28" s="1"/>
      <c r="GWQ28" s="5"/>
      <c r="GWU28" s="14"/>
      <c r="GWV28" s="14"/>
      <c r="GWW28" s="1"/>
      <c r="GWY28" s="5"/>
      <c r="GXC28" s="14"/>
      <c r="GXD28" s="14"/>
      <c r="GXE28" s="1"/>
      <c r="GXG28" s="5"/>
      <c r="GXK28" s="14"/>
      <c r="GXL28" s="14"/>
      <c r="GXM28" s="1"/>
      <c r="GXO28" s="5"/>
      <c r="GXS28" s="14"/>
      <c r="GXT28" s="14"/>
      <c r="GXU28" s="1"/>
      <c r="GXW28" s="5"/>
      <c r="GYA28" s="14"/>
      <c r="GYB28" s="14"/>
      <c r="GYC28" s="1"/>
      <c r="GYE28" s="5"/>
      <c r="GYI28" s="14"/>
      <c r="GYJ28" s="14"/>
      <c r="GYK28" s="1"/>
      <c r="GYM28" s="5"/>
      <c r="GYQ28" s="14"/>
      <c r="GYR28" s="14"/>
      <c r="GYS28" s="1"/>
      <c r="GYU28" s="5"/>
      <c r="GYY28" s="14"/>
      <c r="GYZ28" s="14"/>
      <c r="GZA28" s="1"/>
      <c r="GZC28" s="5"/>
      <c r="GZG28" s="14"/>
      <c r="GZH28" s="14"/>
      <c r="GZI28" s="1"/>
      <c r="GZK28" s="5"/>
      <c r="GZO28" s="14"/>
      <c r="GZP28" s="14"/>
      <c r="GZQ28" s="1"/>
      <c r="GZS28" s="5"/>
      <c r="GZW28" s="14"/>
      <c r="GZX28" s="14"/>
      <c r="GZY28" s="1"/>
      <c r="HAA28" s="5"/>
      <c r="HAE28" s="14"/>
      <c r="HAF28" s="14"/>
      <c r="HAG28" s="1"/>
      <c r="HAI28" s="5"/>
      <c r="HAM28" s="14"/>
      <c r="HAN28" s="14"/>
      <c r="HAO28" s="1"/>
      <c r="HAQ28" s="5"/>
      <c r="HAU28" s="14"/>
      <c r="HAV28" s="14"/>
      <c r="HAW28" s="1"/>
      <c r="HAY28" s="5"/>
      <c r="HBC28" s="14"/>
      <c r="HBD28" s="14"/>
      <c r="HBE28" s="1"/>
      <c r="HBG28" s="5"/>
      <c r="HBK28" s="14"/>
      <c r="HBL28" s="14"/>
      <c r="HBM28" s="1"/>
      <c r="HBO28" s="5"/>
      <c r="HBS28" s="14"/>
      <c r="HBT28" s="14"/>
      <c r="HBU28" s="1"/>
      <c r="HBW28" s="5"/>
      <c r="HCA28" s="14"/>
      <c r="HCB28" s="14"/>
      <c r="HCC28" s="1"/>
      <c r="HCE28" s="5"/>
      <c r="HCI28" s="14"/>
      <c r="HCJ28" s="14"/>
      <c r="HCK28" s="1"/>
      <c r="HCM28" s="5"/>
      <c r="HCQ28" s="14"/>
      <c r="HCR28" s="14"/>
      <c r="HCS28" s="1"/>
      <c r="HCU28" s="5"/>
      <c r="HCY28" s="14"/>
      <c r="HCZ28" s="14"/>
      <c r="HDA28" s="1"/>
      <c r="HDC28" s="5"/>
      <c r="HDG28" s="14"/>
      <c r="HDH28" s="14"/>
      <c r="HDI28" s="1"/>
      <c r="HDK28" s="5"/>
      <c r="HDO28" s="14"/>
      <c r="HDP28" s="14"/>
      <c r="HDQ28" s="1"/>
      <c r="HDS28" s="5"/>
      <c r="HDW28" s="14"/>
      <c r="HDX28" s="14"/>
      <c r="HDY28" s="1"/>
      <c r="HEA28" s="5"/>
      <c r="HEE28" s="14"/>
      <c r="HEF28" s="14"/>
      <c r="HEG28" s="1"/>
      <c r="HEI28" s="5"/>
      <c r="HEM28" s="14"/>
      <c r="HEN28" s="14"/>
      <c r="HEO28" s="1"/>
      <c r="HEQ28" s="5"/>
      <c r="HEU28" s="14"/>
      <c r="HEV28" s="14"/>
      <c r="HEW28" s="1"/>
      <c r="HEY28" s="5"/>
      <c r="HFC28" s="14"/>
      <c r="HFD28" s="14"/>
      <c r="HFE28" s="1"/>
      <c r="HFG28" s="5"/>
      <c r="HFK28" s="14"/>
      <c r="HFL28" s="14"/>
      <c r="HFM28" s="1"/>
      <c r="HFO28" s="5"/>
      <c r="HFS28" s="14"/>
      <c r="HFT28" s="14"/>
      <c r="HFU28" s="1"/>
      <c r="HFW28" s="5"/>
      <c r="HGA28" s="14"/>
      <c r="HGB28" s="14"/>
      <c r="HGC28" s="1"/>
      <c r="HGE28" s="5"/>
      <c r="HGI28" s="14"/>
      <c r="HGJ28" s="14"/>
      <c r="HGK28" s="1"/>
      <c r="HGM28" s="5"/>
      <c r="HGQ28" s="14"/>
      <c r="HGR28" s="14"/>
      <c r="HGS28" s="1"/>
      <c r="HGU28" s="5"/>
      <c r="HGY28" s="14"/>
      <c r="HGZ28" s="14"/>
      <c r="HHA28" s="1"/>
      <c r="HHC28" s="5"/>
      <c r="HHG28" s="14"/>
      <c r="HHH28" s="14"/>
      <c r="HHI28" s="1"/>
      <c r="HHK28" s="5"/>
      <c r="HHO28" s="14"/>
      <c r="HHP28" s="14"/>
      <c r="HHQ28" s="1"/>
      <c r="HHS28" s="5"/>
      <c r="HHW28" s="14"/>
      <c r="HHX28" s="14"/>
      <c r="HHY28" s="1"/>
      <c r="HIA28" s="5"/>
      <c r="HIE28" s="14"/>
      <c r="HIF28" s="14"/>
      <c r="HIG28" s="1"/>
      <c r="HII28" s="5"/>
      <c r="HIM28" s="14"/>
      <c r="HIN28" s="14"/>
      <c r="HIO28" s="1"/>
      <c r="HIQ28" s="5"/>
      <c r="HIU28" s="14"/>
      <c r="HIV28" s="14"/>
      <c r="HIW28" s="1"/>
      <c r="HIY28" s="5"/>
      <c r="HJC28" s="14"/>
      <c r="HJD28" s="14"/>
      <c r="HJE28" s="1"/>
      <c r="HJG28" s="5"/>
      <c r="HJK28" s="14"/>
      <c r="HJL28" s="14"/>
      <c r="HJM28" s="1"/>
      <c r="HJO28" s="5"/>
      <c r="HJS28" s="14"/>
      <c r="HJT28" s="14"/>
      <c r="HJU28" s="1"/>
      <c r="HJW28" s="5"/>
      <c r="HKA28" s="14"/>
      <c r="HKB28" s="14"/>
      <c r="HKC28" s="1"/>
      <c r="HKE28" s="5"/>
      <c r="HKI28" s="14"/>
      <c r="HKJ28" s="14"/>
      <c r="HKK28" s="1"/>
      <c r="HKM28" s="5"/>
      <c r="HKQ28" s="14"/>
      <c r="HKR28" s="14"/>
      <c r="HKS28" s="1"/>
      <c r="HKU28" s="5"/>
      <c r="HKY28" s="14"/>
      <c r="HKZ28" s="14"/>
      <c r="HLA28" s="1"/>
      <c r="HLC28" s="5"/>
      <c r="HLG28" s="14"/>
      <c r="HLH28" s="14"/>
      <c r="HLI28" s="1"/>
      <c r="HLK28" s="5"/>
      <c r="HLO28" s="14"/>
      <c r="HLP28" s="14"/>
      <c r="HLQ28" s="1"/>
      <c r="HLS28" s="5"/>
      <c r="HLW28" s="14"/>
      <c r="HLX28" s="14"/>
      <c r="HLY28" s="1"/>
      <c r="HMA28" s="5"/>
      <c r="HME28" s="14"/>
      <c r="HMF28" s="14"/>
      <c r="HMG28" s="1"/>
      <c r="HMI28" s="5"/>
      <c r="HMM28" s="14"/>
      <c r="HMN28" s="14"/>
      <c r="HMO28" s="1"/>
      <c r="HMQ28" s="5"/>
      <c r="HMU28" s="14"/>
      <c r="HMV28" s="14"/>
      <c r="HMW28" s="1"/>
      <c r="HMY28" s="5"/>
      <c r="HNC28" s="14"/>
      <c r="HND28" s="14"/>
      <c r="HNE28" s="1"/>
      <c r="HNG28" s="5"/>
      <c r="HNK28" s="14"/>
      <c r="HNL28" s="14"/>
      <c r="HNM28" s="1"/>
      <c r="HNO28" s="5"/>
      <c r="HNS28" s="14"/>
      <c r="HNT28" s="14"/>
      <c r="HNU28" s="1"/>
      <c r="HNW28" s="5"/>
      <c r="HOA28" s="14"/>
      <c r="HOB28" s="14"/>
      <c r="HOC28" s="1"/>
      <c r="HOE28" s="5"/>
      <c r="HOI28" s="14"/>
      <c r="HOJ28" s="14"/>
      <c r="HOK28" s="1"/>
      <c r="HOM28" s="5"/>
      <c r="HOQ28" s="14"/>
      <c r="HOR28" s="14"/>
      <c r="HOS28" s="1"/>
      <c r="HOU28" s="5"/>
      <c r="HOY28" s="14"/>
      <c r="HOZ28" s="14"/>
      <c r="HPA28" s="1"/>
      <c r="HPC28" s="5"/>
      <c r="HPG28" s="14"/>
      <c r="HPH28" s="14"/>
      <c r="HPI28" s="1"/>
      <c r="HPK28" s="5"/>
      <c r="HPO28" s="14"/>
      <c r="HPP28" s="14"/>
      <c r="HPQ28" s="1"/>
      <c r="HPS28" s="5"/>
      <c r="HPW28" s="14"/>
      <c r="HPX28" s="14"/>
      <c r="HPY28" s="1"/>
      <c r="HQA28" s="5"/>
      <c r="HQE28" s="14"/>
      <c r="HQF28" s="14"/>
      <c r="HQG28" s="1"/>
      <c r="HQI28" s="5"/>
      <c r="HQM28" s="14"/>
      <c r="HQN28" s="14"/>
      <c r="HQO28" s="1"/>
      <c r="HQQ28" s="5"/>
      <c r="HQU28" s="14"/>
      <c r="HQV28" s="14"/>
      <c r="HQW28" s="1"/>
      <c r="HQY28" s="5"/>
      <c r="HRC28" s="14"/>
      <c r="HRD28" s="14"/>
      <c r="HRE28" s="1"/>
      <c r="HRG28" s="5"/>
      <c r="HRK28" s="14"/>
      <c r="HRL28" s="14"/>
      <c r="HRM28" s="1"/>
      <c r="HRO28" s="5"/>
      <c r="HRS28" s="14"/>
      <c r="HRT28" s="14"/>
      <c r="HRU28" s="1"/>
      <c r="HRW28" s="5"/>
      <c r="HSA28" s="14"/>
      <c r="HSB28" s="14"/>
      <c r="HSC28" s="1"/>
      <c r="HSE28" s="5"/>
      <c r="HSI28" s="14"/>
      <c r="HSJ28" s="14"/>
      <c r="HSK28" s="1"/>
      <c r="HSM28" s="5"/>
      <c r="HSQ28" s="14"/>
      <c r="HSR28" s="14"/>
      <c r="HSS28" s="1"/>
      <c r="HSU28" s="5"/>
      <c r="HSY28" s="14"/>
      <c r="HSZ28" s="14"/>
      <c r="HTA28" s="1"/>
      <c r="HTC28" s="5"/>
      <c r="HTG28" s="14"/>
      <c r="HTH28" s="14"/>
      <c r="HTI28" s="1"/>
      <c r="HTK28" s="5"/>
      <c r="HTO28" s="14"/>
      <c r="HTP28" s="14"/>
      <c r="HTQ28" s="1"/>
      <c r="HTS28" s="5"/>
      <c r="HTW28" s="14"/>
      <c r="HTX28" s="14"/>
      <c r="HTY28" s="1"/>
      <c r="HUA28" s="5"/>
      <c r="HUE28" s="14"/>
      <c r="HUF28" s="14"/>
      <c r="HUG28" s="1"/>
      <c r="HUI28" s="5"/>
      <c r="HUM28" s="14"/>
      <c r="HUN28" s="14"/>
      <c r="HUO28" s="1"/>
      <c r="HUQ28" s="5"/>
      <c r="HUU28" s="14"/>
      <c r="HUV28" s="14"/>
      <c r="HUW28" s="1"/>
      <c r="HUY28" s="5"/>
      <c r="HVC28" s="14"/>
      <c r="HVD28" s="14"/>
      <c r="HVE28" s="1"/>
      <c r="HVG28" s="5"/>
      <c r="HVK28" s="14"/>
      <c r="HVL28" s="14"/>
      <c r="HVM28" s="1"/>
      <c r="HVO28" s="5"/>
      <c r="HVS28" s="14"/>
      <c r="HVT28" s="14"/>
      <c r="HVU28" s="1"/>
      <c r="HVW28" s="5"/>
      <c r="HWA28" s="14"/>
      <c r="HWB28" s="14"/>
      <c r="HWC28" s="1"/>
      <c r="HWE28" s="5"/>
      <c r="HWI28" s="14"/>
      <c r="HWJ28" s="14"/>
      <c r="HWK28" s="1"/>
      <c r="HWM28" s="5"/>
      <c r="HWQ28" s="14"/>
      <c r="HWR28" s="14"/>
      <c r="HWS28" s="1"/>
      <c r="HWU28" s="5"/>
      <c r="HWY28" s="14"/>
      <c r="HWZ28" s="14"/>
      <c r="HXA28" s="1"/>
      <c r="HXC28" s="5"/>
      <c r="HXG28" s="14"/>
      <c r="HXH28" s="14"/>
      <c r="HXI28" s="1"/>
      <c r="HXK28" s="5"/>
      <c r="HXO28" s="14"/>
      <c r="HXP28" s="14"/>
      <c r="HXQ28" s="1"/>
      <c r="HXS28" s="5"/>
      <c r="HXW28" s="14"/>
      <c r="HXX28" s="14"/>
      <c r="HXY28" s="1"/>
      <c r="HYA28" s="5"/>
      <c r="HYE28" s="14"/>
      <c r="HYF28" s="14"/>
      <c r="HYG28" s="1"/>
      <c r="HYI28" s="5"/>
      <c r="HYM28" s="14"/>
      <c r="HYN28" s="14"/>
      <c r="HYO28" s="1"/>
      <c r="HYQ28" s="5"/>
      <c r="HYU28" s="14"/>
      <c r="HYV28" s="14"/>
      <c r="HYW28" s="1"/>
      <c r="HYY28" s="5"/>
      <c r="HZC28" s="14"/>
      <c r="HZD28" s="14"/>
      <c r="HZE28" s="1"/>
      <c r="HZG28" s="5"/>
      <c r="HZK28" s="14"/>
      <c r="HZL28" s="14"/>
      <c r="HZM28" s="1"/>
      <c r="HZO28" s="5"/>
      <c r="HZS28" s="14"/>
      <c r="HZT28" s="14"/>
      <c r="HZU28" s="1"/>
      <c r="HZW28" s="5"/>
      <c r="IAA28" s="14"/>
      <c r="IAB28" s="14"/>
      <c r="IAC28" s="1"/>
      <c r="IAE28" s="5"/>
      <c r="IAI28" s="14"/>
      <c r="IAJ28" s="14"/>
      <c r="IAK28" s="1"/>
      <c r="IAM28" s="5"/>
      <c r="IAQ28" s="14"/>
      <c r="IAR28" s="14"/>
      <c r="IAS28" s="1"/>
      <c r="IAU28" s="5"/>
      <c r="IAY28" s="14"/>
      <c r="IAZ28" s="14"/>
      <c r="IBA28" s="1"/>
      <c r="IBC28" s="5"/>
      <c r="IBG28" s="14"/>
      <c r="IBH28" s="14"/>
      <c r="IBI28" s="1"/>
      <c r="IBK28" s="5"/>
      <c r="IBO28" s="14"/>
      <c r="IBP28" s="14"/>
      <c r="IBQ28" s="1"/>
      <c r="IBS28" s="5"/>
      <c r="IBW28" s="14"/>
      <c r="IBX28" s="14"/>
      <c r="IBY28" s="1"/>
      <c r="ICA28" s="5"/>
      <c r="ICE28" s="14"/>
      <c r="ICF28" s="14"/>
      <c r="ICG28" s="1"/>
      <c r="ICI28" s="5"/>
      <c r="ICM28" s="14"/>
      <c r="ICN28" s="14"/>
      <c r="ICO28" s="1"/>
      <c r="ICQ28" s="5"/>
      <c r="ICU28" s="14"/>
      <c r="ICV28" s="14"/>
      <c r="ICW28" s="1"/>
      <c r="ICY28" s="5"/>
      <c r="IDC28" s="14"/>
      <c r="IDD28" s="14"/>
      <c r="IDE28" s="1"/>
      <c r="IDG28" s="5"/>
      <c r="IDK28" s="14"/>
      <c r="IDL28" s="14"/>
      <c r="IDM28" s="1"/>
      <c r="IDO28" s="5"/>
      <c r="IDS28" s="14"/>
      <c r="IDT28" s="14"/>
      <c r="IDU28" s="1"/>
      <c r="IDW28" s="5"/>
      <c r="IEA28" s="14"/>
      <c r="IEB28" s="14"/>
      <c r="IEC28" s="1"/>
      <c r="IEE28" s="5"/>
      <c r="IEI28" s="14"/>
      <c r="IEJ28" s="14"/>
      <c r="IEK28" s="1"/>
      <c r="IEM28" s="5"/>
      <c r="IEQ28" s="14"/>
      <c r="IER28" s="14"/>
      <c r="IES28" s="1"/>
      <c r="IEU28" s="5"/>
      <c r="IEY28" s="14"/>
      <c r="IEZ28" s="14"/>
      <c r="IFA28" s="1"/>
      <c r="IFC28" s="5"/>
      <c r="IFG28" s="14"/>
      <c r="IFH28" s="14"/>
      <c r="IFI28" s="1"/>
      <c r="IFK28" s="5"/>
      <c r="IFO28" s="14"/>
      <c r="IFP28" s="14"/>
      <c r="IFQ28" s="1"/>
      <c r="IFS28" s="5"/>
      <c r="IFW28" s="14"/>
      <c r="IFX28" s="14"/>
      <c r="IFY28" s="1"/>
      <c r="IGA28" s="5"/>
      <c r="IGE28" s="14"/>
      <c r="IGF28" s="14"/>
      <c r="IGG28" s="1"/>
      <c r="IGI28" s="5"/>
      <c r="IGM28" s="14"/>
      <c r="IGN28" s="14"/>
      <c r="IGO28" s="1"/>
      <c r="IGQ28" s="5"/>
      <c r="IGU28" s="14"/>
      <c r="IGV28" s="14"/>
      <c r="IGW28" s="1"/>
      <c r="IGY28" s="5"/>
      <c r="IHC28" s="14"/>
      <c r="IHD28" s="14"/>
      <c r="IHE28" s="1"/>
      <c r="IHG28" s="5"/>
      <c r="IHK28" s="14"/>
      <c r="IHL28" s="14"/>
      <c r="IHM28" s="1"/>
      <c r="IHO28" s="5"/>
      <c r="IHS28" s="14"/>
      <c r="IHT28" s="14"/>
      <c r="IHU28" s="1"/>
      <c r="IHW28" s="5"/>
      <c r="IIA28" s="14"/>
      <c r="IIB28" s="14"/>
      <c r="IIC28" s="1"/>
      <c r="IIE28" s="5"/>
      <c r="III28" s="14"/>
      <c r="IIJ28" s="14"/>
      <c r="IIK28" s="1"/>
      <c r="IIM28" s="5"/>
      <c r="IIQ28" s="14"/>
      <c r="IIR28" s="14"/>
      <c r="IIS28" s="1"/>
      <c r="IIU28" s="5"/>
      <c r="IIY28" s="14"/>
      <c r="IIZ28" s="14"/>
      <c r="IJA28" s="1"/>
      <c r="IJC28" s="5"/>
      <c r="IJG28" s="14"/>
      <c r="IJH28" s="14"/>
      <c r="IJI28" s="1"/>
      <c r="IJK28" s="5"/>
      <c r="IJO28" s="14"/>
      <c r="IJP28" s="14"/>
      <c r="IJQ28" s="1"/>
      <c r="IJS28" s="5"/>
      <c r="IJW28" s="14"/>
      <c r="IJX28" s="14"/>
      <c r="IJY28" s="1"/>
      <c r="IKA28" s="5"/>
      <c r="IKE28" s="14"/>
      <c r="IKF28" s="14"/>
      <c r="IKG28" s="1"/>
      <c r="IKI28" s="5"/>
      <c r="IKM28" s="14"/>
      <c r="IKN28" s="14"/>
      <c r="IKO28" s="1"/>
      <c r="IKQ28" s="5"/>
      <c r="IKU28" s="14"/>
      <c r="IKV28" s="14"/>
      <c r="IKW28" s="1"/>
      <c r="IKY28" s="5"/>
      <c r="ILC28" s="14"/>
      <c r="ILD28" s="14"/>
      <c r="ILE28" s="1"/>
      <c r="ILG28" s="5"/>
      <c r="ILK28" s="14"/>
      <c r="ILL28" s="14"/>
      <c r="ILM28" s="1"/>
      <c r="ILO28" s="5"/>
      <c r="ILS28" s="14"/>
      <c r="ILT28" s="14"/>
      <c r="ILU28" s="1"/>
      <c r="ILW28" s="5"/>
      <c r="IMA28" s="14"/>
      <c r="IMB28" s="14"/>
      <c r="IMC28" s="1"/>
      <c r="IME28" s="5"/>
      <c r="IMI28" s="14"/>
      <c r="IMJ28" s="14"/>
      <c r="IMK28" s="1"/>
      <c r="IMM28" s="5"/>
      <c r="IMQ28" s="14"/>
      <c r="IMR28" s="14"/>
      <c r="IMS28" s="1"/>
      <c r="IMU28" s="5"/>
      <c r="IMY28" s="14"/>
      <c r="IMZ28" s="14"/>
      <c r="INA28" s="1"/>
      <c r="INC28" s="5"/>
      <c r="ING28" s="14"/>
      <c r="INH28" s="14"/>
      <c r="INI28" s="1"/>
      <c r="INK28" s="5"/>
      <c r="INO28" s="14"/>
      <c r="INP28" s="14"/>
      <c r="INQ28" s="1"/>
      <c r="INS28" s="5"/>
      <c r="INW28" s="14"/>
      <c r="INX28" s="14"/>
      <c r="INY28" s="1"/>
      <c r="IOA28" s="5"/>
      <c r="IOE28" s="14"/>
      <c r="IOF28" s="14"/>
      <c r="IOG28" s="1"/>
      <c r="IOI28" s="5"/>
      <c r="IOM28" s="14"/>
      <c r="ION28" s="14"/>
      <c r="IOO28" s="1"/>
      <c r="IOQ28" s="5"/>
      <c r="IOU28" s="14"/>
      <c r="IOV28" s="14"/>
      <c r="IOW28" s="1"/>
      <c r="IOY28" s="5"/>
      <c r="IPC28" s="14"/>
      <c r="IPD28" s="14"/>
      <c r="IPE28" s="1"/>
      <c r="IPG28" s="5"/>
      <c r="IPK28" s="14"/>
      <c r="IPL28" s="14"/>
      <c r="IPM28" s="1"/>
      <c r="IPO28" s="5"/>
      <c r="IPS28" s="14"/>
      <c r="IPT28" s="14"/>
      <c r="IPU28" s="1"/>
      <c r="IPW28" s="5"/>
      <c r="IQA28" s="14"/>
      <c r="IQB28" s="14"/>
      <c r="IQC28" s="1"/>
      <c r="IQE28" s="5"/>
      <c r="IQI28" s="14"/>
      <c r="IQJ28" s="14"/>
      <c r="IQK28" s="1"/>
      <c r="IQM28" s="5"/>
      <c r="IQQ28" s="14"/>
      <c r="IQR28" s="14"/>
      <c r="IQS28" s="1"/>
      <c r="IQU28" s="5"/>
      <c r="IQY28" s="14"/>
      <c r="IQZ28" s="14"/>
      <c r="IRA28" s="1"/>
      <c r="IRC28" s="5"/>
      <c r="IRG28" s="14"/>
      <c r="IRH28" s="14"/>
      <c r="IRI28" s="1"/>
      <c r="IRK28" s="5"/>
      <c r="IRO28" s="14"/>
      <c r="IRP28" s="14"/>
      <c r="IRQ28" s="1"/>
      <c r="IRS28" s="5"/>
      <c r="IRW28" s="14"/>
      <c r="IRX28" s="14"/>
      <c r="IRY28" s="1"/>
      <c r="ISA28" s="5"/>
      <c r="ISE28" s="14"/>
      <c r="ISF28" s="14"/>
      <c r="ISG28" s="1"/>
      <c r="ISI28" s="5"/>
      <c r="ISM28" s="14"/>
      <c r="ISN28" s="14"/>
      <c r="ISO28" s="1"/>
      <c r="ISQ28" s="5"/>
      <c r="ISU28" s="14"/>
      <c r="ISV28" s="14"/>
      <c r="ISW28" s="1"/>
      <c r="ISY28" s="5"/>
      <c r="ITC28" s="14"/>
      <c r="ITD28" s="14"/>
      <c r="ITE28" s="1"/>
      <c r="ITG28" s="5"/>
      <c r="ITK28" s="14"/>
      <c r="ITL28" s="14"/>
      <c r="ITM28" s="1"/>
      <c r="ITO28" s="5"/>
      <c r="ITS28" s="14"/>
      <c r="ITT28" s="14"/>
      <c r="ITU28" s="1"/>
      <c r="ITW28" s="5"/>
      <c r="IUA28" s="14"/>
      <c r="IUB28" s="14"/>
      <c r="IUC28" s="1"/>
      <c r="IUE28" s="5"/>
      <c r="IUI28" s="14"/>
      <c r="IUJ28" s="14"/>
      <c r="IUK28" s="1"/>
      <c r="IUM28" s="5"/>
      <c r="IUQ28" s="14"/>
      <c r="IUR28" s="14"/>
      <c r="IUS28" s="1"/>
      <c r="IUU28" s="5"/>
      <c r="IUY28" s="14"/>
      <c r="IUZ28" s="14"/>
      <c r="IVA28" s="1"/>
      <c r="IVC28" s="5"/>
      <c r="IVG28" s="14"/>
      <c r="IVH28" s="14"/>
      <c r="IVI28" s="1"/>
      <c r="IVK28" s="5"/>
      <c r="IVO28" s="14"/>
      <c r="IVP28" s="14"/>
      <c r="IVQ28" s="1"/>
      <c r="IVS28" s="5"/>
      <c r="IVW28" s="14"/>
      <c r="IVX28" s="14"/>
      <c r="IVY28" s="1"/>
      <c r="IWA28" s="5"/>
      <c r="IWE28" s="14"/>
      <c r="IWF28" s="14"/>
      <c r="IWG28" s="1"/>
      <c r="IWI28" s="5"/>
      <c r="IWM28" s="14"/>
      <c r="IWN28" s="14"/>
      <c r="IWO28" s="1"/>
      <c r="IWQ28" s="5"/>
      <c r="IWU28" s="14"/>
      <c r="IWV28" s="14"/>
      <c r="IWW28" s="1"/>
      <c r="IWY28" s="5"/>
      <c r="IXC28" s="14"/>
      <c r="IXD28" s="14"/>
      <c r="IXE28" s="1"/>
      <c r="IXG28" s="5"/>
      <c r="IXK28" s="14"/>
      <c r="IXL28" s="14"/>
      <c r="IXM28" s="1"/>
      <c r="IXO28" s="5"/>
      <c r="IXS28" s="14"/>
      <c r="IXT28" s="14"/>
      <c r="IXU28" s="1"/>
      <c r="IXW28" s="5"/>
      <c r="IYA28" s="14"/>
      <c r="IYB28" s="14"/>
      <c r="IYC28" s="1"/>
      <c r="IYE28" s="5"/>
      <c r="IYI28" s="14"/>
      <c r="IYJ28" s="14"/>
      <c r="IYK28" s="1"/>
      <c r="IYM28" s="5"/>
      <c r="IYQ28" s="14"/>
      <c r="IYR28" s="14"/>
      <c r="IYS28" s="1"/>
      <c r="IYU28" s="5"/>
      <c r="IYY28" s="14"/>
      <c r="IYZ28" s="14"/>
      <c r="IZA28" s="1"/>
      <c r="IZC28" s="5"/>
      <c r="IZG28" s="14"/>
      <c r="IZH28" s="14"/>
      <c r="IZI28" s="1"/>
      <c r="IZK28" s="5"/>
      <c r="IZO28" s="14"/>
      <c r="IZP28" s="14"/>
      <c r="IZQ28" s="1"/>
      <c r="IZS28" s="5"/>
      <c r="IZW28" s="14"/>
      <c r="IZX28" s="14"/>
      <c r="IZY28" s="1"/>
      <c r="JAA28" s="5"/>
      <c r="JAE28" s="14"/>
      <c r="JAF28" s="14"/>
      <c r="JAG28" s="1"/>
      <c r="JAI28" s="5"/>
      <c r="JAM28" s="14"/>
      <c r="JAN28" s="14"/>
      <c r="JAO28" s="1"/>
      <c r="JAQ28" s="5"/>
      <c r="JAU28" s="14"/>
      <c r="JAV28" s="14"/>
      <c r="JAW28" s="1"/>
      <c r="JAY28" s="5"/>
      <c r="JBC28" s="14"/>
      <c r="JBD28" s="14"/>
      <c r="JBE28" s="1"/>
      <c r="JBG28" s="5"/>
      <c r="JBK28" s="14"/>
      <c r="JBL28" s="14"/>
      <c r="JBM28" s="1"/>
      <c r="JBO28" s="5"/>
      <c r="JBS28" s="14"/>
      <c r="JBT28" s="14"/>
      <c r="JBU28" s="1"/>
      <c r="JBW28" s="5"/>
      <c r="JCA28" s="14"/>
      <c r="JCB28" s="14"/>
      <c r="JCC28" s="1"/>
      <c r="JCE28" s="5"/>
      <c r="JCI28" s="14"/>
      <c r="JCJ28" s="14"/>
      <c r="JCK28" s="1"/>
      <c r="JCM28" s="5"/>
      <c r="JCQ28" s="14"/>
      <c r="JCR28" s="14"/>
      <c r="JCS28" s="1"/>
      <c r="JCU28" s="5"/>
      <c r="JCY28" s="14"/>
      <c r="JCZ28" s="14"/>
      <c r="JDA28" s="1"/>
      <c r="JDC28" s="5"/>
      <c r="JDG28" s="14"/>
      <c r="JDH28" s="14"/>
      <c r="JDI28" s="1"/>
      <c r="JDK28" s="5"/>
      <c r="JDO28" s="14"/>
      <c r="JDP28" s="14"/>
      <c r="JDQ28" s="1"/>
      <c r="JDS28" s="5"/>
      <c r="JDW28" s="14"/>
      <c r="JDX28" s="14"/>
      <c r="JDY28" s="1"/>
      <c r="JEA28" s="5"/>
      <c r="JEE28" s="14"/>
      <c r="JEF28" s="14"/>
      <c r="JEG28" s="1"/>
      <c r="JEI28" s="5"/>
      <c r="JEM28" s="14"/>
      <c r="JEN28" s="14"/>
      <c r="JEO28" s="1"/>
      <c r="JEQ28" s="5"/>
      <c r="JEU28" s="14"/>
      <c r="JEV28" s="14"/>
      <c r="JEW28" s="1"/>
      <c r="JEY28" s="5"/>
      <c r="JFC28" s="14"/>
      <c r="JFD28" s="14"/>
      <c r="JFE28" s="1"/>
      <c r="JFG28" s="5"/>
      <c r="JFK28" s="14"/>
      <c r="JFL28" s="14"/>
      <c r="JFM28" s="1"/>
      <c r="JFO28" s="5"/>
      <c r="JFS28" s="14"/>
      <c r="JFT28" s="14"/>
      <c r="JFU28" s="1"/>
      <c r="JFW28" s="5"/>
      <c r="JGA28" s="14"/>
      <c r="JGB28" s="14"/>
      <c r="JGC28" s="1"/>
      <c r="JGE28" s="5"/>
      <c r="JGI28" s="14"/>
      <c r="JGJ28" s="14"/>
      <c r="JGK28" s="1"/>
      <c r="JGM28" s="5"/>
      <c r="JGQ28" s="14"/>
      <c r="JGR28" s="14"/>
      <c r="JGS28" s="1"/>
      <c r="JGU28" s="5"/>
      <c r="JGY28" s="14"/>
      <c r="JGZ28" s="14"/>
      <c r="JHA28" s="1"/>
      <c r="JHC28" s="5"/>
      <c r="JHG28" s="14"/>
      <c r="JHH28" s="14"/>
      <c r="JHI28" s="1"/>
      <c r="JHK28" s="5"/>
      <c r="JHO28" s="14"/>
      <c r="JHP28" s="14"/>
      <c r="JHQ28" s="1"/>
      <c r="JHS28" s="5"/>
      <c r="JHW28" s="14"/>
      <c r="JHX28" s="14"/>
      <c r="JHY28" s="1"/>
      <c r="JIA28" s="5"/>
      <c r="JIE28" s="14"/>
      <c r="JIF28" s="14"/>
      <c r="JIG28" s="1"/>
      <c r="JII28" s="5"/>
      <c r="JIM28" s="14"/>
      <c r="JIN28" s="14"/>
      <c r="JIO28" s="1"/>
      <c r="JIQ28" s="5"/>
      <c r="JIU28" s="14"/>
      <c r="JIV28" s="14"/>
      <c r="JIW28" s="1"/>
      <c r="JIY28" s="5"/>
      <c r="JJC28" s="14"/>
      <c r="JJD28" s="14"/>
      <c r="JJE28" s="1"/>
      <c r="JJG28" s="5"/>
      <c r="JJK28" s="14"/>
      <c r="JJL28" s="14"/>
      <c r="JJM28" s="1"/>
      <c r="JJO28" s="5"/>
      <c r="JJS28" s="14"/>
      <c r="JJT28" s="14"/>
      <c r="JJU28" s="1"/>
      <c r="JJW28" s="5"/>
      <c r="JKA28" s="14"/>
      <c r="JKB28" s="14"/>
      <c r="JKC28" s="1"/>
      <c r="JKE28" s="5"/>
      <c r="JKI28" s="14"/>
      <c r="JKJ28" s="14"/>
      <c r="JKK28" s="1"/>
      <c r="JKM28" s="5"/>
      <c r="JKQ28" s="14"/>
      <c r="JKR28" s="14"/>
      <c r="JKS28" s="1"/>
      <c r="JKU28" s="5"/>
      <c r="JKY28" s="14"/>
      <c r="JKZ28" s="14"/>
      <c r="JLA28" s="1"/>
      <c r="JLC28" s="5"/>
      <c r="JLG28" s="14"/>
      <c r="JLH28" s="14"/>
      <c r="JLI28" s="1"/>
      <c r="JLK28" s="5"/>
      <c r="JLO28" s="14"/>
      <c r="JLP28" s="14"/>
      <c r="JLQ28" s="1"/>
      <c r="JLS28" s="5"/>
      <c r="JLW28" s="14"/>
      <c r="JLX28" s="14"/>
      <c r="JLY28" s="1"/>
      <c r="JMA28" s="5"/>
      <c r="JME28" s="14"/>
      <c r="JMF28" s="14"/>
      <c r="JMG28" s="1"/>
      <c r="JMI28" s="5"/>
      <c r="JMM28" s="14"/>
      <c r="JMN28" s="14"/>
      <c r="JMO28" s="1"/>
      <c r="JMQ28" s="5"/>
      <c r="JMU28" s="14"/>
      <c r="JMV28" s="14"/>
      <c r="JMW28" s="1"/>
      <c r="JMY28" s="5"/>
      <c r="JNC28" s="14"/>
      <c r="JND28" s="14"/>
      <c r="JNE28" s="1"/>
      <c r="JNG28" s="5"/>
      <c r="JNK28" s="14"/>
      <c r="JNL28" s="14"/>
      <c r="JNM28" s="1"/>
      <c r="JNO28" s="5"/>
      <c r="JNS28" s="14"/>
      <c r="JNT28" s="14"/>
      <c r="JNU28" s="1"/>
      <c r="JNW28" s="5"/>
      <c r="JOA28" s="14"/>
      <c r="JOB28" s="14"/>
      <c r="JOC28" s="1"/>
      <c r="JOE28" s="5"/>
      <c r="JOI28" s="14"/>
      <c r="JOJ28" s="14"/>
      <c r="JOK28" s="1"/>
      <c r="JOM28" s="5"/>
      <c r="JOQ28" s="14"/>
      <c r="JOR28" s="14"/>
      <c r="JOS28" s="1"/>
      <c r="JOU28" s="5"/>
      <c r="JOY28" s="14"/>
      <c r="JOZ28" s="14"/>
      <c r="JPA28" s="1"/>
      <c r="JPC28" s="5"/>
      <c r="JPG28" s="14"/>
      <c r="JPH28" s="14"/>
      <c r="JPI28" s="1"/>
      <c r="JPK28" s="5"/>
      <c r="JPO28" s="14"/>
      <c r="JPP28" s="14"/>
      <c r="JPQ28" s="1"/>
      <c r="JPS28" s="5"/>
      <c r="JPW28" s="14"/>
      <c r="JPX28" s="14"/>
      <c r="JPY28" s="1"/>
      <c r="JQA28" s="5"/>
      <c r="JQE28" s="14"/>
      <c r="JQF28" s="14"/>
      <c r="JQG28" s="1"/>
      <c r="JQI28" s="5"/>
      <c r="JQM28" s="14"/>
      <c r="JQN28" s="14"/>
      <c r="JQO28" s="1"/>
      <c r="JQQ28" s="5"/>
      <c r="JQU28" s="14"/>
      <c r="JQV28" s="14"/>
      <c r="JQW28" s="1"/>
      <c r="JQY28" s="5"/>
      <c r="JRC28" s="14"/>
      <c r="JRD28" s="14"/>
      <c r="JRE28" s="1"/>
      <c r="JRG28" s="5"/>
      <c r="JRK28" s="14"/>
      <c r="JRL28" s="14"/>
      <c r="JRM28" s="1"/>
      <c r="JRO28" s="5"/>
      <c r="JRS28" s="14"/>
      <c r="JRT28" s="14"/>
      <c r="JRU28" s="1"/>
      <c r="JRW28" s="5"/>
      <c r="JSA28" s="14"/>
      <c r="JSB28" s="14"/>
      <c r="JSC28" s="1"/>
      <c r="JSE28" s="5"/>
      <c r="JSI28" s="14"/>
      <c r="JSJ28" s="14"/>
      <c r="JSK28" s="1"/>
      <c r="JSM28" s="5"/>
      <c r="JSQ28" s="14"/>
      <c r="JSR28" s="14"/>
      <c r="JSS28" s="1"/>
      <c r="JSU28" s="5"/>
      <c r="JSY28" s="14"/>
      <c r="JSZ28" s="14"/>
      <c r="JTA28" s="1"/>
      <c r="JTC28" s="5"/>
      <c r="JTG28" s="14"/>
      <c r="JTH28" s="14"/>
      <c r="JTI28" s="1"/>
      <c r="JTK28" s="5"/>
      <c r="JTO28" s="14"/>
      <c r="JTP28" s="14"/>
      <c r="JTQ28" s="1"/>
      <c r="JTS28" s="5"/>
      <c r="JTW28" s="14"/>
      <c r="JTX28" s="14"/>
      <c r="JTY28" s="1"/>
      <c r="JUA28" s="5"/>
      <c r="JUE28" s="14"/>
      <c r="JUF28" s="14"/>
      <c r="JUG28" s="1"/>
      <c r="JUI28" s="5"/>
      <c r="JUM28" s="14"/>
      <c r="JUN28" s="14"/>
      <c r="JUO28" s="1"/>
      <c r="JUQ28" s="5"/>
      <c r="JUU28" s="14"/>
      <c r="JUV28" s="14"/>
      <c r="JUW28" s="1"/>
      <c r="JUY28" s="5"/>
      <c r="JVC28" s="14"/>
      <c r="JVD28" s="14"/>
      <c r="JVE28" s="1"/>
      <c r="JVG28" s="5"/>
      <c r="JVK28" s="14"/>
      <c r="JVL28" s="14"/>
      <c r="JVM28" s="1"/>
      <c r="JVO28" s="5"/>
      <c r="JVS28" s="14"/>
      <c r="JVT28" s="14"/>
      <c r="JVU28" s="1"/>
      <c r="JVW28" s="5"/>
      <c r="JWA28" s="14"/>
      <c r="JWB28" s="14"/>
      <c r="JWC28" s="1"/>
      <c r="JWE28" s="5"/>
      <c r="JWI28" s="14"/>
      <c r="JWJ28" s="14"/>
      <c r="JWK28" s="1"/>
      <c r="JWM28" s="5"/>
      <c r="JWQ28" s="14"/>
      <c r="JWR28" s="14"/>
      <c r="JWS28" s="1"/>
      <c r="JWU28" s="5"/>
      <c r="JWY28" s="14"/>
      <c r="JWZ28" s="14"/>
      <c r="JXA28" s="1"/>
      <c r="JXC28" s="5"/>
      <c r="JXG28" s="14"/>
      <c r="JXH28" s="14"/>
      <c r="JXI28" s="1"/>
      <c r="JXK28" s="5"/>
      <c r="JXO28" s="14"/>
      <c r="JXP28" s="14"/>
      <c r="JXQ28" s="1"/>
      <c r="JXS28" s="5"/>
      <c r="JXW28" s="14"/>
      <c r="JXX28" s="14"/>
      <c r="JXY28" s="1"/>
      <c r="JYA28" s="5"/>
      <c r="JYE28" s="14"/>
      <c r="JYF28" s="14"/>
      <c r="JYG28" s="1"/>
      <c r="JYI28" s="5"/>
      <c r="JYM28" s="14"/>
      <c r="JYN28" s="14"/>
      <c r="JYO28" s="1"/>
      <c r="JYQ28" s="5"/>
      <c r="JYU28" s="14"/>
      <c r="JYV28" s="14"/>
      <c r="JYW28" s="1"/>
      <c r="JYY28" s="5"/>
      <c r="JZC28" s="14"/>
      <c r="JZD28" s="14"/>
      <c r="JZE28" s="1"/>
      <c r="JZG28" s="5"/>
      <c r="JZK28" s="14"/>
      <c r="JZL28" s="14"/>
      <c r="JZM28" s="1"/>
      <c r="JZO28" s="5"/>
      <c r="JZS28" s="14"/>
      <c r="JZT28" s="14"/>
      <c r="JZU28" s="1"/>
      <c r="JZW28" s="5"/>
      <c r="KAA28" s="14"/>
      <c r="KAB28" s="14"/>
      <c r="KAC28" s="1"/>
      <c r="KAE28" s="5"/>
      <c r="KAI28" s="14"/>
      <c r="KAJ28" s="14"/>
      <c r="KAK28" s="1"/>
      <c r="KAM28" s="5"/>
      <c r="KAQ28" s="14"/>
      <c r="KAR28" s="14"/>
      <c r="KAS28" s="1"/>
      <c r="KAU28" s="5"/>
      <c r="KAY28" s="14"/>
      <c r="KAZ28" s="14"/>
      <c r="KBA28" s="1"/>
      <c r="KBC28" s="5"/>
      <c r="KBG28" s="14"/>
      <c r="KBH28" s="14"/>
      <c r="KBI28" s="1"/>
      <c r="KBK28" s="5"/>
      <c r="KBO28" s="14"/>
      <c r="KBP28" s="14"/>
      <c r="KBQ28" s="1"/>
      <c r="KBS28" s="5"/>
      <c r="KBW28" s="14"/>
      <c r="KBX28" s="14"/>
      <c r="KBY28" s="1"/>
      <c r="KCA28" s="5"/>
      <c r="KCE28" s="14"/>
      <c r="KCF28" s="14"/>
      <c r="KCG28" s="1"/>
      <c r="KCI28" s="5"/>
      <c r="KCM28" s="14"/>
      <c r="KCN28" s="14"/>
      <c r="KCO28" s="1"/>
      <c r="KCQ28" s="5"/>
      <c r="KCU28" s="14"/>
      <c r="KCV28" s="14"/>
      <c r="KCW28" s="1"/>
      <c r="KCY28" s="5"/>
      <c r="KDC28" s="14"/>
      <c r="KDD28" s="14"/>
      <c r="KDE28" s="1"/>
      <c r="KDG28" s="5"/>
      <c r="KDK28" s="14"/>
      <c r="KDL28" s="14"/>
      <c r="KDM28" s="1"/>
      <c r="KDO28" s="5"/>
      <c r="KDS28" s="14"/>
      <c r="KDT28" s="14"/>
      <c r="KDU28" s="1"/>
      <c r="KDW28" s="5"/>
      <c r="KEA28" s="14"/>
      <c r="KEB28" s="14"/>
      <c r="KEC28" s="1"/>
      <c r="KEE28" s="5"/>
      <c r="KEI28" s="14"/>
      <c r="KEJ28" s="14"/>
      <c r="KEK28" s="1"/>
      <c r="KEM28" s="5"/>
      <c r="KEQ28" s="14"/>
      <c r="KER28" s="14"/>
      <c r="KES28" s="1"/>
      <c r="KEU28" s="5"/>
      <c r="KEY28" s="14"/>
      <c r="KEZ28" s="14"/>
      <c r="KFA28" s="1"/>
      <c r="KFC28" s="5"/>
      <c r="KFG28" s="14"/>
      <c r="KFH28" s="14"/>
      <c r="KFI28" s="1"/>
      <c r="KFK28" s="5"/>
      <c r="KFO28" s="14"/>
      <c r="KFP28" s="14"/>
      <c r="KFQ28" s="1"/>
      <c r="KFS28" s="5"/>
      <c r="KFW28" s="14"/>
      <c r="KFX28" s="14"/>
      <c r="KFY28" s="1"/>
      <c r="KGA28" s="5"/>
      <c r="KGE28" s="14"/>
      <c r="KGF28" s="14"/>
      <c r="KGG28" s="1"/>
      <c r="KGI28" s="5"/>
      <c r="KGM28" s="14"/>
      <c r="KGN28" s="14"/>
      <c r="KGO28" s="1"/>
      <c r="KGQ28" s="5"/>
      <c r="KGU28" s="14"/>
      <c r="KGV28" s="14"/>
      <c r="KGW28" s="1"/>
      <c r="KGY28" s="5"/>
      <c r="KHC28" s="14"/>
      <c r="KHD28" s="14"/>
      <c r="KHE28" s="1"/>
      <c r="KHG28" s="5"/>
      <c r="KHK28" s="14"/>
      <c r="KHL28" s="14"/>
      <c r="KHM28" s="1"/>
      <c r="KHO28" s="5"/>
      <c r="KHS28" s="14"/>
      <c r="KHT28" s="14"/>
      <c r="KHU28" s="1"/>
      <c r="KHW28" s="5"/>
      <c r="KIA28" s="14"/>
      <c r="KIB28" s="14"/>
      <c r="KIC28" s="1"/>
      <c r="KIE28" s="5"/>
      <c r="KII28" s="14"/>
      <c r="KIJ28" s="14"/>
      <c r="KIK28" s="1"/>
      <c r="KIM28" s="5"/>
      <c r="KIQ28" s="14"/>
      <c r="KIR28" s="14"/>
      <c r="KIS28" s="1"/>
      <c r="KIU28" s="5"/>
      <c r="KIY28" s="14"/>
      <c r="KIZ28" s="14"/>
      <c r="KJA28" s="1"/>
      <c r="KJC28" s="5"/>
      <c r="KJG28" s="14"/>
      <c r="KJH28" s="14"/>
      <c r="KJI28" s="1"/>
      <c r="KJK28" s="5"/>
      <c r="KJO28" s="14"/>
      <c r="KJP28" s="14"/>
      <c r="KJQ28" s="1"/>
      <c r="KJS28" s="5"/>
      <c r="KJW28" s="14"/>
      <c r="KJX28" s="14"/>
      <c r="KJY28" s="1"/>
      <c r="KKA28" s="5"/>
      <c r="KKE28" s="14"/>
      <c r="KKF28" s="14"/>
      <c r="KKG28" s="1"/>
      <c r="KKI28" s="5"/>
      <c r="KKM28" s="14"/>
      <c r="KKN28" s="14"/>
      <c r="KKO28" s="1"/>
      <c r="KKQ28" s="5"/>
      <c r="KKU28" s="14"/>
      <c r="KKV28" s="14"/>
      <c r="KKW28" s="1"/>
      <c r="KKY28" s="5"/>
      <c r="KLC28" s="14"/>
      <c r="KLD28" s="14"/>
      <c r="KLE28" s="1"/>
      <c r="KLG28" s="5"/>
      <c r="KLK28" s="14"/>
      <c r="KLL28" s="14"/>
      <c r="KLM28" s="1"/>
      <c r="KLO28" s="5"/>
      <c r="KLS28" s="14"/>
      <c r="KLT28" s="14"/>
      <c r="KLU28" s="1"/>
      <c r="KLW28" s="5"/>
      <c r="KMA28" s="14"/>
      <c r="KMB28" s="14"/>
      <c r="KMC28" s="1"/>
      <c r="KME28" s="5"/>
      <c r="KMI28" s="14"/>
      <c r="KMJ28" s="14"/>
      <c r="KMK28" s="1"/>
      <c r="KMM28" s="5"/>
      <c r="KMQ28" s="14"/>
      <c r="KMR28" s="14"/>
      <c r="KMS28" s="1"/>
      <c r="KMU28" s="5"/>
      <c r="KMY28" s="14"/>
      <c r="KMZ28" s="14"/>
      <c r="KNA28" s="1"/>
      <c r="KNC28" s="5"/>
      <c r="KNG28" s="14"/>
      <c r="KNH28" s="14"/>
      <c r="KNI28" s="1"/>
      <c r="KNK28" s="5"/>
      <c r="KNO28" s="14"/>
      <c r="KNP28" s="14"/>
      <c r="KNQ28" s="1"/>
      <c r="KNS28" s="5"/>
      <c r="KNW28" s="14"/>
      <c r="KNX28" s="14"/>
      <c r="KNY28" s="1"/>
      <c r="KOA28" s="5"/>
      <c r="KOE28" s="14"/>
      <c r="KOF28" s="14"/>
      <c r="KOG28" s="1"/>
      <c r="KOI28" s="5"/>
      <c r="KOM28" s="14"/>
      <c r="KON28" s="14"/>
      <c r="KOO28" s="1"/>
      <c r="KOQ28" s="5"/>
      <c r="KOU28" s="14"/>
      <c r="KOV28" s="14"/>
      <c r="KOW28" s="1"/>
      <c r="KOY28" s="5"/>
      <c r="KPC28" s="14"/>
      <c r="KPD28" s="14"/>
      <c r="KPE28" s="1"/>
      <c r="KPG28" s="5"/>
      <c r="KPK28" s="14"/>
      <c r="KPL28" s="14"/>
      <c r="KPM28" s="1"/>
      <c r="KPO28" s="5"/>
      <c r="KPS28" s="14"/>
      <c r="KPT28" s="14"/>
      <c r="KPU28" s="1"/>
      <c r="KPW28" s="5"/>
      <c r="KQA28" s="14"/>
      <c r="KQB28" s="14"/>
      <c r="KQC28" s="1"/>
      <c r="KQE28" s="5"/>
      <c r="KQI28" s="14"/>
      <c r="KQJ28" s="14"/>
      <c r="KQK28" s="1"/>
      <c r="KQM28" s="5"/>
      <c r="KQQ28" s="14"/>
      <c r="KQR28" s="14"/>
      <c r="KQS28" s="1"/>
      <c r="KQU28" s="5"/>
      <c r="KQY28" s="14"/>
      <c r="KQZ28" s="14"/>
      <c r="KRA28" s="1"/>
      <c r="KRC28" s="5"/>
      <c r="KRG28" s="14"/>
      <c r="KRH28" s="14"/>
      <c r="KRI28" s="1"/>
      <c r="KRK28" s="5"/>
      <c r="KRO28" s="14"/>
      <c r="KRP28" s="14"/>
      <c r="KRQ28" s="1"/>
      <c r="KRS28" s="5"/>
      <c r="KRW28" s="14"/>
      <c r="KRX28" s="14"/>
      <c r="KRY28" s="1"/>
      <c r="KSA28" s="5"/>
      <c r="KSE28" s="14"/>
      <c r="KSF28" s="14"/>
      <c r="KSG28" s="1"/>
      <c r="KSI28" s="5"/>
      <c r="KSM28" s="14"/>
      <c r="KSN28" s="14"/>
      <c r="KSO28" s="1"/>
      <c r="KSQ28" s="5"/>
      <c r="KSU28" s="14"/>
      <c r="KSV28" s="14"/>
      <c r="KSW28" s="1"/>
      <c r="KSY28" s="5"/>
      <c r="KTC28" s="14"/>
      <c r="KTD28" s="14"/>
      <c r="KTE28" s="1"/>
      <c r="KTG28" s="5"/>
      <c r="KTK28" s="14"/>
      <c r="KTL28" s="14"/>
      <c r="KTM28" s="1"/>
      <c r="KTO28" s="5"/>
      <c r="KTS28" s="14"/>
      <c r="KTT28" s="14"/>
      <c r="KTU28" s="1"/>
      <c r="KTW28" s="5"/>
      <c r="KUA28" s="14"/>
      <c r="KUB28" s="14"/>
      <c r="KUC28" s="1"/>
      <c r="KUE28" s="5"/>
      <c r="KUI28" s="14"/>
      <c r="KUJ28" s="14"/>
      <c r="KUK28" s="1"/>
      <c r="KUM28" s="5"/>
      <c r="KUQ28" s="14"/>
      <c r="KUR28" s="14"/>
      <c r="KUS28" s="1"/>
      <c r="KUU28" s="5"/>
      <c r="KUY28" s="14"/>
      <c r="KUZ28" s="14"/>
      <c r="KVA28" s="1"/>
      <c r="KVC28" s="5"/>
      <c r="KVG28" s="14"/>
      <c r="KVH28" s="14"/>
      <c r="KVI28" s="1"/>
      <c r="KVK28" s="5"/>
      <c r="KVO28" s="14"/>
      <c r="KVP28" s="14"/>
      <c r="KVQ28" s="1"/>
      <c r="KVS28" s="5"/>
      <c r="KVW28" s="14"/>
      <c r="KVX28" s="14"/>
      <c r="KVY28" s="1"/>
      <c r="KWA28" s="5"/>
      <c r="KWE28" s="14"/>
      <c r="KWF28" s="14"/>
      <c r="KWG28" s="1"/>
      <c r="KWI28" s="5"/>
      <c r="KWM28" s="14"/>
      <c r="KWN28" s="14"/>
      <c r="KWO28" s="1"/>
      <c r="KWQ28" s="5"/>
      <c r="KWU28" s="14"/>
      <c r="KWV28" s="14"/>
      <c r="KWW28" s="1"/>
      <c r="KWY28" s="5"/>
      <c r="KXC28" s="14"/>
      <c r="KXD28" s="14"/>
      <c r="KXE28" s="1"/>
      <c r="KXG28" s="5"/>
      <c r="KXK28" s="14"/>
      <c r="KXL28" s="14"/>
      <c r="KXM28" s="1"/>
      <c r="KXO28" s="5"/>
      <c r="KXS28" s="14"/>
      <c r="KXT28" s="14"/>
      <c r="KXU28" s="1"/>
      <c r="KXW28" s="5"/>
      <c r="KYA28" s="14"/>
      <c r="KYB28" s="14"/>
      <c r="KYC28" s="1"/>
      <c r="KYE28" s="5"/>
      <c r="KYI28" s="14"/>
      <c r="KYJ28" s="14"/>
      <c r="KYK28" s="1"/>
      <c r="KYM28" s="5"/>
      <c r="KYQ28" s="14"/>
      <c r="KYR28" s="14"/>
      <c r="KYS28" s="1"/>
      <c r="KYU28" s="5"/>
      <c r="KYY28" s="14"/>
      <c r="KYZ28" s="14"/>
      <c r="KZA28" s="1"/>
      <c r="KZC28" s="5"/>
      <c r="KZG28" s="14"/>
      <c r="KZH28" s="14"/>
      <c r="KZI28" s="1"/>
      <c r="KZK28" s="5"/>
      <c r="KZO28" s="14"/>
      <c r="KZP28" s="14"/>
      <c r="KZQ28" s="1"/>
      <c r="KZS28" s="5"/>
      <c r="KZW28" s="14"/>
      <c r="KZX28" s="14"/>
      <c r="KZY28" s="1"/>
      <c r="LAA28" s="5"/>
      <c r="LAE28" s="14"/>
      <c r="LAF28" s="14"/>
      <c r="LAG28" s="1"/>
      <c r="LAI28" s="5"/>
      <c r="LAM28" s="14"/>
      <c r="LAN28" s="14"/>
      <c r="LAO28" s="1"/>
      <c r="LAQ28" s="5"/>
      <c r="LAU28" s="14"/>
      <c r="LAV28" s="14"/>
      <c r="LAW28" s="1"/>
      <c r="LAY28" s="5"/>
      <c r="LBC28" s="14"/>
      <c r="LBD28" s="14"/>
      <c r="LBE28" s="1"/>
      <c r="LBG28" s="5"/>
      <c r="LBK28" s="14"/>
      <c r="LBL28" s="14"/>
      <c r="LBM28" s="1"/>
      <c r="LBO28" s="5"/>
      <c r="LBS28" s="14"/>
      <c r="LBT28" s="14"/>
      <c r="LBU28" s="1"/>
      <c r="LBW28" s="5"/>
      <c r="LCA28" s="14"/>
      <c r="LCB28" s="14"/>
      <c r="LCC28" s="1"/>
      <c r="LCE28" s="5"/>
      <c r="LCI28" s="14"/>
      <c r="LCJ28" s="14"/>
      <c r="LCK28" s="1"/>
      <c r="LCM28" s="5"/>
      <c r="LCQ28" s="14"/>
      <c r="LCR28" s="14"/>
      <c r="LCS28" s="1"/>
      <c r="LCU28" s="5"/>
      <c r="LCY28" s="14"/>
      <c r="LCZ28" s="14"/>
      <c r="LDA28" s="1"/>
      <c r="LDC28" s="5"/>
      <c r="LDG28" s="14"/>
      <c r="LDH28" s="14"/>
      <c r="LDI28" s="1"/>
      <c r="LDK28" s="5"/>
      <c r="LDO28" s="14"/>
      <c r="LDP28" s="14"/>
      <c r="LDQ28" s="1"/>
      <c r="LDS28" s="5"/>
      <c r="LDW28" s="14"/>
      <c r="LDX28" s="14"/>
      <c r="LDY28" s="1"/>
      <c r="LEA28" s="5"/>
      <c r="LEE28" s="14"/>
      <c r="LEF28" s="14"/>
      <c r="LEG28" s="1"/>
      <c r="LEI28" s="5"/>
      <c r="LEM28" s="14"/>
      <c r="LEN28" s="14"/>
      <c r="LEO28" s="1"/>
      <c r="LEQ28" s="5"/>
      <c r="LEU28" s="14"/>
      <c r="LEV28" s="14"/>
      <c r="LEW28" s="1"/>
      <c r="LEY28" s="5"/>
      <c r="LFC28" s="14"/>
      <c r="LFD28" s="14"/>
      <c r="LFE28" s="1"/>
      <c r="LFG28" s="5"/>
      <c r="LFK28" s="14"/>
      <c r="LFL28" s="14"/>
      <c r="LFM28" s="1"/>
      <c r="LFO28" s="5"/>
      <c r="LFS28" s="14"/>
      <c r="LFT28" s="14"/>
      <c r="LFU28" s="1"/>
      <c r="LFW28" s="5"/>
      <c r="LGA28" s="14"/>
      <c r="LGB28" s="14"/>
      <c r="LGC28" s="1"/>
      <c r="LGE28" s="5"/>
      <c r="LGI28" s="14"/>
      <c r="LGJ28" s="14"/>
      <c r="LGK28" s="1"/>
      <c r="LGM28" s="5"/>
      <c r="LGQ28" s="14"/>
      <c r="LGR28" s="14"/>
      <c r="LGS28" s="1"/>
      <c r="LGU28" s="5"/>
      <c r="LGY28" s="14"/>
      <c r="LGZ28" s="14"/>
      <c r="LHA28" s="1"/>
      <c r="LHC28" s="5"/>
      <c r="LHG28" s="14"/>
      <c r="LHH28" s="14"/>
      <c r="LHI28" s="1"/>
      <c r="LHK28" s="5"/>
      <c r="LHO28" s="14"/>
      <c r="LHP28" s="14"/>
      <c r="LHQ28" s="1"/>
      <c r="LHS28" s="5"/>
      <c r="LHW28" s="14"/>
      <c r="LHX28" s="14"/>
      <c r="LHY28" s="1"/>
      <c r="LIA28" s="5"/>
      <c r="LIE28" s="14"/>
      <c r="LIF28" s="14"/>
      <c r="LIG28" s="1"/>
      <c r="LII28" s="5"/>
      <c r="LIM28" s="14"/>
      <c r="LIN28" s="14"/>
      <c r="LIO28" s="1"/>
      <c r="LIQ28" s="5"/>
      <c r="LIU28" s="14"/>
      <c r="LIV28" s="14"/>
      <c r="LIW28" s="1"/>
      <c r="LIY28" s="5"/>
      <c r="LJC28" s="14"/>
      <c r="LJD28" s="14"/>
      <c r="LJE28" s="1"/>
      <c r="LJG28" s="5"/>
      <c r="LJK28" s="14"/>
      <c r="LJL28" s="14"/>
      <c r="LJM28" s="1"/>
      <c r="LJO28" s="5"/>
      <c r="LJS28" s="14"/>
      <c r="LJT28" s="14"/>
      <c r="LJU28" s="1"/>
      <c r="LJW28" s="5"/>
      <c r="LKA28" s="14"/>
      <c r="LKB28" s="14"/>
      <c r="LKC28" s="1"/>
      <c r="LKE28" s="5"/>
      <c r="LKI28" s="14"/>
      <c r="LKJ28" s="14"/>
      <c r="LKK28" s="1"/>
      <c r="LKM28" s="5"/>
      <c r="LKQ28" s="14"/>
      <c r="LKR28" s="14"/>
      <c r="LKS28" s="1"/>
      <c r="LKU28" s="5"/>
      <c r="LKY28" s="14"/>
      <c r="LKZ28" s="14"/>
      <c r="LLA28" s="1"/>
      <c r="LLC28" s="5"/>
      <c r="LLG28" s="14"/>
      <c r="LLH28" s="14"/>
      <c r="LLI28" s="1"/>
      <c r="LLK28" s="5"/>
      <c r="LLO28" s="14"/>
      <c r="LLP28" s="14"/>
      <c r="LLQ28" s="1"/>
      <c r="LLS28" s="5"/>
      <c r="LLW28" s="14"/>
      <c r="LLX28" s="14"/>
      <c r="LLY28" s="1"/>
      <c r="LMA28" s="5"/>
      <c r="LME28" s="14"/>
      <c r="LMF28" s="14"/>
      <c r="LMG28" s="1"/>
      <c r="LMI28" s="5"/>
      <c r="LMM28" s="14"/>
      <c r="LMN28" s="14"/>
      <c r="LMO28" s="1"/>
      <c r="LMQ28" s="5"/>
      <c r="LMU28" s="14"/>
      <c r="LMV28" s="14"/>
      <c r="LMW28" s="1"/>
      <c r="LMY28" s="5"/>
      <c r="LNC28" s="14"/>
      <c r="LND28" s="14"/>
      <c r="LNE28" s="1"/>
      <c r="LNG28" s="5"/>
      <c r="LNK28" s="14"/>
      <c r="LNL28" s="14"/>
      <c r="LNM28" s="1"/>
      <c r="LNO28" s="5"/>
      <c r="LNS28" s="14"/>
      <c r="LNT28" s="14"/>
      <c r="LNU28" s="1"/>
      <c r="LNW28" s="5"/>
      <c r="LOA28" s="14"/>
      <c r="LOB28" s="14"/>
      <c r="LOC28" s="1"/>
      <c r="LOE28" s="5"/>
      <c r="LOI28" s="14"/>
      <c r="LOJ28" s="14"/>
      <c r="LOK28" s="1"/>
      <c r="LOM28" s="5"/>
      <c r="LOQ28" s="14"/>
      <c r="LOR28" s="14"/>
      <c r="LOS28" s="1"/>
      <c r="LOU28" s="5"/>
      <c r="LOY28" s="14"/>
      <c r="LOZ28" s="14"/>
      <c r="LPA28" s="1"/>
      <c r="LPC28" s="5"/>
      <c r="LPG28" s="14"/>
      <c r="LPH28" s="14"/>
      <c r="LPI28" s="1"/>
      <c r="LPK28" s="5"/>
      <c r="LPO28" s="14"/>
      <c r="LPP28" s="14"/>
      <c r="LPQ28" s="1"/>
      <c r="LPS28" s="5"/>
      <c r="LPW28" s="14"/>
      <c r="LPX28" s="14"/>
      <c r="LPY28" s="1"/>
      <c r="LQA28" s="5"/>
      <c r="LQE28" s="14"/>
      <c r="LQF28" s="14"/>
      <c r="LQG28" s="1"/>
      <c r="LQI28" s="5"/>
      <c r="LQM28" s="14"/>
      <c r="LQN28" s="14"/>
      <c r="LQO28" s="1"/>
      <c r="LQQ28" s="5"/>
      <c r="LQU28" s="14"/>
      <c r="LQV28" s="14"/>
      <c r="LQW28" s="1"/>
      <c r="LQY28" s="5"/>
      <c r="LRC28" s="14"/>
      <c r="LRD28" s="14"/>
      <c r="LRE28" s="1"/>
      <c r="LRG28" s="5"/>
      <c r="LRK28" s="14"/>
      <c r="LRL28" s="14"/>
      <c r="LRM28" s="1"/>
      <c r="LRO28" s="5"/>
      <c r="LRS28" s="14"/>
      <c r="LRT28" s="14"/>
      <c r="LRU28" s="1"/>
      <c r="LRW28" s="5"/>
      <c r="LSA28" s="14"/>
      <c r="LSB28" s="14"/>
      <c r="LSC28" s="1"/>
      <c r="LSE28" s="5"/>
      <c r="LSI28" s="14"/>
      <c r="LSJ28" s="14"/>
      <c r="LSK28" s="1"/>
      <c r="LSM28" s="5"/>
      <c r="LSQ28" s="14"/>
      <c r="LSR28" s="14"/>
      <c r="LSS28" s="1"/>
      <c r="LSU28" s="5"/>
      <c r="LSY28" s="14"/>
      <c r="LSZ28" s="14"/>
      <c r="LTA28" s="1"/>
      <c r="LTC28" s="5"/>
      <c r="LTG28" s="14"/>
      <c r="LTH28" s="14"/>
      <c r="LTI28" s="1"/>
      <c r="LTK28" s="5"/>
      <c r="LTO28" s="14"/>
      <c r="LTP28" s="14"/>
      <c r="LTQ28" s="1"/>
      <c r="LTS28" s="5"/>
      <c r="LTW28" s="14"/>
      <c r="LTX28" s="14"/>
      <c r="LTY28" s="1"/>
      <c r="LUA28" s="5"/>
      <c r="LUE28" s="14"/>
      <c r="LUF28" s="14"/>
      <c r="LUG28" s="1"/>
      <c r="LUI28" s="5"/>
      <c r="LUM28" s="14"/>
      <c r="LUN28" s="14"/>
      <c r="LUO28" s="1"/>
      <c r="LUQ28" s="5"/>
      <c r="LUU28" s="14"/>
      <c r="LUV28" s="14"/>
      <c r="LUW28" s="1"/>
      <c r="LUY28" s="5"/>
      <c r="LVC28" s="14"/>
      <c r="LVD28" s="14"/>
      <c r="LVE28" s="1"/>
      <c r="LVG28" s="5"/>
      <c r="LVK28" s="14"/>
      <c r="LVL28" s="14"/>
      <c r="LVM28" s="1"/>
      <c r="LVO28" s="5"/>
      <c r="LVS28" s="14"/>
      <c r="LVT28" s="14"/>
      <c r="LVU28" s="1"/>
      <c r="LVW28" s="5"/>
      <c r="LWA28" s="14"/>
      <c r="LWB28" s="14"/>
      <c r="LWC28" s="1"/>
      <c r="LWE28" s="5"/>
      <c r="LWI28" s="14"/>
      <c r="LWJ28" s="14"/>
      <c r="LWK28" s="1"/>
      <c r="LWM28" s="5"/>
      <c r="LWQ28" s="14"/>
      <c r="LWR28" s="14"/>
      <c r="LWS28" s="1"/>
      <c r="LWU28" s="5"/>
      <c r="LWY28" s="14"/>
      <c r="LWZ28" s="14"/>
      <c r="LXA28" s="1"/>
      <c r="LXC28" s="5"/>
      <c r="LXG28" s="14"/>
      <c r="LXH28" s="14"/>
      <c r="LXI28" s="1"/>
      <c r="LXK28" s="5"/>
      <c r="LXO28" s="14"/>
      <c r="LXP28" s="14"/>
      <c r="LXQ28" s="1"/>
      <c r="LXS28" s="5"/>
      <c r="LXW28" s="14"/>
      <c r="LXX28" s="14"/>
      <c r="LXY28" s="1"/>
      <c r="LYA28" s="5"/>
      <c r="LYE28" s="14"/>
      <c r="LYF28" s="14"/>
      <c r="LYG28" s="1"/>
      <c r="LYI28" s="5"/>
      <c r="LYM28" s="14"/>
      <c r="LYN28" s="14"/>
      <c r="LYO28" s="1"/>
      <c r="LYQ28" s="5"/>
      <c r="LYU28" s="14"/>
      <c r="LYV28" s="14"/>
      <c r="LYW28" s="1"/>
      <c r="LYY28" s="5"/>
      <c r="LZC28" s="14"/>
      <c r="LZD28" s="14"/>
      <c r="LZE28" s="1"/>
      <c r="LZG28" s="5"/>
      <c r="LZK28" s="14"/>
      <c r="LZL28" s="14"/>
      <c r="LZM28" s="1"/>
      <c r="LZO28" s="5"/>
      <c r="LZS28" s="14"/>
      <c r="LZT28" s="14"/>
      <c r="LZU28" s="1"/>
      <c r="LZW28" s="5"/>
      <c r="MAA28" s="14"/>
      <c r="MAB28" s="14"/>
      <c r="MAC28" s="1"/>
      <c r="MAE28" s="5"/>
      <c r="MAI28" s="14"/>
      <c r="MAJ28" s="14"/>
      <c r="MAK28" s="1"/>
      <c r="MAM28" s="5"/>
      <c r="MAQ28" s="14"/>
      <c r="MAR28" s="14"/>
      <c r="MAS28" s="1"/>
      <c r="MAU28" s="5"/>
      <c r="MAY28" s="14"/>
      <c r="MAZ28" s="14"/>
      <c r="MBA28" s="1"/>
      <c r="MBC28" s="5"/>
      <c r="MBG28" s="14"/>
      <c r="MBH28" s="14"/>
      <c r="MBI28" s="1"/>
      <c r="MBK28" s="5"/>
      <c r="MBO28" s="14"/>
      <c r="MBP28" s="14"/>
      <c r="MBQ28" s="1"/>
      <c r="MBS28" s="5"/>
      <c r="MBW28" s="14"/>
      <c r="MBX28" s="14"/>
      <c r="MBY28" s="1"/>
      <c r="MCA28" s="5"/>
      <c r="MCE28" s="14"/>
      <c r="MCF28" s="14"/>
      <c r="MCG28" s="1"/>
      <c r="MCI28" s="5"/>
      <c r="MCM28" s="14"/>
      <c r="MCN28" s="14"/>
      <c r="MCO28" s="1"/>
      <c r="MCQ28" s="5"/>
      <c r="MCU28" s="14"/>
      <c r="MCV28" s="14"/>
      <c r="MCW28" s="1"/>
      <c r="MCY28" s="5"/>
      <c r="MDC28" s="14"/>
      <c r="MDD28" s="14"/>
      <c r="MDE28" s="1"/>
      <c r="MDG28" s="5"/>
      <c r="MDK28" s="14"/>
      <c r="MDL28" s="14"/>
      <c r="MDM28" s="1"/>
      <c r="MDO28" s="5"/>
      <c r="MDS28" s="14"/>
      <c r="MDT28" s="14"/>
      <c r="MDU28" s="1"/>
      <c r="MDW28" s="5"/>
      <c r="MEA28" s="14"/>
      <c r="MEB28" s="14"/>
      <c r="MEC28" s="1"/>
      <c r="MEE28" s="5"/>
      <c r="MEI28" s="14"/>
      <c r="MEJ28" s="14"/>
      <c r="MEK28" s="1"/>
      <c r="MEM28" s="5"/>
      <c r="MEQ28" s="14"/>
      <c r="MER28" s="14"/>
      <c r="MES28" s="1"/>
      <c r="MEU28" s="5"/>
      <c r="MEY28" s="14"/>
      <c r="MEZ28" s="14"/>
      <c r="MFA28" s="1"/>
      <c r="MFC28" s="5"/>
      <c r="MFG28" s="14"/>
      <c r="MFH28" s="14"/>
      <c r="MFI28" s="1"/>
      <c r="MFK28" s="5"/>
      <c r="MFO28" s="14"/>
      <c r="MFP28" s="14"/>
      <c r="MFQ28" s="1"/>
      <c r="MFS28" s="5"/>
      <c r="MFW28" s="14"/>
      <c r="MFX28" s="14"/>
      <c r="MFY28" s="1"/>
      <c r="MGA28" s="5"/>
      <c r="MGE28" s="14"/>
      <c r="MGF28" s="14"/>
      <c r="MGG28" s="1"/>
      <c r="MGI28" s="5"/>
      <c r="MGM28" s="14"/>
      <c r="MGN28" s="14"/>
      <c r="MGO28" s="1"/>
      <c r="MGQ28" s="5"/>
      <c r="MGU28" s="14"/>
      <c r="MGV28" s="14"/>
      <c r="MGW28" s="1"/>
      <c r="MGY28" s="5"/>
      <c r="MHC28" s="14"/>
      <c r="MHD28" s="14"/>
      <c r="MHE28" s="1"/>
      <c r="MHG28" s="5"/>
      <c r="MHK28" s="14"/>
      <c r="MHL28" s="14"/>
      <c r="MHM28" s="1"/>
      <c r="MHO28" s="5"/>
      <c r="MHS28" s="14"/>
      <c r="MHT28" s="14"/>
      <c r="MHU28" s="1"/>
      <c r="MHW28" s="5"/>
      <c r="MIA28" s="14"/>
      <c r="MIB28" s="14"/>
      <c r="MIC28" s="1"/>
      <c r="MIE28" s="5"/>
      <c r="MII28" s="14"/>
      <c r="MIJ28" s="14"/>
      <c r="MIK28" s="1"/>
      <c r="MIM28" s="5"/>
      <c r="MIQ28" s="14"/>
      <c r="MIR28" s="14"/>
      <c r="MIS28" s="1"/>
      <c r="MIU28" s="5"/>
      <c r="MIY28" s="14"/>
      <c r="MIZ28" s="14"/>
      <c r="MJA28" s="1"/>
      <c r="MJC28" s="5"/>
      <c r="MJG28" s="14"/>
      <c r="MJH28" s="14"/>
      <c r="MJI28" s="1"/>
      <c r="MJK28" s="5"/>
      <c r="MJO28" s="14"/>
      <c r="MJP28" s="14"/>
      <c r="MJQ28" s="1"/>
      <c r="MJS28" s="5"/>
      <c r="MJW28" s="14"/>
      <c r="MJX28" s="14"/>
      <c r="MJY28" s="1"/>
      <c r="MKA28" s="5"/>
      <c r="MKE28" s="14"/>
      <c r="MKF28" s="14"/>
      <c r="MKG28" s="1"/>
      <c r="MKI28" s="5"/>
      <c r="MKM28" s="14"/>
      <c r="MKN28" s="14"/>
      <c r="MKO28" s="1"/>
      <c r="MKQ28" s="5"/>
      <c r="MKU28" s="14"/>
      <c r="MKV28" s="14"/>
      <c r="MKW28" s="1"/>
      <c r="MKY28" s="5"/>
      <c r="MLC28" s="14"/>
      <c r="MLD28" s="14"/>
      <c r="MLE28" s="1"/>
      <c r="MLG28" s="5"/>
      <c r="MLK28" s="14"/>
      <c r="MLL28" s="14"/>
      <c r="MLM28" s="1"/>
      <c r="MLO28" s="5"/>
      <c r="MLS28" s="14"/>
      <c r="MLT28" s="14"/>
      <c r="MLU28" s="1"/>
      <c r="MLW28" s="5"/>
      <c r="MMA28" s="14"/>
      <c r="MMB28" s="14"/>
      <c r="MMC28" s="1"/>
      <c r="MME28" s="5"/>
      <c r="MMI28" s="14"/>
      <c r="MMJ28" s="14"/>
      <c r="MMK28" s="1"/>
      <c r="MMM28" s="5"/>
      <c r="MMQ28" s="14"/>
      <c r="MMR28" s="14"/>
      <c r="MMS28" s="1"/>
      <c r="MMU28" s="5"/>
      <c r="MMY28" s="14"/>
      <c r="MMZ28" s="14"/>
      <c r="MNA28" s="1"/>
      <c r="MNC28" s="5"/>
      <c r="MNG28" s="14"/>
      <c r="MNH28" s="14"/>
      <c r="MNI28" s="1"/>
      <c r="MNK28" s="5"/>
      <c r="MNO28" s="14"/>
      <c r="MNP28" s="14"/>
      <c r="MNQ28" s="1"/>
      <c r="MNS28" s="5"/>
      <c r="MNW28" s="14"/>
      <c r="MNX28" s="14"/>
      <c r="MNY28" s="1"/>
      <c r="MOA28" s="5"/>
      <c r="MOE28" s="14"/>
      <c r="MOF28" s="14"/>
      <c r="MOG28" s="1"/>
      <c r="MOI28" s="5"/>
      <c r="MOM28" s="14"/>
      <c r="MON28" s="14"/>
      <c r="MOO28" s="1"/>
      <c r="MOQ28" s="5"/>
      <c r="MOU28" s="14"/>
      <c r="MOV28" s="14"/>
      <c r="MOW28" s="1"/>
      <c r="MOY28" s="5"/>
      <c r="MPC28" s="14"/>
      <c r="MPD28" s="14"/>
      <c r="MPE28" s="1"/>
      <c r="MPG28" s="5"/>
      <c r="MPK28" s="14"/>
      <c r="MPL28" s="14"/>
      <c r="MPM28" s="1"/>
      <c r="MPO28" s="5"/>
      <c r="MPS28" s="14"/>
      <c r="MPT28" s="14"/>
      <c r="MPU28" s="1"/>
      <c r="MPW28" s="5"/>
      <c r="MQA28" s="14"/>
      <c r="MQB28" s="14"/>
      <c r="MQC28" s="1"/>
      <c r="MQE28" s="5"/>
      <c r="MQI28" s="14"/>
      <c r="MQJ28" s="14"/>
      <c r="MQK28" s="1"/>
      <c r="MQM28" s="5"/>
      <c r="MQQ28" s="14"/>
      <c r="MQR28" s="14"/>
      <c r="MQS28" s="1"/>
      <c r="MQU28" s="5"/>
      <c r="MQY28" s="14"/>
      <c r="MQZ28" s="14"/>
      <c r="MRA28" s="1"/>
      <c r="MRC28" s="5"/>
      <c r="MRG28" s="14"/>
      <c r="MRH28" s="14"/>
      <c r="MRI28" s="1"/>
      <c r="MRK28" s="5"/>
      <c r="MRO28" s="14"/>
      <c r="MRP28" s="14"/>
      <c r="MRQ28" s="1"/>
      <c r="MRS28" s="5"/>
      <c r="MRW28" s="14"/>
      <c r="MRX28" s="14"/>
      <c r="MRY28" s="1"/>
      <c r="MSA28" s="5"/>
      <c r="MSE28" s="14"/>
      <c r="MSF28" s="14"/>
      <c r="MSG28" s="1"/>
      <c r="MSI28" s="5"/>
      <c r="MSM28" s="14"/>
      <c r="MSN28" s="14"/>
      <c r="MSO28" s="1"/>
      <c r="MSQ28" s="5"/>
      <c r="MSU28" s="14"/>
      <c r="MSV28" s="14"/>
      <c r="MSW28" s="1"/>
      <c r="MSY28" s="5"/>
      <c r="MTC28" s="14"/>
      <c r="MTD28" s="14"/>
      <c r="MTE28" s="1"/>
      <c r="MTG28" s="5"/>
      <c r="MTK28" s="14"/>
      <c r="MTL28" s="14"/>
      <c r="MTM28" s="1"/>
      <c r="MTO28" s="5"/>
      <c r="MTS28" s="14"/>
      <c r="MTT28" s="14"/>
      <c r="MTU28" s="1"/>
      <c r="MTW28" s="5"/>
      <c r="MUA28" s="14"/>
      <c r="MUB28" s="14"/>
      <c r="MUC28" s="1"/>
      <c r="MUE28" s="5"/>
      <c r="MUI28" s="14"/>
      <c r="MUJ28" s="14"/>
      <c r="MUK28" s="1"/>
      <c r="MUM28" s="5"/>
      <c r="MUQ28" s="14"/>
      <c r="MUR28" s="14"/>
      <c r="MUS28" s="1"/>
      <c r="MUU28" s="5"/>
      <c r="MUY28" s="14"/>
      <c r="MUZ28" s="14"/>
      <c r="MVA28" s="1"/>
      <c r="MVC28" s="5"/>
      <c r="MVG28" s="14"/>
      <c r="MVH28" s="14"/>
      <c r="MVI28" s="1"/>
      <c r="MVK28" s="5"/>
      <c r="MVO28" s="14"/>
      <c r="MVP28" s="14"/>
      <c r="MVQ28" s="1"/>
      <c r="MVS28" s="5"/>
      <c r="MVW28" s="14"/>
      <c r="MVX28" s="14"/>
      <c r="MVY28" s="1"/>
      <c r="MWA28" s="5"/>
      <c r="MWE28" s="14"/>
      <c r="MWF28" s="14"/>
      <c r="MWG28" s="1"/>
      <c r="MWI28" s="5"/>
      <c r="MWM28" s="14"/>
      <c r="MWN28" s="14"/>
      <c r="MWO28" s="1"/>
      <c r="MWQ28" s="5"/>
      <c r="MWU28" s="14"/>
      <c r="MWV28" s="14"/>
      <c r="MWW28" s="1"/>
      <c r="MWY28" s="5"/>
      <c r="MXC28" s="14"/>
      <c r="MXD28" s="14"/>
      <c r="MXE28" s="1"/>
      <c r="MXG28" s="5"/>
      <c r="MXK28" s="14"/>
      <c r="MXL28" s="14"/>
      <c r="MXM28" s="1"/>
      <c r="MXO28" s="5"/>
      <c r="MXS28" s="14"/>
      <c r="MXT28" s="14"/>
      <c r="MXU28" s="1"/>
      <c r="MXW28" s="5"/>
      <c r="MYA28" s="14"/>
      <c r="MYB28" s="14"/>
      <c r="MYC28" s="1"/>
      <c r="MYE28" s="5"/>
      <c r="MYI28" s="14"/>
      <c r="MYJ28" s="14"/>
      <c r="MYK28" s="1"/>
      <c r="MYM28" s="5"/>
      <c r="MYQ28" s="14"/>
      <c r="MYR28" s="14"/>
      <c r="MYS28" s="1"/>
      <c r="MYU28" s="5"/>
      <c r="MYY28" s="14"/>
      <c r="MYZ28" s="14"/>
      <c r="MZA28" s="1"/>
      <c r="MZC28" s="5"/>
      <c r="MZG28" s="14"/>
      <c r="MZH28" s="14"/>
      <c r="MZI28" s="1"/>
      <c r="MZK28" s="5"/>
      <c r="MZO28" s="14"/>
      <c r="MZP28" s="14"/>
      <c r="MZQ28" s="1"/>
      <c r="MZS28" s="5"/>
      <c r="MZW28" s="14"/>
      <c r="MZX28" s="14"/>
      <c r="MZY28" s="1"/>
      <c r="NAA28" s="5"/>
      <c r="NAE28" s="14"/>
      <c r="NAF28" s="14"/>
      <c r="NAG28" s="1"/>
      <c r="NAI28" s="5"/>
      <c r="NAM28" s="14"/>
      <c r="NAN28" s="14"/>
      <c r="NAO28" s="1"/>
      <c r="NAQ28" s="5"/>
      <c r="NAU28" s="14"/>
      <c r="NAV28" s="14"/>
      <c r="NAW28" s="1"/>
      <c r="NAY28" s="5"/>
      <c r="NBC28" s="14"/>
      <c r="NBD28" s="14"/>
      <c r="NBE28" s="1"/>
      <c r="NBG28" s="5"/>
      <c r="NBK28" s="14"/>
      <c r="NBL28" s="14"/>
      <c r="NBM28" s="1"/>
      <c r="NBO28" s="5"/>
      <c r="NBS28" s="14"/>
      <c r="NBT28" s="14"/>
      <c r="NBU28" s="1"/>
      <c r="NBW28" s="5"/>
      <c r="NCA28" s="14"/>
      <c r="NCB28" s="14"/>
      <c r="NCC28" s="1"/>
      <c r="NCE28" s="5"/>
      <c r="NCI28" s="14"/>
      <c r="NCJ28" s="14"/>
      <c r="NCK28" s="1"/>
      <c r="NCM28" s="5"/>
      <c r="NCQ28" s="14"/>
      <c r="NCR28" s="14"/>
      <c r="NCS28" s="1"/>
      <c r="NCU28" s="5"/>
      <c r="NCY28" s="14"/>
      <c r="NCZ28" s="14"/>
      <c r="NDA28" s="1"/>
      <c r="NDC28" s="5"/>
      <c r="NDG28" s="14"/>
      <c r="NDH28" s="14"/>
      <c r="NDI28" s="1"/>
      <c r="NDK28" s="5"/>
      <c r="NDO28" s="14"/>
      <c r="NDP28" s="14"/>
      <c r="NDQ28" s="1"/>
      <c r="NDS28" s="5"/>
      <c r="NDW28" s="14"/>
      <c r="NDX28" s="14"/>
      <c r="NDY28" s="1"/>
      <c r="NEA28" s="5"/>
      <c r="NEE28" s="14"/>
      <c r="NEF28" s="14"/>
      <c r="NEG28" s="1"/>
      <c r="NEI28" s="5"/>
      <c r="NEM28" s="14"/>
      <c r="NEN28" s="14"/>
      <c r="NEO28" s="1"/>
      <c r="NEQ28" s="5"/>
      <c r="NEU28" s="14"/>
      <c r="NEV28" s="14"/>
      <c r="NEW28" s="1"/>
      <c r="NEY28" s="5"/>
      <c r="NFC28" s="14"/>
      <c r="NFD28" s="14"/>
      <c r="NFE28" s="1"/>
      <c r="NFG28" s="5"/>
      <c r="NFK28" s="14"/>
      <c r="NFL28" s="14"/>
      <c r="NFM28" s="1"/>
      <c r="NFO28" s="5"/>
      <c r="NFS28" s="14"/>
      <c r="NFT28" s="14"/>
      <c r="NFU28" s="1"/>
      <c r="NFW28" s="5"/>
      <c r="NGA28" s="14"/>
      <c r="NGB28" s="14"/>
      <c r="NGC28" s="1"/>
      <c r="NGE28" s="5"/>
      <c r="NGI28" s="14"/>
      <c r="NGJ28" s="14"/>
      <c r="NGK28" s="1"/>
      <c r="NGM28" s="5"/>
      <c r="NGQ28" s="14"/>
      <c r="NGR28" s="14"/>
      <c r="NGS28" s="1"/>
      <c r="NGU28" s="5"/>
      <c r="NGY28" s="14"/>
      <c r="NGZ28" s="14"/>
      <c r="NHA28" s="1"/>
      <c r="NHC28" s="5"/>
      <c r="NHG28" s="14"/>
      <c r="NHH28" s="14"/>
      <c r="NHI28" s="1"/>
      <c r="NHK28" s="5"/>
      <c r="NHO28" s="14"/>
      <c r="NHP28" s="14"/>
      <c r="NHQ28" s="1"/>
      <c r="NHS28" s="5"/>
      <c r="NHW28" s="14"/>
      <c r="NHX28" s="14"/>
      <c r="NHY28" s="1"/>
      <c r="NIA28" s="5"/>
      <c r="NIE28" s="14"/>
      <c r="NIF28" s="14"/>
      <c r="NIG28" s="1"/>
      <c r="NII28" s="5"/>
      <c r="NIM28" s="14"/>
      <c r="NIN28" s="14"/>
      <c r="NIO28" s="1"/>
      <c r="NIQ28" s="5"/>
      <c r="NIU28" s="14"/>
      <c r="NIV28" s="14"/>
      <c r="NIW28" s="1"/>
      <c r="NIY28" s="5"/>
      <c r="NJC28" s="14"/>
      <c r="NJD28" s="14"/>
      <c r="NJE28" s="1"/>
      <c r="NJG28" s="5"/>
      <c r="NJK28" s="14"/>
      <c r="NJL28" s="14"/>
      <c r="NJM28" s="1"/>
      <c r="NJO28" s="5"/>
      <c r="NJS28" s="14"/>
      <c r="NJT28" s="14"/>
      <c r="NJU28" s="1"/>
      <c r="NJW28" s="5"/>
      <c r="NKA28" s="14"/>
      <c r="NKB28" s="14"/>
      <c r="NKC28" s="1"/>
      <c r="NKE28" s="5"/>
      <c r="NKI28" s="14"/>
      <c r="NKJ28" s="14"/>
      <c r="NKK28" s="1"/>
      <c r="NKM28" s="5"/>
      <c r="NKQ28" s="14"/>
      <c r="NKR28" s="14"/>
      <c r="NKS28" s="1"/>
      <c r="NKU28" s="5"/>
      <c r="NKY28" s="14"/>
      <c r="NKZ28" s="14"/>
      <c r="NLA28" s="1"/>
      <c r="NLC28" s="5"/>
      <c r="NLG28" s="14"/>
      <c r="NLH28" s="14"/>
      <c r="NLI28" s="1"/>
      <c r="NLK28" s="5"/>
      <c r="NLO28" s="14"/>
      <c r="NLP28" s="14"/>
      <c r="NLQ28" s="1"/>
      <c r="NLS28" s="5"/>
      <c r="NLW28" s="14"/>
      <c r="NLX28" s="14"/>
      <c r="NLY28" s="1"/>
      <c r="NMA28" s="5"/>
      <c r="NME28" s="14"/>
      <c r="NMF28" s="14"/>
      <c r="NMG28" s="1"/>
      <c r="NMI28" s="5"/>
      <c r="NMM28" s="14"/>
      <c r="NMN28" s="14"/>
      <c r="NMO28" s="1"/>
      <c r="NMQ28" s="5"/>
      <c r="NMU28" s="14"/>
      <c r="NMV28" s="14"/>
      <c r="NMW28" s="1"/>
      <c r="NMY28" s="5"/>
      <c r="NNC28" s="14"/>
      <c r="NND28" s="14"/>
      <c r="NNE28" s="1"/>
      <c r="NNG28" s="5"/>
      <c r="NNK28" s="14"/>
      <c r="NNL28" s="14"/>
      <c r="NNM28" s="1"/>
      <c r="NNO28" s="5"/>
      <c r="NNS28" s="14"/>
      <c r="NNT28" s="14"/>
      <c r="NNU28" s="1"/>
      <c r="NNW28" s="5"/>
      <c r="NOA28" s="14"/>
      <c r="NOB28" s="14"/>
      <c r="NOC28" s="1"/>
      <c r="NOE28" s="5"/>
      <c r="NOI28" s="14"/>
      <c r="NOJ28" s="14"/>
      <c r="NOK28" s="1"/>
      <c r="NOM28" s="5"/>
      <c r="NOQ28" s="14"/>
      <c r="NOR28" s="14"/>
      <c r="NOS28" s="1"/>
      <c r="NOU28" s="5"/>
      <c r="NOY28" s="14"/>
      <c r="NOZ28" s="14"/>
      <c r="NPA28" s="1"/>
      <c r="NPC28" s="5"/>
      <c r="NPG28" s="14"/>
      <c r="NPH28" s="14"/>
      <c r="NPI28" s="1"/>
      <c r="NPK28" s="5"/>
      <c r="NPO28" s="14"/>
      <c r="NPP28" s="14"/>
      <c r="NPQ28" s="1"/>
      <c r="NPS28" s="5"/>
      <c r="NPW28" s="14"/>
      <c r="NPX28" s="14"/>
      <c r="NPY28" s="1"/>
      <c r="NQA28" s="5"/>
      <c r="NQE28" s="14"/>
      <c r="NQF28" s="14"/>
      <c r="NQG28" s="1"/>
      <c r="NQI28" s="5"/>
      <c r="NQM28" s="14"/>
      <c r="NQN28" s="14"/>
      <c r="NQO28" s="1"/>
      <c r="NQQ28" s="5"/>
      <c r="NQU28" s="14"/>
      <c r="NQV28" s="14"/>
      <c r="NQW28" s="1"/>
      <c r="NQY28" s="5"/>
      <c r="NRC28" s="14"/>
      <c r="NRD28" s="14"/>
      <c r="NRE28" s="1"/>
      <c r="NRG28" s="5"/>
      <c r="NRK28" s="14"/>
      <c r="NRL28" s="14"/>
      <c r="NRM28" s="1"/>
      <c r="NRO28" s="5"/>
      <c r="NRS28" s="14"/>
      <c r="NRT28" s="14"/>
      <c r="NRU28" s="1"/>
      <c r="NRW28" s="5"/>
      <c r="NSA28" s="14"/>
      <c r="NSB28" s="14"/>
      <c r="NSC28" s="1"/>
      <c r="NSE28" s="5"/>
      <c r="NSI28" s="14"/>
      <c r="NSJ28" s="14"/>
      <c r="NSK28" s="1"/>
      <c r="NSM28" s="5"/>
      <c r="NSQ28" s="14"/>
      <c r="NSR28" s="14"/>
      <c r="NSS28" s="1"/>
      <c r="NSU28" s="5"/>
      <c r="NSY28" s="14"/>
      <c r="NSZ28" s="14"/>
      <c r="NTA28" s="1"/>
      <c r="NTC28" s="5"/>
      <c r="NTG28" s="14"/>
      <c r="NTH28" s="14"/>
      <c r="NTI28" s="1"/>
      <c r="NTK28" s="5"/>
      <c r="NTO28" s="14"/>
      <c r="NTP28" s="14"/>
      <c r="NTQ28" s="1"/>
      <c r="NTS28" s="5"/>
      <c r="NTW28" s="14"/>
      <c r="NTX28" s="14"/>
      <c r="NTY28" s="1"/>
      <c r="NUA28" s="5"/>
      <c r="NUE28" s="14"/>
      <c r="NUF28" s="14"/>
      <c r="NUG28" s="1"/>
      <c r="NUI28" s="5"/>
      <c r="NUM28" s="14"/>
      <c r="NUN28" s="14"/>
      <c r="NUO28" s="1"/>
      <c r="NUQ28" s="5"/>
      <c r="NUU28" s="14"/>
      <c r="NUV28" s="14"/>
      <c r="NUW28" s="1"/>
      <c r="NUY28" s="5"/>
      <c r="NVC28" s="14"/>
      <c r="NVD28" s="14"/>
      <c r="NVE28" s="1"/>
      <c r="NVG28" s="5"/>
      <c r="NVK28" s="14"/>
      <c r="NVL28" s="14"/>
      <c r="NVM28" s="1"/>
      <c r="NVO28" s="5"/>
      <c r="NVS28" s="14"/>
      <c r="NVT28" s="14"/>
      <c r="NVU28" s="1"/>
      <c r="NVW28" s="5"/>
      <c r="NWA28" s="14"/>
      <c r="NWB28" s="14"/>
      <c r="NWC28" s="1"/>
      <c r="NWE28" s="5"/>
      <c r="NWI28" s="14"/>
      <c r="NWJ28" s="14"/>
      <c r="NWK28" s="1"/>
      <c r="NWM28" s="5"/>
      <c r="NWQ28" s="14"/>
      <c r="NWR28" s="14"/>
      <c r="NWS28" s="1"/>
      <c r="NWU28" s="5"/>
      <c r="NWY28" s="14"/>
      <c r="NWZ28" s="14"/>
      <c r="NXA28" s="1"/>
      <c r="NXC28" s="5"/>
      <c r="NXG28" s="14"/>
      <c r="NXH28" s="14"/>
      <c r="NXI28" s="1"/>
      <c r="NXK28" s="5"/>
      <c r="NXO28" s="14"/>
      <c r="NXP28" s="14"/>
      <c r="NXQ28" s="1"/>
      <c r="NXS28" s="5"/>
      <c r="NXW28" s="14"/>
      <c r="NXX28" s="14"/>
      <c r="NXY28" s="1"/>
      <c r="NYA28" s="5"/>
      <c r="NYE28" s="14"/>
      <c r="NYF28" s="14"/>
      <c r="NYG28" s="1"/>
      <c r="NYI28" s="5"/>
      <c r="NYM28" s="14"/>
      <c r="NYN28" s="14"/>
      <c r="NYO28" s="1"/>
      <c r="NYQ28" s="5"/>
      <c r="NYU28" s="14"/>
      <c r="NYV28" s="14"/>
      <c r="NYW28" s="1"/>
      <c r="NYY28" s="5"/>
      <c r="NZC28" s="14"/>
      <c r="NZD28" s="14"/>
      <c r="NZE28" s="1"/>
      <c r="NZG28" s="5"/>
      <c r="NZK28" s="14"/>
      <c r="NZL28" s="14"/>
      <c r="NZM28" s="1"/>
      <c r="NZO28" s="5"/>
      <c r="NZS28" s="14"/>
      <c r="NZT28" s="14"/>
      <c r="NZU28" s="1"/>
      <c r="NZW28" s="5"/>
      <c r="OAA28" s="14"/>
      <c r="OAB28" s="14"/>
      <c r="OAC28" s="1"/>
      <c r="OAE28" s="5"/>
      <c r="OAI28" s="14"/>
      <c r="OAJ28" s="14"/>
      <c r="OAK28" s="1"/>
      <c r="OAM28" s="5"/>
      <c r="OAQ28" s="14"/>
      <c r="OAR28" s="14"/>
      <c r="OAS28" s="1"/>
      <c r="OAU28" s="5"/>
      <c r="OAY28" s="14"/>
      <c r="OAZ28" s="14"/>
      <c r="OBA28" s="1"/>
      <c r="OBC28" s="5"/>
      <c r="OBG28" s="14"/>
      <c r="OBH28" s="14"/>
      <c r="OBI28" s="1"/>
      <c r="OBK28" s="5"/>
      <c r="OBO28" s="14"/>
      <c r="OBP28" s="14"/>
      <c r="OBQ28" s="1"/>
      <c r="OBS28" s="5"/>
      <c r="OBW28" s="14"/>
      <c r="OBX28" s="14"/>
      <c r="OBY28" s="1"/>
      <c r="OCA28" s="5"/>
      <c r="OCE28" s="14"/>
      <c r="OCF28" s="14"/>
      <c r="OCG28" s="1"/>
      <c r="OCI28" s="5"/>
      <c r="OCM28" s="14"/>
      <c r="OCN28" s="14"/>
      <c r="OCO28" s="1"/>
      <c r="OCQ28" s="5"/>
      <c r="OCU28" s="14"/>
      <c r="OCV28" s="14"/>
      <c r="OCW28" s="1"/>
      <c r="OCY28" s="5"/>
      <c r="ODC28" s="14"/>
      <c r="ODD28" s="14"/>
      <c r="ODE28" s="1"/>
      <c r="ODG28" s="5"/>
      <c r="ODK28" s="14"/>
      <c r="ODL28" s="14"/>
      <c r="ODM28" s="1"/>
      <c r="ODO28" s="5"/>
      <c r="ODS28" s="14"/>
      <c r="ODT28" s="14"/>
      <c r="ODU28" s="1"/>
      <c r="ODW28" s="5"/>
      <c r="OEA28" s="14"/>
      <c r="OEB28" s="14"/>
      <c r="OEC28" s="1"/>
      <c r="OEE28" s="5"/>
      <c r="OEI28" s="14"/>
      <c r="OEJ28" s="14"/>
      <c r="OEK28" s="1"/>
      <c r="OEM28" s="5"/>
      <c r="OEQ28" s="14"/>
      <c r="OER28" s="14"/>
      <c r="OES28" s="1"/>
      <c r="OEU28" s="5"/>
      <c r="OEY28" s="14"/>
      <c r="OEZ28" s="14"/>
      <c r="OFA28" s="1"/>
      <c r="OFC28" s="5"/>
      <c r="OFG28" s="14"/>
      <c r="OFH28" s="14"/>
      <c r="OFI28" s="1"/>
      <c r="OFK28" s="5"/>
      <c r="OFO28" s="14"/>
      <c r="OFP28" s="14"/>
      <c r="OFQ28" s="1"/>
      <c r="OFS28" s="5"/>
      <c r="OFW28" s="14"/>
      <c r="OFX28" s="14"/>
      <c r="OFY28" s="1"/>
      <c r="OGA28" s="5"/>
      <c r="OGE28" s="14"/>
      <c r="OGF28" s="14"/>
      <c r="OGG28" s="1"/>
      <c r="OGI28" s="5"/>
      <c r="OGM28" s="14"/>
      <c r="OGN28" s="14"/>
      <c r="OGO28" s="1"/>
      <c r="OGQ28" s="5"/>
      <c r="OGU28" s="14"/>
      <c r="OGV28" s="14"/>
      <c r="OGW28" s="1"/>
      <c r="OGY28" s="5"/>
      <c r="OHC28" s="14"/>
      <c r="OHD28" s="14"/>
      <c r="OHE28" s="1"/>
      <c r="OHG28" s="5"/>
      <c r="OHK28" s="14"/>
      <c r="OHL28" s="14"/>
      <c r="OHM28" s="1"/>
      <c r="OHO28" s="5"/>
      <c r="OHS28" s="14"/>
      <c r="OHT28" s="14"/>
      <c r="OHU28" s="1"/>
      <c r="OHW28" s="5"/>
      <c r="OIA28" s="14"/>
      <c r="OIB28" s="14"/>
      <c r="OIC28" s="1"/>
      <c r="OIE28" s="5"/>
      <c r="OII28" s="14"/>
      <c r="OIJ28" s="14"/>
      <c r="OIK28" s="1"/>
      <c r="OIM28" s="5"/>
      <c r="OIQ28" s="14"/>
      <c r="OIR28" s="14"/>
      <c r="OIS28" s="1"/>
      <c r="OIU28" s="5"/>
      <c r="OIY28" s="14"/>
      <c r="OIZ28" s="14"/>
      <c r="OJA28" s="1"/>
      <c r="OJC28" s="5"/>
      <c r="OJG28" s="14"/>
      <c r="OJH28" s="14"/>
      <c r="OJI28" s="1"/>
      <c r="OJK28" s="5"/>
      <c r="OJO28" s="14"/>
      <c r="OJP28" s="14"/>
      <c r="OJQ28" s="1"/>
      <c r="OJS28" s="5"/>
      <c r="OJW28" s="14"/>
      <c r="OJX28" s="14"/>
      <c r="OJY28" s="1"/>
      <c r="OKA28" s="5"/>
      <c r="OKE28" s="14"/>
      <c r="OKF28" s="14"/>
      <c r="OKG28" s="1"/>
      <c r="OKI28" s="5"/>
      <c r="OKM28" s="14"/>
      <c r="OKN28" s="14"/>
      <c r="OKO28" s="1"/>
      <c r="OKQ28" s="5"/>
      <c r="OKU28" s="14"/>
      <c r="OKV28" s="14"/>
      <c r="OKW28" s="1"/>
      <c r="OKY28" s="5"/>
      <c r="OLC28" s="14"/>
      <c r="OLD28" s="14"/>
      <c r="OLE28" s="1"/>
      <c r="OLG28" s="5"/>
      <c r="OLK28" s="14"/>
      <c r="OLL28" s="14"/>
      <c r="OLM28" s="1"/>
      <c r="OLO28" s="5"/>
      <c r="OLS28" s="14"/>
      <c r="OLT28" s="14"/>
      <c r="OLU28" s="1"/>
      <c r="OLW28" s="5"/>
      <c r="OMA28" s="14"/>
      <c r="OMB28" s="14"/>
      <c r="OMC28" s="1"/>
      <c r="OME28" s="5"/>
      <c r="OMI28" s="14"/>
      <c r="OMJ28" s="14"/>
      <c r="OMK28" s="1"/>
      <c r="OMM28" s="5"/>
      <c r="OMQ28" s="14"/>
      <c r="OMR28" s="14"/>
      <c r="OMS28" s="1"/>
      <c r="OMU28" s="5"/>
      <c r="OMY28" s="14"/>
      <c r="OMZ28" s="14"/>
      <c r="ONA28" s="1"/>
      <c r="ONC28" s="5"/>
      <c r="ONG28" s="14"/>
      <c r="ONH28" s="14"/>
      <c r="ONI28" s="1"/>
      <c r="ONK28" s="5"/>
      <c r="ONO28" s="14"/>
      <c r="ONP28" s="14"/>
      <c r="ONQ28" s="1"/>
      <c r="ONS28" s="5"/>
      <c r="ONW28" s="14"/>
      <c r="ONX28" s="14"/>
      <c r="ONY28" s="1"/>
      <c r="OOA28" s="5"/>
      <c r="OOE28" s="14"/>
      <c r="OOF28" s="14"/>
      <c r="OOG28" s="1"/>
      <c r="OOI28" s="5"/>
      <c r="OOM28" s="14"/>
      <c r="OON28" s="14"/>
      <c r="OOO28" s="1"/>
      <c r="OOQ28" s="5"/>
      <c r="OOU28" s="14"/>
      <c r="OOV28" s="14"/>
      <c r="OOW28" s="1"/>
      <c r="OOY28" s="5"/>
      <c r="OPC28" s="14"/>
      <c r="OPD28" s="14"/>
      <c r="OPE28" s="1"/>
      <c r="OPG28" s="5"/>
      <c r="OPK28" s="14"/>
      <c r="OPL28" s="14"/>
      <c r="OPM28" s="1"/>
      <c r="OPO28" s="5"/>
      <c r="OPS28" s="14"/>
      <c r="OPT28" s="14"/>
      <c r="OPU28" s="1"/>
      <c r="OPW28" s="5"/>
      <c r="OQA28" s="14"/>
      <c r="OQB28" s="14"/>
      <c r="OQC28" s="1"/>
      <c r="OQE28" s="5"/>
      <c r="OQI28" s="14"/>
      <c r="OQJ28" s="14"/>
      <c r="OQK28" s="1"/>
      <c r="OQM28" s="5"/>
      <c r="OQQ28" s="14"/>
      <c r="OQR28" s="14"/>
      <c r="OQS28" s="1"/>
      <c r="OQU28" s="5"/>
      <c r="OQY28" s="14"/>
      <c r="OQZ28" s="14"/>
      <c r="ORA28" s="1"/>
      <c r="ORC28" s="5"/>
      <c r="ORG28" s="14"/>
      <c r="ORH28" s="14"/>
      <c r="ORI28" s="1"/>
      <c r="ORK28" s="5"/>
      <c r="ORO28" s="14"/>
      <c r="ORP28" s="14"/>
      <c r="ORQ28" s="1"/>
      <c r="ORS28" s="5"/>
      <c r="ORW28" s="14"/>
      <c r="ORX28" s="14"/>
      <c r="ORY28" s="1"/>
      <c r="OSA28" s="5"/>
      <c r="OSE28" s="14"/>
      <c r="OSF28" s="14"/>
      <c r="OSG28" s="1"/>
      <c r="OSI28" s="5"/>
      <c r="OSM28" s="14"/>
      <c r="OSN28" s="14"/>
      <c r="OSO28" s="1"/>
      <c r="OSQ28" s="5"/>
      <c r="OSU28" s="14"/>
      <c r="OSV28" s="14"/>
      <c r="OSW28" s="1"/>
      <c r="OSY28" s="5"/>
      <c r="OTC28" s="14"/>
      <c r="OTD28" s="14"/>
      <c r="OTE28" s="1"/>
      <c r="OTG28" s="5"/>
      <c r="OTK28" s="14"/>
      <c r="OTL28" s="14"/>
      <c r="OTM28" s="1"/>
      <c r="OTO28" s="5"/>
      <c r="OTS28" s="14"/>
      <c r="OTT28" s="14"/>
      <c r="OTU28" s="1"/>
      <c r="OTW28" s="5"/>
      <c r="OUA28" s="14"/>
      <c r="OUB28" s="14"/>
      <c r="OUC28" s="1"/>
      <c r="OUE28" s="5"/>
      <c r="OUI28" s="14"/>
      <c r="OUJ28" s="14"/>
      <c r="OUK28" s="1"/>
      <c r="OUM28" s="5"/>
      <c r="OUQ28" s="14"/>
      <c r="OUR28" s="14"/>
      <c r="OUS28" s="1"/>
      <c r="OUU28" s="5"/>
      <c r="OUY28" s="14"/>
      <c r="OUZ28" s="14"/>
      <c r="OVA28" s="1"/>
      <c r="OVC28" s="5"/>
      <c r="OVG28" s="14"/>
      <c r="OVH28" s="14"/>
      <c r="OVI28" s="1"/>
      <c r="OVK28" s="5"/>
      <c r="OVO28" s="14"/>
      <c r="OVP28" s="14"/>
      <c r="OVQ28" s="1"/>
      <c r="OVS28" s="5"/>
      <c r="OVW28" s="14"/>
      <c r="OVX28" s="14"/>
      <c r="OVY28" s="1"/>
      <c r="OWA28" s="5"/>
      <c r="OWE28" s="14"/>
      <c r="OWF28" s="14"/>
      <c r="OWG28" s="1"/>
      <c r="OWI28" s="5"/>
      <c r="OWM28" s="14"/>
      <c r="OWN28" s="14"/>
      <c r="OWO28" s="1"/>
      <c r="OWQ28" s="5"/>
      <c r="OWU28" s="14"/>
      <c r="OWV28" s="14"/>
      <c r="OWW28" s="1"/>
      <c r="OWY28" s="5"/>
      <c r="OXC28" s="14"/>
      <c r="OXD28" s="14"/>
      <c r="OXE28" s="1"/>
      <c r="OXG28" s="5"/>
      <c r="OXK28" s="14"/>
      <c r="OXL28" s="14"/>
      <c r="OXM28" s="1"/>
      <c r="OXO28" s="5"/>
      <c r="OXS28" s="14"/>
      <c r="OXT28" s="14"/>
      <c r="OXU28" s="1"/>
      <c r="OXW28" s="5"/>
      <c r="OYA28" s="14"/>
      <c r="OYB28" s="14"/>
      <c r="OYC28" s="1"/>
      <c r="OYE28" s="5"/>
      <c r="OYI28" s="14"/>
      <c r="OYJ28" s="14"/>
      <c r="OYK28" s="1"/>
      <c r="OYM28" s="5"/>
      <c r="OYQ28" s="14"/>
      <c r="OYR28" s="14"/>
      <c r="OYS28" s="1"/>
      <c r="OYU28" s="5"/>
      <c r="OYY28" s="14"/>
      <c r="OYZ28" s="14"/>
      <c r="OZA28" s="1"/>
      <c r="OZC28" s="5"/>
      <c r="OZG28" s="14"/>
      <c r="OZH28" s="14"/>
      <c r="OZI28" s="1"/>
      <c r="OZK28" s="5"/>
      <c r="OZO28" s="14"/>
      <c r="OZP28" s="14"/>
      <c r="OZQ28" s="1"/>
      <c r="OZS28" s="5"/>
      <c r="OZW28" s="14"/>
      <c r="OZX28" s="14"/>
      <c r="OZY28" s="1"/>
      <c r="PAA28" s="5"/>
      <c r="PAE28" s="14"/>
      <c r="PAF28" s="14"/>
      <c r="PAG28" s="1"/>
      <c r="PAI28" s="5"/>
      <c r="PAM28" s="14"/>
      <c r="PAN28" s="14"/>
      <c r="PAO28" s="1"/>
      <c r="PAQ28" s="5"/>
      <c r="PAU28" s="14"/>
      <c r="PAV28" s="14"/>
      <c r="PAW28" s="1"/>
      <c r="PAY28" s="5"/>
      <c r="PBC28" s="14"/>
      <c r="PBD28" s="14"/>
      <c r="PBE28" s="1"/>
      <c r="PBG28" s="5"/>
      <c r="PBK28" s="14"/>
      <c r="PBL28" s="14"/>
      <c r="PBM28" s="1"/>
      <c r="PBO28" s="5"/>
      <c r="PBS28" s="14"/>
      <c r="PBT28" s="14"/>
      <c r="PBU28" s="1"/>
      <c r="PBW28" s="5"/>
      <c r="PCA28" s="14"/>
      <c r="PCB28" s="14"/>
      <c r="PCC28" s="1"/>
      <c r="PCE28" s="5"/>
      <c r="PCI28" s="14"/>
      <c r="PCJ28" s="14"/>
      <c r="PCK28" s="1"/>
      <c r="PCM28" s="5"/>
      <c r="PCQ28" s="14"/>
      <c r="PCR28" s="14"/>
      <c r="PCS28" s="1"/>
      <c r="PCU28" s="5"/>
      <c r="PCY28" s="14"/>
      <c r="PCZ28" s="14"/>
      <c r="PDA28" s="1"/>
      <c r="PDC28" s="5"/>
      <c r="PDG28" s="14"/>
      <c r="PDH28" s="14"/>
      <c r="PDI28" s="1"/>
      <c r="PDK28" s="5"/>
      <c r="PDO28" s="14"/>
      <c r="PDP28" s="14"/>
      <c r="PDQ28" s="1"/>
      <c r="PDS28" s="5"/>
      <c r="PDW28" s="14"/>
      <c r="PDX28" s="14"/>
      <c r="PDY28" s="1"/>
      <c r="PEA28" s="5"/>
      <c r="PEE28" s="14"/>
      <c r="PEF28" s="14"/>
      <c r="PEG28" s="1"/>
      <c r="PEI28" s="5"/>
      <c r="PEM28" s="14"/>
      <c r="PEN28" s="14"/>
      <c r="PEO28" s="1"/>
      <c r="PEQ28" s="5"/>
      <c r="PEU28" s="14"/>
      <c r="PEV28" s="14"/>
      <c r="PEW28" s="1"/>
      <c r="PEY28" s="5"/>
      <c r="PFC28" s="14"/>
      <c r="PFD28" s="14"/>
      <c r="PFE28" s="1"/>
      <c r="PFG28" s="5"/>
      <c r="PFK28" s="14"/>
      <c r="PFL28" s="14"/>
      <c r="PFM28" s="1"/>
      <c r="PFO28" s="5"/>
      <c r="PFS28" s="14"/>
      <c r="PFT28" s="14"/>
      <c r="PFU28" s="1"/>
      <c r="PFW28" s="5"/>
      <c r="PGA28" s="14"/>
      <c r="PGB28" s="14"/>
      <c r="PGC28" s="1"/>
      <c r="PGE28" s="5"/>
      <c r="PGI28" s="14"/>
      <c r="PGJ28" s="14"/>
      <c r="PGK28" s="1"/>
      <c r="PGM28" s="5"/>
      <c r="PGQ28" s="14"/>
      <c r="PGR28" s="14"/>
      <c r="PGS28" s="1"/>
      <c r="PGU28" s="5"/>
      <c r="PGY28" s="14"/>
      <c r="PGZ28" s="14"/>
      <c r="PHA28" s="1"/>
      <c r="PHC28" s="5"/>
      <c r="PHG28" s="14"/>
      <c r="PHH28" s="14"/>
      <c r="PHI28" s="1"/>
      <c r="PHK28" s="5"/>
      <c r="PHO28" s="14"/>
      <c r="PHP28" s="14"/>
      <c r="PHQ28" s="1"/>
      <c r="PHS28" s="5"/>
      <c r="PHW28" s="14"/>
      <c r="PHX28" s="14"/>
      <c r="PHY28" s="1"/>
      <c r="PIA28" s="5"/>
      <c r="PIE28" s="14"/>
      <c r="PIF28" s="14"/>
      <c r="PIG28" s="1"/>
      <c r="PII28" s="5"/>
      <c r="PIM28" s="14"/>
      <c r="PIN28" s="14"/>
      <c r="PIO28" s="1"/>
      <c r="PIQ28" s="5"/>
      <c r="PIU28" s="14"/>
      <c r="PIV28" s="14"/>
      <c r="PIW28" s="1"/>
      <c r="PIY28" s="5"/>
      <c r="PJC28" s="14"/>
      <c r="PJD28" s="14"/>
      <c r="PJE28" s="1"/>
      <c r="PJG28" s="5"/>
      <c r="PJK28" s="14"/>
      <c r="PJL28" s="14"/>
      <c r="PJM28" s="1"/>
      <c r="PJO28" s="5"/>
      <c r="PJS28" s="14"/>
      <c r="PJT28" s="14"/>
      <c r="PJU28" s="1"/>
      <c r="PJW28" s="5"/>
      <c r="PKA28" s="14"/>
      <c r="PKB28" s="14"/>
      <c r="PKC28" s="1"/>
      <c r="PKE28" s="5"/>
      <c r="PKI28" s="14"/>
      <c r="PKJ28" s="14"/>
      <c r="PKK28" s="1"/>
      <c r="PKM28" s="5"/>
      <c r="PKQ28" s="14"/>
      <c r="PKR28" s="14"/>
      <c r="PKS28" s="1"/>
      <c r="PKU28" s="5"/>
      <c r="PKY28" s="14"/>
      <c r="PKZ28" s="14"/>
      <c r="PLA28" s="1"/>
      <c r="PLC28" s="5"/>
      <c r="PLG28" s="14"/>
      <c r="PLH28" s="14"/>
      <c r="PLI28" s="1"/>
      <c r="PLK28" s="5"/>
      <c r="PLO28" s="14"/>
      <c r="PLP28" s="14"/>
      <c r="PLQ28" s="1"/>
      <c r="PLS28" s="5"/>
      <c r="PLW28" s="14"/>
      <c r="PLX28" s="14"/>
      <c r="PLY28" s="1"/>
      <c r="PMA28" s="5"/>
      <c r="PME28" s="14"/>
      <c r="PMF28" s="14"/>
      <c r="PMG28" s="1"/>
      <c r="PMI28" s="5"/>
      <c r="PMM28" s="14"/>
      <c r="PMN28" s="14"/>
      <c r="PMO28" s="1"/>
      <c r="PMQ28" s="5"/>
      <c r="PMU28" s="14"/>
      <c r="PMV28" s="14"/>
      <c r="PMW28" s="1"/>
      <c r="PMY28" s="5"/>
      <c r="PNC28" s="14"/>
      <c r="PND28" s="14"/>
      <c r="PNE28" s="1"/>
      <c r="PNG28" s="5"/>
      <c r="PNK28" s="14"/>
      <c r="PNL28" s="14"/>
      <c r="PNM28" s="1"/>
      <c r="PNO28" s="5"/>
      <c r="PNS28" s="14"/>
      <c r="PNT28" s="14"/>
      <c r="PNU28" s="1"/>
      <c r="PNW28" s="5"/>
      <c r="POA28" s="14"/>
      <c r="POB28" s="14"/>
      <c r="POC28" s="1"/>
      <c r="POE28" s="5"/>
      <c r="POI28" s="14"/>
      <c r="POJ28" s="14"/>
      <c r="POK28" s="1"/>
      <c r="POM28" s="5"/>
      <c r="POQ28" s="14"/>
      <c r="POR28" s="14"/>
      <c r="POS28" s="1"/>
      <c r="POU28" s="5"/>
      <c r="POY28" s="14"/>
      <c r="POZ28" s="14"/>
      <c r="PPA28" s="1"/>
      <c r="PPC28" s="5"/>
      <c r="PPG28" s="14"/>
      <c r="PPH28" s="14"/>
      <c r="PPI28" s="1"/>
      <c r="PPK28" s="5"/>
      <c r="PPO28" s="14"/>
      <c r="PPP28" s="14"/>
      <c r="PPQ28" s="1"/>
      <c r="PPS28" s="5"/>
      <c r="PPW28" s="14"/>
      <c r="PPX28" s="14"/>
      <c r="PPY28" s="1"/>
      <c r="PQA28" s="5"/>
      <c r="PQE28" s="14"/>
      <c r="PQF28" s="14"/>
      <c r="PQG28" s="1"/>
      <c r="PQI28" s="5"/>
      <c r="PQM28" s="14"/>
      <c r="PQN28" s="14"/>
      <c r="PQO28" s="1"/>
      <c r="PQQ28" s="5"/>
      <c r="PQU28" s="14"/>
      <c r="PQV28" s="14"/>
      <c r="PQW28" s="1"/>
      <c r="PQY28" s="5"/>
      <c r="PRC28" s="14"/>
      <c r="PRD28" s="14"/>
      <c r="PRE28" s="1"/>
      <c r="PRG28" s="5"/>
      <c r="PRK28" s="14"/>
      <c r="PRL28" s="14"/>
      <c r="PRM28" s="1"/>
      <c r="PRO28" s="5"/>
      <c r="PRS28" s="14"/>
      <c r="PRT28" s="14"/>
      <c r="PRU28" s="1"/>
      <c r="PRW28" s="5"/>
      <c r="PSA28" s="14"/>
      <c r="PSB28" s="14"/>
      <c r="PSC28" s="1"/>
      <c r="PSE28" s="5"/>
      <c r="PSI28" s="14"/>
      <c r="PSJ28" s="14"/>
      <c r="PSK28" s="1"/>
      <c r="PSM28" s="5"/>
      <c r="PSQ28" s="14"/>
      <c r="PSR28" s="14"/>
      <c r="PSS28" s="1"/>
      <c r="PSU28" s="5"/>
      <c r="PSY28" s="14"/>
      <c r="PSZ28" s="14"/>
      <c r="PTA28" s="1"/>
      <c r="PTC28" s="5"/>
      <c r="PTG28" s="14"/>
      <c r="PTH28" s="14"/>
      <c r="PTI28" s="1"/>
      <c r="PTK28" s="5"/>
      <c r="PTO28" s="14"/>
      <c r="PTP28" s="14"/>
      <c r="PTQ28" s="1"/>
      <c r="PTS28" s="5"/>
      <c r="PTW28" s="14"/>
      <c r="PTX28" s="14"/>
      <c r="PTY28" s="1"/>
      <c r="PUA28" s="5"/>
      <c r="PUE28" s="14"/>
      <c r="PUF28" s="14"/>
      <c r="PUG28" s="1"/>
      <c r="PUI28" s="5"/>
      <c r="PUM28" s="14"/>
      <c r="PUN28" s="14"/>
      <c r="PUO28" s="1"/>
      <c r="PUQ28" s="5"/>
      <c r="PUU28" s="14"/>
      <c r="PUV28" s="14"/>
      <c r="PUW28" s="1"/>
      <c r="PUY28" s="5"/>
      <c r="PVC28" s="14"/>
      <c r="PVD28" s="14"/>
      <c r="PVE28" s="1"/>
      <c r="PVG28" s="5"/>
      <c r="PVK28" s="14"/>
      <c r="PVL28" s="14"/>
      <c r="PVM28" s="1"/>
      <c r="PVO28" s="5"/>
      <c r="PVS28" s="14"/>
      <c r="PVT28" s="14"/>
      <c r="PVU28" s="1"/>
      <c r="PVW28" s="5"/>
      <c r="PWA28" s="14"/>
      <c r="PWB28" s="14"/>
      <c r="PWC28" s="1"/>
      <c r="PWE28" s="5"/>
      <c r="PWI28" s="14"/>
      <c r="PWJ28" s="14"/>
      <c r="PWK28" s="1"/>
      <c r="PWM28" s="5"/>
      <c r="PWQ28" s="14"/>
      <c r="PWR28" s="14"/>
      <c r="PWS28" s="1"/>
      <c r="PWU28" s="5"/>
      <c r="PWY28" s="14"/>
      <c r="PWZ28" s="14"/>
      <c r="PXA28" s="1"/>
      <c r="PXC28" s="5"/>
      <c r="PXG28" s="14"/>
      <c r="PXH28" s="14"/>
      <c r="PXI28" s="1"/>
      <c r="PXK28" s="5"/>
      <c r="PXO28" s="14"/>
      <c r="PXP28" s="14"/>
      <c r="PXQ28" s="1"/>
      <c r="PXS28" s="5"/>
      <c r="PXW28" s="14"/>
      <c r="PXX28" s="14"/>
      <c r="PXY28" s="1"/>
      <c r="PYA28" s="5"/>
      <c r="PYE28" s="14"/>
      <c r="PYF28" s="14"/>
      <c r="PYG28" s="1"/>
      <c r="PYI28" s="5"/>
      <c r="PYM28" s="14"/>
      <c r="PYN28" s="14"/>
      <c r="PYO28" s="1"/>
      <c r="PYQ28" s="5"/>
      <c r="PYU28" s="14"/>
      <c r="PYV28" s="14"/>
      <c r="PYW28" s="1"/>
      <c r="PYY28" s="5"/>
      <c r="PZC28" s="14"/>
      <c r="PZD28" s="14"/>
      <c r="PZE28" s="1"/>
      <c r="PZG28" s="5"/>
      <c r="PZK28" s="14"/>
      <c r="PZL28" s="14"/>
      <c r="PZM28" s="1"/>
      <c r="PZO28" s="5"/>
      <c r="PZS28" s="14"/>
      <c r="PZT28" s="14"/>
      <c r="PZU28" s="1"/>
      <c r="PZW28" s="5"/>
      <c r="QAA28" s="14"/>
      <c r="QAB28" s="14"/>
      <c r="QAC28" s="1"/>
      <c r="QAE28" s="5"/>
      <c r="QAI28" s="14"/>
      <c r="QAJ28" s="14"/>
      <c r="QAK28" s="1"/>
      <c r="QAM28" s="5"/>
      <c r="QAQ28" s="14"/>
      <c r="QAR28" s="14"/>
      <c r="QAS28" s="1"/>
      <c r="QAU28" s="5"/>
      <c r="QAY28" s="14"/>
      <c r="QAZ28" s="14"/>
      <c r="QBA28" s="1"/>
      <c r="QBC28" s="5"/>
      <c r="QBG28" s="14"/>
      <c r="QBH28" s="14"/>
      <c r="QBI28" s="1"/>
      <c r="QBK28" s="5"/>
      <c r="QBO28" s="14"/>
      <c r="QBP28" s="14"/>
      <c r="QBQ28" s="1"/>
      <c r="QBS28" s="5"/>
      <c r="QBW28" s="14"/>
      <c r="QBX28" s="14"/>
      <c r="QBY28" s="1"/>
      <c r="QCA28" s="5"/>
      <c r="QCE28" s="14"/>
      <c r="QCF28" s="14"/>
      <c r="QCG28" s="1"/>
      <c r="QCI28" s="5"/>
      <c r="QCM28" s="14"/>
      <c r="QCN28" s="14"/>
      <c r="QCO28" s="1"/>
      <c r="QCQ28" s="5"/>
      <c r="QCU28" s="14"/>
      <c r="QCV28" s="14"/>
      <c r="QCW28" s="1"/>
      <c r="QCY28" s="5"/>
      <c r="QDC28" s="14"/>
      <c r="QDD28" s="14"/>
      <c r="QDE28" s="1"/>
      <c r="QDG28" s="5"/>
      <c r="QDK28" s="14"/>
      <c r="QDL28" s="14"/>
      <c r="QDM28" s="1"/>
      <c r="QDO28" s="5"/>
      <c r="QDS28" s="14"/>
      <c r="QDT28" s="14"/>
      <c r="QDU28" s="1"/>
      <c r="QDW28" s="5"/>
      <c r="QEA28" s="14"/>
      <c r="QEB28" s="14"/>
      <c r="QEC28" s="1"/>
      <c r="QEE28" s="5"/>
      <c r="QEI28" s="14"/>
      <c r="QEJ28" s="14"/>
      <c r="QEK28" s="1"/>
      <c r="QEM28" s="5"/>
      <c r="QEQ28" s="14"/>
      <c r="QER28" s="14"/>
      <c r="QES28" s="1"/>
      <c r="QEU28" s="5"/>
      <c r="QEY28" s="14"/>
      <c r="QEZ28" s="14"/>
      <c r="QFA28" s="1"/>
      <c r="QFC28" s="5"/>
      <c r="QFG28" s="14"/>
      <c r="QFH28" s="14"/>
      <c r="QFI28" s="1"/>
      <c r="QFK28" s="5"/>
      <c r="QFO28" s="14"/>
      <c r="QFP28" s="14"/>
      <c r="QFQ28" s="1"/>
      <c r="QFS28" s="5"/>
      <c r="QFW28" s="14"/>
      <c r="QFX28" s="14"/>
      <c r="QFY28" s="1"/>
      <c r="QGA28" s="5"/>
      <c r="QGE28" s="14"/>
      <c r="QGF28" s="14"/>
      <c r="QGG28" s="1"/>
      <c r="QGI28" s="5"/>
      <c r="QGM28" s="14"/>
      <c r="QGN28" s="14"/>
      <c r="QGO28" s="1"/>
      <c r="QGQ28" s="5"/>
      <c r="QGU28" s="14"/>
      <c r="QGV28" s="14"/>
      <c r="QGW28" s="1"/>
      <c r="QGY28" s="5"/>
      <c r="QHC28" s="14"/>
      <c r="QHD28" s="14"/>
      <c r="QHE28" s="1"/>
      <c r="QHG28" s="5"/>
      <c r="QHK28" s="14"/>
      <c r="QHL28" s="14"/>
      <c r="QHM28" s="1"/>
      <c r="QHO28" s="5"/>
      <c r="QHS28" s="14"/>
      <c r="QHT28" s="14"/>
      <c r="QHU28" s="1"/>
      <c r="QHW28" s="5"/>
      <c r="QIA28" s="14"/>
      <c r="QIB28" s="14"/>
      <c r="QIC28" s="1"/>
      <c r="QIE28" s="5"/>
      <c r="QII28" s="14"/>
      <c r="QIJ28" s="14"/>
      <c r="QIK28" s="1"/>
      <c r="QIM28" s="5"/>
      <c r="QIQ28" s="14"/>
      <c r="QIR28" s="14"/>
      <c r="QIS28" s="1"/>
      <c r="QIU28" s="5"/>
      <c r="QIY28" s="14"/>
      <c r="QIZ28" s="14"/>
      <c r="QJA28" s="1"/>
      <c r="QJC28" s="5"/>
      <c r="QJG28" s="14"/>
      <c r="QJH28" s="14"/>
      <c r="QJI28" s="1"/>
      <c r="QJK28" s="5"/>
      <c r="QJO28" s="14"/>
      <c r="QJP28" s="14"/>
      <c r="QJQ28" s="1"/>
      <c r="QJS28" s="5"/>
      <c r="QJW28" s="14"/>
      <c r="QJX28" s="14"/>
      <c r="QJY28" s="1"/>
      <c r="QKA28" s="5"/>
      <c r="QKE28" s="14"/>
      <c r="QKF28" s="14"/>
      <c r="QKG28" s="1"/>
      <c r="QKI28" s="5"/>
      <c r="QKM28" s="14"/>
      <c r="QKN28" s="14"/>
      <c r="QKO28" s="1"/>
      <c r="QKQ28" s="5"/>
      <c r="QKU28" s="14"/>
      <c r="QKV28" s="14"/>
      <c r="QKW28" s="1"/>
      <c r="QKY28" s="5"/>
      <c r="QLC28" s="14"/>
      <c r="QLD28" s="14"/>
      <c r="QLE28" s="1"/>
      <c r="QLG28" s="5"/>
      <c r="QLK28" s="14"/>
      <c r="QLL28" s="14"/>
      <c r="QLM28" s="1"/>
      <c r="QLO28" s="5"/>
      <c r="QLS28" s="14"/>
      <c r="QLT28" s="14"/>
      <c r="QLU28" s="1"/>
      <c r="QLW28" s="5"/>
      <c r="QMA28" s="14"/>
      <c r="QMB28" s="14"/>
      <c r="QMC28" s="1"/>
      <c r="QME28" s="5"/>
      <c r="QMI28" s="14"/>
      <c r="QMJ28" s="14"/>
      <c r="QMK28" s="1"/>
      <c r="QMM28" s="5"/>
      <c r="QMQ28" s="14"/>
      <c r="QMR28" s="14"/>
      <c r="QMS28" s="1"/>
      <c r="QMU28" s="5"/>
      <c r="QMY28" s="14"/>
      <c r="QMZ28" s="14"/>
      <c r="QNA28" s="1"/>
      <c r="QNC28" s="5"/>
      <c r="QNG28" s="14"/>
      <c r="QNH28" s="14"/>
      <c r="QNI28" s="1"/>
      <c r="QNK28" s="5"/>
      <c r="QNO28" s="14"/>
      <c r="QNP28" s="14"/>
      <c r="QNQ28" s="1"/>
      <c r="QNS28" s="5"/>
      <c r="QNW28" s="14"/>
      <c r="QNX28" s="14"/>
      <c r="QNY28" s="1"/>
      <c r="QOA28" s="5"/>
      <c r="QOE28" s="14"/>
      <c r="QOF28" s="14"/>
      <c r="QOG28" s="1"/>
      <c r="QOI28" s="5"/>
      <c r="QOM28" s="14"/>
      <c r="QON28" s="14"/>
      <c r="QOO28" s="1"/>
      <c r="QOQ28" s="5"/>
      <c r="QOU28" s="14"/>
      <c r="QOV28" s="14"/>
      <c r="QOW28" s="1"/>
      <c r="QOY28" s="5"/>
      <c r="QPC28" s="14"/>
      <c r="QPD28" s="14"/>
      <c r="QPE28" s="1"/>
      <c r="QPG28" s="5"/>
      <c r="QPK28" s="14"/>
      <c r="QPL28" s="14"/>
      <c r="QPM28" s="1"/>
      <c r="QPO28" s="5"/>
      <c r="QPS28" s="14"/>
      <c r="QPT28" s="14"/>
      <c r="QPU28" s="1"/>
      <c r="QPW28" s="5"/>
      <c r="QQA28" s="14"/>
      <c r="QQB28" s="14"/>
      <c r="QQC28" s="1"/>
      <c r="QQE28" s="5"/>
      <c r="QQI28" s="14"/>
      <c r="QQJ28" s="14"/>
      <c r="QQK28" s="1"/>
      <c r="QQM28" s="5"/>
      <c r="QQQ28" s="14"/>
      <c r="QQR28" s="14"/>
      <c r="QQS28" s="1"/>
      <c r="QQU28" s="5"/>
      <c r="QQY28" s="14"/>
      <c r="QQZ28" s="14"/>
      <c r="QRA28" s="1"/>
      <c r="QRC28" s="5"/>
      <c r="QRG28" s="14"/>
      <c r="QRH28" s="14"/>
      <c r="QRI28" s="1"/>
      <c r="QRK28" s="5"/>
      <c r="QRO28" s="14"/>
      <c r="QRP28" s="14"/>
      <c r="QRQ28" s="1"/>
      <c r="QRS28" s="5"/>
      <c r="QRW28" s="14"/>
      <c r="QRX28" s="14"/>
      <c r="QRY28" s="1"/>
      <c r="QSA28" s="5"/>
      <c r="QSE28" s="14"/>
      <c r="QSF28" s="14"/>
      <c r="QSG28" s="1"/>
      <c r="QSI28" s="5"/>
      <c r="QSM28" s="14"/>
      <c r="QSN28" s="14"/>
      <c r="QSO28" s="1"/>
      <c r="QSQ28" s="5"/>
      <c r="QSU28" s="14"/>
      <c r="QSV28" s="14"/>
      <c r="QSW28" s="1"/>
      <c r="QSY28" s="5"/>
      <c r="QTC28" s="14"/>
      <c r="QTD28" s="14"/>
      <c r="QTE28" s="1"/>
      <c r="QTG28" s="5"/>
      <c r="QTK28" s="14"/>
      <c r="QTL28" s="14"/>
      <c r="QTM28" s="1"/>
      <c r="QTO28" s="5"/>
      <c r="QTS28" s="14"/>
      <c r="QTT28" s="14"/>
      <c r="QTU28" s="1"/>
      <c r="QTW28" s="5"/>
      <c r="QUA28" s="14"/>
      <c r="QUB28" s="14"/>
      <c r="QUC28" s="1"/>
      <c r="QUE28" s="5"/>
      <c r="QUI28" s="14"/>
      <c r="QUJ28" s="14"/>
      <c r="QUK28" s="1"/>
      <c r="QUM28" s="5"/>
      <c r="QUQ28" s="14"/>
      <c r="QUR28" s="14"/>
      <c r="QUS28" s="1"/>
      <c r="QUU28" s="5"/>
      <c r="QUY28" s="14"/>
      <c r="QUZ28" s="14"/>
      <c r="QVA28" s="1"/>
      <c r="QVC28" s="5"/>
      <c r="QVG28" s="14"/>
      <c r="QVH28" s="14"/>
      <c r="QVI28" s="1"/>
      <c r="QVK28" s="5"/>
      <c r="QVO28" s="14"/>
      <c r="QVP28" s="14"/>
      <c r="QVQ28" s="1"/>
      <c r="QVS28" s="5"/>
      <c r="QVW28" s="14"/>
      <c r="QVX28" s="14"/>
      <c r="QVY28" s="1"/>
      <c r="QWA28" s="5"/>
      <c r="QWE28" s="14"/>
      <c r="QWF28" s="14"/>
      <c r="QWG28" s="1"/>
      <c r="QWI28" s="5"/>
      <c r="QWM28" s="14"/>
      <c r="QWN28" s="14"/>
      <c r="QWO28" s="1"/>
      <c r="QWQ28" s="5"/>
      <c r="QWU28" s="14"/>
      <c r="QWV28" s="14"/>
      <c r="QWW28" s="1"/>
      <c r="QWY28" s="5"/>
      <c r="QXC28" s="14"/>
      <c r="QXD28" s="14"/>
      <c r="QXE28" s="1"/>
      <c r="QXG28" s="5"/>
      <c r="QXK28" s="14"/>
      <c r="QXL28" s="14"/>
      <c r="QXM28" s="1"/>
      <c r="QXO28" s="5"/>
      <c r="QXS28" s="14"/>
      <c r="QXT28" s="14"/>
      <c r="QXU28" s="1"/>
      <c r="QXW28" s="5"/>
      <c r="QYA28" s="14"/>
      <c r="QYB28" s="14"/>
      <c r="QYC28" s="1"/>
      <c r="QYE28" s="5"/>
      <c r="QYI28" s="14"/>
      <c r="QYJ28" s="14"/>
      <c r="QYK28" s="1"/>
      <c r="QYM28" s="5"/>
      <c r="QYQ28" s="14"/>
      <c r="QYR28" s="14"/>
      <c r="QYS28" s="1"/>
      <c r="QYU28" s="5"/>
      <c r="QYY28" s="14"/>
      <c r="QYZ28" s="14"/>
      <c r="QZA28" s="1"/>
      <c r="QZC28" s="5"/>
      <c r="QZG28" s="14"/>
      <c r="QZH28" s="14"/>
      <c r="QZI28" s="1"/>
      <c r="QZK28" s="5"/>
      <c r="QZO28" s="14"/>
      <c r="QZP28" s="14"/>
      <c r="QZQ28" s="1"/>
      <c r="QZS28" s="5"/>
      <c r="QZW28" s="14"/>
      <c r="QZX28" s="14"/>
      <c r="QZY28" s="1"/>
      <c r="RAA28" s="5"/>
      <c r="RAE28" s="14"/>
      <c r="RAF28" s="14"/>
      <c r="RAG28" s="1"/>
      <c r="RAI28" s="5"/>
      <c r="RAM28" s="14"/>
      <c r="RAN28" s="14"/>
      <c r="RAO28" s="1"/>
      <c r="RAQ28" s="5"/>
      <c r="RAU28" s="14"/>
      <c r="RAV28" s="14"/>
      <c r="RAW28" s="1"/>
      <c r="RAY28" s="5"/>
      <c r="RBC28" s="14"/>
      <c r="RBD28" s="14"/>
      <c r="RBE28" s="1"/>
      <c r="RBG28" s="5"/>
      <c r="RBK28" s="14"/>
      <c r="RBL28" s="14"/>
      <c r="RBM28" s="1"/>
      <c r="RBO28" s="5"/>
      <c r="RBS28" s="14"/>
      <c r="RBT28" s="14"/>
      <c r="RBU28" s="1"/>
      <c r="RBW28" s="5"/>
      <c r="RCA28" s="14"/>
      <c r="RCB28" s="14"/>
      <c r="RCC28" s="1"/>
      <c r="RCE28" s="5"/>
      <c r="RCI28" s="14"/>
      <c r="RCJ28" s="14"/>
      <c r="RCK28" s="1"/>
      <c r="RCM28" s="5"/>
      <c r="RCQ28" s="14"/>
      <c r="RCR28" s="14"/>
      <c r="RCS28" s="1"/>
      <c r="RCU28" s="5"/>
      <c r="RCY28" s="14"/>
      <c r="RCZ28" s="14"/>
      <c r="RDA28" s="1"/>
      <c r="RDC28" s="5"/>
      <c r="RDG28" s="14"/>
      <c r="RDH28" s="14"/>
      <c r="RDI28" s="1"/>
      <c r="RDK28" s="5"/>
      <c r="RDO28" s="14"/>
      <c r="RDP28" s="14"/>
      <c r="RDQ28" s="1"/>
      <c r="RDS28" s="5"/>
      <c r="RDW28" s="14"/>
      <c r="RDX28" s="14"/>
      <c r="RDY28" s="1"/>
      <c r="REA28" s="5"/>
      <c r="REE28" s="14"/>
      <c r="REF28" s="14"/>
      <c r="REG28" s="1"/>
      <c r="REI28" s="5"/>
      <c r="REM28" s="14"/>
      <c r="REN28" s="14"/>
      <c r="REO28" s="1"/>
      <c r="REQ28" s="5"/>
      <c r="REU28" s="14"/>
      <c r="REV28" s="14"/>
      <c r="REW28" s="1"/>
      <c r="REY28" s="5"/>
      <c r="RFC28" s="14"/>
      <c r="RFD28" s="14"/>
      <c r="RFE28" s="1"/>
      <c r="RFG28" s="5"/>
      <c r="RFK28" s="14"/>
      <c r="RFL28" s="14"/>
      <c r="RFM28" s="1"/>
      <c r="RFO28" s="5"/>
      <c r="RFS28" s="14"/>
      <c r="RFT28" s="14"/>
      <c r="RFU28" s="1"/>
      <c r="RFW28" s="5"/>
      <c r="RGA28" s="14"/>
      <c r="RGB28" s="14"/>
      <c r="RGC28" s="1"/>
      <c r="RGE28" s="5"/>
      <c r="RGI28" s="14"/>
      <c r="RGJ28" s="14"/>
      <c r="RGK28" s="1"/>
      <c r="RGM28" s="5"/>
      <c r="RGQ28" s="14"/>
      <c r="RGR28" s="14"/>
      <c r="RGS28" s="1"/>
      <c r="RGU28" s="5"/>
      <c r="RGY28" s="14"/>
      <c r="RGZ28" s="14"/>
      <c r="RHA28" s="1"/>
      <c r="RHC28" s="5"/>
      <c r="RHG28" s="14"/>
      <c r="RHH28" s="14"/>
      <c r="RHI28" s="1"/>
      <c r="RHK28" s="5"/>
      <c r="RHO28" s="14"/>
      <c r="RHP28" s="14"/>
      <c r="RHQ28" s="1"/>
      <c r="RHS28" s="5"/>
      <c r="RHW28" s="14"/>
      <c r="RHX28" s="14"/>
      <c r="RHY28" s="1"/>
      <c r="RIA28" s="5"/>
      <c r="RIE28" s="14"/>
      <c r="RIF28" s="14"/>
      <c r="RIG28" s="1"/>
      <c r="RII28" s="5"/>
      <c r="RIM28" s="14"/>
      <c r="RIN28" s="14"/>
      <c r="RIO28" s="1"/>
      <c r="RIQ28" s="5"/>
      <c r="RIU28" s="14"/>
      <c r="RIV28" s="14"/>
      <c r="RIW28" s="1"/>
      <c r="RIY28" s="5"/>
      <c r="RJC28" s="14"/>
      <c r="RJD28" s="14"/>
      <c r="RJE28" s="1"/>
      <c r="RJG28" s="5"/>
      <c r="RJK28" s="14"/>
      <c r="RJL28" s="14"/>
      <c r="RJM28" s="1"/>
      <c r="RJO28" s="5"/>
      <c r="RJS28" s="14"/>
      <c r="RJT28" s="14"/>
      <c r="RJU28" s="1"/>
      <c r="RJW28" s="5"/>
      <c r="RKA28" s="14"/>
      <c r="RKB28" s="14"/>
      <c r="RKC28" s="1"/>
      <c r="RKE28" s="5"/>
      <c r="RKI28" s="14"/>
      <c r="RKJ28" s="14"/>
      <c r="RKK28" s="1"/>
      <c r="RKM28" s="5"/>
      <c r="RKQ28" s="14"/>
      <c r="RKR28" s="14"/>
      <c r="RKS28" s="1"/>
      <c r="RKU28" s="5"/>
      <c r="RKY28" s="14"/>
      <c r="RKZ28" s="14"/>
      <c r="RLA28" s="1"/>
      <c r="RLC28" s="5"/>
      <c r="RLG28" s="14"/>
      <c r="RLH28" s="14"/>
      <c r="RLI28" s="1"/>
      <c r="RLK28" s="5"/>
      <c r="RLO28" s="14"/>
      <c r="RLP28" s="14"/>
      <c r="RLQ28" s="1"/>
      <c r="RLS28" s="5"/>
      <c r="RLW28" s="14"/>
      <c r="RLX28" s="14"/>
      <c r="RLY28" s="1"/>
      <c r="RMA28" s="5"/>
      <c r="RME28" s="14"/>
      <c r="RMF28" s="14"/>
      <c r="RMG28" s="1"/>
      <c r="RMI28" s="5"/>
      <c r="RMM28" s="14"/>
      <c r="RMN28" s="14"/>
      <c r="RMO28" s="1"/>
      <c r="RMQ28" s="5"/>
      <c r="RMU28" s="14"/>
      <c r="RMV28" s="14"/>
      <c r="RMW28" s="1"/>
      <c r="RMY28" s="5"/>
      <c r="RNC28" s="14"/>
      <c r="RND28" s="14"/>
      <c r="RNE28" s="1"/>
      <c r="RNG28" s="5"/>
      <c r="RNK28" s="14"/>
      <c r="RNL28" s="14"/>
      <c r="RNM28" s="1"/>
      <c r="RNO28" s="5"/>
      <c r="RNS28" s="14"/>
      <c r="RNT28" s="14"/>
      <c r="RNU28" s="1"/>
      <c r="RNW28" s="5"/>
      <c r="ROA28" s="14"/>
      <c r="ROB28" s="14"/>
      <c r="ROC28" s="1"/>
      <c r="ROE28" s="5"/>
      <c r="ROI28" s="14"/>
      <c r="ROJ28" s="14"/>
      <c r="ROK28" s="1"/>
      <c r="ROM28" s="5"/>
      <c r="ROQ28" s="14"/>
      <c r="ROR28" s="14"/>
      <c r="ROS28" s="1"/>
      <c r="ROU28" s="5"/>
      <c r="ROY28" s="14"/>
      <c r="ROZ28" s="14"/>
      <c r="RPA28" s="1"/>
      <c r="RPC28" s="5"/>
      <c r="RPG28" s="14"/>
      <c r="RPH28" s="14"/>
      <c r="RPI28" s="1"/>
      <c r="RPK28" s="5"/>
      <c r="RPO28" s="14"/>
      <c r="RPP28" s="14"/>
      <c r="RPQ28" s="1"/>
      <c r="RPS28" s="5"/>
      <c r="RPW28" s="14"/>
      <c r="RPX28" s="14"/>
      <c r="RPY28" s="1"/>
      <c r="RQA28" s="5"/>
      <c r="RQE28" s="14"/>
      <c r="RQF28" s="14"/>
      <c r="RQG28" s="1"/>
      <c r="RQI28" s="5"/>
      <c r="RQM28" s="14"/>
      <c r="RQN28" s="14"/>
      <c r="RQO28" s="1"/>
      <c r="RQQ28" s="5"/>
      <c r="RQU28" s="14"/>
      <c r="RQV28" s="14"/>
      <c r="RQW28" s="1"/>
      <c r="RQY28" s="5"/>
      <c r="RRC28" s="14"/>
      <c r="RRD28" s="14"/>
      <c r="RRE28" s="1"/>
      <c r="RRG28" s="5"/>
      <c r="RRK28" s="14"/>
      <c r="RRL28" s="14"/>
      <c r="RRM28" s="1"/>
      <c r="RRO28" s="5"/>
      <c r="RRS28" s="14"/>
      <c r="RRT28" s="14"/>
      <c r="RRU28" s="1"/>
      <c r="RRW28" s="5"/>
      <c r="RSA28" s="14"/>
      <c r="RSB28" s="14"/>
      <c r="RSC28" s="1"/>
      <c r="RSE28" s="5"/>
      <c r="RSI28" s="14"/>
      <c r="RSJ28" s="14"/>
      <c r="RSK28" s="1"/>
      <c r="RSM28" s="5"/>
      <c r="RSQ28" s="14"/>
      <c r="RSR28" s="14"/>
      <c r="RSS28" s="1"/>
      <c r="RSU28" s="5"/>
      <c r="RSY28" s="14"/>
      <c r="RSZ28" s="14"/>
      <c r="RTA28" s="1"/>
      <c r="RTC28" s="5"/>
      <c r="RTG28" s="14"/>
      <c r="RTH28" s="14"/>
      <c r="RTI28" s="1"/>
      <c r="RTK28" s="5"/>
      <c r="RTO28" s="14"/>
      <c r="RTP28" s="14"/>
      <c r="RTQ28" s="1"/>
      <c r="RTS28" s="5"/>
      <c r="RTW28" s="14"/>
      <c r="RTX28" s="14"/>
      <c r="RTY28" s="1"/>
      <c r="RUA28" s="5"/>
      <c r="RUE28" s="14"/>
      <c r="RUF28" s="14"/>
      <c r="RUG28" s="1"/>
      <c r="RUI28" s="5"/>
      <c r="RUM28" s="14"/>
      <c r="RUN28" s="14"/>
      <c r="RUO28" s="1"/>
      <c r="RUQ28" s="5"/>
      <c r="RUU28" s="14"/>
      <c r="RUV28" s="14"/>
      <c r="RUW28" s="1"/>
      <c r="RUY28" s="5"/>
      <c r="RVC28" s="14"/>
      <c r="RVD28" s="14"/>
      <c r="RVE28" s="1"/>
      <c r="RVG28" s="5"/>
      <c r="RVK28" s="14"/>
      <c r="RVL28" s="14"/>
      <c r="RVM28" s="1"/>
      <c r="RVO28" s="5"/>
      <c r="RVS28" s="14"/>
      <c r="RVT28" s="14"/>
      <c r="RVU28" s="1"/>
      <c r="RVW28" s="5"/>
      <c r="RWA28" s="14"/>
      <c r="RWB28" s="14"/>
      <c r="RWC28" s="1"/>
      <c r="RWE28" s="5"/>
      <c r="RWI28" s="14"/>
      <c r="RWJ28" s="14"/>
      <c r="RWK28" s="1"/>
      <c r="RWM28" s="5"/>
      <c r="RWQ28" s="14"/>
      <c r="RWR28" s="14"/>
      <c r="RWS28" s="1"/>
      <c r="RWU28" s="5"/>
      <c r="RWY28" s="14"/>
      <c r="RWZ28" s="14"/>
      <c r="RXA28" s="1"/>
      <c r="RXC28" s="5"/>
      <c r="RXG28" s="14"/>
      <c r="RXH28" s="14"/>
      <c r="RXI28" s="1"/>
      <c r="RXK28" s="5"/>
      <c r="RXO28" s="14"/>
      <c r="RXP28" s="14"/>
      <c r="RXQ28" s="1"/>
      <c r="RXS28" s="5"/>
      <c r="RXW28" s="14"/>
      <c r="RXX28" s="14"/>
      <c r="RXY28" s="1"/>
      <c r="RYA28" s="5"/>
      <c r="RYE28" s="14"/>
      <c r="RYF28" s="14"/>
      <c r="RYG28" s="1"/>
      <c r="RYI28" s="5"/>
      <c r="RYM28" s="14"/>
      <c r="RYN28" s="14"/>
      <c r="RYO28" s="1"/>
      <c r="RYQ28" s="5"/>
      <c r="RYU28" s="14"/>
      <c r="RYV28" s="14"/>
      <c r="RYW28" s="1"/>
      <c r="RYY28" s="5"/>
      <c r="RZC28" s="14"/>
      <c r="RZD28" s="14"/>
      <c r="RZE28" s="1"/>
      <c r="RZG28" s="5"/>
      <c r="RZK28" s="14"/>
      <c r="RZL28" s="14"/>
      <c r="RZM28" s="1"/>
      <c r="RZO28" s="5"/>
      <c r="RZS28" s="14"/>
      <c r="RZT28" s="14"/>
      <c r="RZU28" s="1"/>
      <c r="RZW28" s="5"/>
      <c r="SAA28" s="14"/>
      <c r="SAB28" s="14"/>
      <c r="SAC28" s="1"/>
      <c r="SAE28" s="5"/>
      <c r="SAI28" s="14"/>
      <c r="SAJ28" s="14"/>
      <c r="SAK28" s="1"/>
      <c r="SAM28" s="5"/>
      <c r="SAQ28" s="14"/>
      <c r="SAR28" s="14"/>
      <c r="SAS28" s="1"/>
      <c r="SAU28" s="5"/>
      <c r="SAY28" s="14"/>
      <c r="SAZ28" s="14"/>
      <c r="SBA28" s="1"/>
      <c r="SBC28" s="5"/>
      <c r="SBG28" s="14"/>
      <c r="SBH28" s="14"/>
      <c r="SBI28" s="1"/>
      <c r="SBK28" s="5"/>
      <c r="SBO28" s="14"/>
      <c r="SBP28" s="14"/>
      <c r="SBQ28" s="1"/>
      <c r="SBS28" s="5"/>
      <c r="SBW28" s="14"/>
      <c r="SBX28" s="14"/>
      <c r="SBY28" s="1"/>
      <c r="SCA28" s="5"/>
      <c r="SCE28" s="14"/>
      <c r="SCF28" s="14"/>
      <c r="SCG28" s="1"/>
      <c r="SCI28" s="5"/>
      <c r="SCM28" s="14"/>
      <c r="SCN28" s="14"/>
      <c r="SCO28" s="1"/>
      <c r="SCQ28" s="5"/>
      <c r="SCU28" s="14"/>
      <c r="SCV28" s="14"/>
      <c r="SCW28" s="1"/>
      <c r="SCY28" s="5"/>
      <c r="SDC28" s="14"/>
      <c r="SDD28" s="14"/>
      <c r="SDE28" s="1"/>
      <c r="SDG28" s="5"/>
      <c r="SDK28" s="14"/>
      <c r="SDL28" s="14"/>
      <c r="SDM28" s="1"/>
      <c r="SDO28" s="5"/>
      <c r="SDS28" s="14"/>
      <c r="SDT28" s="14"/>
      <c r="SDU28" s="1"/>
      <c r="SDW28" s="5"/>
      <c r="SEA28" s="14"/>
      <c r="SEB28" s="14"/>
      <c r="SEC28" s="1"/>
      <c r="SEE28" s="5"/>
      <c r="SEI28" s="14"/>
      <c r="SEJ28" s="14"/>
      <c r="SEK28" s="1"/>
      <c r="SEM28" s="5"/>
      <c r="SEQ28" s="14"/>
      <c r="SER28" s="14"/>
      <c r="SES28" s="1"/>
      <c r="SEU28" s="5"/>
      <c r="SEY28" s="14"/>
      <c r="SEZ28" s="14"/>
      <c r="SFA28" s="1"/>
      <c r="SFC28" s="5"/>
      <c r="SFG28" s="14"/>
      <c r="SFH28" s="14"/>
      <c r="SFI28" s="1"/>
      <c r="SFK28" s="5"/>
      <c r="SFO28" s="14"/>
      <c r="SFP28" s="14"/>
      <c r="SFQ28" s="1"/>
      <c r="SFS28" s="5"/>
      <c r="SFW28" s="14"/>
      <c r="SFX28" s="14"/>
      <c r="SFY28" s="1"/>
      <c r="SGA28" s="5"/>
      <c r="SGE28" s="14"/>
      <c r="SGF28" s="14"/>
      <c r="SGG28" s="1"/>
      <c r="SGI28" s="5"/>
      <c r="SGM28" s="14"/>
      <c r="SGN28" s="14"/>
      <c r="SGO28" s="1"/>
      <c r="SGQ28" s="5"/>
      <c r="SGU28" s="14"/>
      <c r="SGV28" s="14"/>
      <c r="SGW28" s="1"/>
      <c r="SGY28" s="5"/>
      <c r="SHC28" s="14"/>
      <c r="SHD28" s="14"/>
      <c r="SHE28" s="1"/>
      <c r="SHG28" s="5"/>
      <c r="SHK28" s="14"/>
      <c r="SHL28" s="14"/>
      <c r="SHM28" s="1"/>
      <c r="SHO28" s="5"/>
      <c r="SHS28" s="14"/>
      <c r="SHT28" s="14"/>
      <c r="SHU28" s="1"/>
      <c r="SHW28" s="5"/>
      <c r="SIA28" s="14"/>
      <c r="SIB28" s="14"/>
      <c r="SIC28" s="1"/>
      <c r="SIE28" s="5"/>
      <c r="SII28" s="14"/>
      <c r="SIJ28" s="14"/>
      <c r="SIK28" s="1"/>
      <c r="SIM28" s="5"/>
      <c r="SIQ28" s="14"/>
      <c r="SIR28" s="14"/>
      <c r="SIS28" s="1"/>
      <c r="SIU28" s="5"/>
      <c r="SIY28" s="14"/>
      <c r="SIZ28" s="14"/>
      <c r="SJA28" s="1"/>
      <c r="SJC28" s="5"/>
      <c r="SJG28" s="14"/>
      <c r="SJH28" s="14"/>
      <c r="SJI28" s="1"/>
      <c r="SJK28" s="5"/>
      <c r="SJO28" s="14"/>
      <c r="SJP28" s="14"/>
      <c r="SJQ28" s="1"/>
      <c r="SJS28" s="5"/>
      <c r="SJW28" s="14"/>
      <c r="SJX28" s="14"/>
      <c r="SJY28" s="1"/>
      <c r="SKA28" s="5"/>
      <c r="SKE28" s="14"/>
      <c r="SKF28" s="14"/>
      <c r="SKG28" s="1"/>
      <c r="SKI28" s="5"/>
      <c r="SKM28" s="14"/>
      <c r="SKN28" s="14"/>
      <c r="SKO28" s="1"/>
      <c r="SKQ28" s="5"/>
      <c r="SKU28" s="14"/>
      <c r="SKV28" s="14"/>
      <c r="SKW28" s="1"/>
      <c r="SKY28" s="5"/>
      <c r="SLC28" s="14"/>
      <c r="SLD28" s="14"/>
      <c r="SLE28" s="1"/>
      <c r="SLG28" s="5"/>
      <c r="SLK28" s="14"/>
      <c r="SLL28" s="14"/>
      <c r="SLM28" s="1"/>
      <c r="SLO28" s="5"/>
      <c r="SLS28" s="14"/>
      <c r="SLT28" s="14"/>
      <c r="SLU28" s="1"/>
      <c r="SLW28" s="5"/>
      <c r="SMA28" s="14"/>
      <c r="SMB28" s="14"/>
      <c r="SMC28" s="1"/>
      <c r="SME28" s="5"/>
      <c r="SMI28" s="14"/>
      <c r="SMJ28" s="14"/>
      <c r="SMK28" s="1"/>
      <c r="SMM28" s="5"/>
      <c r="SMQ28" s="14"/>
      <c r="SMR28" s="14"/>
      <c r="SMS28" s="1"/>
      <c r="SMU28" s="5"/>
      <c r="SMY28" s="14"/>
      <c r="SMZ28" s="14"/>
      <c r="SNA28" s="1"/>
      <c r="SNC28" s="5"/>
      <c r="SNG28" s="14"/>
      <c r="SNH28" s="14"/>
      <c r="SNI28" s="1"/>
      <c r="SNK28" s="5"/>
      <c r="SNO28" s="14"/>
      <c r="SNP28" s="14"/>
      <c r="SNQ28" s="1"/>
      <c r="SNS28" s="5"/>
      <c r="SNW28" s="14"/>
      <c r="SNX28" s="14"/>
      <c r="SNY28" s="1"/>
      <c r="SOA28" s="5"/>
      <c r="SOE28" s="14"/>
      <c r="SOF28" s="14"/>
      <c r="SOG28" s="1"/>
      <c r="SOI28" s="5"/>
      <c r="SOM28" s="14"/>
      <c r="SON28" s="14"/>
      <c r="SOO28" s="1"/>
      <c r="SOQ28" s="5"/>
      <c r="SOU28" s="14"/>
      <c r="SOV28" s="14"/>
      <c r="SOW28" s="1"/>
      <c r="SOY28" s="5"/>
      <c r="SPC28" s="14"/>
      <c r="SPD28" s="14"/>
      <c r="SPE28" s="1"/>
      <c r="SPG28" s="5"/>
      <c r="SPK28" s="14"/>
      <c r="SPL28" s="14"/>
      <c r="SPM28" s="1"/>
      <c r="SPO28" s="5"/>
      <c r="SPS28" s="14"/>
      <c r="SPT28" s="14"/>
      <c r="SPU28" s="1"/>
      <c r="SPW28" s="5"/>
      <c r="SQA28" s="14"/>
      <c r="SQB28" s="14"/>
      <c r="SQC28" s="1"/>
      <c r="SQE28" s="5"/>
      <c r="SQI28" s="14"/>
      <c r="SQJ28" s="14"/>
      <c r="SQK28" s="1"/>
      <c r="SQM28" s="5"/>
      <c r="SQQ28" s="14"/>
      <c r="SQR28" s="14"/>
      <c r="SQS28" s="1"/>
      <c r="SQU28" s="5"/>
      <c r="SQY28" s="14"/>
      <c r="SQZ28" s="14"/>
      <c r="SRA28" s="1"/>
      <c r="SRC28" s="5"/>
      <c r="SRG28" s="14"/>
      <c r="SRH28" s="14"/>
      <c r="SRI28" s="1"/>
      <c r="SRK28" s="5"/>
      <c r="SRO28" s="14"/>
      <c r="SRP28" s="14"/>
      <c r="SRQ28" s="1"/>
      <c r="SRS28" s="5"/>
      <c r="SRW28" s="14"/>
      <c r="SRX28" s="14"/>
      <c r="SRY28" s="1"/>
      <c r="SSA28" s="5"/>
      <c r="SSE28" s="14"/>
      <c r="SSF28" s="14"/>
      <c r="SSG28" s="1"/>
      <c r="SSI28" s="5"/>
      <c r="SSM28" s="14"/>
      <c r="SSN28" s="14"/>
      <c r="SSO28" s="1"/>
      <c r="SSQ28" s="5"/>
      <c r="SSU28" s="14"/>
      <c r="SSV28" s="14"/>
      <c r="SSW28" s="1"/>
      <c r="SSY28" s="5"/>
      <c r="STC28" s="14"/>
      <c r="STD28" s="14"/>
      <c r="STE28" s="1"/>
      <c r="STG28" s="5"/>
      <c r="STK28" s="14"/>
      <c r="STL28" s="14"/>
      <c r="STM28" s="1"/>
      <c r="STO28" s="5"/>
      <c r="STS28" s="14"/>
      <c r="STT28" s="14"/>
      <c r="STU28" s="1"/>
      <c r="STW28" s="5"/>
      <c r="SUA28" s="14"/>
      <c r="SUB28" s="14"/>
      <c r="SUC28" s="1"/>
      <c r="SUE28" s="5"/>
      <c r="SUI28" s="14"/>
      <c r="SUJ28" s="14"/>
      <c r="SUK28" s="1"/>
      <c r="SUM28" s="5"/>
      <c r="SUQ28" s="14"/>
      <c r="SUR28" s="14"/>
      <c r="SUS28" s="1"/>
      <c r="SUU28" s="5"/>
      <c r="SUY28" s="14"/>
      <c r="SUZ28" s="14"/>
      <c r="SVA28" s="1"/>
      <c r="SVC28" s="5"/>
      <c r="SVG28" s="14"/>
      <c r="SVH28" s="14"/>
      <c r="SVI28" s="1"/>
      <c r="SVK28" s="5"/>
      <c r="SVO28" s="14"/>
      <c r="SVP28" s="14"/>
      <c r="SVQ28" s="1"/>
      <c r="SVS28" s="5"/>
      <c r="SVW28" s="14"/>
      <c r="SVX28" s="14"/>
      <c r="SVY28" s="1"/>
      <c r="SWA28" s="5"/>
      <c r="SWE28" s="14"/>
      <c r="SWF28" s="14"/>
      <c r="SWG28" s="1"/>
      <c r="SWI28" s="5"/>
      <c r="SWM28" s="14"/>
      <c r="SWN28" s="14"/>
      <c r="SWO28" s="1"/>
      <c r="SWQ28" s="5"/>
      <c r="SWU28" s="14"/>
      <c r="SWV28" s="14"/>
      <c r="SWW28" s="1"/>
      <c r="SWY28" s="5"/>
      <c r="SXC28" s="14"/>
      <c r="SXD28" s="14"/>
      <c r="SXE28" s="1"/>
      <c r="SXG28" s="5"/>
      <c r="SXK28" s="14"/>
      <c r="SXL28" s="14"/>
      <c r="SXM28" s="1"/>
      <c r="SXO28" s="5"/>
      <c r="SXS28" s="14"/>
      <c r="SXT28" s="14"/>
      <c r="SXU28" s="1"/>
      <c r="SXW28" s="5"/>
      <c r="SYA28" s="14"/>
      <c r="SYB28" s="14"/>
      <c r="SYC28" s="1"/>
      <c r="SYE28" s="5"/>
      <c r="SYI28" s="14"/>
      <c r="SYJ28" s="14"/>
      <c r="SYK28" s="1"/>
      <c r="SYM28" s="5"/>
      <c r="SYQ28" s="14"/>
      <c r="SYR28" s="14"/>
      <c r="SYS28" s="1"/>
      <c r="SYU28" s="5"/>
      <c r="SYY28" s="14"/>
      <c r="SYZ28" s="14"/>
      <c r="SZA28" s="1"/>
      <c r="SZC28" s="5"/>
      <c r="SZG28" s="14"/>
      <c r="SZH28" s="14"/>
      <c r="SZI28" s="1"/>
      <c r="SZK28" s="5"/>
      <c r="SZO28" s="14"/>
      <c r="SZP28" s="14"/>
      <c r="SZQ28" s="1"/>
      <c r="SZS28" s="5"/>
      <c r="SZW28" s="14"/>
      <c r="SZX28" s="14"/>
      <c r="SZY28" s="1"/>
      <c r="TAA28" s="5"/>
      <c r="TAE28" s="14"/>
      <c r="TAF28" s="14"/>
      <c r="TAG28" s="1"/>
      <c r="TAI28" s="5"/>
      <c r="TAM28" s="14"/>
      <c r="TAN28" s="14"/>
      <c r="TAO28" s="1"/>
      <c r="TAQ28" s="5"/>
      <c r="TAU28" s="14"/>
      <c r="TAV28" s="14"/>
      <c r="TAW28" s="1"/>
      <c r="TAY28" s="5"/>
      <c r="TBC28" s="14"/>
      <c r="TBD28" s="14"/>
      <c r="TBE28" s="1"/>
      <c r="TBG28" s="5"/>
      <c r="TBK28" s="14"/>
      <c r="TBL28" s="14"/>
      <c r="TBM28" s="1"/>
      <c r="TBO28" s="5"/>
      <c r="TBS28" s="14"/>
      <c r="TBT28" s="14"/>
      <c r="TBU28" s="1"/>
      <c r="TBW28" s="5"/>
      <c r="TCA28" s="14"/>
      <c r="TCB28" s="14"/>
      <c r="TCC28" s="1"/>
      <c r="TCE28" s="5"/>
      <c r="TCI28" s="14"/>
      <c r="TCJ28" s="14"/>
      <c r="TCK28" s="1"/>
      <c r="TCM28" s="5"/>
      <c r="TCQ28" s="14"/>
      <c r="TCR28" s="14"/>
      <c r="TCS28" s="1"/>
      <c r="TCU28" s="5"/>
      <c r="TCY28" s="14"/>
      <c r="TCZ28" s="14"/>
      <c r="TDA28" s="1"/>
      <c r="TDC28" s="5"/>
      <c r="TDG28" s="14"/>
      <c r="TDH28" s="14"/>
      <c r="TDI28" s="1"/>
      <c r="TDK28" s="5"/>
      <c r="TDO28" s="14"/>
      <c r="TDP28" s="14"/>
      <c r="TDQ28" s="1"/>
      <c r="TDS28" s="5"/>
      <c r="TDW28" s="14"/>
      <c r="TDX28" s="14"/>
      <c r="TDY28" s="1"/>
      <c r="TEA28" s="5"/>
      <c r="TEE28" s="14"/>
      <c r="TEF28" s="14"/>
      <c r="TEG28" s="1"/>
      <c r="TEI28" s="5"/>
      <c r="TEM28" s="14"/>
      <c r="TEN28" s="14"/>
      <c r="TEO28" s="1"/>
      <c r="TEQ28" s="5"/>
      <c r="TEU28" s="14"/>
      <c r="TEV28" s="14"/>
      <c r="TEW28" s="1"/>
      <c r="TEY28" s="5"/>
      <c r="TFC28" s="14"/>
      <c r="TFD28" s="14"/>
      <c r="TFE28" s="1"/>
      <c r="TFG28" s="5"/>
      <c r="TFK28" s="14"/>
      <c r="TFL28" s="14"/>
      <c r="TFM28" s="1"/>
      <c r="TFO28" s="5"/>
      <c r="TFS28" s="14"/>
      <c r="TFT28" s="14"/>
      <c r="TFU28" s="1"/>
      <c r="TFW28" s="5"/>
      <c r="TGA28" s="14"/>
      <c r="TGB28" s="14"/>
      <c r="TGC28" s="1"/>
      <c r="TGE28" s="5"/>
      <c r="TGI28" s="14"/>
      <c r="TGJ28" s="14"/>
      <c r="TGK28" s="1"/>
      <c r="TGM28" s="5"/>
      <c r="TGQ28" s="14"/>
      <c r="TGR28" s="14"/>
      <c r="TGS28" s="1"/>
      <c r="TGU28" s="5"/>
      <c r="TGY28" s="14"/>
      <c r="TGZ28" s="14"/>
      <c r="THA28" s="1"/>
      <c r="THC28" s="5"/>
      <c r="THG28" s="14"/>
      <c r="THH28" s="14"/>
      <c r="THI28" s="1"/>
      <c r="THK28" s="5"/>
      <c r="THO28" s="14"/>
      <c r="THP28" s="14"/>
      <c r="THQ28" s="1"/>
      <c r="THS28" s="5"/>
      <c r="THW28" s="14"/>
      <c r="THX28" s="14"/>
      <c r="THY28" s="1"/>
      <c r="TIA28" s="5"/>
      <c r="TIE28" s="14"/>
      <c r="TIF28" s="14"/>
      <c r="TIG28" s="1"/>
      <c r="TII28" s="5"/>
      <c r="TIM28" s="14"/>
      <c r="TIN28" s="14"/>
      <c r="TIO28" s="1"/>
      <c r="TIQ28" s="5"/>
      <c r="TIU28" s="14"/>
      <c r="TIV28" s="14"/>
      <c r="TIW28" s="1"/>
      <c r="TIY28" s="5"/>
      <c r="TJC28" s="14"/>
      <c r="TJD28" s="14"/>
      <c r="TJE28" s="1"/>
      <c r="TJG28" s="5"/>
      <c r="TJK28" s="14"/>
      <c r="TJL28" s="14"/>
      <c r="TJM28" s="1"/>
      <c r="TJO28" s="5"/>
      <c r="TJS28" s="14"/>
      <c r="TJT28" s="14"/>
      <c r="TJU28" s="1"/>
      <c r="TJW28" s="5"/>
      <c r="TKA28" s="14"/>
      <c r="TKB28" s="14"/>
      <c r="TKC28" s="1"/>
      <c r="TKE28" s="5"/>
      <c r="TKI28" s="14"/>
      <c r="TKJ28" s="14"/>
      <c r="TKK28" s="1"/>
      <c r="TKM28" s="5"/>
      <c r="TKQ28" s="14"/>
      <c r="TKR28" s="14"/>
      <c r="TKS28" s="1"/>
      <c r="TKU28" s="5"/>
      <c r="TKY28" s="14"/>
      <c r="TKZ28" s="14"/>
      <c r="TLA28" s="1"/>
      <c r="TLC28" s="5"/>
      <c r="TLG28" s="14"/>
      <c r="TLH28" s="14"/>
      <c r="TLI28" s="1"/>
      <c r="TLK28" s="5"/>
      <c r="TLO28" s="14"/>
      <c r="TLP28" s="14"/>
      <c r="TLQ28" s="1"/>
      <c r="TLS28" s="5"/>
      <c r="TLW28" s="14"/>
      <c r="TLX28" s="14"/>
      <c r="TLY28" s="1"/>
      <c r="TMA28" s="5"/>
      <c r="TME28" s="14"/>
      <c r="TMF28" s="14"/>
      <c r="TMG28" s="1"/>
      <c r="TMI28" s="5"/>
      <c r="TMM28" s="14"/>
      <c r="TMN28" s="14"/>
      <c r="TMO28" s="1"/>
      <c r="TMQ28" s="5"/>
      <c r="TMU28" s="14"/>
      <c r="TMV28" s="14"/>
      <c r="TMW28" s="1"/>
      <c r="TMY28" s="5"/>
      <c r="TNC28" s="14"/>
      <c r="TND28" s="14"/>
      <c r="TNE28" s="1"/>
      <c r="TNG28" s="5"/>
      <c r="TNK28" s="14"/>
      <c r="TNL28" s="14"/>
      <c r="TNM28" s="1"/>
      <c r="TNO28" s="5"/>
      <c r="TNS28" s="14"/>
      <c r="TNT28" s="14"/>
      <c r="TNU28" s="1"/>
      <c r="TNW28" s="5"/>
      <c r="TOA28" s="14"/>
      <c r="TOB28" s="14"/>
      <c r="TOC28" s="1"/>
      <c r="TOE28" s="5"/>
      <c r="TOI28" s="14"/>
      <c r="TOJ28" s="14"/>
      <c r="TOK28" s="1"/>
      <c r="TOM28" s="5"/>
      <c r="TOQ28" s="14"/>
      <c r="TOR28" s="14"/>
      <c r="TOS28" s="1"/>
      <c r="TOU28" s="5"/>
      <c r="TOY28" s="14"/>
      <c r="TOZ28" s="14"/>
      <c r="TPA28" s="1"/>
      <c r="TPC28" s="5"/>
      <c r="TPG28" s="14"/>
      <c r="TPH28" s="14"/>
      <c r="TPI28" s="1"/>
      <c r="TPK28" s="5"/>
      <c r="TPO28" s="14"/>
      <c r="TPP28" s="14"/>
      <c r="TPQ28" s="1"/>
      <c r="TPS28" s="5"/>
      <c r="TPW28" s="14"/>
      <c r="TPX28" s="14"/>
      <c r="TPY28" s="1"/>
      <c r="TQA28" s="5"/>
      <c r="TQE28" s="14"/>
      <c r="TQF28" s="14"/>
      <c r="TQG28" s="1"/>
      <c r="TQI28" s="5"/>
      <c r="TQM28" s="14"/>
      <c r="TQN28" s="14"/>
      <c r="TQO28" s="1"/>
      <c r="TQQ28" s="5"/>
      <c r="TQU28" s="14"/>
      <c r="TQV28" s="14"/>
      <c r="TQW28" s="1"/>
      <c r="TQY28" s="5"/>
      <c r="TRC28" s="14"/>
      <c r="TRD28" s="14"/>
      <c r="TRE28" s="1"/>
      <c r="TRG28" s="5"/>
      <c r="TRK28" s="14"/>
      <c r="TRL28" s="14"/>
      <c r="TRM28" s="1"/>
      <c r="TRO28" s="5"/>
      <c r="TRS28" s="14"/>
      <c r="TRT28" s="14"/>
      <c r="TRU28" s="1"/>
      <c r="TRW28" s="5"/>
      <c r="TSA28" s="14"/>
      <c r="TSB28" s="14"/>
      <c r="TSC28" s="1"/>
      <c r="TSE28" s="5"/>
      <c r="TSI28" s="14"/>
      <c r="TSJ28" s="14"/>
      <c r="TSK28" s="1"/>
      <c r="TSM28" s="5"/>
      <c r="TSQ28" s="14"/>
      <c r="TSR28" s="14"/>
      <c r="TSS28" s="1"/>
      <c r="TSU28" s="5"/>
      <c r="TSY28" s="14"/>
      <c r="TSZ28" s="14"/>
      <c r="TTA28" s="1"/>
      <c r="TTC28" s="5"/>
      <c r="TTG28" s="14"/>
      <c r="TTH28" s="14"/>
      <c r="TTI28" s="1"/>
      <c r="TTK28" s="5"/>
      <c r="TTO28" s="14"/>
      <c r="TTP28" s="14"/>
      <c r="TTQ28" s="1"/>
      <c r="TTS28" s="5"/>
      <c r="TTW28" s="14"/>
      <c r="TTX28" s="14"/>
      <c r="TTY28" s="1"/>
      <c r="TUA28" s="5"/>
      <c r="TUE28" s="14"/>
      <c r="TUF28" s="14"/>
      <c r="TUG28" s="1"/>
      <c r="TUI28" s="5"/>
      <c r="TUM28" s="14"/>
      <c r="TUN28" s="14"/>
      <c r="TUO28" s="1"/>
      <c r="TUQ28" s="5"/>
      <c r="TUU28" s="14"/>
      <c r="TUV28" s="14"/>
      <c r="TUW28" s="1"/>
      <c r="TUY28" s="5"/>
      <c r="TVC28" s="14"/>
      <c r="TVD28" s="14"/>
      <c r="TVE28" s="1"/>
      <c r="TVG28" s="5"/>
      <c r="TVK28" s="14"/>
      <c r="TVL28" s="14"/>
      <c r="TVM28" s="1"/>
      <c r="TVO28" s="5"/>
      <c r="TVS28" s="14"/>
      <c r="TVT28" s="14"/>
      <c r="TVU28" s="1"/>
      <c r="TVW28" s="5"/>
      <c r="TWA28" s="14"/>
      <c r="TWB28" s="14"/>
      <c r="TWC28" s="1"/>
      <c r="TWE28" s="5"/>
      <c r="TWI28" s="14"/>
      <c r="TWJ28" s="14"/>
      <c r="TWK28" s="1"/>
      <c r="TWM28" s="5"/>
      <c r="TWQ28" s="14"/>
      <c r="TWR28" s="14"/>
      <c r="TWS28" s="1"/>
      <c r="TWU28" s="5"/>
      <c r="TWY28" s="14"/>
      <c r="TWZ28" s="14"/>
      <c r="TXA28" s="1"/>
      <c r="TXC28" s="5"/>
      <c r="TXG28" s="14"/>
      <c r="TXH28" s="14"/>
      <c r="TXI28" s="1"/>
      <c r="TXK28" s="5"/>
      <c r="TXO28" s="14"/>
      <c r="TXP28" s="14"/>
      <c r="TXQ28" s="1"/>
      <c r="TXS28" s="5"/>
      <c r="TXW28" s="14"/>
      <c r="TXX28" s="14"/>
      <c r="TXY28" s="1"/>
      <c r="TYA28" s="5"/>
      <c r="TYE28" s="14"/>
      <c r="TYF28" s="14"/>
      <c r="TYG28" s="1"/>
      <c r="TYI28" s="5"/>
      <c r="TYM28" s="14"/>
      <c r="TYN28" s="14"/>
      <c r="TYO28" s="1"/>
      <c r="TYQ28" s="5"/>
      <c r="TYU28" s="14"/>
      <c r="TYV28" s="14"/>
      <c r="TYW28" s="1"/>
      <c r="TYY28" s="5"/>
      <c r="TZC28" s="14"/>
      <c r="TZD28" s="14"/>
      <c r="TZE28" s="1"/>
      <c r="TZG28" s="5"/>
      <c r="TZK28" s="14"/>
      <c r="TZL28" s="14"/>
      <c r="TZM28" s="1"/>
      <c r="TZO28" s="5"/>
      <c r="TZS28" s="14"/>
      <c r="TZT28" s="14"/>
      <c r="TZU28" s="1"/>
      <c r="TZW28" s="5"/>
      <c r="UAA28" s="14"/>
      <c r="UAB28" s="14"/>
      <c r="UAC28" s="1"/>
      <c r="UAE28" s="5"/>
      <c r="UAI28" s="14"/>
      <c r="UAJ28" s="14"/>
      <c r="UAK28" s="1"/>
      <c r="UAM28" s="5"/>
      <c r="UAQ28" s="14"/>
      <c r="UAR28" s="14"/>
      <c r="UAS28" s="1"/>
      <c r="UAU28" s="5"/>
      <c r="UAY28" s="14"/>
      <c r="UAZ28" s="14"/>
      <c r="UBA28" s="1"/>
      <c r="UBC28" s="5"/>
      <c r="UBG28" s="14"/>
      <c r="UBH28" s="14"/>
      <c r="UBI28" s="1"/>
      <c r="UBK28" s="5"/>
      <c r="UBO28" s="14"/>
      <c r="UBP28" s="14"/>
      <c r="UBQ28" s="1"/>
      <c r="UBS28" s="5"/>
      <c r="UBW28" s="14"/>
      <c r="UBX28" s="14"/>
      <c r="UBY28" s="1"/>
      <c r="UCA28" s="5"/>
      <c r="UCE28" s="14"/>
      <c r="UCF28" s="14"/>
      <c r="UCG28" s="1"/>
      <c r="UCI28" s="5"/>
      <c r="UCM28" s="14"/>
      <c r="UCN28" s="14"/>
      <c r="UCO28" s="1"/>
      <c r="UCQ28" s="5"/>
      <c r="UCU28" s="14"/>
      <c r="UCV28" s="14"/>
      <c r="UCW28" s="1"/>
      <c r="UCY28" s="5"/>
      <c r="UDC28" s="14"/>
      <c r="UDD28" s="14"/>
      <c r="UDE28" s="1"/>
      <c r="UDG28" s="5"/>
      <c r="UDK28" s="14"/>
      <c r="UDL28" s="14"/>
      <c r="UDM28" s="1"/>
      <c r="UDO28" s="5"/>
      <c r="UDS28" s="14"/>
      <c r="UDT28" s="14"/>
      <c r="UDU28" s="1"/>
      <c r="UDW28" s="5"/>
      <c r="UEA28" s="14"/>
      <c r="UEB28" s="14"/>
      <c r="UEC28" s="1"/>
      <c r="UEE28" s="5"/>
      <c r="UEI28" s="14"/>
      <c r="UEJ28" s="14"/>
      <c r="UEK28" s="1"/>
      <c r="UEM28" s="5"/>
      <c r="UEQ28" s="14"/>
      <c r="UER28" s="14"/>
      <c r="UES28" s="1"/>
      <c r="UEU28" s="5"/>
      <c r="UEY28" s="14"/>
      <c r="UEZ28" s="14"/>
      <c r="UFA28" s="1"/>
      <c r="UFC28" s="5"/>
      <c r="UFG28" s="14"/>
      <c r="UFH28" s="14"/>
      <c r="UFI28" s="1"/>
      <c r="UFK28" s="5"/>
      <c r="UFO28" s="14"/>
      <c r="UFP28" s="14"/>
      <c r="UFQ28" s="1"/>
      <c r="UFS28" s="5"/>
      <c r="UFW28" s="14"/>
      <c r="UFX28" s="14"/>
      <c r="UFY28" s="1"/>
      <c r="UGA28" s="5"/>
      <c r="UGE28" s="14"/>
      <c r="UGF28" s="14"/>
      <c r="UGG28" s="1"/>
      <c r="UGI28" s="5"/>
      <c r="UGM28" s="14"/>
      <c r="UGN28" s="14"/>
      <c r="UGO28" s="1"/>
      <c r="UGQ28" s="5"/>
      <c r="UGU28" s="14"/>
      <c r="UGV28" s="14"/>
      <c r="UGW28" s="1"/>
      <c r="UGY28" s="5"/>
      <c r="UHC28" s="14"/>
      <c r="UHD28" s="14"/>
      <c r="UHE28" s="1"/>
      <c r="UHG28" s="5"/>
      <c r="UHK28" s="14"/>
      <c r="UHL28" s="14"/>
      <c r="UHM28" s="1"/>
      <c r="UHO28" s="5"/>
      <c r="UHS28" s="14"/>
      <c r="UHT28" s="14"/>
      <c r="UHU28" s="1"/>
      <c r="UHW28" s="5"/>
      <c r="UIA28" s="14"/>
      <c r="UIB28" s="14"/>
      <c r="UIC28" s="1"/>
      <c r="UIE28" s="5"/>
      <c r="UII28" s="14"/>
      <c r="UIJ28" s="14"/>
      <c r="UIK28" s="1"/>
      <c r="UIM28" s="5"/>
      <c r="UIQ28" s="14"/>
      <c r="UIR28" s="14"/>
      <c r="UIS28" s="1"/>
      <c r="UIU28" s="5"/>
      <c r="UIY28" s="14"/>
      <c r="UIZ28" s="14"/>
      <c r="UJA28" s="1"/>
      <c r="UJC28" s="5"/>
      <c r="UJG28" s="14"/>
      <c r="UJH28" s="14"/>
      <c r="UJI28" s="1"/>
      <c r="UJK28" s="5"/>
      <c r="UJO28" s="14"/>
      <c r="UJP28" s="14"/>
      <c r="UJQ28" s="1"/>
      <c r="UJS28" s="5"/>
      <c r="UJW28" s="14"/>
      <c r="UJX28" s="14"/>
      <c r="UJY28" s="1"/>
      <c r="UKA28" s="5"/>
      <c r="UKE28" s="14"/>
      <c r="UKF28" s="14"/>
      <c r="UKG28" s="1"/>
      <c r="UKI28" s="5"/>
      <c r="UKM28" s="14"/>
      <c r="UKN28" s="14"/>
      <c r="UKO28" s="1"/>
      <c r="UKQ28" s="5"/>
      <c r="UKU28" s="14"/>
      <c r="UKV28" s="14"/>
      <c r="UKW28" s="1"/>
      <c r="UKY28" s="5"/>
      <c r="ULC28" s="14"/>
      <c r="ULD28" s="14"/>
      <c r="ULE28" s="1"/>
      <c r="ULG28" s="5"/>
      <c r="ULK28" s="14"/>
      <c r="ULL28" s="14"/>
      <c r="ULM28" s="1"/>
      <c r="ULO28" s="5"/>
      <c r="ULS28" s="14"/>
      <c r="ULT28" s="14"/>
      <c r="ULU28" s="1"/>
      <c r="ULW28" s="5"/>
      <c r="UMA28" s="14"/>
      <c r="UMB28" s="14"/>
      <c r="UMC28" s="1"/>
      <c r="UME28" s="5"/>
      <c r="UMI28" s="14"/>
      <c r="UMJ28" s="14"/>
      <c r="UMK28" s="1"/>
      <c r="UMM28" s="5"/>
      <c r="UMQ28" s="14"/>
      <c r="UMR28" s="14"/>
      <c r="UMS28" s="1"/>
      <c r="UMU28" s="5"/>
      <c r="UMY28" s="14"/>
      <c r="UMZ28" s="14"/>
      <c r="UNA28" s="1"/>
      <c r="UNC28" s="5"/>
      <c r="UNG28" s="14"/>
      <c r="UNH28" s="14"/>
      <c r="UNI28" s="1"/>
      <c r="UNK28" s="5"/>
      <c r="UNO28" s="14"/>
      <c r="UNP28" s="14"/>
      <c r="UNQ28" s="1"/>
      <c r="UNS28" s="5"/>
      <c r="UNW28" s="14"/>
      <c r="UNX28" s="14"/>
      <c r="UNY28" s="1"/>
      <c r="UOA28" s="5"/>
      <c r="UOE28" s="14"/>
      <c r="UOF28" s="14"/>
      <c r="UOG28" s="1"/>
      <c r="UOI28" s="5"/>
      <c r="UOM28" s="14"/>
      <c r="UON28" s="14"/>
      <c r="UOO28" s="1"/>
      <c r="UOQ28" s="5"/>
      <c r="UOU28" s="14"/>
      <c r="UOV28" s="14"/>
      <c r="UOW28" s="1"/>
      <c r="UOY28" s="5"/>
      <c r="UPC28" s="14"/>
      <c r="UPD28" s="14"/>
      <c r="UPE28" s="1"/>
      <c r="UPG28" s="5"/>
      <c r="UPK28" s="14"/>
      <c r="UPL28" s="14"/>
      <c r="UPM28" s="1"/>
      <c r="UPO28" s="5"/>
      <c r="UPS28" s="14"/>
      <c r="UPT28" s="14"/>
      <c r="UPU28" s="1"/>
      <c r="UPW28" s="5"/>
      <c r="UQA28" s="14"/>
      <c r="UQB28" s="14"/>
      <c r="UQC28" s="1"/>
      <c r="UQE28" s="5"/>
      <c r="UQI28" s="14"/>
      <c r="UQJ28" s="14"/>
      <c r="UQK28" s="1"/>
      <c r="UQM28" s="5"/>
      <c r="UQQ28" s="14"/>
      <c r="UQR28" s="14"/>
      <c r="UQS28" s="1"/>
      <c r="UQU28" s="5"/>
      <c r="UQY28" s="14"/>
      <c r="UQZ28" s="14"/>
      <c r="URA28" s="1"/>
      <c r="URC28" s="5"/>
      <c r="URG28" s="14"/>
      <c r="URH28" s="14"/>
      <c r="URI28" s="1"/>
      <c r="URK28" s="5"/>
      <c r="URO28" s="14"/>
      <c r="URP28" s="14"/>
      <c r="URQ28" s="1"/>
      <c r="URS28" s="5"/>
      <c r="URW28" s="14"/>
      <c r="URX28" s="14"/>
      <c r="URY28" s="1"/>
      <c r="USA28" s="5"/>
      <c r="USE28" s="14"/>
      <c r="USF28" s="14"/>
      <c r="USG28" s="1"/>
      <c r="USI28" s="5"/>
      <c r="USM28" s="14"/>
      <c r="USN28" s="14"/>
      <c r="USO28" s="1"/>
      <c r="USQ28" s="5"/>
      <c r="USU28" s="14"/>
      <c r="USV28" s="14"/>
      <c r="USW28" s="1"/>
      <c r="USY28" s="5"/>
      <c r="UTC28" s="14"/>
      <c r="UTD28" s="14"/>
      <c r="UTE28" s="1"/>
      <c r="UTG28" s="5"/>
      <c r="UTK28" s="14"/>
      <c r="UTL28" s="14"/>
      <c r="UTM28" s="1"/>
      <c r="UTO28" s="5"/>
      <c r="UTS28" s="14"/>
      <c r="UTT28" s="14"/>
      <c r="UTU28" s="1"/>
      <c r="UTW28" s="5"/>
      <c r="UUA28" s="14"/>
      <c r="UUB28" s="14"/>
      <c r="UUC28" s="1"/>
      <c r="UUE28" s="5"/>
      <c r="UUI28" s="14"/>
      <c r="UUJ28" s="14"/>
      <c r="UUK28" s="1"/>
      <c r="UUM28" s="5"/>
      <c r="UUQ28" s="14"/>
      <c r="UUR28" s="14"/>
      <c r="UUS28" s="1"/>
      <c r="UUU28" s="5"/>
      <c r="UUY28" s="14"/>
      <c r="UUZ28" s="14"/>
      <c r="UVA28" s="1"/>
      <c r="UVC28" s="5"/>
      <c r="UVG28" s="14"/>
      <c r="UVH28" s="14"/>
      <c r="UVI28" s="1"/>
      <c r="UVK28" s="5"/>
      <c r="UVO28" s="14"/>
      <c r="UVP28" s="14"/>
      <c r="UVQ28" s="1"/>
      <c r="UVS28" s="5"/>
      <c r="UVW28" s="14"/>
      <c r="UVX28" s="14"/>
      <c r="UVY28" s="1"/>
      <c r="UWA28" s="5"/>
      <c r="UWE28" s="14"/>
      <c r="UWF28" s="14"/>
      <c r="UWG28" s="1"/>
      <c r="UWI28" s="5"/>
      <c r="UWM28" s="14"/>
      <c r="UWN28" s="14"/>
      <c r="UWO28" s="1"/>
      <c r="UWQ28" s="5"/>
      <c r="UWU28" s="14"/>
      <c r="UWV28" s="14"/>
      <c r="UWW28" s="1"/>
      <c r="UWY28" s="5"/>
      <c r="UXC28" s="14"/>
      <c r="UXD28" s="14"/>
      <c r="UXE28" s="1"/>
      <c r="UXG28" s="5"/>
      <c r="UXK28" s="14"/>
      <c r="UXL28" s="14"/>
      <c r="UXM28" s="1"/>
      <c r="UXO28" s="5"/>
      <c r="UXS28" s="14"/>
      <c r="UXT28" s="14"/>
      <c r="UXU28" s="1"/>
      <c r="UXW28" s="5"/>
      <c r="UYA28" s="14"/>
      <c r="UYB28" s="14"/>
      <c r="UYC28" s="1"/>
      <c r="UYE28" s="5"/>
      <c r="UYI28" s="14"/>
      <c r="UYJ28" s="14"/>
      <c r="UYK28" s="1"/>
      <c r="UYM28" s="5"/>
      <c r="UYQ28" s="14"/>
      <c r="UYR28" s="14"/>
      <c r="UYS28" s="1"/>
      <c r="UYU28" s="5"/>
      <c r="UYY28" s="14"/>
      <c r="UYZ28" s="14"/>
      <c r="UZA28" s="1"/>
      <c r="UZC28" s="5"/>
      <c r="UZG28" s="14"/>
      <c r="UZH28" s="14"/>
      <c r="UZI28" s="1"/>
      <c r="UZK28" s="5"/>
      <c r="UZO28" s="14"/>
      <c r="UZP28" s="14"/>
      <c r="UZQ28" s="1"/>
      <c r="UZS28" s="5"/>
      <c r="UZW28" s="14"/>
      <c r="UZX28" s="14"/>
      <c r="UZY28" s="1"/>
      <c r="VAA28" s="5"/>
      <c r="VAE28" s="14"/>
      <c r="VAF28" s="14"/>
      <c r="VAG28" s="1"/>
      <c r="VAI28" s="5"/>
      <c r="VAM28" s="14"/>
      <c r="VAN28" s="14"/>
      <c r="VAO28" s="1"/>
      <c r="VAQ28" s="5"/>
      <c r="VAU28" s="14"/>
      <c r="VAV28" s="14"/>
      <c r="VAW28" s="1"/>
      <c r="VAY28" s="5"/>
      <c r="VBC28" s="14"/>
      <c r="VBD28" s="14"/>
      <c r="VBE28" s="1"/>
      <c r="VBG28" s="5"/>
      <c r="VBK28" s="14"/>
      <c r="VBL28" s="14"/>
      <c r="VBM28" s="1"/>
      <c r="VBO28" s="5"/>
      <c r="VBS28" s="14"/>
      <c r="VBT28" s="14"/>
      <c r="VBU28" s="1"/>
      <c r="VBW28" s="5"/>
      <c r="VCA28" s="14"/>
      <c r="VCB28" s="14"/>
      <c r="VCC28" s="1"/>
      <c r="VCE28" s="5"/>
      <c r="VCI28" s="14"/>
      <c r="VCJ28" s="14"/>
      <c r="VCK28" s="1"/>
      <c r="VCM28" s="5"/>
      <c r="VCQ28" s="14"/>
      <c r="VCR28" s="14"/>
      <c r="VCS28" s="1"/>
      <c r="VCU28" s="5"/>
      <c r="VCY28" s="14"/>
      <c r="VCZ28" s="14"/>
      <c r="VDA28" s="1"/>
      <c r="VDC28" s="5"/>
      <c r="VDG28" s="14"/>
      <c r="VDH28" s="14"/>
      <c r="VDI28" s="1"/>
      <c r="VDK28" s="5"/>
      <c r="VDO28" s="14"/>
      <c r="VDP28" s="14"/>
      <c r="VDQ28" s="1"/>
      <c r="VDS28" s="5"/>
      <c r="VDW28" s="14"/>
      <c r="VDX28" s="14"/>
      <c r="VDY28" s="1"/>
      <c r="VEA28" s="5"/>
      <c r="VEE28" s="14"/>
      <c r="VEF28" s="14"/>
      <c r="VEG28" s="1"/>
      <c r="VEI28" s="5"/>
      <c r="VEM28" s="14"/>
      <c r="VEN28" s="14"/>
      <c r="VEO28" s="1"/>
      <c r="VEQ28" s="5"/>
      <c r="VEU28" s="14"/>
      <c r="VEV28" s="14"/>
      <c r="VEW28" s="1"/>
      <c r="VEY28" s="5"/>
      <c r="VFC28" s="14"/>
      <c r="VFD28" s="14"/>
      <c r="VFE28" s="1"/>
      <c r="VFG28" s="5"/>
      <c r="VFK28" s="14"/>
      <c r="VFL28" s="14"/>
      <c r="VFM28" s="1"/>
      <c r="VFO28" s="5"/>
      <c r="VFS28" s="14"/>
      <c r="VFT28" s="14"/>
      <c r="VFU28" s="1"/>
      <c r="VFW28" s="5"/>
      <c r="VGA28" s="14"/>
      <c r="VGB28" s="14"/>
      <c r="VGC28" s="1"/>
      <c r="VGE28" s="5"/>
      <c r="VGI28" s="14"/>
      <c r="VGJ28" s="14"/>
      <c r="VGK28" s="1"/>
      <c r="VGM28" s="5"/>
      <c r="VGQ28" s="14"/>
      <c r="VGR28" s="14"/>
      <c r="VGS28" s="1"/>
      <c r="VGU28" s="5"/>
      <c r="VGY28" s="14"/>
      <c r="VGZ28" s="14"/>
      <c r="VHA28" s="1"/>
      <c r="VHC28" s="5"/>
      <c r="VHG28" s="14"/>
      <c r="VHH28" s="14"/>
      <c r="VHI28" s="1"/>
      <c r="VHK28" s="5"/>
      <c r="VHO28" s="14"/>
      <c r="VHP28" s="14"/>
      <c r="VHQ28" s="1"/>
      <c r="VHS28" s="5"/>
      <c r="VHW28" s="14"/>
      <c r="VHX28" s="14"/>
      <c r="VHY28" s="1"/>
      <c r="VIA28" s="5"/>
      <c r="VIE28" s="14"/>
      <c r="VIF28" s="14"/>
      <c r="VIG28" s="1"/>
      <c r="VII28" s="5"/>
      <c r="VIM28" s="14"/>
      <c r="VIN28" s="14"/>
      <c r="VIO28" s="1"/>
      <c r="VIQ28" s="5"/>
      <c r="VIU28" s="14"/>
      <c r="VIV28" s="14"/>
      <c r="VIW28" s="1"/>
      <c r="VIY28" s="5"/>
      <c r="VJC28" s="14"/>
      <c r="VJD28" s="14"/>
      <c r="VJE28" s="1"/>
      <c r="VJG28" s="5"/>
      <c r="VJK28" s="14"/>
      <c r="VJL28" s="14"/>
      <c r="VJM28" s="1"/>
      <c r="VJO28" s="5"/>
      <c r="VJS28" s="14"/>
      <c r="VJT28" s="14"/>
      <c r="VJU28" s="1"/>
      <c r="VJW28" s="5"/>
      <c r="VKA28" s="14"/>
      <c r="VKB28" s="14"/>
      <c r="VKC28" s="1"/>
      <c r="VKE28" s="5"/>
      <c r="VKI28" s="14"/>
      <c r="VKJ28" s="14"/>
      <c r="VKK28" s="1"/>
      <c r="VKM28" s="5"/>
      <c r="VKQ28" s="14"/>
      <c r="VKR28" s="14"/>
      <c r="VKS28" s="1"/>
      <c r="VKU28" s="5"/>
      <c r="VKY28" s="14"/>
      <c r="VKZ28" s="14"/>
      <c r="VLA28" s="1"/>
      <c r="VLC28" s="5"/>
      <c r="VLG28" s="14"/>
      <c r="VLH28" s="14"/>
      <c r="VLI28" s="1"/>
      <c r="VLK28" s="5"/>
      <c r="VLO28" s="14"/>
      <c r="VLP28" s="14"/>
      <c r="VLQ28" s="1"/>
      <c r="VLS28" s="5"/>
      <c r="VLW28" s="14"/>
      <c r="VLX28" s="14"/>
      <c r="VLY28" s="1"/>
      <c r="VMA28" s="5"/>
      <c r="VME28" s="14"/>
      <c r="VMF28" s="14"/>
      <c r="VMG28" s="1"/>
      <c r="VMI28" s="5"/>
      <c r="VMM28" s="14"/>
      <c r="VMN28" s="14"/>
      <c r="VMO28" s="1"/>
      <c r="VMQ28" s="5"/>
      <c r="VMU28" s="14"/>
      <c r="VMV28" s="14"/>
      <c r="VMW28" s="1"/>
      <c r="VMY28" s="5"/>
      <c r="VNC28" s="14"/>
      <c r="VND28" s="14"/>
      <c r="VNE28" s="1"/>
      <c r="VNG28" s="5"/>
      <c r="VNK28" s="14"/>
      <c r="VNL28" s="14"/>
      <c r="VNM28" s="1"/>
      <c r="VNO28" s="5"/>
      <c r="VNS28" s="14"/>
      <c r="VNT28" s="14"/>
      <c r="VNU28" s="1"/>
      <c r="VNW28" s="5"/>
      <c r="VOA28" s="14"/>
      <c r="VOB28" s="14"/>
      <c r="VOC28" s="1"/>
      <c r="VOE28" s="5"/>
      <c r="VOI28" s="14"/>
      <c r="VOJ28" s="14"/>
      <c r="VOK28" s="1"/>
      <c r="VOM28" s="5"/>
      <c r="VOQ28" s="14"/>
      <c r="VOR28" s="14"/>
      <c r="VOS28" s="1"/>
      <c r="VOU28" s="5"/>
      <c r="VOY28" s="14"/>
      <c r="VOZ28" s="14"/>
      <c r="VPA28" s="1"/>
      <c r="VPC28" s="5"/>
      <c r="VPG28" s="14"/>
      <c r="VPH28" s="14"/>
      <c r="VPI28" s="1"/>
      <c r="VPK28" s="5"/>
      <c r="VPO28" s="14"/>
      <c r="VPP28" s="14"/>
      <c r="VPQ28" s="1"/>
      <c r="VPS28" s="5"/>
      <c r="VPW28" s="14"/>
      <c r="VPX28" s="14"/>
      <c r="VPY28" s="1"/>
      <c r="VQA28" s="5"/>
      <c r="VQE28" s="14"/>
      <c r="VQF28" s="14"/>
      <c r="VQG28" s="1"/>
      <c r="VQI28" s="5"/>
      <c r="VQM28" s="14"/>
      <c r="VQN28" s="14"/>
      <c r="VQO28" s="1"/>
      <c r="VQQ28" s="5"/>
      <c r="VQU28" s="14"/>
      <c r="VQV28" s="14"/>
      <c r="VQW28" s="1"/>
      <c r="VQY28" s="5"/>
      <c r="VRC28" s="14"/>
      <c r="VRD28" s="14"/>
      <c r="VRE28" s="1"/>
      <c r="VRG28" s="5"/>
      <c r="VRK28" s="14"/>
      <c r="VRL28" s="14"/>
      <c r="VRM28" s="1"/>
      <c r="VRO28" s="5"/>
      <c r="VRS28" s="14"/>
      <c r="VRT28" s="14"/>
      <c r="VRU28" s="1"/>
      <c r="VRW28" s="5"/>
      <c r="VSA28" s="14"/>
      <c r="VSB28" s="14"/>
      <c r="VSC28" s="1"/>
      <c r="VSE28" s="5"/>
      <c r="VSI28" s="14"/>
      <c r="VSJ28" s="14"/>
      <c r="VSK28" s="1"/>
      <c r="VSM28" s="5"/>
      <c r="VSQ28" s="14"/>
      <c r="VSR28" s="14"/>
      <c r="VSS28" s="1"/>
      <c r="VSU28" s="5"/>
      <c r="VSY28" s="14"/>
      <c r="VSZ28" s="14"/>
      <c r="VTA28" s="1"/>
      <c r="VTC28" s="5"/>
      <c r="VTG28" s="14"/>
      <c r="VTH28" s="14"/>
      <c r="VTI28" s="1"/>
      <c r="VTK28" s="5"/>
      <c r="VTO28" s="14"/>
      <c r="VTP28" s="14"/>
      <c r="VTQ28" s="1"/>
      <c r="VTS28" s="5"/>
      <c r="VTW28" s="14"/>
      <c r="VTX28" s="14"/>
      <c r="VTY28" s="1"/>
      <c r="VUA28" s="5"/>
      <c r="VUE28" s="14"/>
      <c r="VUF28" s="14"/>
      <c r="VUG28" s="1"/>
      <c r="VUI28" s="5"/>
      <c r="VUM28" s="14"/>
      <c r="VUN28" s="14"/>
      <c r="VUO28" s="1"/>
      <c r="VUQ28" s="5"/>
      <c r="VUU28" s="14"/>
      <c r="VUV28" s="14"/>
      <c r="VUW28" s="1"/>
      <c r="VUY28" s="5"/>
      <c r="VVC28" s="14"/>
      <c r="VVD28" s="14"/>
      <c r="VVE28" s="1"/>
      <c r="VVG28" s="5"/>
      <c r="VVK28" s="14"/>
      <c r="VVL28" s="14"/>
      <c r="VVM28" s="1"/>
      <c r="VVO28" s="5"/>
      <c r="VVS28" s="14"/>
      <c r="VVT28" s="14"/>
      <c r="VVU28" s="1"/>
      <c r="VVW28" s="5"/>
      <c r="VWA28" s="14"/>
      <c r="VWB28" s="14"/>
      <c r="VWC28" s="1"/>
      <c r="VWE28" s="5"/>
      <c r="VWI28" s="14"/>
      <c r="VWJ28" s="14"/>
      <c r="VWK28" s="1"/>
      <c r="VWM28" s="5"/>
      <c r="VWQ28" s="14"/>
      <c r="VWR28" s="14"/>
      <c r="VWS28" s="1"/>
      <c r="VWU28" s="5"/>
      <c r="VWY28" s="14"/>
      <c r="VWZ28" s="14"/>
      <c r="VXA28" s="1"/>
      <c r="VXC28" s="5"/>
      <c r="VXG28" s="14"/>
      <c r="VXH28" s="14"/>
      <c r="VXI28" s="1"/>
      <c r="VXK28" s="5"/>
      <c r="VXO28" s="14"/>
      <c r="VXP28" s="14"/>
      <c r="VXQ28" s="1"/>
      <c r="VXS28" s="5"/>
      <c r="VXW28" s="14"/>
      <c r="VXX28" s="14"/>
      <c r="VXY28" s="1"/>
      <c r="VYA28" s="5"/>
      <c r="VYE28" s="14"/>
      <c r="VYF28" s="14"/>
      <c r="VYG28" s="1"/>
      <c r="VYI28" s="5"/>
      <c r="VYM28" s="14"/>
      <c r="VYN28" s="14"/>
      <c r="VYO28" s="1"/>
      <c r="VYQ28" s="5"/>
      <c r="VYU28" s="14"/>
      <c r="VYV28" s="14"/>
      <c r="VYW28" s="1"/>
      <c r="VYY28" s="5"/>
      <c r="VZC28" s="14"/>
      <c r="VZD28" s="14"/>
      <c r="VZE28" s="1"/>
      <c r="VZG28" s="5"/>
      <c r="VZK28" s="14"/>
      <c r="VZL28" s="14"/>
      <c r="VZM28" s="1"/>
      <c r="VZO28" s="5"/>
      <c r="VZS28" s="14"/>
      <c r="VZT28" s="14"/>
      <c r="VZU28" s="1"/>
      <c r="VZW28" s="5"/>
      <c r="WAA28" s="14"/>
      <c r="WAB28" s="14"/>
      <c r="WAC28" s="1"/>
      <c r="WAE28" s="5"/>
      <c r="WAI28" s="14"/>
      <c r="WAJ28" s="14"/>
      <c r="WAK28" s="1"/>
      <c r="WAM28" s="5"/>
      <c r="WAQ28" s="14"/>
      <c r="WAR28" s="14"/>
      <c r="WAS28" s="1"/>
      <c r="WAU28" s="5"/>
      <c r="WAY28" s="14"/>
      <c r="WAZ28" s="14"/>
      <c r="WBA28" s="1"/>
      <c r="WBC28" s="5"/>
      <c r="WBG28" s="14"/>
      <c r="WBH28" s="14"/>
      <c r="WBI28" s="1"/>
      <c r="WBK28" s="5"/>
      <c r="WBO28" s="14"/>
      <c r="WBP28" s="14"/>
      <c r="WBQ28" s="1"/>
      <c r="WBS28" s="5"/>
      <c r="WBW28" s="14"/>
      <c r="WBX28" s="14"/>
      <c r="WBY28" s="1"/>
      <c r="WCA28" s="5"/>
      <c r="WCE28" s="14"/>
      <c r="WCF28" s="14"/>
      <c r="WCG28" s="1"/>
      <c r="WCI28" s="5"/>
      <c r="WCM28" s="14"/>
      <c r="WCN28" s="14"/>
      <c r="WCO28" s="1"/>
      <c r="WCQ28" s="5"/>
      <c r="WCU28" s="14"/>
      <c r="WCV28" s="14"/>
      <c r="WCW28" s="1"/>
      <c r="WCY28" s="5"/>
      <c r="WDC28" s="14"/>
      <c r="WDD28" s="14"/>
      <c r="WDE28" s="1"/>
      <c r="WDG28" s="5"/>
      <c r="WDK28" s="14"/>
      <c r="WDL28" s="14"/>
      <c r="WDM28" s="1"/>
      <c r="WDO28" s="5"/>
      <c r="WDS28" s="14"/>
      <c r="WDT28" s="14"/>
      <c r="WDU28" s="1"/>
      <c r="WDW28" s="5"/>
      <c r="WEA28" s="14"/>
      <c r="WEB28" s="14"/>
      <c r="WEC28" s="1"/>
      <c r="WEE28" s="5"/>
      <c r="WEI28" s="14"/>
      <c r="WEJ28" s="14"/>
      <c r="WEK28" s="1"/>
      <c r="WEM28" s="5"/>
      <c r="WEQ28" s="14"/>
      <c r="WER28" s="14"/>
      <c r="WES28" s="1"/>
      <c r="WEU28" s="5"/>
      <c r="WEY28" s="14"/>
      <c r="WEZ28" s="14"/>
      <c r="WFA28" s="1"/>
      <c r="WFC28" s="5"/>
      <c r="WFG28" s="14"/>
      <c r="WFH28" s="14"/>
      <c r="WFI28" s="1"/>
      <c r="WFK28" s="5"/>
      <c r="WFO28" s="14"/>
      <c r="WFP28" s="14"/>
      <c r="WFQ28" s="1"/>
      <c r="WFS28" s="5"/>
      <c r="WFW28" s="14"/>
      <c r="WFX28" s="14"/>
      <c r="WFY28" s="1"/>
      <c r="WGA28" s="5"/>
      <c r="WGE28" s="14"/>
      <c r="WGF28" s="14"/>
      <c r="WGG28" s="1"/>
      <c r="WGI28" s="5"/>
      <c r="WGM28" s="14"/>
      <c r="WGN28" s="14"/>
      <c r="WGO28" s="1"/>
      <c r="WGQ28" s="5"/>
      <c r="WGU28" s="14"/>
      <c r="WGV28" s="14"/>
      <c r="WGW28" s="1"/>
      <c r="WGY28" s="5"/>
      <c r="WHC28" s="14"/>
      <c r="WHD28" s="14"/>
      <c r="WHE28" s="1"/>
      <c r="WHG28" s="5"/>
      <c r="WHK28" s="14"/>
      <c r="WHL28" s="14"/>
      <c r="WHM28" s="1"/>
      <c r="WHO28" s="5"/>
      <c r="WHS28" s="14"/>
      <c r="WHT28" s="14"/>
      <c r="WHU28" s="1"/>
      <c r="WHW28" s="5"/>
      <c r="WIA28" s="14"/>
      <c r="WIB28" s="14"/>
      <c r="WIC28" s="1"/>
      <c r="WIE28" s="5"/>
      <c r="WII28" s="14"/>
      <c r="WIJ28" s="14"/>
      <c r="WIK28" s="1"/>
      <c r="WIM28" s="5"/>
      <c r="WIQ28" s="14"/>
      <c r="WIR28" s="14"/>
      <c r="WIS28" s="1"/>
      <c r="WIU28" s="5"/>
      <c r="WIY28" s="14"/>
      <c r="WIZ28" s="14"/>
      <c r="WJA28" s="1"/>
      <c r="WJC28" s="5"/>
      <c r="WJG28" s="14"/>
      <c r="WJH28" s="14"/>
      <c r="WJI28" s="1"/>
      <c r="WJK28" s="5"/>
      <c r="WJO28" s="14"/>
      <c r="WJP28" s="14"/>
      <c r="WJQ28" s="1"/>
      <c r="WJS28" s="5"/>
      <c r="WJW28" s="14"/>
      <c r="WJX28" s="14"/>
      <c r="WJY28" s="1"/>
      <c r="WKA28" s="5"/>
      <c r="WKE28" s="14"/>
      <c r="WKF28" s="14"/>
      <c r="WKG28" s="1"/>
      <c r="WKI28" s="5"/>
      <c r="WKM28" s="14"/>
      <c r="WKN28" s="14"/>
      <c r="WKO28" s="1"/>
      <c r="WKQ28" s="5"/>
      <c r="WKU28" s="14"/>
      <c r="WKV28" s="14"/>
      <c r="WKW28" s="1"/>
      <c r="WKY28" s="5"/>
      <c r="WLC28" s="14"/>
      <c r="WLD28" s="14"/>
      <c r="WLE28" s="1"/>
      <c r="WLG28" s="5"/>
      <c r="WLK28" s="14"/>
      <c r="WLL28" s="14"/>
      <c r="WLM28" s="1"/>
      <c r="WLO28" s="5"/>
      <c r="WLS28" s="14"/>
      <c r="WLT28" s="14"/>
      <c r="WLU28" s="1"/>
      <c r="WLW28" s="5"/>
      <c r="WMA28" s="14"/>
      <c r="WMB28" s="14"/>
      <c r="WMC28" s="1"/>
      <c r="WME28" s="5"/>
      <c r="WMI28" s="14"/>
      <c r="WMJ28" s="14"/>
      <c r="WMK28" s="1"/>
      <c r="WMM28" s="5"/>
      <c r="WMQ28" s="14"/>
      <c r="WMR28" s="14"/>
      <c r="WMS28" s="1"/>
      <c r="WMU28" s="5"/>
      <c r="WMY28" s="14"/>
      <c r="WMZ28" s="14"/>
      <c r="WNA28" s="1"/>
      <c r="WNC28" s="5"/>
      <c r="WNG28" s="14"/>
      <c r="WNH28" s="14"/>
      <c r="WNI28" s="1"/>
      <c r="WNK28" s="5"/>
      <c r="WNO28" s="14"/>
      <c r="WNP28" s="14"/>
      <c r="WNQ28" s="1"/>
      <c r="WNS28" s="5"/>
      <c r="WNW28" s="14"/>
      <c r="WNX28" s="14"/>
      <c r="WNY28" s="1"/>
      <c r="WOA28" s="5"/>
      <c r="WOE28" s="14"/>
      <c r="WOF28" s="14"/>
      <c r="WOG28" s="1"/>
      <c r="WOI28" s="5"/>
      <c r="WOM28" s="14"/>
      <c r="WON28" s="14"/>
      <c r="WOO28" s="1"/>
      <c r="WOQ28" s="5"/>
      <c r="WOU28" s="14"/>
      <c r="WOV28" s="14"/>
      <c r="WOW28" s="1"/>
      <c r="WOY28" s="5"/>
      <c r="WPC28" s="14"/>
      <c r="WPD28" s="14"/>
      <c r="WPE28" s="1"/>
      <c r="WPG28" s="5"/>
      <c r="WPK28" s="14"/>
      <c r="WPL28" s="14"/>
      <c r="WPM28" s="1"/>
      <c r="WPO28" s="5"/>
      <c r="WPS28" s="14"/>
      <c r="WPT28" s="14"/>
      <c r="WPU28" s="1"/>
      <c r="WPW28" s="5"/>
      <c r="WQA28" s="14"/>
      <c r="WQB28" s="14"/>
      <c r="WQC28" s="1"/>
      <c r="WQE28" s="5"/>
      <c r="WQI28" s="14"/>
      <c r="WQJ28" s="14"/>
      <c r="WQK28" s="1"/>
      <c r="WQM28" s="5"/>
      <c r="WQQ28" s="14"/>
      <c r="WQR28" s="14"/>
      <c r="WQS28" s="1"/>
      <c r="WQU28" s="5"/>
      <c r="WQY28" s="14"/>
      <c r="WQZ28" s="14"/>
      <c r="WRA28" s="1"/>
      <c r="WRC28" s="5"/>
      <c r="WRG28" s="14"/>
      <c r="WRH28" s="14"/>
      <c r="WRI28" s="1"/>
      <c r="WRK28" s="5"/>
      <c r="WRO28" s="14"/>
      <c r="WRP28" s="14"/>
      <c r="WRQ28" s="1"/>
      <c r="WRS28" s="5"/>
      <c r="WRW28" s="14"/>
      <c r="WRX28" s="14"/>
      <c r="WRY28" s="1"/>
      <c r="WSA28" s="5"/>
      <c r="WSE28" s="14"/>
      <c r="WSF28" s="14"/>
      <c r="WSG28" s="1"/>
      <c r="WSI28" s="5"/>
      <c r="WSM28" s="14"/>
      <c r="WSN28" s="14"/>
      <c r="WSO28" s="1"/>
      <c r="WSQ28" s="5"/>
      <c r="WSU28" s="14"/>
      <c r="WSV28" s="14"/>
      <c r="WSW28" s="1"/>
      <c r="WSY28" s="5"/>
      <c r="WTC28" s="14"/>
      <c r="WTD28" s="14"/>
      <c r="WTE28" s="1"/>
      <c r="WTG28" s="5"/>
      <c r="WTK28" s="14"/>
      <c r="WTL28" s="14"/>
      <c r="WTM28" s="1"/>
      <c r="WTO28" s="5"/>
      <c r="WTS28" s="14"/>
      <c r="WTT28" s="14"/>
      <c r="WTU28" s="1"/>
      <c r="WTW28" s="5"/>
      <c r="WUA28" s="14"/>
      <c r="WUB28" s="14"/>
      <c r="WUC28" s="1"/>
      <c r="WUE28" s="5"/>
      <c r="WUI28" s="14"/>
      <c r="WUJ28" s="14"/>
      <c r="WUK28" s="1"/>
      <c r="WUM28" s="5"/>
      <c r="WUQ28" s="14"/>
      <c r="WUR28" s="14"/>
      <c r="WUS28" s="1"/>
      <c r="WUU28" s="5"/>
      <c r="WUY28" s="14"/>
      <c r="WUZ28" s="14"/>
      <c r="WVA28" s="1"/>
      <c r="WVC28" s="5"/>
      <c r="WVG28" s="14"/>
      <c r="WVH28" s="14"/>
      <c r="WVI28" s="1"/>
      <c r="WVK28" s="5"/>
      <c r="WVO28" s="14"/>
      <c r="WVP28" s="14"/>
      <c r="WVQ28" s="1"/>
      <c r="WVS28" s="5"/>
      <c r="WVW28" s="14"/>
      <c r="WVX28" s="14"/>
      <c r="WVY28" s="1"/>
      <c r="WWA28" s="5"/>
      <c r="WWE28" s="14"/>
      <c r="WWF28" s="14"/>
      <c r="WWG28" s="1"/>
      <c r="WWI28" s="5"/>
      <c r="WWM28" s="14"/>
      <c r="WWN28" s="14"/>
      <c r="WWO28" s="1"/>
      <c r="WWQ28" s="5"/>
      <c r="WWU28" s="14"/>
      <c r="WWV28" s="14"/>
      <c r="WWW28" s="1"/>
      <c r="WWY28" s="5"/>
      <c r="WXC28" s="14"/>
      <c r="WXD28" s="14"/>
      <c r="WXE28" s="1"/>
      <c r="WXG28" s="5"/>
      <c r="WXK28" s="14"/>
      <c r="WXL28" s="14"/>
      <c r="WXM28" s="1"/>
      <c r="WXO28" s="5"/>
      <c r="WXS28" s="14"/>
      <c r="WXT28" s="14"/>
      <c r="WXU28" s="1"/>
      <c r="WXW28" s="5"/>
      <c r="WYA28" s="14"/>
      <c r="WYB28" s="14"/>
      <c r="WYC28" s="1"/>
      <c r="WYE28" s="5"/>
      <c r="WYI28" s="14"/>
      <c r="WYJ28" s="14"/>
      <c r="WYK28" s="1"/>
      <c r="WYM28" s="5"/>
      <c r="WYQ28" s="14"/>
      <c r="WYR28" s="14"/>
      <c r="WYS28" s="1"/>
      <c r="WYU28" s="5"/>
      <c r="WYY28" s="14"/>
      <c r="WYZ28" s="14"/>
      <c r="WZA28" s="1"/>
      <c r="WZC28" s="5"/>
      <c r="WZG28" s="14"/>
      <c r="WZH28" s="14"/>
      <c r="WZI28" s="1"/>
      <c r="WZK28" s="5"/>
      <c r="WZO28" s="14"/>
      <c r="WZP28" s="14"/>
      <c r="WZQ28" s="1"/>
      <c r="WZS28" s="5"/>
      <c r="WZW28" s="14"/>
      <c r="WZX28" s="14"/>
      <c r="WZY28" s="1"/>
      <c r="XAA28" s="5"/>
      <c r="XAE28" s="14"/>
      <c r="XAF28" s="14"/>
      <c r="XAG28" s="1"/>
      <c r="XAI28" s="5"/>
      <c r="XAM28" s="14"/>
      <c r="XAN28" s="14"/>
      <c r="XAO28" s="1"/>
      <c r="XAQ28" s="5"/>
      <c r="XAU28" s="14"/>
      <c r="XAV28" s="14"/>
      <c r="XAW28" s="1"/>
      <c r="XAY28" s="5"/>
      <c r="XBC28" s="14"/>
      <c r="XBD28" s="14"/>
      <c r="XBE28" s="1"/>
      <c r="XBG28" s="5"/>
      <c r="XBK28" s="14"/>
      <c r="XBL28" s="14"/>
      <c r="XBM28" s="1"/>
      <c r="XBO28" s="5"/>
      <c r="XBS28" s="14"/>
      <c r="XBT28" s="14"/>
      <c r="XBU28" s="1"/>
      <c r="XBW28" s="5"/>
      <c r="XCA28" s="14"/>
      <c r="XCB28" s="14"/>
      <c r="XCC28" s="1"/>
      <c r="XCE28" s="5"/>
      <c r="XCI28" s="14"/>
      <c r="XCJ28" s="14"/>
      <c r="XCK28" s="1"/>
      <c r="XCM28" s="5"/>
      <c r="XCQ28" s="14"/>
      <c r="XCR28" s="14"/>
      <c r="XCS28" s="1"/>
      <c r="XCU28" s="5"/>
      <c r="XCY28" s="14"/>
      <c r="XCZ28" s="14"/>
      <c r="XDA28" s="1"/>
      <c r="XDC28" s="5"/>
      <c r="XDG28" s="14"/>
      <c r="XDH28" s="14"/>
      <c r="XDI28" s="1"/>
      <c r="XDK28" s="5"/>
      <c r="XDO28" s="14"/>
      <c r="XDP28" s="14"/>
      <c r="XDQ28" s="1"/>
      <c r="XDS28" s="5"/>
      <c r="XDW28" s="14"/>
      <c r="XDX28" s="14"/>
      <c r="XDY28" s="1"/>
      <c r="XEA28" s="5"/>
      <c r="XEE28" s="14"/>
      <c r="XEF28" s="14"/>
      <c r="XEG28" s="1"/>
      <c r="XEI28" s="5"/>
      <c r="XEM28" s="14"/>
      <c r="XEN28" s="14"/>
      <c r="XEO28" s="1"/>
      <c r="XEQ28" s="5"/>
      <c r="XEU28" s="14"/>
      <c r="XEV28" s="14"/>
      <c r="XEW28" s="1"/>
      <c r="XEY28" s="5"/>
    </row>
    <row r="29" spans="2:16379" x14ac:dyDescent="0.25">
      <c r="H29" s="38" t="s">
        <v>3116</v>
      </c>
      <c r="I29" s="38" t="s">
        <v>3117</v>
      </c>
      <c r="J29" s="38" t="s">
        <v>13077</v>
      </c>
      <c r="K29" s="38">
        <v>4.0999999999999996</v>
      </c>
      <c r="L29" s="39">
        <v>363713</v>
      </c>
      <c r="N29" s="40">
        <v>0</v>
      </c>
      <c r="O29" s="41">
        <v>1</v>
      </c>
      <c r="AQ29" s="5"/>
      <c r="AU29" s="14"/>
      <c r="AV29" s="14"/>
      <c r="AW29" s="1"/>
      <c r="AY29" s="5"/>
      <c r="BC29" s="14"/>
      <c r="BD29" s="14"/>
      <c r="BE29" s="1"/>
      <c r="BG29" s="5"/>
      <c r="BK29" s="14"/>
      <c r="BL29" s="14"/>
      <c r="BM29" s="1"/>
      <c r="BO29" s="5"/>
      <c r="BS29" s="14"/>
      <c r="BT29" s="14"/>
      <c r="BU29" s="1"/>
      <c r="BW29" s="5"/>
      <c r="CA29" s="14"/>
      <c r="CB29" s="14"/>
      <c r="CC29" s="1"/>
      <c r="CE29" s="5"/>
      <c r="CI29" s="14"/>
      <c r="CJ29" s="14"/>
      <c r="CK29" s="1"/>
      <c r="CM29" s="5"/>
      <c r="CQ29" s="14"/>
      <c r="CR29" s="14"/>
      <c r="CS29" s="1"/>
      <c r="CU29" s="5"/>
      <c r="CY29" s="14"/>
      <c r="CZ29" s="14"/>
      <c r="DA29" s="1"/>
      <c r="DC29" s="5"/>
      <c r="DG29" s="14"/>
      <c r="DH29" s="14"/>
      <c r="DI29" s="1"/>
      <c r="DK29" s="5"/>
      <c r="DO29" s="14"/>
      <c r="DP29" s="14"/>
      <c r="DQ29" s="1"/>
      <c r="DS29" s="5"/>
      <c r="DW29" s="14"/>
      <c r="DX29" s="14"/>
      <c r="DY29" s="1"/>
      <c r="EA29" s="5"/>
      <c r="EE29" s="14"/>
      <c r="EF29" s="14"/>
      <c r="EG29" s="1"/>
      <c r="EI29" s="5"/>
      <c r="EM29" s="14"/>
      <c r="EN29" s="14"/>
      <c r="EO29" s="1"/>
      <c r="EQ29" s="5"/>
      <c r="EU29" s="14"/>
      <c r="EV29" s="14"/>
      <c r="EW29" s="1"/>
      <c r="EY29" s="5"/>
      <c r="FC29" s="14"/>
      <c r="FD29" s="14"/>
      <c r="FE29" s="1"/>
      <c r="FG29" s="5"/>
      <c r="FK29" s="14"/>
      <c r="FL29" s="14"/>
      <c r="FM29" s="1"/>
      <c r="FO29" s="5"/>
      <c r="FS29" s="14"/>
      <c r="FT29" s="14"/>
      <c r="FU29" s="1"/>
      <c r="FW29" s="5"/>
      <c r="GA29" s="14"/>
      <c r="GB29" s="14"/>
      <c r="GC29" s="1"/>
      <c r="GE29" s="5"/>
      <c r="GI29" s="14"/>
      <c r="GJ29" s="14"/>
      <c r="GK29" s="1"/>
      <c r="GM29" s="5"/>
      <c r="GQ29" s="14"/>
      <c r="GR29" s="14"/>
      <c r="GS29" s="1"/>
      <c r="GU29" s="5"/>
      <c r="GY29" s="14"/>
      <c r="GZ29" s="14"/>
      <c r="HA29" s="1"/>
      <c r="HC29" s="5"/>
      <c r="HG29" s="14"/>
      <c r="HH29" s="14"/>
      <c r="HI29" s="1"/>
      <c r="HK29" s="5"/>
      <c r="HO29" s="14"/>
      <c r="HP29" s="14"/>
      <c r="HQ29" s="1"/>
      <c r="HS29" s="5"/>
      <c r="HW29" s="14"/>
      <c r="HX29" s="14"/>
      <c r="HY29" s="1"/>
      <c r="IA29" s="5"/>
      <c r="IE29" s="14"/>
      <c r="IF29" s="14"/>
      <c r="IG29" s="1"/>
      <c r="II29" s="5"/>
      <c r="IM29" s="14"/>
      <c r="IN29" s="14"/>
      <c r="IO29" s="1"/>
      <c r="IQ29" s="5"/>
      <c r="IU29" s="14"/>
      <c r="IV29" s="14"/>
      <c r="IW29" s="1"/>
      <c r="IY29" s="5"/>
      <c r="JC29" s="14"/>
      <c r="JD29" s="14"/>
      <c r="JE29" s="1"/>
      <c r="JG29" s="5"/>
      <c r="JK29" s="14"/>
      <c r="JL29" s="14"/>
      <c r="JM29" s="1"/>
      <c r="JO29" s="5"/>
      <c r="JS29" s="14"/>
      <c r="JT29" s="14"/>
      <c r="JU29" s="1"/>
      <c r="JW29" s="5"/>
      <c r="KA29" s="14"/>
      <c r="KB29" s="14"/>
      <c r="KC29" s="1"/>
      <c r="KE29" s="5"/>
      <c r="KI29" s="14"/>
      <c r="KJ29" s="14"/>
      <c r="KK29" s="1"/>
      <c r="KM29" s="5"/>
      <c r="KQ29" s="14"/>
      <c r="KR29" s="14"/>
      <c r="KS29" s="1"/>
      <c r="KU29" s="5"/>
      <c r="KY29" s="14"/>
      <c r="KZ29" s="14"/>
      <c r="LA29" s="1"/>
      <c r="LC29" s="5"/>
      <c r="LG29" s="14"/>
      <c r="LH29" s="14"/>
      <c r="LI29" s="1"/>
      <c r="LK29" s="5"/>
      <c r="LO29" s="14"/>
      <c r="LP29" s="14"/>
      <c r="LQ29" s="1"/>
      <c r="LS29" s="5"/>
      <c r="LW29" s="14"/>
      <c r="LX29" s="14"/>
      <c r="LY29" s="1"/>
      <c r="MA29" s="5"/>
      <c r="ME29" s="14"/>
      <c r="MF29" s="14"/>
      <c r="MG29" s="1"/>
      <c r="MI29" s="5"/>
      <c r="MM29" s="14"/>
      <c r="MN29" s="14"/>
      <c r="MO29" s="1"/>
      <c r="MQ29" s="5"/>
      <c r="MU29" s="14"/>
      <c r="MV29" s="14"/>
      <c r="MW29" s="1"/>
      <c r="MY29" s="5"/>
      <c r="NC29" s="14"/>
      <c r="ND29" s="14"/>
      <c r="NE29" s="1"/>
      <c r="NG29" s="5"/>
      <c r="NK29" s="14"/>
      <c r="NL29" s="14"/>
      <c r="NM29" s="1"/>
      <c r="NO29" s="5"/>
      <c r="NS29" s="14"/>
      <c r="NT29" s="14"/>
      <c r="NU29" s="1"/>
      <c r="NW29" s="5"/>
      <c r="OA29" s="14"/>
      <c r="OB29" s="14"/>
      <c r="OC29" s="1"/>
      <c r="OE29" s="5"/>
      <c r="OI29" s="14"/>
      <c r="OJ29" s="14"/>
      <c r="OK29" s="1"/>
      <c r="OM29" s="5"/>
      <c r="OQ29" s="14"/>
      <c r="OR29" s="14"/>
      <c r="OS29" s="1"/>
      <c r="OU29" s="5"/>
      <c r="OY29" s="14"/>
      <c r="OZ29" s="14"/>
      <c r="PA29" s="1"/>
      <c r="PC29" s="5"/>
      <c r="PG29" s="14"/>
      <c r="PH29" s="14"/>
      <c r="PI29" s="1"/>
      <c r="PK29" s="5"/>
      <c r="PO29" s="14"/>
      <c r="PP29" s="14"/>
      <c r="PQ29" s="1"/>
      <c r="PS29" s="5"/>
      <c r="PW29" s="14"/>
      <c r="PX29" s="14"/>
      <c r="PY29" s="1"/>
      <c r="QA29" s="5"/>
      <c r="QE29" s="14"/>
      <c r="QF29" s="14"/>
      <c r="QG29" s="1"/>
      <c r="QI29" s="5"/>
      <c r="QM29" s="14"/>
      <c r="QN29" s="14"/>
      <c r="QO29" s="1"/>
      <c r="QQ29" s="5"/>
      <c r="QU29" s="14"/>
      <c r="QV29" s="14"/>
      <c r="QW29" s="1"/>
      <c r="QY29" s="5"/>
      <c r="RC29" s="14"/>
      <c r="RD29" s="14"/>
      <c r="RE29" s="1"/>
      <c r="RG29" s="5"/>
      <c r="RK29" s="14"/>
      <c r="RL29" s="14"/>
      <c r="RM29" s="1"/>
      <c r="RO29" s="5"/>
      <c r="RS29" s="14"/>
      <c r="RT29" s="14"/>
      <c r="RU29" s="1"/>
      <c r="RW29" s="5"/>
      <c r="SA29" s="14"/>
      <c r="SB29" s="14"/>
      <c r="SC29" s="1"/>
      <c r="SE29" s="5"/>
      <c r="SI29" s="14"/>
      <c r="SJ29" s="14"/>
      <c r="SK29" s="1"/>
      <c r="SM29" s="5"/>
      <c r="SQ29" s="14"/>
      <c r="SR29" s="14"/>
      <c r="SS29" s="1"/>
      <c r="SU29" s="5"/>
      <c r="SY29" s="14"/>
      <c r="SZ29" s="14"/>
      <c r="TA29" s="1"/>
      <c r="TC29" s="5"/>
      <c r="TG29" s="14"/>
      <c r="TH29" s="14"/>
      <c r="TI29" s="1"/>
      <c r="TK29" s="5"/>
      <c r="TO29" s="14"/>
      <c r="TP29" s="14"/>
      <c r="TQ29" s="1"/>
      <c r="TS29" s="5"/>
      <c r="TW29" s="14"/>
      <c r="TX29" s="14"/>
      <c r="TY29" s="1"/>
      <c r="UA29" s="5"/>
      <c r="UE29" s="14"/>
      <c r="UF29" s="14"/>
      <c r="UG29" s="1"/>
      <c r="UI29" s="5"/>
      <c r="UM29" s="14"/>
      <c r="UN29" s="14"/>
      <c r="UO29" s="1"/>
      <c r="UQ29" s="5"/>
      <c r="UU29" s="14"/>
      <c r="UV29" s="14"/>
      <c r="UW29" s="1"/>
      <c r="UY29" s="5"/>
      <c r="VC29" s="14"/>
      <c r="VD29" s="14"/>
      <c r="VE29" s="1"/>
      <c r="VG29" s="5"/>
      <c r="VK29" s="14"/>
      <c r="VL29" s="14"/>
      <c r="VM29" s="1"/>
      <c r="VO29" s="5"/>
      <c r="VS29" s="14"/>
      <c r="VT29" s="14"/>
      <c r="VU29" s="1"/>
      <c r="VW29" s="5"/>
      <c r="WA29" s="14"/>
      <c r="WB29" s="14"/>
      <c r="WC29" s="1"/>
      <c r="WE29" s="5"/>
      <c r="WI29" s="14"/>
      <c r="WJ29" s="14"/>
      <c r="WK29" s="1"/>
      <c r="WM29" s="5"/>
      <c r="WQ29" s="14"/>
      <c r="WR29" s="14"/>
      <c r="WS29" s="1"/>
      <c r="WU29" s="5"/>
      <c r="WY29" s="14"/>
      <c r="WZ29" s="14"/>
      <c r="XA29" s="1"/>
      <c r="XC29" s="5"/>
      <c r="XG29" s="14"/>
      <c r="XH29" s="14"/>
      <c r="XI29" s="1"/>
      <c r="XK29" s="5"/>
      <c r="XO29" s="14"/>
      <c r="XP29" s="14"/>
      <c r="XQ29" s="1"/>
      <c r="XS29" s="5"/>
      <c r="XW29" s="14"/>
      <c r="XX29" s="14"/>
      <c r="XY29" s="1"/>
      <c r="YA29" s="5"/>
      <c r="YE29" s="14"/>
      <c r="YF29" s="14"/>
      <c r="YG29" s="1"/>
      <c r="YI29" s="5"/>
      <c r="YM29" s="14"/>
      <c r="YN29" s="14"/>
      <c r="YO29" s="1"/>
      <c r="YQ29" s="5"/>
      <c r="YU29" s="14"/>
      <c r="YV29" s="14"/>
      <c r="YW29" s="1"/>
      <c r="YY29" s="5"/>
      <c r="ZC29" s="14"/>
      <c r="ZD29" s="14"/>
      <c r="ZE29" s="1"/>
      <c r="ZG29" s="5"/>
      <c r="ZK29" s="14"/>
      <c r="ZL29" s="14"/>
      <c r="ZM29" s="1"/>
      <c r="ZO29" s="5"/>
      <c r="ZS29" s="14"/>
      <c r="ZT29" s="14"/>
      <c r="ZU29" s="1"/>
      <c r="ZW29" s="5"/>
      <c r="AAA29" s="14"/>
      <c r="AAB29" s="14"/>
      <c r="AAC29" s="1"/>
      <c r="AAE29" s="5"/>
      <c r="AAI29" s="14"/>
      <c r="AAJ29" s="14"/>
      <c r="AAK29" s="1"/>
      <c r="AAM29" s="5"/>
      <c r="AAQ29" s="14"/>
      <c r="AAR29" s="14"/>
      <c r="AAS29" s="1"/>
      <c r="AAU29" s="5"/>
      <c r="AAY29" s="14"/>
      <c r="AAZ29" s="14"/>
      <c r="ABA29" s="1"/>
      <c r="ABC29" s="5"/>
      <c r="ABG29" s="14"/>
      <c r="ABH29" s="14"/>
      <c r="ABI29" s="1"/>
      <c r="ABK29" s="5"/>
      <c r="ABO29" s="14"/>
      <c r="ABP29" s="14"/>
      <c r="ABQ29" s="1"/>
      <c r="ABS29" s="5"/>
      <c r="ABW29" s="14"/>
      <c r="ABX29" s="14"/>
      <c r="ABY29" s="1"/>
      <c r="ACA29" s="5"/>
      <c r="ACE29" s="14"/>
      <c r="ACF29" s="14"/>
      <c r="ACG29" s="1"/>
      <c r="ACI29" s="5"/>
      <c r="ACM29" s="14"/>
      <c r="ACN29" s="14"/>
      <c r="ACO29" s="1"/>
      <c r="ACQ29" s="5"/>
      <c r="ACU29" s="14"/>
      <c r="ACV29" s="14"/>
      <c r="ACW29" s="1"/>
      <c r="ACY29" s="5"/>
      <c r="ADC29" s="14"/>
      <c r="ADD29" s="14"/>
      <c r="ADE29" s="1"/>
      <c r="ADG29" s="5"/>
      <c r="ADK29" s="14"/>
      <c r="ADL29" s="14"/>
      <c r="ADM29" s="1"/>
      <c r="ADO29" s="5"/>
      <c r="ADS29" s="14"/>
      <c r="ADT29" s="14"/>
      <c r="ADU29" s="1"/>
      <c r="ADW29" s="5"/>
      <c r="AEA29" s="14"/>
      <c r="AEB29" s="14"/>
      <c r="AEC29" s="1"/>
      <c r="AEE29" s="5"/>
      <c r="AEI29" s="14"/>
      <c r="AEJ29" s="14"/>
      <c r="AEK29" s="1"/>
      <c r="AEM29" s="5"/>
      <c r="AEQ29" s="14"/>
      <c r="AER29" s="14"/>
      <c r="AES29" s="1"/>
      <c r="AEU29" s="5"/>
      <c r="AEY29" s="14"/>
      <c r="AEZ29" s="14"/>
      <c r="AFA29" s="1"/>
      <c r="AFC29" s="5"/>
      <c r="AFG29" s="14"/>
      <c r="AFH29" s="14"/>
      <c r="AFI29" s="1"/>
      <c r="AFK29" s="5"/>
      <c r="AFO29" s="14"/>
      <c r="AFP29" s="14"/>
      <c r="AFQ29" s="1"/>
      <c r="AFS29" s="5"/>
      <c r="AFW29" s="14"/>
      <c r="AFX29" s="14"/>
      <c r="AFY29" s="1"/>
      <c r="AGA29" s="5"/>
      <c r="AGE29" s="14"/>
      <c r="AGF29" s="14"/>
      <c r="AGG29" s="1"/>
      <c r="AGI29" s="5"/>
      <c r="AGM29" s="14"/>
      <c r="AGN29" s="14"/>
      <c r="AGO29" s="1"/>
      <c r="AGQ29" s="5"/>
      <c r="AGU29" s="14"/>
      <c r="AGV29" s="14"/>
      <c r="AGW29" s="1"/>
      <c r="AGY29" s="5"/>
      <c r="AHC29" s="14"/>
      <c r="AHD29" s="14"/>
      <c r="AHE29" s="1"/>
      <c r="AHG29" s="5"/>
      <c r="AHK29" s="14"/>
      <c r="AHL29" s="14"/>
      <c r="AHM29" s="1"/>
      <c r="AHO29" s="5"/>
      <c r="AHS29" s="14"/>
      <c r="AHT29" s="14"/>
      <c r="AHU29" s="1"/>
      <c r="AHW29" s="5"/>
      <c r="AIA29" s="14"/>
      <c r="AIB29" s="14"/>
      <c r="AIC29" s="1"/>
      <c r="AIE29" s="5"/>
      <c r="AII29" s="14"/>
      <c r="AIJ29" s="14"/>
      <c r="AIK29" s="1"/>
      <c r="AIM29" s="5"/>
      <c r="AIQ29" s="14"/>
      <c r="AIR29" s="14"/>
      <c r="AIS29" s="1"/>
      <c r="AIU29" s="5"/>
      <c r="AIY29" s="14"/>
      <c r="AIZ29" s="14"/>
      <c r="AJA29" s="1"/>
      <c r="AJC29" s="5"/>
      <c r="AJG29" s="14"/>
      <c r="AJH29" s="14"/>
      <c r="AJI29" s="1"/>
      <c r="AJK29" s="5"/>
      <c r="AJO29" s="14"/>
      <c r="AJP29" s="14"/>
      <c r="AJQ29" s="1"/>
      <c r="AJS29" s="5"/>
      <c r="AJW29" s="14"/>
      <c r="AJX29" s="14"/>
      <c r="AJY29" s="1"/>
      <c r="AKA29" s="5"/>
      <c r="AKE29" s="14"/>
      <c r="AKF29" s="14"/>
      <c r="AKG29" s="1"/>
      <c r="AKI29" s="5"/>
      <c r="AKM29" s="14"/>
      <c r="AKN29" s="14"/>
      <c r="AKO29" s="1"/>
      <c r="AKQ29" s="5"/>
      <c r="AKU29" s="14"/>
      <c r="AKV29" s="14"/>
      <c r="AKW29" s="1"/>
      <c r="AKY29" s="5"/>
      <c r="ALC29" s="14"/>
      <c r="ALD29" s="14"/>
      <c r="ALE29" s="1"/>
      <c r="ALG29" s="5"/>
      <c r="ALK29" s="14"/>
      <c r="ALL29" s="14"/>
      <c r="ALM29" s="1"/>
      <c r="ALO29" s="5"/>
      <c r="ALS29" s="14"/>
      <c r="ALT29" s="14"/>
      <c r="ALU29" s="1"/>
      <c r="ALW29" s="5"/>
      <c r="AMA29" s="14"/>
      <c r="AMB29" s="14"/>
      <c r="AMC29" s="1"/>
      <c r="AME29" s="5"/>
      <c r="AMI29" s="14"/>
      <c r="AMJ29" s="14"/>
      <c r="AMK29" s="1"/>
      <c r="AMM29" s="5"/>
      <c r="AMQ29" s="14"/>
      <c r="AMR29" s="14"/>
      <c r="AMS29" s="1"/>
      <c r="AMU29" s="5"/>
      <c r="AMY29" s="14"/>
      <c r="AMZ29" s="14"/>
      <c r="ANA29" s="1"/>
      <c r="ANC29" s="5"/>
      <c r="ANG29" s="14"/>
      <c r="ANH29" s="14"/>
      <c r="ANI29" s="1"/>
      <c r="ANK29" s="5"/>
      <c r="ANO29" s="14"/>
      <c r="ANP29" s="14"/>
      <c r="ANQ29" s="1"/>
      <c r="ANS29" s="5"/>
      <c r="ANW29" s="14"/>
      <c r="ANX29" s="14"/>
      <c r="ANY29" s="1"/>
      <c r="AOA29" s="5"/>
      <c r="AOE29" s="14"/>
      <c r="AOF29" s="14"/>
      <c r="AOG29" s="1"/>
      <c r="AOI29" s="5"/>
      <c r="AOM29" s="14"/>
      <c r="AON29" s="14"/>
      <c r="AOO29" s="1"/>
      <c r="AOQ29" s="5"/>
      <c r="AOU29" s="14"/>
      <c r="AOV29" s="14"/>
      <c r="AOW29" s="1"/>
      <c r="AOY29" s="5"/>
      <c r="APC29" s="14"/>
      <c r="APD29" s="14"/>
      <c r="APE29" s="1"/>
      <c r="APG29" s="5"/>
      <c r="APK29" s="14"/>
      <c r="APL29" s="14"/>
      <c r="APM29" s="1"/>
      <c r="APO29" s="5"/>
      <c r="APS29" s="14"/>
      <c r="APT29" s="14"/>
      <c r="APU29" s="1"/>
      <c r="APW29" s="5"/>
      <c r="AQA29" s="14"/>
      <c r="AQB29" s="14"/>
      <c r="AQC29" s="1"/>
      <c r="AQE29" s="5"/>
      <c r="AQI29" s="14"/>
      <c r="AQJ29" s="14"/>
      <c r="AQK29" s="1"/>
      <c r="AQM29" s="5"/>
      <c r="AQQ29" s="14"/>
      <c r="AQR29" s="14"/>
      <c r="AQS29" s="1"/>
      <c r="AQU29" s="5"/>
      <c r="AQY29" s="14"/>
      <c r="AQZ29" s="14"/>
      <c r="ARA29" s="1"/>
      <c r="ARC29" s="5"/>
      <c r="ARG29" s="14"/>
      <c r="ARH29" s="14"/>
      <c r="ARI29" s="1"/>
      <c r="ARK29" s="5"/>
      <c r="ARO29" s="14"/>
      <c r="ARP29" s="14"/>
      <c r="ARQ29" s="1"/>
      <c r="ARS29" s="5"/>
      <c r="ARW29" s="14"/>
      <c r="ARX29" s="14"/>
      <c r="ARY29" s="1"/>
      <c r="ASA29" s="5"/>
      <c r="ASE29" s="14"/>
      <c r="ASF29" s="14"/>
      <c r="ASG29" s="1"/>
      <c r="ASI29" s="5"/>
      <c r="ASM29" s="14"/>
      <c r="ASN29" s="14"/>
      <c r="ASO29" s="1"/>
      <c r="ASQ29" s="5"/>
      <c r="ASU29" s="14"/>
      <c r="ASV29" s="14"/>
      <c r="ASW29" s="1"/>
      <c r="ASY29" s="5"/>
      <c r="ATC29" s="14"/>
      <c r="ATD29" s="14"/>
      <c r="ATE29" s="1"/>
      <c r="ATG29" s="5"/>
      <c r="ATK29" s="14"/>
      <c r="ATL29" s="14"/>
      <c r="ATM29" s="1"/>
      <c r="ATO29" s="5"/>
      <c r="ATS29" s="14"/>
      <c r="ATT29" s="14"/>
      <c r="ATU29" s="1"/>
      <c r="ATW29" s="5"/>
      <c r="AUA29" s="14"/>
      <c r="AUB29" s="14"/>
      <c r="AUC29" s="1"/>
      <c r="AUE29" s="5"/>
      <c r="AUI29" s="14"/>
      <c r="AUJ29" s="14"/>
      <c r="AUK29" s="1"/>
      <c r="AUM29" s="5"/>
      <c r="AUQ29" s="14"/>
      <c r="AUR29" s="14"/>
      <c r="AUS29" s="1"/>
      <c r="AUU29" s="5"/>
      <c r="AUY29" s="14"/>
      <c r="AUZ29" s="14"/>
      <c r="AVA29" s="1"/>
      <c r="AVC29" s="5"/>
      <c r="AVG29" s="14"/>
      <c r="AVH29" s="14"/>
      <c r="AVI29" s="1"/>
      <c r="AVK29" s="5"/>
      <c r="AVO29" s="14"/>
      <c r="AVP29" s="14"/>
      <c r="AVQ29" s="1"/>
      <c r="AVS29" s="5"/>
      <c r="AVW29" s="14"/>
      <c r="AVX29" s="14"/>
      <c r="AVY29" s="1"/>
      <c r="AWA29" s="5"/>
      <c r="AWE29" s="14"/>
      <c r="AWF29" s="14"/>
      <c r="AWG29" s="1"/>
      <c r="AWI29" s="5"/>
      <c r="AWM29" s="14"/>
      <c r="AWN29" s="14"/>
      <c r="AWO29" s="1"/>
      <c r="AWQ29" s="5"/>
      <c r="AWU29" s="14"/>
      <c r="AWV29" s="14"/>
      <c r="AWW29" s="1"/>
      <c r="AWY29" s="5"/>
      <c r="AXC29" s="14"/>
      <c r="AXD29" s="14"/>
      <c r="AXE29" s="1"/>
      <c r="AXG29" s="5"/>
      <c r="AXK29" s="14"/>
      <c r="AXL29" s="14"/>
      <c r="AXM29" s="1"/>
      <c r="AXO29" s="5"/>
      <c r="AXS29" s="14"/>
      <c r="AXT29" s="14"/>
      <c r="AXU29" s="1"/>
      <c r="AXW29" s="5"/>
      <c r="AYA29" s="14"/>
      <c r="AYB29" s="14"/>
      <c r="AYC29" s="1"/>
      <c r="AYE29" s="5"/>
      <c r="AYI29" s="14"/>
      <c r="AYJ29" s="14"/>
      <c r="AYK29" s="1"/>
      <c r="AYM29" s="5"/>
      <c r="AYQ29" s="14"/>
      <c r="AYR29" s="14"/>
      <c r="AYS29" s="1"/>
      <c r="AYU29" s="5"/>
      <c r="AYY29" s="14"/>
      <c r="AYZ29" s="14"/>
      <c r="AZA29" s="1"/>
      <c r="AZC29" s="5"/>
      <c r="AZG29" s="14"/>
      <c r="AZH29" s="14"/>
      <c r="AZI29" s="1"/>
      <c r="AZK29" s="5"/>
      <c r="AZO29" s="14"/>
      <c r="AZP29" s="14"/>
      <c r="AZQ29" s="1"/>
      <c r="AZS29" s="5"/>
      <c r="AZW29" s="14"/>
      <c r="AZX29" s="14"/>
      <c r="AZY29" s="1"/>
      <c r="BAA29" s="5"/>
      <c r="BAE29" s="14"/>
      <c r="BAF29" s="14"/>
      <c r="BAG29" s="1"/>
      <c r="BAI29" s="5"/>
      <c r="BAM29" s="14"/>
      <c r="BAN29" s="14"/>
      <c r="BAO29" s="1"/>
      <c r="BAQ29" s="5"/>
      <c r="BAU29" s="14"/>
      <c r="BAV29" s="14"/>
      <c r="BAW29" s="1"/>
      <c r="BAY29" s="5"/>
      <c r="BBC29" s="14"/>
      <c r="BBD29" s="14"/>
      <c r="BBE29" s="1"/>
      <c r="BBG29" s="5"/>
      <c r="BBK29" s="14"/>
      <c r="BBL29" s="14"/>
      <c r="BBM29" s="1"/>
      <c r="BBO29" s="5"/>
      <c r="BBS29" s="14"/>
      <c r="BBT29" s="14"/>
      <c r="BBU29" s="1"/>
      <c r="BBW29" s="5"/>
      <c r="BCA29" s="14"/>
      <c r="BCB29" s="14"/>
      <c r="BCC29" s="1"/>
      <c r="BCE29" s="5"/>
      <c r="BCI29" s="14"/>
      <c r="BCJ29" s="14"/>
      <c r="BCK29" s="1"/>
      <c r="BCM29" s="5"/>
      <c r="BCQ29" s="14"/>
      <c r="BCR29" s="14"/>
      <c r="BCS29" s="1"/>
      <c r="BCU29" s="5"/>
      <c r="BCY29" s="14"/>
      <c r="BCZ29" s="14"/>
      <c r="BDA29" s="1"/>
      <c r="BDC29" s="5"/>
      <c r="BDG29" s="14"/>
      <c r="BDH29" s="14"/>
      <c r="BDI29" s="1"/>
      <c r="BDK29" s="5"/>
      <c r="BDO29" s="14"/>
      <c r="BDP29" s="14"/>
      <c r="BDQ29" s="1"/>
      <c r="BDS29" s="5"/>
      <c r="BDW29" s="14"/>
      <c r="BDX29" s="14"/>
      <c r="BDY29" s="1"/>
      <c r="BEA29" s="5"/>
      <c r="BEE29" s="14"/>
      <c r="BEF29" s="14"/>
      <c r="BEG29" s="1"/>
      <c r="BEI29" s="5"/>
      <c r="BEM29" s="14"/>
      <c r="BEN29" s="14"/>
      <c r="BEO29" s="1"/>
      <c r="BEQ29" s="5"/>
      <c r="BEU29" s="14"/>
      <c r="BEV29" s="14"/>
      <c r="BEW29" s="1"/>
      <c r="BEY29" s="5"/>
      <c r="BFC29" s="14"/>
      <c r="BFD29" s="14"/>
      <c r="BFE29" s="1"/>
      <c r="BFG29" s="5"/>
      <c r="BFK29" s="14"/>
      <c r="BFL29" s="14"/>
      <c r="BFM29" s="1"/>
      <c r="BFO29" s="5"/>
      <c r="BFS29" s="14"/>
      <c r="BFT29" s="14"/>
      <c r="BFU29" s="1"/>
      <c r="BFW29" s="5"/>
      <c r="BGA29" s="14"/>
      <c r="BGB29" s="14"/>
      <c r="BGC29" s="1"/>
      <c r="BGE29" s="5"/>
      <c r="BGI29" s="14"/>
      <c r="BGJ29" s="14"/>
      <c r="BGK29" s="1"/>
      <c r="BGM29" s="5"/>
      <c r="BGQ29" s="14"/>
      <c r="BGR29" s="14"/>
      <c r="BGS29" s="1"/>
      <c r="BGU29" s="5"/>
      <c r="BGY29" s="14"/>
      <c r="BGZ29" s="14"/>
      <c r="BHA29" s="1"/>
      <c r="BHC29" s="5"/>
      <c r="BHG29" s="14"/>
      <c r="BHH29" s="14"/>
      <c r="BHI29" s="1"/>
      <c r="BHK29" s="5"/>
      <c r="BHO29" s="14"/>
      <c r="BHP29" s="14"/>
      <c r="BHQ29" s="1"/>
      <c r="BHS29" s="5"/>
      <c r="BHW29" s="14"/>
      <c r="BHX29" s="14"/>
      <c r="BHY29" s="1"/>
      <c r="BIA29" s="5"/>
      <c r="BIE29" s="14"/>
      <c r="BIF29" s="14"/>
      <c r="BIG29" s="1"/>
      <c r="BII29" s="5"/>
      <c r="BIM29" s="14"/>
      <c r="BIN29" s="14"/>
      <c r="BIO29" s="1"/>
      <c r="BIQ29" s="5"/>
      <c r="BIU29" s="14"/>
      <c r="BIV29" s="14"/>
      <c r="BIW29" s="1"/>
      <c r="BIY29" s="5"/>
      <c r="BJC29" s="14"/>
      <c r="BJD29" s="14"/>
      <c r="BJE29" s="1"/>
      <c r="BJG29" s="5"/>
      <c r="BJK29" s="14"/>
      <c r="BJL29" s="14"/>
      <c r="BJM29" s="1"/>
      <c r="BJO29" s="5"/>
      <c r="BJS29" s="14"/>
      <c r="BJT29" s="14"/>
      <c r="BJU29" s="1"/>
      <c r="BJW29" s="5"/>
      <c r="BKA29" s="14"/>
      <c r="BKB29" s="14"/>
      <c r="BKC29" s="1"/>
      <c r="BKE29" s="5"/>
      <c r="BKI29" s="14"/>
      <c r="BKJ29" s="14"/>
      <c r="BKK29" s="1"/>
      <c r="BKM29" s="5"/>
      <c r="BKQ29" s="14"/>
      <c r="BKR29" s="14"/>
      <c r="BKS29" s="1"/>
      <c r="BKU29" s="5"/>
      <c r="BKY29" s="14"/>
      <c r="BKZ29" s="14"/>
      <c r="BLA29" s="1"/>
      <c r="BLC29" s="5"/>
      <c r="BLG29" s="14"/>
      <c r="BLH29" s="14"/>
      <c r="BLI29" s="1"/>
      <c r="BLK29" s="5"/>
      <c r="BLO29" s="14"/>
      <c r="BLP29" s="14"/>
      <c r="BLQ29" s="1"/>
      <c r="BLS29" s="5"/>
      <c r="BLW29" s="14"/>
      <c r="BLX29" s="14"/>
      <c r="BLY29" s="1"/>
      <c r="BMA29" s="5"/>
      <c r="BME29" s="14"/>
      <c r="BMF29" s="14"/>
      <c r="BMG29" s="1"/>
      <c r="BMI29" s="5"/>
      <c r="BMM29" s="14"/>
      <c r="BMN29" s="14"/>
      <c r="BMO29" s="1"/>
      <c r="BMQ29" s="5"/>
      <c r="BMU29" s="14"/>
      <c r="BMV29" s="14"/>
      <c r="BMW29" s="1"/>
      <c r="BMY29" s="5"/>
      <c r="BNC29" s="14"/>
      <c r="BND29" s="14"/>
      <c r="BNE29" s="1"/>
      <c r="BNG29" s="5"/>
      <c r="BNK29" s="14"/>
      <c r="BNL29" s="14"/>
      <c r="BNM29" s="1"/>
      <c r="BNO29" s="5"/>
      <c r="BNS29" s="14"/>
      <c r="BNT29" s="14"/>
      <c r="BNU29" s="1"/>
      <c r="BNW29" s="5"/>
      <c r="BOA29" s="14"/>
      <c r="BOB29" s="14"/>
      <c r="BOC29" s="1"/>
      <c r="BOE29" s="5"/>
      <c r="BOI29" s="14"/>
      <c r="BOJ29" s="14"/>
      <c r="BOK29" s="1"/>
      <c r="BOM29" s="5"/>
      <c r="BOQ29" s="14"/>
      <c r="BOR29" s="14"/>
      <c r="BOS29" s="1"/>
      <c r="BOU29" s="5"/>
      <c r="BOY29" s="14"/>
      <c r="BOZ29" s="14"/>
      <c r="BPA29" s="1"/>
      <c r="BPC29" s="5"/>
      <c r="BPG29" s="14"/>
      <c r="BPH29" s="14"/>
      <c r="BPI29" s="1"/>
      <c r="BPK29" s="5"/>
      <c r="BPO29" s="14"/>
      <c r="BPP29" s="14"/>
      <c r="BPQ29" s="1"/>
      <c r="BPS29" s="5"/>
      <c r="BPW29" s="14"/>
      <c r="BPX29" s="14"/>
      <c r="BPY29" s="1"/>
      <c r="BQA29" s="5"/>
      <c r="BQE29" s="14"/>
      <c r="BQF29" s="14"/>
      <c r="BQG29" s="1"/>
      <c r="BQI29" s="5"/>
      <c r="BQM29" s="14"/>
      <c r="BQN29" s="14"/>
      <c r="BQO29" s="1"/>
      <c r="BQQ29" s="5"/>
      <c r="BQU29" s="14"/>
      <c r="BQV29" s="14"/>
      <c r="BQW29" s="1"/>
      <c r="BQY29" s="5"/>
      <c r="BRC29" s="14"/>
      <c r="BRD29" s="14"/>
      <c r="BRE29" s="1"/>
      <c r="BRG29" s="5"/>
      <c r="BRK29" s="14"/>
      <c r="BRL29" s="14"/>
      <c r="BRM29" s="1"/>
      <c r="BRO29" s="5"/>
      <c r="BRS29" s="14"/>
      <c r="BRT29" s="14"/>
      <c r="BRU29" s="1"/>
      <c r="BRW29" s="5"/>
      <c r="BSA29" s="14"/>
      <c r="BSB29" s="14"/>
      <c r="BSC29" s="1"/>
      <c r="BSE29" s="5"/>
      <c r="BSI29" s="14"/>
      <c r="BSJ29" s="14"/>
      <c r="BSK29" s="1"/>
      <c r="BSM29" s="5"/>
      <c r="BSQ29" s="14"/>
      <c r="BSR29" s="14"/>
      <c r="BSS29" s="1"/>
      <c r="BSU29" s="5"/>
      <c r="BSY29" s="14"/>
      <c r="BSZ29" s="14"/>
      <c r="BTA29" s="1"/>
      <c r="BTC29" s="5"/>
      <c r="BTG29" s="14"/>
      <c r="BTH29" s="14"/>
      <c r="BTI29" s="1"/>
      <c r="BTK29" s="5"/>
      <c r="BTO29" s="14"/>
      <c r="BTP29" s="14"/>
      <c r="BTQ29" s="1"/>
      <c r="BTS29" s="5"/>
      <c r="BTW29" s="14"/>
      <c r="BTX29" s="14"/>
      <c r="BTY29" s="1"/>
      <c r="BUA29" s="5"/>
      <c r="BUE29" s="14"/>
      <c r="BUF29" s="14"/>
      <c r="BUG29" s="1"/>
      <c r="BUI29" s="5"/>
      <c r="BUM29" s="14"/>
      <c r="BUN29" s="14"/>
      <c r="BUO29" s="1"/>
      <c r="BUQ29" s="5"/>
      <c r="BUU29" s="14"/>
      <c r="BUV29" s="14"/>
      <c r="BUW29" s="1"/>
      <c r="BUY29" s="5"/>
      <c r="BVC29" s="14"/>
      <c r="BVD29" s="14"/>
      <c r="BVE29" s="1"/>
      <c r="BVG29" s="5"/>
      <c r="BVK29" s="14"/>
      <c r="BVL29" s="14"/>
      <c r="BVM29" s="1"/>
      <c r="BVO29" s="5"/>
      <c r="BVS29" s="14"/>
      <c r="BVT29" s="14"/>
      <c r="BVU29" s="1"/>
      <c r="BVW29" s="5"/>
      <c r="BWA29" s="14"/>
      <c r="BWB29" s="14"/>
      <c r="BWC29" s="1"/>
      <c r="BWE29" s="5"/>
      <c r="BWI29" s="14"/>
      <c r="BWJ29" s="14"/>
      <c r="BWK29" s="1"/>
      <c r="BWM29" s="5"/>
      <c r="BWQ29" s="14"/>
      <c r="BWR29" s="14"/>
      <c r="BWS29" s="1"/>
      <c r="BWU29" s="5"/>
      <c r="BWY29" s="14"/>
      <c r="BWZ29" s="14"/>
      <c r="BXA29" s="1"/>
      <c r="BXC29" s="5"/>
      <c r="BXG29" s="14"/>
      <c r="BXH29" s="14"/>
      <c r="BXI29" s="1"/>
      <c r="BXK29" s="5"/>
      <c r="BXO29" s="14"/>
      <c r="BXP29" s="14"/>
      <c r="BXQ29" s="1"/>
      <c r="BXS29" s="5"/>
      <c r="BXW29" s="14"/>
      <c r="BXX29" s="14"/>
      <c r="BXY29" s="1"/>
      <c r="BYA29" s="5"/>
      <c r="BYE29" s="14"/>
      <c r="BYF29" s="14"/>
      <c r="BYG29" s="1"/>
      <c r="BYI29" s="5"/>
      <c r="BYM29" s="14"/>
      <c r="BYN29" s="14"/>
      <c r="BYO29" s="1"/>
      <c r="BYQ29" s="5"/>
      <c r="BYU29" s="14"/>
      <c r="BYV29" s="14"/>
      <c r="BYW29" s="1"/>
      <c r="BYY29" s="5"/>
      <c r="BZC29" s="14"/>
      <c r="BZD29" s="14"/>
      <c r="BZE29" s="1"/>
      <c r="BZG29" s="5"/>
      <c r="BZK29" s="14"/>
      <c r="BZL29" s="14"/>
      <c r="BZM29" s="1"/>
      <c r="BZO29" s="5"/>
      <c r="BZS29" s="14"/>
      <c r="BZT29" s="14"/>
      <c r="BZU29" s="1"/>
      <c r="BZW29" s="5"/>
      <c r="CAA29" s="14"/>
      <c r="CAB29" s="14"/>
      <c r="CAC29" s="1"/>
      <c r="CAE29" s="5"/>
      <c r="CAI29" s="14"/>
      <c r="CAJ29" s="14"/>
      <c r="CAK29" s="1"/>
      <c r="CAM29" s="5"/>
      <c r="CAQ29" s="14"/>
      <c r="CAR29" s="14"/>
      <c r="CAS29" s="1"/>
      <c r="CAU29" s="5"/>
      <c r="CAY29" s="14"/>
      <c r="CAZ29" s="14"/>
      <c r="CBA29" s="1"/>
      <c r="CBC29" s="5"/>
      <c r="CBG29" s="14"/>
      <c r="CBH29" s="14"/>
      <c r="CBI29" s="1"/>
      <c r="CBK29" s="5"/>
      <c r="CBO29" s="14"/>
      <c r="CBP29" s="14"/>
      <c r="CBQ29" s="1"/>
      <c r="CBS29" s="5"/>
      <c r="CBW29" s="14"/>
      <c r="CBX29" s="14"/>
      <c r="CBY29" s="1"/>
      <c r="CCA29" s="5"/>
      <c r="CCE29" s="14"/>
      <c r="CCF29" s="14"/>
      <c r="CCG29" s="1"/>
      <c r="CCI29" s="5"/>
      <c r="CCM29" s="14"/>
      <c r="CCN29" s="14"/>
      <c r="CCO29" s="1"/>
      <c r="CCQ29" s="5"/>
      <c r="CCU29" s="14"/>
      <c r="CCV29" s="14"/>
      <c r="CCW29" s="1"/>
      <c r="CCY29" s="5"/>
      <c r="CDC29" s="14"/>
      <c r="CDD29" s="14"/>
      <c r="CDE29" s="1"/>
      <c r="CDG29" s="5"/>
      <c r="CDK29" s="14"/>
      <c r="CDL29" s="14"/>
      <c r="CDM29" s="1"/>
      <c r="CDO29" s="5"/>
      <c r="CDS29" s="14"/>
      <c r="CDT29" s="14"/>
      <c r="CDU29" s="1"/>
      <c r="CDW29" s="5"/>
      <c r="CEA29" s="14"/>
      <c r="CEB29" s="14"/>
      <c r="CEC29" s="1"/>
      <c r="CEE29" s="5"/>
      <c r="CEI29" s="14"/>
      <c r="CEJ29" s="14"/>
      <c r="CEK29" s="1"/>
      <c r="CEM29" s="5"/>
      <c r="CEQ29" s="14"/>
      <c r="CER29" s="14"/>
      <c r="CES29" s="1"/>
      <c r="CEU29" s="5"/>
      <c r="CEY29" s="14"/>
      <c r="CEZ29" s="14"/>
      <c r="CFA29" s="1"/>
      <c r="CFC29" s="5"/>
      <c r="CFG29" s="14"/>
      <c r="CFH29" s="14"/>
      <c r="CFI29" s="1"/>
      <c r="CFK29" s="5"/>
      <c r="CFO29" s="14"/>
      <c r="CFP29" s="14"/>
      <c r="CFQ29" s="1"/>
      <c r="CFS29" s="5"/>
      <c r="CFW29" s="14"/>
      <c r="CFX29" s="14"/>
      <c r="CFY29" s="1"/>
      <c r="CGA29" s="5"/>
      <c r="CGE29" s="14"/>
      <c r="CGF29" s="14"/>
      <c r="CGG29" s="1"/>
      <c r="CGI29" s="5"/>
      <c r="CGM29" s="14"/>
      <c r="CGN29" s="14"/>
      <c r="CGO29" s="1"/>
      <c r="CGQ29" s="5"/>
      <c r="CGU29" s="14"/>
      <c r="CGV29" s="14"/>
      <c r="CGW29" s="1"/>
      <c r="CGY29" s="5"/>
      <c r="CHC29" s="14"/>
      <c r="CHD29" s="14"/>
      <c r="CHE29" s="1"/>
      <c r="CHG29" s="5"/>
      <c r="CHK29" s="14"/>
      <c r="CHL29" s="14"/>
      <c r="CHM29" s="1"/>
      <c r="CHO29" s="5"/>
      <c r="CHS29" s="14"/>
      <c r="CHT29" s="14"/>
      <c r="CHU29" s="1"/>
      <c r="CHW29" s="5"/>
      <c r="CIA29" s="14"/>
      <c r="CIB29" s="14"/>
      <c r="CIC29" s="1"/>
      <c r="CIE29" s="5"/>
      <c r="CII29" s="14"/>
      <c r="CIJ29" s="14"/>
      <c r="CIK29" s="1"/>
      <c r="CIM29" s="5"/>
      <c r="CIQ29" s="14"/>
      <c r="CIR29" s="14"/>
      <c r="CIS29" s="1"/>
      <c r="CIU29" s="5"/>
      <c r="CIY29" s="14"/>
      <c r="CIZ29" s="14"/>
      <c r="CJA29" s="1"/>
      <c r="CJC29" s="5"/>
      <c r="CJG29" s="14"/>
      <c r="CJH29" s="14"/>
      <c r="CJI29" s="1"/>
      <c r="CJK29" s="5"/>
      <c r="CJO29" s="14"/>
      <c r="CJP29" s="14"/>
      <c r="CJQ29" s="1"/>
      <c r="CJS29" s="5"/>
      <c r="CJW29" s="14"/>
      <c r="CJX29" s="14"/>
      <c r="CJY29" s="1"/>
      <c r="CKA29" s="5"/>
      <c r="CKE29" s="14"/>
      <c r="CKF29" s="14"/>
      <c r="CKG29" s="1"/>
      <c r="CKI29" s="5"/>
      <c r="CKM29" s="14"/>
      <c r="CKN29" s="14"/>
      <c r="CKO29" s="1"/>
      <c r="CKQ29" s="5"/>
      <c r="CKU29" s="14"/>
      <c r="CKV29" s="14"/>
      <c r="CKW29" s="1"/>
      <c r="CKY29" s="5"/>
      <c r="CLC29" s="14"/>
      <c r="CLD29" s="14"/>
      <c r="CLE29" s="1"/>
      <c r="CLG29" s="5"/>
      <c r="CLK29" s="14"/>
      <c r="CLL29" s="14"/>
      <c r="CLM29" s="1"/>
      <c r="CLO29" s="5"/>
      <c r="CLS29" s="14"/>
      <c r="CLT29" s="14"/>
      <c r="CLU29" s="1"/>
      <c r="CLW29" s="5"/>
      <c r="CMA29" s="14"/>
      <c r="CMB29" s="14"/>
      <c r="CMC29" s="1"/>
      <c r="CME29" s="5"/>
      <c r="CMI29" s="14"/>
      <c r="CMJ29" s="14"/>
      <c r="CMK29" s="1"/>
      <c r="CMM29" s="5"/>
      <c r="CMQ29" s="14"/>
      <c r="CMR29" s="14"/>
      <c r="CMS29" s="1"/>
      <c r="CMU29" s="5"/>
      <c r="CMY29" s="14"/>
      <c r="CMZ29" s="14"/>
      <c r="CNA29" s="1"/>
      <c r="CNC29" s="5"/>
      <c r="CNG29" s="14"/>
      <c r="CNH29" s="14"/>
      <c r="CNI29" s="1"/>
      <c r="CNK29" s="5"/>
      <c r="CNO29" s="14"/>
      <c r="CNP29" s="14"/>
      <c r="CNQ29" s="1"/>
      <c r="CNS29" s="5"/>
      <c r="CNW29" s="14"/>
      <c r="CNX29" s="14"/>
      <c r="CNY29" s="1"/>
      <c r="COA29" s="5"/>
      <c r="COE29" s="14"/>
      <c r="COF29" s="14"/>
      <c r="COG29" s="1"/>
      <c r="COI29" s="5"/>
      <c r="COM29" s="14"/>
      <c r="CON29" s="14"/>
      <c r="COO29" s="1"/>
      <c r="COQ29" s="5"/>
      <c r="COU29" s="14"/>
      <c r="COV29" s="14"/>
      <c r="COW29" s="1"/>
      <c r="COY29" s="5"/>
      <c r="CPC29" s="14"/>
      <c r="CPD29" s="14"/>
      <c r="CPE29" s="1"/>
      <c r="CPG29" s="5"/>
      <c r="CPK29" s="14"/>
      <c r="CPL29" s="14"/>
      <c r="CPM29" s="1"/>
      <c r="CPO29" s="5"/>
      <c r="CPS29" s="14"/>
      <c r="CPT29" s="14"/>
      <c r="CPU29" s="1"/>
      <c r="CPW29" s="5"/>
      <c r="CQA29" s="14"/>
      <c r="CQB29" s="14"/>
      <c r="CQC29" s="1"/>
      <c r="CQE29" s="5"/>
      <c r="CQI29" s="14"/>
      <c r="CQJ29" s="14"/>
      <c r="CQK29" s="1"/>
      <c r="CQM29" s="5"/>
      <c r="CQQ29" s="14"/>
      <c r="CQR29" s="14"/>
      <c r="CQS29" s="1"/>
      <c r="CQU29" s="5"/>
      <c r="CQY29" s="14"/>
      <c r="CQZ29" s="14"/>
      <c r="CRA29" s="1"/>
      <c r="CRC29" s="5"/>
      <c r="CRG29" s="14"/>
      <c r="CRH29" s="14"/>
      <c r="CRI29" s="1"/>
      <c r="CRK29" s="5"/>
      <c r="CRO29" s="14"/>
      <c r="CRP29" s="14"/>
      <c r="CRQ29" s="1"/>
      <c r="CRS29" s="5"/>
      <c r="CRW29" s="14"/>
      <c r="CRX29" s="14"/>
      <c r="CRY29" s="1"/>
      <c r="CSA29" s="5"/>
      <c r="CSE29" s="14"/>
      <c r="CSF29" s="14"/>
      <c r="CSG29" s="1"/>
      <c r="CSI29" s="5"/>
      <c r="CSM29" s="14"/>
      <c r="CSN29" s="14"/>
      <c r="CSO29" s="1"/>
      <c r="CSQ29" s="5"/>
      <c r="CSU29" s="14"/>
      <c r="CSV29" s="14"/>
      <c r="CSW29" s="1"/>
      <c r="CSY29" s="5"/>
      <c r="CTC29" s="14"/>
      <c r="CTD29" s="14"/>
      <c r="CTE29" s="1"/>
      <c r="CTG29" s="5"/>
      <c r="CTK29" s="14"/>
      <c r="CTL29" s="14"/>
      <c r="CTM29" s="1"/>
      <c r="CTO29" s="5"/>
      <c r="CTS29" s="14"/>
      <c r="CTT29" s="14"/>
      <c r="CTU29" s="1"/>
      <c r="CTW29" s="5"/>
      <c r="CUA29" s="14"/>
      <c r="CUB29" s="14"/>
      <c r="CUC29" s="1"/>
      <c r="CUE29" s="5"/>
      <c r="CUI29" s="14"/>
      <c r="CUJ29" s="14"/>
      <c r="CUK29" s="1"/>
      <c r="CUM29" s="5"/>
      <c r="CUQ29" s="14"/>
      <c r="CUR29" s="14"/>
      <c r="CUS29" s="1"/>
      <c r="CUU29" s="5"/>
      <c r="CUY29" s="14"/>
      <c r="CUZ29" s="14"/>
      <c r="CVA29" s="1"/>
      <c r="CVC29" s="5"/>
      <c r="CVG29" s="14"/>
      <c r="CVH29" s="14"/>
      <c r="CVI29" s="1"/>
      <c r="CVK29" s="5"/>
      <c r="CVO29" s="14"/>
      <c r="CVP29" s="14"/>
      <c r="CVQ29" s="1"/>
      <c r="CVS29" s="5"/>
      <c r="CVW29" s="14"/>
      <c r="CVX29" s="14"/>
      <c r="CVY29" s="1"/>
      <c r="CWA29" s="5"/>
      <c r="CWE29" s="14"/>
      <c r="CWF29" s="14"/>
      <c r="CWG29" s="1"/>
      <c r="CWI29" s="5"/>
      <c r="CWM29" s="14"/>
      <c r="CWN29" s="14"/>
      <c r="CWO29" s="1"/>
      <c r="CWQ29" s="5"/>
      <c r="CWU29" s="14"/>
      <c r="CWV29" s="14"/>
      <c r="CWW29" s="1"/>
      <c r="CWY29" s="5"/>
      <c r="CXC29" s="14"/>
      <c r="CXD29" s="14"/>
      <c r="CXE29" s="1"/>
      <c r="CXG29" s="5"/>
      <c r="CXK29" s="14"/>
      <c r="CXL29" s="14"/>
      <c r="CXM29" s="1"/>
      <c r="CXO29" s="5"/>
      <c r="CXS29" s="14"/>
      <c r="CXT29" s="14"/>
      <c r="CXU29" s="1"/>
      <c r="CXW29" s="5"/>
      <c r="CYA29" s="14"/>
      <c r="CYB29" s="14"/>
      <c r="CYC29" s="1"/>
      <c r="CYE29" s="5"/>
      <c r="CYI29" s="14"/>
      <c r="CYJ29" s="14"/>
      <c r="CYK29" s="1"/>
      <c r="CYM29" s="5"/>
      <c r="CYQ29" s="14"/>
      <c r="CYR29" s="14"/>
      <c r="CYS29" s="1"/>
      <c r="CYU29" s="5"/>
      <c r="CYY29" s="14"/>
      <c r="CYZ29" s="14"/>
      <c r="CZA29" s="1"/>
      <c r="CZC29" s="5"/>
      <c r="CZG29" s="14"/>
      <c r="CZH29" s="14"/>
      <c r="CZI29" s="1"/>
      <c r="CZK29" s="5"/>
      <c r="CZO29" s="14"/>
      <c r="CZP29" s="14"/>
      <c r="CZQ29" s="1"/>
      <c r="CZS29" s="5"/>
      <c r="CZW29" s="14"/>
      <c r="CZX29" s="14"/>
      <c r="CZY29" s="1"/>
      <c r="DAA29" s="5"/>
      <c r="DAE29" s="14"/>
      <c r="DAF29" s="14"/>
      <c r="DAG29" s="1"/>
      <c r="DAI29" s="5"/>
      <c r="DAM29" s="14"/>
      <c r="DAN29" s="14"/>
      <c r="DAO29" s="1"/>
      <c r="DAQ29" s="5"/>
      <c r="DAU29" s="14"/>
      <c r="DAV29" s="14"/>
      <c r="DAW29" s="1"/>
      <c r="DAY29" s="5"/>
      <c r="DBC29" s="14"/>
      <c r="DBD29" s="14"/>
      <c r="DBE29" s="1"/>
      <c r="DBG29" s="5"/>
      <c r="DBK29" s="14"/>
      <c r="DBL29" s="14"/>
      <c r="DBM29" s="1"/>
      <c r="DBO29" s="5"/>
      <c r="DBS29" s="14"/>
      <c r="DBT29" s="14"/>
      <c r="DBU29" s="1"/>
      <c r="DBW29" s="5"/>
      <c r="DCA29" s="14"/>
      <c r="DCB29" s="14"/>
      <c r="DCC29" s="1"/>
      <c r="DCE29" s="5"/>
      <c r="DCI29" s="14"/>
      <c r="DCJ29" s="14"/>
      <c r="DCK29" s="1"/>
      <c r="DCM29" s="5"/>
      <c r="DCQ29" s="14"/>
      <c r="DCR29" s="14"/>
      <c r="DCS29" s="1"/>
      <c r="DCU29" s="5"/>
      <c r="DCY29" s="14"/>
      <c r="DCZ29" s="14"/>
      <c r="DDA29" s="1"/>
      <c r="DDC29" s="5"/>
      <c r="DDG29" s="14"/>
      <c r="DDH29" s="14"/>
      <c r="DDI29" s="1"/>
      <c r="DDK29" s="5"/>
      <c r="DDO29" s="14"/>
      <c r="DDP29" s="14"/>
      <c r="DDQ29" s="1"/>
      <c r="DDS29" s="5"/>
      <c r="DDW29" s="14"/>
      <c r="DDX29" s="14"/>
      <c r="DDY29" s="1"/>
      <c r="DEA29" s="5"/>
      <c r="DEE29" s="14"/>
      <c r="DEF29" s="14"/>
      <c r="DEG29" s="1"/>
      <c r="DEI29" s="5"/>
      <c r="DEM29" s="14"/>
      <c r="DEN29" s="14"/>
      <c r="DEO29" s="1"/>
      <c r="DEQ29" s="5"/>
      <c r="DEU29" s="14"/>
      <c r="DEV29" s="14"/>
      <c r="DEW29" s="1"/>
      <c r="DEY29" s="5"/>
      <c r="DFC29" s="14"/>
      <c r="DFD29" s="14"/>
      <c r="DFE29" s="1"/>
      <c r="DFG29" s="5"/>
      <c r="DFK29" s="14"/>
      <c r="DFL29" s="14"/>
      <c r="DFM29" s="1"/>
      <c r="DFO29" s="5"/>
      <c r="DFS29" s="14"/>
      <c r="DFT29" s="14"/>
      <c r="DFU29" s="1"/>
      <c r="DFW29" s="5"/>
      <c r="DGA29" s="14"/>
      <c r="DGB29" s="14"/>
      <c r="DGC29" s="1"/>
      <c r="DGE29" s="5"/>
      <c r="DGI29" s="14"/>
      <c r="DGJ29" s="14"/>
      <c r="DGK29" s="1"/>
      <c r="DGM29" s="5"/>
      <c r="DGQ29" s="14"/>
      <c r="DGR29" s="14"/>
      <c r="DGS29" s="1"/>
      <c r="DGU29" s="5"/>
      <c r="DGY29" s="14"/>
      <c r="DGZ29" s="14"/>
      <c r="DHA29" s="1"/>
      <c r="DHC29" s="5"/>
      <c r="DHG29" s="14"/>
      <c r="DHH29" s="14"/>
      <c r="DHI29" s="1"/>
      <c r="DHK29" s="5"/>
      <c r="DHO29" s="14"/>
      <c r="DHP29" s="14"/>
      <c r="DHQ29" s="1"/>
      <c r="DHS29" s="5"/>
      <c r="DHW29" s="14"/>
      <c r="DHX29" s="14"/>
      <c r="DHY29" s="1"/>
      <c r="DIA29" s="5"/>
      <c r="DIE29" s="14"/>
      <c r="DIF29" s="14"/>
      <c r="DIG29" s="1"/>
      <c r="DII29" s="5"/>
      <c r="DIM29" s="14"/>
      <c r="DIN29" s="14"/>
      <c r="DIO29" s="1"/>
      <c r="DIQ29" s="5"/>
      <c r="DIU29" s="14"/>
      <c r="DIV29" s="14"/>
      <c r="DIW29" s="1"/>
      <c r="DIY29" s="5"/>
      <c r="DJC29" s="14"/>
      <c r="DJD29" s="14"/>
      <c r="DJE29" s="1"/>
      <c r="DJG29" s="5"/>
      <c r="DJK29" s="14"/>
      <c r="DJL29" s="14"/>
      <c r="DJM29" s="1"/>
      <c r="DJO29" s="5"/>
      <c r="DJS29" s="14"/>
      <c r="DJT29" s="14"/>
      <c r="DJU29" s="1"/>
      <c r="DJW29" s="5"/>
      <c r="DKA29" s="14"/>
      <c r="DKB29" s="14"/>
      <c r="DKC29" s="1"/>
      <c r="DKE29" s="5"/>
      <c r="DKI29" s="14"/>
      <c r="DKJ29" s="14"/>
      <c r="DKK29" s="1"/>
      <c r="DKM29" s="5"/>
      <c r="DKQ29" s="14"/>
      <c r="DKR29" s="14"/>
      <c r="DKS29" s="1"/>
      <c r="DKU29" s="5"/>
      <c r="DKY29" s="14"/>
      <c r="DKZ29" s="14"/>
      <c r="DLA29" s="1"/>
      <c r="DLC29" s="5"/>
      <c r="DLG29" s="14"/>
      <c r="DLH29" s="14"/>
      <c r="DLI29" s="1"/>
      <c r="DLK29" s="5"/>
      <c r="DLO29" s="14"/>
      <c r="DLP29" s="14"/>
      <c r="DLQ29" s="1"/>
      <c r="DLS29" s="5"/>
      <c r="DLW29" s="14"/>
      <c r="DLX29" s="14"/>
      <c r="DLY29" s="1"/>
      <c r="DMA29" s="5"/>
      <c r="DME29" s="14"/>
      <c r="DMF29" s="14"/>
      <c r="DMG29" s="1"/>
      <c r="DMI29" s="5"/>
      <c r="DMM29" s="14"/>
      <c r="DMN29" s="14"/>
      <c r="DMO29" s="1"/>
      <c r="DMQ29" s="5"/>
      <c r="DMU29" s="14"/>
      <c r="DMV29" s="14"/>
      <c r="DMW29" s="1"/>
      <c r="DMY29" s="5"/>
      <c r="DNC29" s="14"/>
      <c r="DND29" s="14"/>
      <c r="DNE29" s="1"/>
      <c r="DNG29" s="5"/>
      <c r="DNK29" s="14"/>
      <c r="DNL29" s="14"/>
      <c r="DNM29" s="1"/>
      <c r="DNO29" s="5"/>
      <c r="DNS29" s="14"/>
      <c r="DNT29" s="14"/>
      <c r="DNU29" s="1"/>
      <c r="DNW29" s="5"/>
      <c r="DOA29" s="14"/>
      <c r="DOB29" s="14"/>
      <c r="DOC29" s="1"/>
      <c r="DOE29" s="5"/>
      <c r="DOI29" s="14"/>
      <c r="DOJ29" s="14"/>
      <c r="DOK29" s="1"/>
      <c r="DOM29" s="5"/>
      <c r="DOQ29" s="14"/>
      <c r="DOR29" s="14"/>
      <c r="DOS29" s="1"/>
      <c r="DOU29" s="5"/>
      <c r="DOY29" s="14"/>
      <c r="DOZ29" s="14"/>
      <c r="DPA29" s="1"/>
      <c r="DPC29" s="5"/>
      <c r="DPG29" s="14"/>
      <c r="DPH29" s="14"/>
      <c r="DPI29" s="1"/>
      <c r="DPK29" s="5"/>
      <c r="DPO29" s="14"/>
      <c r="DPP29" s="14"/>
      <c r="DPQ29" s="1"/>
      <c r="DPS29" s="5"/>
      <c r="DPW29" s="14"/>
      <c r="DPX29" s="14"/>
      <c r="DPY29" s="1"/>
      <c r="DQA29" s="5"/>
      <c r="DQE29" s="14"/>
      <c r="DQF29" s="14"/>
      <c r="DQG29" s="1"/>
      <c r="DQI29" s="5"/>
      <c r="DQM29" s="14"/>
      <c r="DQN29" s="14"/>
      <c r="DQO29" s="1"/>
      <c r="DQQ29" s="5"/>
      <c r="DQU29" s="14"/>
      <c r="DQV29" s="14"/>
      <c r="DQW29" s="1"/>
      <c r="DQY29" s="5"/>
      <c r="DRC29" s="14"/>
      <c r="DRD29" s="14"/>
      <c r="DRE29" s="1"/>
      <c r="DRG29" s="5"/>
      <c r="DRK29" s="14"/>
      <c r="DRL29" s="14"/>
      <c r="DRM29" s="1"/>
      <c r="DRO29" s="5"/>
      <c r="DRS29" s="14"/>
      <c r="DRT29" s="14"/>
      <c r="DRU29" s="1"/>
      <c r="DRW29" s="5"/>
      <c r="DSA29" s="14"/>
      <c r="DSB29" s="14"/>
      <c r="DSC29" s="1"/>
      <c r="DSE29" s="5"/>
      <c r="DSI29" s="14"/>
      <c r="DSJ29" s="14"/>
      <c r="DSK29" s="1"/>
      <c r="DSM29" s="5"/>
      <c r="DSQ29" s="14"/>
      <c r="DSR29" s="14"/>
      <c r="DSS29" s="1"/>
      <c r="DSU29" s="5"/>
      <c r="DSY29" s="14"/>
      <c r="DSZ29" s="14"/>
      <c r="DTA29" s="1"/>
      <c r="DTC29" s="5"/>
      <c r="DTG29" s="14"/>
      <c r="DTH29" s="14"/>
      <c r="DTI29" s="1"/>
      <c r="DTK29" s="5"/>
      <c r="DTO29" s="14"/>
      <c r="DTP29" s="14"/>
      <c r="DTQ29" s="1"/>
      <c r="DTS29" s="5"/>
      <c r="DTW29" s="14"/>
      <c r="DTX29" s="14"/>
      <c r="DTY29" s="1"/>
      <c r="DUA29" s="5"/>
      <c r="DUE29" s="14"/>
      <c r="DUF29" s="14"/>
      <c r="DUG29" s="1"/>
      <c r="DUI29" s="5"/>
      <c r="DUM29" s="14"/>
      <c r="DUN29" s="14"/>
      <c r="DUO29" s="1"/>
      <c r="DUQ29" s="5"/>
      <c r="DUU29" s="14"/>
      <c r="DUV29" s="14"/>
      <c r="DUW29" s="1"/>
      <c r="DUY29" s="5"/>
      <c r="DVC29" s="14"/>
      <c r="DVD29" s="14"/>
      <c r="DVE29" s="1"/>
      <c r="DVG29" s="5"/>
      <c r="DVK29" s="14"/>
      <c r="DVL29" s="14"/>
      <c r="DVM29" s="1"/>
      <c r="DVO29" s="5"/>
      <c r="DVS29" s="14"/>
      <c r="DVT29" s="14"/>
      <c r="DVU29" s="1"/>
      <c r="DVW29" s="5"/>
      <c r="DWA29" s="14"/>
      <c r="DWB29" s="14"/>
      <c r="DWC29" s="1"/>
      <c r="DWE29" s="5"/>
      <c r="DWI29" s="14"/>
      <c r="DWJ29" s="14"/>
      <c r="DWK29" s="1"/>
      <c r="DWM29" s="5"/>
      <c r="DWQ29" s="14"/>
      <c r="DWR29" s="14"/>
      <c r="DWS29" s="1"/>
      <c r="DWU29" s="5"/>
      <c r="DWY29" s="14"/>
      <c r="DWZ29" s="14"/>
      <c r="DXA29" s="1"/>
      <c r="DXC29" s="5"/>
      <c r="DXG29" s="14"/>
      <c r="DXH29" s="14"/>
      <c r="DXI29" s="1"/>
      <c r="DXK29" s="5"/>
      <c r="DXO29" s="14"/>
      <c r="DXP29" s="14"/>
      <c r="DXQ29" s="1"/>
      <c r="DXS29" s="5"/>
      <c r="DXW29" s="14"/>
      <c r="DXX29" s="14"/>
      <c r="DXY29" s="1"/>
      <c r="DYA29" s="5"/>
      <c r="DYE29" s="14"/>
      <c r="DYF29" s="14"/>
      <c r="DYG29" s="1"/>
      <c r="DYI29" s="5"/>
      <c r="DYM29" s="14"/>
      <c r="DYN29" s="14"/>
      <c r="DYO29" s="1"/>
      <c r="DYQ29" s="5"/>
      <c r="DYU29" s="14"/>
      <c r="DYV29" s="14"/>
      <c r="DYW29" s="1"/>
      <c r="DYY29" s="5"/>
      <c r="DZC29" s="14"/>
      <c r="DZD29" s="14"/>
      <c r="DZE29" s="1"/>
      <c r="DZG29" s="5"/>
      <c r="DZK29" s="14"/>
      <c r="DZL29" s="14"/>
      <c r="DZM29" s="1"/>
      <c r="DZO29" s="5"/>
      <c r="DZS29" s="14"/>
      <c r="DZT29" s="14"/>
      <c r="DZU29" s="1"/>
      <c r="DZW29" s="5"/>
      <c r="EAA29" s="14"/>
      <c r="EAB29" s="14"/>
      <c r="EAC29" s="1"/>
      <c r="EAE29" s="5"/>
      <c r="EAI29" s="14"/>
      <c r="EAJ29" s="14"/>
      <c r="EAK29" s="1"/>
      <c r="EAM29" s="5"/>
      <c r="EAQ29" s="14"/>
      <c r="EAR29" s="14"/>
      <c r="EAS29" s="1"/>
      <c r="EAU29" s="5"/>
      <c r="EAY29" s="14"/>
      <c r="EAZ29" s="14"/>
      <c r="EBA29" s="1"/>
      <c r="EBC29" s="5"/>
      <c r="EBG29" s="14"/>
      <c r="EBH29" s="14"/>
      <c r="EBI29" s="1"/>
      <c r="EBK29" s="5"/>
      <c r="EBO29" s="14"/>
      <c r="EBP29" s="14"/>
      <c r="EBQ29" s="1"/>
      <c r="EBS29" s="5"/>
      <c r="EBW29" s="14"/>
      <c r="EBX29" s="14"/>
      <c r="EBY29" s="1"/>
      <c r="ECA29" s="5"/>
      <c r="ECE29" s="14"/>
      <c r="ECF29" s="14"/>
      <c r="ECG29" s="1"/>
      <c r="ECI29" s="5"/>
      <c r="ECM29" s="14"/>
      <c r="ECN29" s="14"/>
      <c r="ECO29" s="1"/>
      <c r="ECQ29" s="5"/>
      <c r="ECU29" s="14"/>
      <c r="ECV29" s="14"/>
      <c r="ECW29" s="1"/>
      <c r="ECY29" s="5"/>
      <c r="EDC29" s="14"/>
      <c r="EDD29" s="14"/>
      <c r="EDE29" s="1"/>
      <c r="EDG29" s="5"/>
      <c r="EDK29" s="14"/>
      <c r="EDL29" s="14"/>
      <c r="EDM29" s="1"/>
      <c r="EDO29" s="5"/>
      <c r="EDS29" s="14"/>
      <c r="EDT29" s="14"/>
      <c r="EDU29" s="1"/>
      <c r="EDW29" s="5"/>
      <c r="EEA29" s="14"/>
      <c r="EEB29" s="14"/>
      <c r="EEC29" s="1"/>
      <c r="EEE29" s="5"/>
      <c r="EEI29" s="14"/>
      <c r="EEJ29" s="14"/>
      <c r="EEK29" s="1"/>
      <c r="EEM29" s="5"/>
      <c r="EEQ29" s="14"/>
      <c r="EER29" s="14"/>
      <c r="EES29" s="1"/>
      <c r="EEU29" s="5"/>
      <c r="EEY29" s="14"/>
      <c r="EEZ29" s="14"/>
      <c r="EFA29" s="1"/>
      <c r="EFC29" s="5"/>
      <c r="EFG29" s="14"/>
      <c r="EFH29" s="14"/>
      <c r="EFI29" s="1"/>
      <c r="EFK29" s="5"/>
      <c r="EFO29" s="14"/>
      <c r="EFP29" s="14"/>
      <c r="EFQ29" s="1"/>
      <c r="EFS29" s="5"/>
      <c r="EFW29" s="14"/>
      <c r="EFX29" s="14"/>
      <c r="EFY29" s="1"/>
      <c r="EGA29" s="5"/>
      <c r="EGE29" s="14"/>
      <c r="EGF29" s="14"/>
      <c r="EGG29" s="1"/>
      <c r="EGI29" s="5"/>
      <c r="EGM29" s="14"/>
      <c r="EGN29" s="14"/>
      <c r="EGO29" s="1"/>
      <c r="EGQ29" s="5"/>
      <c r="EGU29" s="14"/>
      <c r="EGV29" s="14"/>
      <c r="EGW29" s="1"/>
      <c r="EGY29" s="5"/>
      <c r="EHC29" s="14"/>
      <c r="EHD29" s="14"/>
      <c r="EHE29" s="1"/>
      <c r="EHG29" s="5"/>
      <c r="EHK29" s="14"/>
      <c r="EHL29" s="14"/>
      <c r="EHM29" s="1"/>
      <c r="EHO29" s="5"/>
      <c r="EHS29" s="14"/>
      <c r="EHT29" s="14"/>
      <c r="EHU29" s="1"/>
      <c r="EHW29" s="5"/>
      <c r="EIA29" s="14"/>
      <c r="EIB29" s="14"/>
      <c r="EIC29" s="1"/>
      <c r="EIE29" s="5"/>
      <c r="EII29" s="14"/>
      <c r="EIJ29" s="14"/>
      <c r="EIK29" s="1"/>
      <c r="EIM29" s="5"/>
      <c r="EIQ29" s="14"/>
      <c r="EIR29" s="14"/>
      <c r="EIS29" s="1"/>
      <c r="EIU29" s="5"/>
      <c r="EIY29" s="14"/>
      <c r="EIZ29" s="14"/>
      <c r="EJA29" s="1"/>
      <c r="EJC29" s="5"/>
      <c r="EJG29" s="14"/>
      <c r="EJH29" s="14"/>
      <c r="EJI29" s="1"/>
      <c r="EJK29" s="5"/>
      <c r="EJO29" s="14"/>
      <c r="EJP29" s="14"/>
      <c r="EJQ29" s="1"/>
      <c r="EJS29" s="5"/>
      <c r="EJW29" s="14"/>
      <c r="EJX29" s="14"/>
      <c r="EJY29" s="1"/>
      <c r="EKA29" s="5"/>
      <c r="EKE29" s="14"/>
      <c r="EKF29" s="14"/>
      <c r="EKG29" s="1"/>
      <c r="EKI29" s="5"/>
      <c r="EKM29" s="14"/>
      <c r="EKN29" s="14"/>
      <c r="EKO29" s="1"/>
      <c r="EKQ29" s="5"/>
      <c r="EKU29" s="14"/>
      <c r="EKV29" s="14"/>
      <c r="EKW29" s="1"/>
      <c r="EKY29" s="5"/>
      <c r="ELC29" s="14"/>
      <c r="ELD29" s="14"/>
      <c r="ELE29" s="1"/>
      <c r="ELG29" s="5"/>
      <c r="ELK29" s="14"/>
      <c r="ELL29" s="14"/>
      <c r="ELM29" s="1"/>
      <c r="ELO29" s="5"/>
      <c r="ELS29" s="14"/>
      <c r="ELT29" s="14"/>
      <c r="ELU29" s="1"/>
      <c r="ELW29" s="5"/>
      <c r="EMA29" s="14"/>
      <c r="EMB29" s="14"/>
      <c r="EMC29" s="1"/>
      <c r="EME29" s="5"/>
      <c r="EMI29" s="14"/>
      <c r="EMJ29" s="14"/>
      <c r="EMK29" s="1"/>
      <c r="EMM29" s="5"/>
      <c r="EMQ29" s="14"/>
      <c r="EMR29" s="14"/>
      <c r="EMS29" s="1"/>
      <c r="EMU29" s="5"/>
      <c r="EMY29" s="14"/>
      <c r="EMZ29" s="14"/>
      <c r="ENA29" s="1"/>
      <c r="ENC29" s="5"/>
      <c r="ENG29" s="14"/>
      <c r="ENH29" s="14"/>
      <c r="ENI29" s="1"/>
      <c r="ENK29" s="5"/>
      <c r="ENO29" s="14"/>
      <c r="ENP29" s="14"/>
      <c r="ENQ29" s="1"/>
      <c r="ENS29" s="5"/>
      <c r="ENW29" s="14"/>
      <c r="ENX29" s="14"/>
      <c r="ENY29" s="1"/>
      <c r="EOA29" s="5"/>
      <c r="EOE29" s="14"/>
      <c r="EOF29" s="14"/>
      <c r="EOG29" s="1"/>
      <c r="EOI29" s="5"/>
      <c r="EOM29" s="14"/>
      <c r="EON29" s="14"/>
      <c r="EOO29" s="1"/>
      <c r="EOQ29" s="5"/>
      <c r="EOU29" s="14"/>
      <c r="EOV29" s="14"/>
      <c r="EOW29" s="1"/>
      <c r="EOY29" s="5"/>
      <c r="EPC29" s="14"/>
      <c r="EPD29" s="14"/>
      <c r="EPE29" s="1"/>
      <c r="EPG29" s="5"/>
      <c r="EPK29" s="14"/>
      <c r="EPL29" s="14"/>
      <c r="EPM29" s="1"/>
      <c r="EPO29" s="5"/>
      <c r="EPS29" s="14"/>
      <c r="EPT29" s="14"/>
      <c r="EPU29" s="1"/>
      <c r="EPW29" s="5"/>
      <c r="EQA29" s="14"/>
      <c r="EQB29" s="14"/>
      <c r="EQC29" s="1"/>
      <c r="EQE29" s="5"/>
      <c r="EQI29" s="14"/>
      <c r="EQJ29" s="14"/>
      <c r="EQK29" s="1"/>
      <c r="EQM29" s="5"/>
      <c r="EQQ29" s="14"/>
      <c r="EQR29" s="14"/>
      <c r="EQS29" s="1"/>
      <c r="EQU29" s="5"/>
      <c r="EQY29" s="14"/>
      <c r="EQZ29" s="14"/>
      <c r="ERA29" s="1"/>
      <c r="ERC29" s="5"/>
      <c r="ERG29" s="14"/>
      <c r="ERH29" s="14"/>
      <c r="ERI29" s="1"/>
      <c r="ERK29" s="5"/>
      <c r="ERO29" s="14"/>
      <c r="ERP29" s="14"/>
      <c r="ERQ29" s="1"/>
      <c r="ERS29" s="5"/>
      <c r="ERW29" s="14"/>
      <c r="ERX29" s="14"/>
      <c r="ERY29" s="1"/>
      <c r="ESA29" s="5"/>
      <c r="ESE29" s="14"/>
      <c r="ESF29" s="14"/>
      <c r="ESG29" s="1"/>
      <c r="ESI29" s="5"/>
      <c r="ESM29" s="14"/>
      <c r="ESN29" s="14"/>
      <c r="ESO29" s="1"/>
      <c r="ESQ29" s="5"/>
      <c r="ESU29" s="14"/>
      <c r="ESV29" s="14"/>
      <c r="ESW29" s="1"/>
      <c r="ESY29" s="5"/>
      <c r="ETC29" s="14"/>
      <c r="ETD29" s="14"/>
      <c r="ETE29" s="1"/>
      <c r="ETG29" s="5"/>
      <c r="ETK29" s="14"/>
      <c r="ETL29" s="14"/>
      <c r="ETM29" s="1"/>
      <c r="ETO29" s="5"/>
      <c r="ETS29" s="14"/>
      <c r="ETT29" s="14"/>
      <c r="ETU29" s="1"/>
      <c r="ETW29" s="5"/>
      <c r="EUA29" s="14"/>
      <c r="EUB29" s="14"/>
      <c r="EUC29" s="1"/>
      <c r="EUE29" s="5"/>
      <c r="EUI29" s="14"/>
      <c r="EUJ29" s="14"/>
      <c r="EUK29" s="1"/>
      <c r="EUM29" s="5"/>
      <c r="EUQ29" s="14"/>
      <c r="EUR29" s="14"/>
      <c r="EUS29" s="1"/>
      <c r="EUU29" s="5"/>
      <c r="EUY29" s="14"/>
      <c r="EUZ29" s="14"/>
      <c r="EVA29" s="1"/>
      <c r="EVC29" s="5"/>
      <c r="EVG29" s="14"/>
      <c r="EVH29" s="14"/>
      <c r="EVI29" s="1"/>
      <c r="EVK29" s="5"/>
      <c r="EVO29" s="14"/>
      <c r="EVP29" s="14"/>
      <c r="EVQ29" s="1"/>
      <c r="EVS29" s="5"/>
      <c r="EVW29" s="14"/>
      <c r="EVX29" s="14"/>
      <c r="EVY29" s="1"/>
      <c r="EWA29" s="5"/>
      <c r="EWE29" s="14"/>
      <c r="EWF29" s="14"/>
      <c r="EWG29" s="1"/>
      <c r="EWI29" s="5"/>
      <c r="EWM29" s="14"/>
      <c r="EWN29" s="14"/>
      <c r="EWO29" s="1"/>
      <c r="EWQ29" s="5"/>
      <c r="EWU29" s="14"/>
      <c r="EWV29" s="14"/>
      <c r="EWW29" s="1"/>
      <c r="EWY29" s="5"/>
      <c r="EXC29" s="14"/>
      <c r="EXD29" s="14"/>
      <c r="EXE29" s="1"/>
      <c r="EXG29" s="5"/>
      <c r="EXK29" s="14"/>
      <c r="EXL29" s="14"/>
      <c r="EXM29" s="1"/>
      <c r="EXO29" s="5"/>
      <c r="EXS29" s="14"/>
      <c r="EXT29" s="14"/>
      <c r="EXU29" s="1"/>
      <c r="EXW29" s="5"/>
      <c r="EYA29" s="14"/>
      <c r="EYB29" s="14"/>
      <c r="EYC29" s="1"/>
      <c r="EYE29" s="5"/>
      <c r="EYI29" s="14"/>
      <c r="EYJ29" s="14"/>
      <c r="EYK29" s="1"/>
      <c r="EYM29" s="5"/>
      <c r="EYQ29" s="14"/>
      <c r="EYR29" s="14"/>
      <c r="EYS29" s="1"/>
      <c r="EYU29" s="5"/>
      <c r="EYY29" s="14"/>
      <c r="EYZ29" s="14"/>
      <c r="EZA29" s="1"/>
      <c r="EZC29" s="5"/>
      <c r="EZG29" s="14"/>
      <c r="EZH29" s="14"/>
      <c r="EZI29" s="1"/>
      <c r="EZK29" s="5"/>
      <c r="EZO29" s="14"/>
      <c r="EZP29" s="14"/>
      <c r="EZQ29" s="1"/>
      <c r="EZS29" s="5"/>
      <c r="EZW29" s="14"/>
      <c r="EZX29" s="14"/>
      <c r="EZY29" s="1"/>
      <c r="FAA29" s="5"/>
      <c r="FAE29" s="14"/>
      <c r="FAF29" s="14"/>
      <c r="FAG29" s="1"/>
      <c r="FAI29" s="5"/>
      <c r="FAM29" s="14"/>
      <c r="FAN29" s="14"/>
      <c r="FAO29" s="1"/>
      <c r="FAQ29" s="5"/>
      <c r="FAU29" s="14"/>
      <c r="FAV29" s="14"/>
      <c r="FAW29" s="1"/>
      <c r="FAY29" s="5"/>
      <c r="FBC29" s="14"/>
      <c r="FBD29" s="14"/>
      <c r="FBE29" s="1"/>
      <c r="FBG29" s="5"/>
      <c r="FBK29" s="14"/>
      <c r="FBL29" s="14"/>
      <c r="FBM29" s="1"/>
      <c r="FBO29" s="5"/>
      <c r="FBS29" s="14"/>
      <c r="FBT29" s="14"/>
      <c r="FBU29" s="1"/>
      <c r="FBW29" s="5"/>
      <c r="FCA29" s="14"/>
      <c r="FCB29" s="14"/>
      <c r="FCC29" s="1"/>
      <c r="FCE29" s="5"/>
      <c r="FCI29" s="14"/>
      <c r="FCJ29" s="14"/>
      <c r="FCK29" s="1"/>
      <c r="FCM29" s="5"/>
      <c r="FCQ29" s="14"/>
      <c r="FCR29" s="14"/>
      <c r="FCS29" s="1"/>
      <c r="FCU29" s="5"/>
      <c r="FCY29" s="14"/>
      <c r="FCZ29" s="14"/>
      <c r="FDA29" s="1"/>
      <c r="FDC29" s="5"/>
      <c r="FDG29" s="14"/>
      <c r="FDH29" s="14"/>
      <c r="FDI29" s="1"/>
      <c r="FDK29" s="5"/>
      <c r="FDO29" s="14"/>
      <c r="FDP29" s="14"/>
      <c r="FDQ29" s="1"/>
      <c r="FDS29" s="5"/>
      <c r="FDW29" s="14"/>
      <c r="FDX29" s="14"/>
      <c r="FDY29" s="1"/>
      <c r="FEA29" s="5"/>
      <c r="FEE29" s="14"/>
      <c r="FEF29" s="14"/>
      <c r="FEG29" s="1"/>
      <c r="FEI29" s="5"/>
      <c r="FEM29" s="14"/>
      <c r="FEN29" s="14"/>
      <c r="FEO29" s="1"/>
      <c r="FEQ29" s="5"/>
      <c r="FEU29" s="14"/>
      <c r="FEV29" s="14"/>
      <c r="FEW29" s="1"/>
      <c r="FEY29" s="5"/>
      <c r="FFC29" s="14"/>
      <c r="FFD29" s="14"/>
      <c r="FFE29" s="1"/>
      <c r="FFG29" s="5"/>
      <c r="FFK29" s="14"/>
      <c r="FFL29" s="14"/>
      <c r="FFM29" s="1"/>
      <c r="FFO29" s="5"/>
      <c r="FFS29" s="14"/>
      <c r="FFT29" s="14"/>
      <c r="FFU29" s="1"/>
      <c r="FFW29" s="5"/>
      <c r="FGA29" s="14"/>
      <c r="FGB29" s="14"/>
      <c r="FGC29" s="1"/>
      <c r="FGE29" s="5"/>
      <c r="FGI29" s="14"/>
      <c r="FGJ29" s="14"/>
      <c r="FGK29" s="1"/>
      <c r="FGM29" s="5"/>
      <c r="FGQ29" s="14"/>
      <c r="FGR29" s="14"/>
      <c r="FGS29" s="1"/>
      <c r="FGU29" s="5"/>
      <c r="FGY29" s="14"/>
      <c r="FGZ29" s="14"/>
      <c r="FHA29" s="1"/>
      <c r="FHC29" s="5"/>
      <c r="FHG29" s="14"/>
      <c r="FHH29" s="14"/>
      <c r="FHI29" s="1"/>
      <c r="FHK29" s="5"/>
      <c r="FHO29" s="14"/>
      <c r="FHP29" s="14"/>
      <c r="FHQ29" s="1"/>
      <c r="FHS29" s="5"/>
      <c r="FHW29" s="14"/>
      <c r="FHX29" s="14"/>
      <c r="FHY29" s="1"/>
      <c r="FIA29" s="5"/>
      <c r="FIE29" s="14"/>
      <c r="FIF29" s="14"/>
      <c r="FIG29" s="1"/>
      <c r="FII29" s="5"/>
      <c r="FIM29" s="14"/>
      <c r="FIN29" s="14"/>
      <c r="FIO29" s="1"/>
      <c r="FIQ29" s="5"/>
      <c r="FIU29" s="14"/>
      <c r="FIV29" s="14"/>
      <c r="FIW29" s="1"/>
      <c r="FIY29" s="5"/>
      <c r="FJC29" s="14"/>
      <c r="FJD29" s="14"/>
      <c r="FJE29" s="1"/>
      <c r="FJG29" s="5"/>
      <c r="FJK29" s="14"/>
      <c r="FJL29" s="14"/>
      <c r="FJM29" s="1"/>
      <c r="FJO29" s="5"/>
      <c r="FJS29" s="14"/>
      <c r="FJT29" s="14"/>
      <c r="FJU29" s="1"/>
      <c r="FJW29" s="5"/>
      <c r="FKA29" s="14"/>
      <c r="FKB29" s="14"/>
      <c r="FKC29" s="1"/>
      <c r="FKE29" s="5"/>
      <c r="FKI29" s="14"/>
      <c r="FKJ29" s="14"/>
      <c r="FKK29" s="1"/>
      <c r="FKM29" s="5"/>
      <c r="FKQ29" s="14"/>
      <c r="FKR29" s="14"/>
      <c r="FKS29" s="1"/>
      <c r="FKU29" s="5"/>
      <c r="FKY29" s="14"/>
      <c r="FKZ29" s="14"/>
      <c r="FLA29" s="1"/>
      <c r="FLC29" s="5"/>
      <c r="FLG29" s="14"/>
      <c r="FLH29" s="14"/>
      <c r="FLI29" s="1"/>
      <c r="FLK29" s="5"/>
      <c r="FLO29" s="14"/>
      <c r="FLP29" s="14"/>
      <c r="FLQ29" s="1"/>
      <c r="FLS29" s="5"/>
      <c r="FLW29" s="14"/>
      <c r="FLX29" s="14"/>
      <c r="FLY29" s="1"/>
      <c r="FMA29" s="5"/>
      <c r="FME29" s="14"/>
      <c r="FMF29" s="14"/>
      <c r="FMG29" s="1"/>
      <c r="FMI29" s="5"/>
      <c r="FMM29" s="14"/>
      <c r="FMN29" s="14"/>
      <c r="FMO29" s="1"/>
      <c r="FMQ29" s="5"/>
      <c r="FMU29" s="14"/>
      <c r="FMV29" s="14"/>
      <c r="FMW29" s="1"/>
      <c r="FMY29" s="5"/>
      <c r="FNC29" s="14"/>
      <c r="FND29" s="14"/>
      <c r="FNE29" s="1"/>
      <c r="FNG29" s="5"/>
      <c r="FNK29" s="14"/>
      <c r="FNL29" s="14"/>
      <c r="FNM29" s="1"/>
      <c r="FNO29" s="5"/>
      <c r="FNS29" s="14"/>
      <c r="FNT29" s="14"/>
      <c r="FNU29" s="1"/>
      <c r="FNW29" s="5"/>
      <c r="FOA29" s="14"/>
      <c r="FOB29" s="14"/>
      <c r="FOC29" s="1"/>
      <c r="FOE29" s="5"/>
      <c r="FOI29" s="14"/>
      <c r="FOJ29" s="14"/>
      <c r="FOK29" s="1"/>
      <c r="FOM29" s="5"/>
      <c r="FOQ29" s="14"/>
      <c r="FOR29" s="14"/>
      <c r="FOS29" s="1"/>
      <c r="FOU29" s="5"/>
      <c r="FOY29" s="14"/>
      <c r="FOZ29" s="14"/>
      <c r="FPA29" s="1"/>
      <c r="FPC29" s="5"/>
      <c r="FPG29" s="14"/>
      <c r="FPH29" s="14"/>
      <c r="FPI29" s="1"/>
      <c r="FPK29" s="5"/>
      <c r="FPO29" s="14"/>
      <c r="FPP29" s="14"/>
      <c r="FPQ29" s="1"/>
      <c r="FPS29" s="5"/>
      <c r="FPW29" s="14"/>
      <c r="FPX29" s="14"/>
      <c r="FPY29" s="1"/>
      <c r="FQA29" s="5"/>
      <c r="FQE29" s="14"/>
      <c r="FQF29" s="14"/>
      <c r="FQG29" s="1"/>
      <c r="FQI29" s="5"/>
      <c r="FQM29" s="14"/>
      <c r="FQN29" s="14"/>
      <c r="FQO29" s="1"/>
      <c r="FQQ29" s="5"/>
      <c r="FQU29" s="14"/>
      <c r="FQV29" s="14"/>
      <c r="FQW29" s="1"/>
      <c r="FQY29" s="5"/>
      <c r="FRC29" s="14"/>
      <c r="FRD29" s="14"/>
      <c r="FRE29" s="1"/>
      <c r="FRG29" s="5"/>
      <c r="FRK29" s="14"/>
      <c r="FRL29" s="14"/>
      <c r="FRM29" s="1"/>
      <c r="FRO29" s="5"/>
      <c r="FRS29" s="14"/>
      <c r="FRT29" s="14"/>
      <c r="FRU29" s="1"/>
      <c r="FRW29" s="5"/>
      <c r="FSA29" s="14"/>
      <c r="FSB29" s="14"/>
      <c r="FSC29" s="1"/>
      <c r="FSE29" s="5"/>
      <c r="FSI29" s="14"/>
      <c r="FSJ29" s="14"/>
      <c r="FSK29" s="1"/>
      <c r="FSM29" s="5"/>
      <c r="FSQ29" s="14"/>
      <c r="FSR29" s="14"/>
      <c r="FSS29" s="1"/>
      <c r="FSU29" s="5"/>
      <c r="FSY29" s="14"/>
      <c r="FSZ29" s="14"/>
      <c r="FTA29" s="1"/>
      <c r="FTC29" s="5"/>
      <c r="FTG29" s="14"/>
      <c r="FTH29" s="14"/>
      <c r="FTI29" s="1"/>
      <c r="FTK29" s="5"/>
      <c r="FTO29" s="14"/>
      <c r="FTP29" s="14"/>
      <c r="FTQ29" s="1"/>
      <c r="FTS29" s="5"/>
      <c r="FTW29" s="14"/>
      <c r="FTX29" s="14"/>
      <c r="FTY29" s="1"/>
      <c r="FUA29" s="5"/>
      <c r="FUE29" s="14"/>
      <c r="FUF29" s="14"/>
      <c r="FUG29" s="1"/>
      <c r="FUI29" s="5"/>
      <c r="FUM29" s="14"/>
      <c r="FUN29" s="14"/>
      <c r="FUO29" s="1"/>
      <c r="FUQ29" s="5"/>
      <c r="FUU29" s="14"/>
      <c r="FUV29" s="14"/>
      <c r="FUW29" s="1"/>
      <c r="FUY29" s="5"/>
      <c r="FVC29" s="14"/>
      <c r="FVD29" s="14"/>
      <c r="FVE29" s="1"/>
      <c r="FVG29" s="5"/>
      <c r="FVK29" s="14"/>
      <c r="FVL29" s="14"/>
      <c r="FVM29" s="1"/>
      <c r="FVO29" s="5"/>
      <c r="FVS29" s="14"/>
      <c r="FVT29" s="14"/>
      <c r="FVU29" s="1"/>
      <c r="FVW29" s="5"/>
      <c r="FWA29" s="14"/>
      <c r="FWB29" s="14"/>
      <c r="FWC29" s="1"/>
      <c r="FWE29" s="5"/>
      <c r="FWI29" s="14"/>
      <c r="FWJ29" s="14"/>
      <c r="FWK29" s="1"/>
      <c r="FWM29" s="5"/>
      <c r="FWQ29" s="14"/>
      <c r="FWR29" s="14"/>
      <c r="FWS29" s="1"/>
      <c r="FWU29" s="5"/>
      <c r="FWY29" s="14"/>
      <c r="FWZ29" s="14"/>
      <c r="FXA29" s="1"/>
      <c r="FXC29" s="5"/>
      <c r="FXG29" s="14"/>
      <c r="FXH29" s="14"/>
      <c r="FXI29" s="1"/>
      <c r="FXK29" s="5"/>
      <c r="FXO29" s="14"/>
      <c r="FXP29" s="14"/>
      <c r="FXQ29" s="1"/>
      <c r="FXS29" s="5"/>
      <c r="FXW29" s="14"/>
      <c r="FXX29" s="14"/>
      <c r="FXY29" s="1"/>
      <c r="FYA29" s="5"/>
      <c r="FYE29" s="14"/>
      <c r="FYF29" s="14"/>
      <c r="FYG29" s="1"/>
      <c r="FYI29" s="5"/>
      <c r="FYM29" s="14"/>
      <c r="FYN29" s="14"/>
      <c r="FYO29" s="1"/>
      <c r="FYQ29" s="5"/>
      <c r="FYU29" s="14"/>
      <c r="FYV29" s="14"/>
      <c r="FYW29" s="1"/>
      <c r="FYY29" s="5"/>
      <c r="FZC29" s="14"/>
      <c r="FZD29" s="14"/>
      <c r="FZE29" s="1"/>
      <c r="FZG29" s="5"/>
      <c r="FZK29" s="14"/>
      <c r="FZL29" s="14"/>
      <c r="FZM29" s="1"/>
      <c r="FZO29" s="5"/>
      <c r="FZS29" s="14"/>
      <c r="FZT29" s="14"/>
      <c r="FZU29" s="1"/>
      <c r="FZW29" s="5"/>
      <c r="GAA29" s="14"/>
      <c r="GAB29" s="14"/>
      <c r="GAC29" s="1"/>
      <c r="GAE29" s="5"/>
      <c r="GAI29" s="14"/>
      <c r="GAJ29" s="14"/>
      <c r="GAK29" s="1"/>
      <c r="GAM29" s="5"/>
      <c r="GAQ29" s="14"/>
      <c r="GAR29" s="14"/>
      <c r="GAS29" s="1"/>
      <c r="GAU29" s="5"/>
      <c r="GAY29" s="14"/>
      <c r="GAZ29" s="14"/>
      <c r="GBA29" s="1"/>
      <c r="GBC29" s="5"/>
      <c r="GBG29" s="14"/>
      <c r="GBH29" s="14"/>
      <c r="GBI29" s="1"/>
      <c r="GBK29" s="5"/>
      <c r="GBO29" s="14"/>
      <c r="GBP29" s="14"/>
      <c r="GBQ29" s="1"/>
      <c r="GBS29" s="5"/>
      <c r="GBW29" s="14"/>
      <c r="GBX29" s="14"/>
      <c r="GBY29" s="1"/>
      <c r="GCA29" s="5"/>
      <c r="GCE29" s="14"/>
      <c r="GCF29" s="14"/>
      <c r="GCG29" s="1"/>
      <c r="GCI29" s="5"/>
      <c r="GCM29" s="14"/>
      <c r="GCN29" s="14"/>
      <c r="GCO29" s="1"/>
      <c r="GCQ29" s="5"/>
      <c r="GCU29" s="14"/>
      <c r="GCV29" s="14"/>
      <c r="GCW29" s="1"/>
      <c r="GCY29" s="5"/>
      <c r="GDC29" s="14"/>
      <c r="GDD29" s="14"/>
      <c r="GDE29" s="1"/>
      <c r="GDG29" s="5"/>
      <c r="GDK29" s="14"/>
      <c r="GDL29" s="14"/>
      <c r="GDM29" s="1"/>
      <c r="GDO29" s="5"/>
      <c r="GDS29" s="14"/>
      <c r="GDT29" s="14"/>
      <c r="GDU29" s="1"/>
      <c r="GDW29" s="5"/>
      <c r="GEA29" s="14"/>
      <c r="GEB29" s="14"/>
      <c r="GEC29" s="1"/>
      <c r="GEE29" s="5"/>
      <c r="GEI29" s="14"/>
      <c r="GEJ29" s="14"/>
      <c r="GEK29" s="1"/>
      <c r="GEM29" s="5"/>
      <c r="GEQ29" s="14"/>
      <c r="GER29" s="14"/>
      <c r="GES29" s="1"/>
      <c r="GEU29" s="5"/>
      <c r="GEY29" s="14"/>
      <c r="GEZ29" s="14"/>
      <c r="GFA29" s="1"/>
      <c r="GFC29" s="5"/>
      <c r="GFG29" s="14"/>
      <c r="GFH29" s="14"/>
      <c r="GFI29" s="1"/>
      <c r="GFK29" s="5"/>
      <c r="GFO29" s="14"/>
      <c r="GFP29" s="14"/>
      <c r="GFQ29" s="1"/>
      <c r="GFS29" s="5"/>
      <c r="GFW29" s="14"/>
      <c r="GFX29" s="14"/>
      <c r="GFY29" s="1"/>
      <c r="GGA29" s="5"/>
      <c r="GGE29" s="14"/>
      <c r="GGF29" s="14"/>
      <c r="GGG29" s="1"/>
      <c r="GGI29" s="5"/>
      <c r="GGM29" s="14"/>
      <c r="GGN29" s="14"/>
      <c r="GGO29" s="1"/>
      <c r="GGQ29" s="5"/>
      <c r="GGU29" s="14"/>
      <c r="GGV29" s="14"/>
      <c r="GGW29" s="1"/>
      <c r="GGY29" s="5"/>
      <c r="GHC29" s="14"/>
      <c r="GHD29" s="14"/>
      <c r="GHE29" s="1"/>
      <c r="GHG29" s="5"/>
      <c r="GHK29" s="14"/>
      <c r="GHL29" s="14"/>
      <c r="GHM29" s="1"/>
      <c r="GHO29" s="5"/>
      <c r="GHS29" s="14"/>
      <c r="GHT29" s="14"/>
      <c r="GHU29" s="1"/>
      <c r="GHW29" s="5"/>
      <c r="GIA29" s="14"/>
      <c r="GIB29" s="14"/>
      <c r="GIC29" s="1"/>
      <c r="GIE29" s="5"/>
      <c r="GII29" s="14"/>
      <c r="GIJ29" s="14"/>
      <c r="GIK29" s="1"/>
      <c r="GIM29" s="5"/>
      <c r="GIQ29" s="14"/>
      <c r="GIR29" s="14"/>
      <c r="GIS29" s="1"/>
      <c r="GIU29" s="5"/>
      <c r="GIY29" s="14"/>
      <c r="GIZ29" s="14"/>
      <c r="GJA29" s="1"/>
      <c r="GJC29" s="5"/>
      <c r="GJG29" s="14"/>
      <c r="GJH29" s="14"/>
      <c r="GJI29" s="1"/>
      <c r="GJK29" s="5"/>
      <c r="GJO29" s="14"/>
      <c r="GJP29" s="14"/>
      <c r="GJQ29" s="1"/>
      <c r="GJS29" s="5"/>
      <c r="GJW29" s="14"/>
      <c r="GJX29" s="14"/>
      <c r="GJY29" s="1"/>
      <c r="GKA29" s="5"/>
      <c r="GKE29" s="14"/>
      <c r="GKF29" s="14"/>
      <c r="GKG29" s="1"/>
      <c r="GKI29" s="5"/>
      <c r="GKM29" s="14"/>
      <c r="GKN29" s="14"/>
      <c r="GKO29" s="1"/>
      <c r="GKQ29" s="5"/>
      <c r="GKU29" s="14"/>
      <c r="GKV29" s="14"/>
      <c r="GKW29" s="1"/>
      <c r="GKY29" s="5"/>
      <c r="GLC29" s="14"/>
      <c r="GLD29" s="14"/>
      <c r="GLE29" s="1"/>
      <c r="GLG29" s="5"/>
      <c r="GLK29" s="14"/>
      <c r="GLL29" s="14"/>
      <c r="GLM29" s="1"/>
      <c r="GLO29" s="5"/>
      <c r="GLS29" s="14"/>
      <c r="GLT29" s="14"/>
      <c r="GLU29" s="1"/>
      <c r="GLW29" s="5"/>
      <c r="GMA29" s="14"/>
      <c r="GMB29" s="14"/>
      <c r="GMC29" s="1"/>
      <c r="GME29" s="5"/>
      <c r="GMI29" s="14"/>
      <c r="GMJ29" s="14"/>
      <c r="GMK29" s="1"/>
      <c r="GMM29" s="5"/>
      <c r="GMQ29" s="14"/>
      <c r="GMR29" s="14"/>
      <c r="GMS29" s="1"/>
      <c r="GMU29" s="5"/>
      <c r="GMY29" s="14"/>
      <c r="GMZ29" s="14"/>
      <c r="GNA29" s="1"/>
      <c r="GNC29" s="5"/>
      <c r="GNG29" s="14"/>
      <c r="GNH29" s="14"/>
      <c r="GNI29" s="1"/>
      <c r="GNK29" s="5"/>
      <c r="GNO29" s="14"/>
      <c r="GNP29" s="14"/>
      <c r="GNQ29" s="1"/>
      <c r="GNS29" s="5"/>
      <c r="GNW29" s="14"/>
      <c r="GNX29" s="14"/>
      <c r="GNY29" s="1"/>
      <c r="GOA29" s="5"/>
      <c r="GOE29" s="14"/>
      <c r="GOF29" s="14"/>
      <c r="GOG29" s="1"/>
      <c r="GOI29" s="5"/>
      <c r="GOM29" s="14"/>
      <c r="GON29" s="14"/>
      <c r="GOO29" s="1"/>
      <c r="GOQ29" s="5"/>
      <c r="GOU29" s="14"/>
      <c r="GOV29" s="14"/>
      <c r="GOW29" s="1"/>
      <c r="GOY29" s="5"/>
      <c r="GPC29" s="14"/>
      <c r="GPD29" s="14"/>
      <c r="GPE29" s="1"/>
      <c r="GPG29" s="5"/>
      <c r="GPK29" s="14"/>
      <c r="GPL29" s="14"/>
      <c r="GPM29" s="1"/>
      <c r="GPO29" s="5"/>
      <c r="GPS29" s="14"/>
      <c r="GPT29" s="14"/>
      <c r="GPU29" s="1"/>
      <c r="GPW29" s="5"/>
      <c r="GQA29" s="14"/>
      <c r="GQB29" s="14"/>
      <c r="GQC29" s="1"/>
      <c r="GQE29" s="5"/>
      <c r="GQI29" s="14"/>
      <c r="GQJ29" s="14"/>
      <c r="GQK29" s="1"/>
      <c r="GQM29" s="5"/>
      <c r="GQQ29" s="14"/>
      <c r="GQR29" s="14"/>
      <c r="GQS29" s="1"/>
      <c r="GQU29" s="5"/>
      <c r="GQY29" s="14"/>
      <c r="GQZ29" s="14"/>
      <c r="GRA29" s="1"/>
      <c r="GRC29" s="5"/>
      <c r="GRG29" s="14"/>
      <c r="GRH29" s="14"/>
      <c r="GRI29" s="1"/>
      <c r="GRK29" s="5"/>
      <c r="GRO29" s="14"/>
      <c r="GRP29" s="14"/>
      <c r="GRQ29" s="1"/>
      <c r="GRS29" s="5"/>
      <c r="GRW29" s="14"/>
      <c r="GRX29" s="14"/>
      <c r="GRY29" s="1"/>
      <c r="GSA29" s="5"/>
      <c r="GSE29" s="14"/>
      <c r="GSF29" s="14"/>
      <c r="GSG29" s="1"/>
      <c r="GSI29" s="5"/>
      <c r="GSM29" s="14"/>
      <c r="GSN29" s="14"/>
      <c r="GSO29" s="1"/>
      <c r="GSQ29" s="5"/>
      <c r="GSU29" s="14"/>
      <c r="GSV29" s="14"/>
      <c r="GSW29" s="1"/>
      <c r="GSY29" s="5"/>
      <c r="GTC29" s="14"/>
      <c r="GTD29" s="14"/>
      <c r="GTE29" s="1"/>
      <c r="GTG29" s="5"/>
      <c r="GTK29" s="14"/>
      <c r="GTL29" s="14"/>
      <c r="GTM29" s="1"/>
      <c r="GTO29" s="5"/>
      <c r="GTS29" s="14"/>
      <c r="GTT29" s="14"/>
      <c r="GTU29" s="1"/>
      <c r="GTW29" s="5"/>
      <c r="GUA29" s="14"/>
      <c r="GUB29" s="14"/>
      <c r="GUC29" s="1"/>
      <c r="GUE29" s="5"/>
      <c r="GUI29" s="14"/>
      <c r="GUJ29" s="14"/>
      <c r="GUK29" s="1"/>
      <c r="GUM29" s="5"/>
      <c r="GUQ29" s="14"/>
      <c r="GUR29" s="14"/>
      <c r="GUS29" s="1"/>
      <c r="GUU29" s="5"/>
      <c r="GUY29" s="14"/>
      <c r="GUZ29" s="14"/>
      <c r="GVA29" s="1"/>
      <c r="GVC29" s="5"/>
      <c r="GVG29" s="14"/>
      <c r="GVH29" s="14"/>
      <c r="GVI29" s="1"/>
      <c r="GVK29" s="5"/>
      <c r="GVO29" s="14"/>
      <c r="GVP29" s="14"/>
      <c r="GVQ29" s="1"/>
      <c r="GVS29" s="5"/>
      <c r="GVW29" s="14"/>
      <c r="GVX29" s="14"/>
      <c r="GVY29" s="1"/>
      <c r="GWA29" s="5"/>
      <c r="GWE29" s="14"/>
      <c r="GWF29" s="14"/>
      <c r="GWG29" s="1"/>
      <c r="GWI29" s="5"/>
      <c r="GWM29" s="14"/>
      <c r="GWN29" s="14"/>
      <c r="GWO29" s="1"/>
      <c r="GWQ29" s="5"/>
      <c r="GWU29" s="14"/>
      <c r="GWV29" s="14"/>
      <c r="GWW29" s="1"/>
      <c r="GWY29" s="5"/>
      <c r="GXC29" s="14"/>
      <c r="GXD29" s="14"/>
      <c r="GXE29" s="1"/>
      <c r="GXG29" s="5"/>
      <c r="GXK29" s="14"/>
      <c r="GXL29" s="14"/>
      <c r="GXM29" s="1"/>
      <c r="GXO29" s="5"/>
      <c r="GXS29" s="14"/>
      <c r="GXT29" s="14"/>
      <c r="GXU29" s="1"/>
      <c r="GXW29" s="5"/>
      <c r="GYA29" s="14"/>
      <c r="GYB29" s="14"/>
      <c r="GYC29" s="1"/>
      <c r="GYE29" s="5"/>
      <c r="GYI29" s="14"/>
      <c r="GYJ29" s="14"/>
      <c r="GYK29" s="1"/>
      <c r="GYM29" s="5"/>
      <c r="GYQ29" s="14"/>
      <c r="GYR29" s="14"/>
      <c r="GYS29" s="1"/>
      <c r="GYU29" s="5"/>
      <c r="GYY29" s="14"/>
      <c r="GYZ29" s="14"/>
      <c r="GZA29" s="1"/>
      <c r="GZC29" s="5"/>
      <c r="GZG29" s="14"/>
      <c r="GZH29" s="14"/>
      <c r="GZI29" s="1"/>
      <c r="GZK29" s="5"/>
      <c r="GZO29" s="14"/>
      <c r="GZP29" s="14"/>
      <c r="GZQ29" s="1"/>
      <c r="GZS29" s="5"/>
      <c r="GZW29" s="14"/>
      <c r="GZX29" s="14"/>
      <c r="GZY29" s="1"/>
      <c r="HAA29" s="5"/>
      <c r="HAE29" s="14"/>
      <c r="HAF29" s="14"/>
      <c r="HAG29" s="1"/>
      <c r="HAI29" s="5"/>
      <c r="HAM29" s="14"/>
      <c r="HAN29" s="14"/>
      <c r="HAO29" s="1"/>
      <c r="HAQ29" s="5"/>
      <c r="HAU29" s="14"/>
      <c r="HAV29" s="14"/>
      <c r="HAW29" s="1"/>
      <c r="HAY29" s="5"/>
      <c r="HBC29" s="14"/>
      <c r="HBD29" s="14"/>
      <c r="HBE29" s="1"/>
      <c r="HBG29" s="5"/>
      <c r="HBK29" s="14"/>
      <c r="HBL29" s="14"/>
      <c r="HBM29" s="1"/>
      <c r="HBO29" s="5"/>
      <c r="HBS29" s="14"/>
      <c r="HBT29" s="14"/>
      <c r="HBU29" s="1"/>
      <c r="HBW29" s="5"/>
      <c r="HCA29" s="14"/>
      <c r="HCB29" s="14"/>
      <c r="HCC29" s="1"/>
      <c r="HCE29" s="5"/>
      <c r="HCI29" s="14"/>
      <c r="HCJ29" s="14"/>
      <c r="HCK29" s="1"/>
      <c r="HCM29" s="5"/>
      <c r="HCQ29" s="14"/>
      <c r="HCR29" s="14"/>
      <c r="HCS29" s="1"/>
      <c r="HCU29" s="5"/>
      <c r="HCY29" s="14"/>
      <c r="HCZ29" s="14"/>
      <c r="HDA29" s="1"/>
      <c r="HDC29" s="5"/>
      <c r="HDG29" s="14"/>
      <c r="HDH29" s="14"/>
      <c r="HDI29" s="1"/>
      <c r="HDK29" s="5"/>
      <c r="HDO29" s="14"/>
      <c r="HDP29" s="14"/>
      <c r="HDQ29" s="1"/>
      <c r="HDS29" s="5"/>
      <c r="HDW29" s="14"/>
      <c r="HDX29" s="14"/>
      <c r="HDY29" s="1"/>
      <c r="HEA29" s="5"/>
      <c r="HEE29" s="14"/>
      <c r="HEF29" s="14"/>
      <c r="HEG29" s="1"/>
      <c r="HEI29" s="5"/>
      <c r="HEM29" s="14"/>
      <c r="HEN29" s="14"/>
      <c r="HEO29" s="1"/>
      <c r="HEQ29" s="5"/>
      <c r="HEU29" s="14"/>
      <c r="HEV29" s="14"/>
      <c r="HEW29" s="1"/>
      <c r="HEY29" s="5"/>
      <c r="HFC29" s="14"/>
      <c r="HFD29" s="14"/>
      <c r="HFE29" s="1"/>
      <c r="HFG29" s="5"/>
      <c r="HFK29" s="14"/>
      <c r="HFL29" s="14"/>
      <c r="HFM29" s="1"/>
      <c r="HFO29" s="5"/>
      <c r="HFS29" s="14"/>
      <c r="HFT29" s="14"/>
      <c r="HFU29" s="1"/>
      <c r="HFW29" s="5"/>
      <c r="HGA29" s="14"/>
      <c r="HGB29" s="14"/>
      <c r="HGC29" s="1"/>
      <c r="HGE29" s="5"/>
      <c r="HGI29" s="14"/>
      <c r="HGJ29" s="14"/>
      <c r="HGK29" s="1"/>
      <c r="HGM29" s="5"/>
      <c r="HGQ29" s="14"/>
      <c r="HGR29" s="14"/>
      <c r="HGS29" s="1"/>
      <c r="HGU29" s="5"/>
      <c r="HGY29" s="14"/>
      <c r="HGZ29" s="14"/>
      <c r="HHA29" s="1"/>
      <c r="HHC29" s="5"/>
      <c r="HHG29" s="14"/>
      <c r="HHH29" s="14"/>
      <c r="HHI29" s="1"/>
      <c r="HHK29" s="5"/>
      <c r="HHO29" s="14"/>
      <c r="HHP29" s="14"/>
      <c r="HHQ29" s="1"/>
      <c r="HHS29" s="5"/>
      <c r="HHW29" s="14"/>
      <c r="HHX29" s="14"/>
      <c r="HHY29" s="1"/>
      <c r="HIA29" s="5"/>
      <c r="HIE29" s="14"/>
      <c r="HIF29" s="14"/>
      <c r="HIG29" s="1"/>
      <c r="HII29" s="5"/>
      <c r="HIM29" s="14"/>
      <c r="HIN29" s="14"/>
      <c r="HIO29" s="1"/>
      <c r="HIQ29" s="5"/>
      <c r="HIU29" s="14"/>
      <c r="HIV29" s="14"/>
      <c r="HIW29" s="1"/>
      <c r="HIY29" s="5"/>
      <c r="HJC29" s="14"/>
      <c r="HJD29" s="14"/>
      <c r="HJE29" s="1"/>
      <c r="HJG29" s="5"/>
      <c r="HJK29" s="14"/>
      <c r="HJL29" s="14"/>
      <c r="HJM29" s="1"/>
      <c r="HJO29" s="5"/>
      <c r="HJS29" s="14"/>
      <c r="HJT29" s="14"/>
      <c r="HJU29" s="1"/>
      <c r="HJW29" s="5"/>
      <c r="HKA29" s="14"/>
      <c r="HKB29" s="14"/>
      <c r="HKC29" s="1"/>
      <c r="HKE29" s="5"/>
      <c r="HKI29" s="14"/>
      <c r="HKJ29" s="14"/>
      <c r="HKK29" s="1"/>
      <c r="HKM29" s="5"/>
      <c r="HKQ29" s="14"/>
      <c r="HKR29" s="14"/>
      <c r="HKS29" s="1"/>
      <c r="HKU29" s="5"/>
      <c r="HKY29" s="14"/>
      <c r="HKZ29" s="14"/>
      <c r="HLA29" s="1"/>
      <c r="HLC29" s="5"/>
      <c r="HLG29" s="14"/>
      <c r="HLH29" s="14"/>
      <c r="HLI29" s="1"/>
      <c r="HLK29" s="5"/>
      <c r="HLO29" s="14"/>
      <c r="HLP29" s="14"/>
      <c r="HLQ29" s="1"/>
      <c r="HLS29" s="5"/>
      <c r="HLW29" s="14"/>
      <c r="HLX29" s="14"/>
      <c r="HLY29" s="1"/>
      <c r="HMA29" s="5"/>
      <c r="HME29" s="14"/>
      <c r="HMF29" s="14"/>
      <c r="HMG29" s="1"/>
      <c r="HMI29" s="5"/>
      <c r="HMM29" s="14"/>
      <c r="HMN29" s="14"/>
      <c r="HMO29" s="1"/>
      <c r="HMQ29" s="5"/>
      <c r="HMU29" s="14"/>
      <c r="HMV29" s="14"/>
      <c r="HMW29" s="1"/>
      <c r="HMY29" s="5"/>
      <c r="HNC29" s="14"/>
      <c r="HND29" s="14"/>
      <c r="HNE29" s="1"/>
      <c r="HNG29" s="5"/>
      <c r="HNK29" s="14"/>
      <c r="HNL29" s="14"/>
      <c r="HNM29" s="1"/>
      <c r="HNO29" s="5"/>
      <c r="HNS29" s="14"/>
      <c r="HNT29" s="14"/>
      <c r="HNU29" s="1"/>
      <c r="HNW29" s="5"/>
      <c r="HOA29" s="14"/>
      <c r="HOB29" s="14"/>
      <c r="HOC29" s="1"/>
      <c r="HOE29" s="5"/>
      <c r="HOI29" s="14"/>
      <c r="HOJ29" s="14"/>
      <c r="HOK29" s="1"/>
      <c r="HOM29" s="5"/>
      <c r="HOQ29" s="14"/>
      <c r="HOR29" s="14"/>
      <c r="HOS29" s="1"/>
      <c r="HOU29" s="5"/>
      <c r="HOY29" s="14"/>
      <c r="HOZ29" s="14"/>
      <c r="HPA29" s="1"/>
      <c r="HPC29" s="5"/>
      <c r="HPG29" s="14"/>
      <c r="HPH29" s="14"/>
      <c r="HPI29" s="1"/>
      <c r="HPK29" s="5"/>
      <c r="HPO29" s="14"/>
      <c r="HPP29" s="14"/>
      <c r="HPQ29" s="1"/>
      <c r="HPS29" s="5"/>
      <c r="HPW29" s="14"/>
      <c r="HPX29" s="14"/>
      <c r="HPY29" s="1"/>
      <c r="HQA29" s="5"/>
      <c r="HQE29" s="14"/>
      <c r="HQF29" s="14"/>
      <c r="HQG29" s="1"/>
      <c r="HQI29" s="5"/>
      <c r="HQM29" s="14"/>
      <c r="HQN29" s="14"/>
      <c r="HQO29" s="1"/>
      <c r="HQQ29" s="5"/>
      <c r="HQU29" s="14"/>
      <c r="HQV29" s="14"/>
      <c r="HQW29" s="1"/>
      <c r="HQY29" s="5"/>
      <c r="HRC29" s="14"/>
      <c r="HRD29" s="14"/>
      <c r="HRE29" s="1"/>
      <c r="HRG29" s="5"/>
      <c r="HRK29" s="14"/>
      <c r="HRL29" s="14"/>
      <c r="HRM29" s="1"/>
      <c r="HRO29" s="5"/>
      <c r="HRS29" s="14"/>
      <c r="HRT29" s="14"/>
      <c r="HRU29" s="1"/>
      <c r="HRW29" s="5"/>
      <c r="HSA29" s="14"/>
      <c r="HSB29" s="14"/>
      <c r="HSC29" s="1"/>
      <c r="HSE29" s="5"/>
      <c r="HSI29" s="14"/>
      <c r="HSJ29" s="14"/>
      <c r="HSK29" s="1"/>
      <c r="HSM29" s="5"/>
      <c r="HSQ29" s="14"/>
      <c r="HSR29" s="14"/>
      <c r="HSS29" s="1"/>
      <c r="HSU29" s="5"/>
      <c r="HSY29" s="14"/>
      <c r="HSZ29" s="14"/>
      <c r="HTA29" s="1"/>
      <c r="HTC29" s="5"/>
      <c r="HTG29" s="14"/>
      <c r="HTH29" s="14"/>
      <c r="HTI29" s="1"/>
      <c r="HTK29" s="5"/>
      <c r="HTO29" s="14"/>
      <c r="HTP29" s="14"/>
      <c r="HTQ29" s="1"/>
      <c r="HTS29" s="5"/>
      <c r="HTW29" s="14"/>
      <c r="HTX29" s="14"/>
      <c r="HTY29" s="1"/>
      <c r="HUA29" s="5"/>
      <c r="HUE29" s="14"/>
      <c r="HUF29" s="14"/>
      <c r="HUG29" s="1"/>
      <c r="HUI29" s="5"/>
      <c r="HUM29" s="14"/>
      <c r="HUN29" s="14"/>
      <c r="HUO29" s="1"/>
      <c r="HUQ29" s="5"/>
      <c r="HUU29" s="14"/>
      <c r="HUV29" s="14"/>
      <c r="HUW29" s="1"/>
      <c r="HUY29" s="5"/>
      <c r="HVC29" s="14"/>
      <c r="HVD29" s="14"/>
      <c r="HVE29" s="1"/>
      <c r="HVG29" s="5"/>
      <c r="HVK29" s="14"/>
      <c r="HVL29" s="14"/>
      <c r="HVM29" s="1"/>
      <c r="HVO29" s="5"/>
      <c r="HVS29" s="14"/>
      <c r="HVT29" s="14"/>
      <c r="HVU29" s="1"/>
      <c r="HVW29" s="5"/>
      <c r="HWA29" s="14"/>
      <c r="HWB29" s="14"/>
      <c r="HWC29" s="1"/>
      <c r="HWE29" s="5"/>
      <c r="HWI29" s="14"/>
      <c r="HWJ29" s="14"/>
      <c r="HWK29" s="1"/>
      <c r="HWM29" s="5"/>
      <c r="HWQ29" s="14"/>
      <c r="HWR29" s="14"/>
      <c r="HWS29" s="1"/>
      <c r="HWU29" s="5"/>
      <c r="HWY29" s="14"/>
      <c r="HWZ29" s="14"/>
      <c r="HXA29" s="1"/>
      <c r="HXC29" s="5"/>
      <c r="HXG29" s="14"/>
      <c r="HXH29" s="14"/>
      <c r="HXI29" s="1"/>
      <c r="HXK29" s="5"/>
      <c r="HXO29" s="14"/>
      <c r="HXP29" s="14"/>
      <c r="HXQ29" s="1"/>
      <c r="HXS29" s="5"/>
      <c r="HXW29" s="14"/>
      <c r="HXX29" s="14"/>
      <c r="HXY29" s="1"/>
      <c r="HYA29" s="5"/>
      <c r="HYE29" s="14"/>
      <c r="HYF29" s="14"/>
      <c r="HYG29" s="1"/>
      <c r="HYI29" s="5"/>
      <c r="HYM29" s="14"/>
      <c r="HYN29" s="14"/>
      <c r="HYO29" s="1"/>
      <c r="HYQ29" s="5"/>
      <c r="HYU29" s="14"/>
      <c r="HYV29" s="14"/>
      <c r="HYW29" s="1"/>
      <c r="HYY29" s="5"/>
      <c r="HZC29" s="14"/>
      <c r="HZD29" s="14"/>
      <c r="HZE29" s="1"/>
      <c r="HZG29" s="5"/>
      <c r="HZK29" s="14"/>
      <c r="HZL29" s="14"/>
      <c r="HZM29" s="1"/>
      <c r="HZO29" s="5"/>
      <c r="HZS29" s="14"/>
      <c r="HZT29" s="14"/>
      <c r="HZU29" s="1"/>
      <c r="HZW29" s="5"/>
      <c r="IAA29" s="14"/>
      <c r="IAB29" s="14"/>
      <c r="IAC29" s="1"/>
      <c r="IAE29" s="5"/>
      <c r="IAI29" s="14"/>
      <c r="IAJ29" s="14"/>
      <c r="IAK29" s="1"/>
      <c r="IAM29" s="5"/>
      <c r="IAQ29" s="14"/>
      <c r="IAR29" s="14"/>
      <c r="IAS29" s="1"/>
      <c r="IAU29" s="5"/>
      <c r="IAY29" s="14"/>
      <c r="IAZ29" s="14"/>
      <c r="IBA29" s="1"/>
      <c r="IBC29" s="5"/>
      <c r="IBG29" s="14"/>
      <c r="IBH29" s="14"/>
      <c r="IBI29" s="1"/>
      <c r="IBK29" s="5"/>
      <c r="IBO29" s="14"/>
      <c r="IBP29" s="14"/>
      <c r="IBQ29" s="1"/>
      <c r="IBS29" s="5"/>
      <c r="IBW29" s="14"/>
      <c r="IBX29" s="14"/>
      <c r="IBY29" s="1"/>
      <c r="ICA29" s="5"/>
      <c r="ICE29" s="14"/>
      <c r="ICF29" s="14"/>
      <c r="ICG29" s="1"/>
      <c r="ICI29" s="5"/>
      <c r="ICM29" s="14"/>
      <c r="ICN29" s="14"/>
      <c r="ICO29" s="1"/>
      <c r="ICQ29" s="5"/>
      <c r="ICU29" s="14"/>
      <c r="ICV29" s="14"/>
      <c r="ICW29" s="1"/>
      <c r="ICY29" s="5"/>
      <c r="IDC29" s="14"/>
      <c r="IDD29" s="14"/>
      <c r="IDE29" s="1"/>
      <c r="IDG29" s="5"/>
      <c r="IDK29" s="14"/>
      <c r="IDL29" s="14"/>
      <c r="IDM29" s="1"/>
      <c r="IDO29" s="5"/>
      <c r="IDS29" s="14"/>
      <c r="IDT29" s="14"/>
      <c r="IDU29" s="1"/>
      <c r="IDW29" s="5"/>
      <c r="IEA29" s="14"/>
      <c r="IEB29" s="14"/>
      <c r="IEC29" s="1"/>
      <c r="IEE29" s="5"/>
      <c r="IEI29" s="14"/>
      <c r="IEJ29" s="14"/>
      <c r="IEK29" s="1"/>
      <c r="IEM29" s="5"/>
      <c r="IEQ29" s="14"/>
      <c r="IER29" s="14"/>
      <c r="IES29" s="1"/>
      <c r="IEU29" s="5"/>
      <c r="IEY29" s="14"/>
      <c r="IEZ29" s="14"/>
      <c r="IFA29" s="1"/>
      <c r="IFC29" s="5"/>
      <c r="IFG29" s="14"/>
      <c r="IFH29" s="14"/>
      <c r="IFI29" s="1"/>
      <c r="IFK29" s="5"/>
      <c r="IFO29" s="14"/>
      <c r="IFP29" s="14"/>
      <c r="IFQ29" s="1"/>
      <c r="IFS29" s="5"/>
      <c r="IFW29" s="14"/>
      <c r="IFX29" s="14"/>
      <c r="IFY29" s="1"/>
      <c r="IGA29" s="5"/>
      <c r="IGE29" s="14"/>
      <c r="IGF29" s="14"/>
      <c r="IGG29" s="1"/>
      <c r="IGI29" s="5"/>
      <c r="IGM29" s="14"/>
      <c r="IGN29" s="14"/>
      <c r="IGO29" s="1"/>
      <c r="IGQ29" s="5"/>
      <c r="IGU29" s="14"/>
      <c r="IGV29" s="14"/>
      <c r="IGW29" s="1"/>
      <c r="IGY29" s="5"/>
      <c r="IHC29" s="14"/>
      <c r="IHD29" s="14"/>
      <c r="IHE29" s="1"/>
      <c r="IHG29" s="5"/>
      <c r="IHK29" s="14"/>
      <c r="IHL29" s="14"/>
      <c r="IHM29" s="1"/>
      <c r="IHO29" s="5"/>
      <c r="IHS29" s="14"/>
      <c r="IHT29" s="14"/>
      <c r="IHU29" s="1"/>
      <c r="IHW29" s="5"/>
      <c r="IIA29" s="14"/>
      <c r="IIB29" s="14"/>
      <c r="IIC29" s="1"/>
      <c r="IIE29" s="5"/>
      <c r="III29" s="14"/>
      <c r="IIJ29" s="14"/>
      <c r="IIK29" s="1"/>
      <c r="IIM29" s="5"/>
      <c r="IIQ29" s="14"/>
      <c r="IIR29" s="14"/>
      <c r="IIS29" s="1"/>
      <c r="IIU29" s="5"/>
      <c r="IIY29" s="14"/>
      <c r="IIZ29" s="14"/>
      <c r="IJA29" s="1"/>
      <c r="IJC29" s="5"/>
      <c r="IJG29" s="14"/>
      <c r="IJH29" s="14"/>
      <c r="IJI29" s="1"/>
      <c r="IJK29" s="5"/>
      <c r="IJO29" s="14"/>
      <c r="IJP29" s="14"/>
      <c r="IJQ29" s="1"/>
      <c r="IJS29" s="5"/>
      <c r="IJW29" s="14"/>
      <c r="IJX29" s="14"/>
      <c r="IJY29" s="1"/>
      <c r="IKA29" s="5"/>
      <c r="IKE29" s="14"/>
      <c r="IKF29" s="14"/>
      <c r="IKG29" s="1"/>
      <c r="IKI29" s="5"/>
      <c r="IKM29" s="14"/>
      <c r="IKN29" s="14"/>
      <c r="IKO29" s="1"/>
      <c r="IKQ29" s="5"/>
      <c r="IKU29" s="14"/>
      <c r="IKV29" s="14"/>
      <c r="IKW29" s="1"/>
      <c r="IKY29" s="5"/>
      <c r="ILC29" s="14"/>
      <c r="ILD29" s="14"/>
      <c r="ILE29" s="1"/>
      <c r="ILG29" s="5"/>
      <c r="ILK29" s="14"/>
      <c r="ILL29" s="14"/>
      <c r="ILM29" s="1"/>
      <c r="ILO29" s="5"/>
      <c r="ILS29" s="14"/>
      <c r="ILT29" s="14"/>
      <c r="ILU29" s="1"/>
      <c r="ILW29" s="5"/>
      <c r="IMA29" s="14"/>
      <c r="IMB29" s="14"/>
      <c r="IMC29" s="1"/>
      <c r="IME29" s="5"/>
      <c r="IMI29" s="14"/>
      <c r="IMJ29" s="14"/>
      <c r="IMK29" s="1"/>
      <c r="IMM29" s="5"/>
      <c r="IMQ29" s="14"/>
      <c r="IMR29" s="14"/>
      <c r="IMS29" s="1"/>
      <c r="IMU29" s="5"/>
      <c r="IMY29" s="14"/>
      <c r="IMZ29" s="14"/>
      <c r="INA29" s="1"/>
      <c r="INC29" s="5"/>
      <c r="ING29" s="14"/>
      <c r="INH29" s="14"/>
      <c r="INI29" s="1"/>
      <c r="INK29" s="5"/>
      <c r="INO29" s="14"/>
      <c r="INP29" s="14"/>
      <c r="INQ29" s="1"/>
      <c r="INS29" s="5"/>
      <c r="INW29" s="14"/>
      <c r="INX29" s="14"/>
      <c r="INY29" s="1"/>
      <c r="IOA29" s="5"/>
      <c r="IOE29" s="14"/>
      <c r="IOF29" s="14"/>
      <c r="IOG29" s="1"/>
      <c r="IOI29" s="5"/>
      <c r="IOM29" s="14"/>
      <c r="ION29" s="14"/>
      <c r="IOO29" s="1"/>
      <c r="IOQ29" s="5"/>
      <c r="IOU29" s="14"/>
      <c r="IOV29" s="14"/>
      <c r="IOW29" s="1"/>
      <c r="IOY29" s="5"/>
      <c r="IPC29" s="14"/>
      <c r="IPD29" s="14"/>
      <c r="IPE29" s="1"/>
      <c r="IPG29" s="5"/>
      <c r="IPK29" s="14"/>
      <c r="IPL29" s="14"/>
      <c r="IPM29" s="1"/>
      <c r="IPO29" s="5"/>
      <c r="IPS29" s="14"/>
      <c r="IPT29" s="14"/>
      <c r="IPU29" s="1"/>
      <c r="IPW29" s="5"/>
      <c r="IQA29" s="14"/>
      <c r="IQB29" s="14"/>
      <c r="IQC29" s="1"/>
      <c r="IQE29" s="5"/>
      <c r="IQI29" s="14"/>
      <c r="IQJ29" s="14"/>
      <c r="IQK29" s="1"/>
      <c r="IQM29" s="5"/>
      <c r="IQQ29" s="14"/>
      <c r="IQR29" s="14"/>
      <c r="IQS29" s="1"/>
      <c r="IQU29" s="5"/>
      <c r="IQY29" s="14"/>
      <c r="IQZ29" s="14"/>
      <c r="IRA29" s="1"/>
      <c r="IRC29" s="5"/>
      <c r="IRG29" s="14"/>
      <c r="IRH29" s="14"/>
      <c r="IRI29" s="1"/>
      <c r="IRK29" s="5"/>
      <c r="IRO29" s="14"/>
      <c r="IRP29" s="14"/>
      <c r="IRQ29" s="1"/>
      <c r="IRS29" s="5"/>
      <c r="IRW29" s="14"/>
      <c r="IRX29" s="14"/>
      <c r="IRY29" s="1"/>
      <c r="ISA29" s="5"/>
      <c r="ISE29" s="14"/>
      <c r="ISF29" s="14"/>
      <c r="ISG29" s="1"/>
      <c r="ISI29" s="5"/>
      <c r="ISM29" s="14"/>
      <c r="ISN29" s="14"/>
      <c r="ISO29" s="1"/>
      <c r="ISQ29" s="5"/>
      <c r="ISU29" s="14"/>
      <c r="ISV29" s="14"/>
      <c r="ISW29" s="1"/>
      <c r="ISY29" s="5"/>
      <c r="ITC29" s="14"/>
      <c r="ITD29" s="14"/>
      <c r="ITE29" s="1"/>
      <c r="ITG29" s="5"/>
      <c r="ITK29" s="14"/>
      <c r="ITL29" s="14"/>
      <c r="ITM29" s="1"/>
      <c r="ITO29" s="5"/>
      <c r="ITS29" s="14"/>
      <c r="ITT29" s="14"/>
      <c r="ITU29" s="1"/>
      <c r="ITW29" s="5"/>
      <c r="IUA29" s="14"/>
      <c r="IUB29" s="14"/>
      <c r="IUC29" s="1"/>
      <c r="IUE29" s="5"/>
      <c r="IUI29" s="14"/>
      <c r="IUJ29" s="14"/>
      <c r="IUK29" s="1"/>
      <c r="IUM29" s="5"/>
      <c r="IUQ29" s="14"/>
      <c r="IUR29" s="14"/>
      <c r="IUS29" s="1"/>
      <c r="IUU29" s="5"/>
      <c r="IUY29" s="14"/>
      <c r="IUZ29" s="14"/>
      <c r="IVA29" s="1"/>
      <c r="IVC29" s="5"/>
      <c r="IVG29" s="14"/>
      <c r="IVH29" s="14"/>
      <c r="IVI29" s="1"/>
      <c r="IVK29" s="5"/>
      <c r="IVO29" s="14"/>
      <c r="IVP29" s="14"/>
      <c r="IVQ29" s="1"/>
      <c r="IVS29" s="5"/>
      <c r="IVW29" s="14"/>
      <c r="IVX29" s="14"/>
      <c r="IVY29" s="1"/>
      <c r="IWA29" s="5"/>
      <c r="IWE29" s="14"/>
      <c r="IWF29" s="14"/>
      <c r="IWG29" s="1"/>
      <c r="IWI29" s="5"/>
      <c r="IWM29" s="14"/>
      <c r="IWN29" s="14"/>
      <c r="IWO29" s="1"/>
      <c r="IWQ29" s="5"/>
      <c r="IWU29" s="14"/>
      <c r="IWV29" s="14"/>
      <c r="IWW29" s="1"/>
      <c r="IWY29" s="5"/>
      <c r="IXC29" s="14"/>
      <c r="IXD29" s="14"/>
      <c r="IXE29" s="1"/>
      <c r="IXG29" s="5"/>
      <c r="IXK29" s="14"/>
      <c r="IXL29" s="14"/>
      <c r="IXM29" s="1"/>
      <c r="IXO29" s="5"/>
      <c r="IXS29" s="14"/>
      <c r="IXT29" s="14"/>
      <c r="IXU29" s="1"/>
      <c r="IXW29" s="5"/>
      <c r="IYA29" s="14"/>
      <c r="IYB29" s="14"/>
      <c r="IYC29" s="1"/>
      <c r="IYE29" s="5"/>
      <c r="IYI29" s="14"/>
      <c r="IYJ29" s="14"/>
      <c r="IYK29" s="1"/>
      <c r="IYM29" s="5"/>
      <c r="IYQ29" s="14"/>
      <c r="IYR29" s="14"/>
      <c r="IYS29" s="1"/>
      <c r="IYU29" s="5"/>
      <c r="IYY29" s="14"/>
      <c r="IYZ29" s="14"/>
      <c r="IZA29" s="1"/>
      <c r="IZC29" s="5"/>
      <c r="IZG29" s="14"/>
      <c r="IZH29" s="14"/>
      <c r="IZI29" s="1"/>
      <c r="IZK29" s="5"/>
      <c r="IZO29" s="14"/>
      <c r="IZP29" s="14"/>
      <c r="IZQ29" s="1"/>
      <c r="IZS29" s="5"/>
      <c r="IZW29" s="14"/>
      <c r="IZX29" s="14"/>
      <c r="IZY29" s="1"/>
      <c r="JAA29" s="5"/>
      <c r="JAE29" s="14"/>
      <c r="JAF29" s="14"/>
      <c r="JAG29" s="1"/>
      <c r="JAI29" s="5"/>
      <c r="JAM29" s="14"/>
      <c r="JAN29" s="14"/>
      <c r="JAO29" s="1"/>
      <c r="JAQ29" s="5"/>
      <c r="JAU29" s="14"/>
      <c r="JAV29" s="14"/>
      <c r="JAW29" s="1"/>
      <c r="JAY29" s="5"/>
      <c r="JBC29" s="14"/>
      <c r="JBD29" s="14"/>
      <c r="JBE29" s="1"/>
      <c r="JBG29" s="5"/>
      <c r="JBK29" s="14"/>
      <c r="JBL29" s="14"/>
      <c r="JBM29" s="1"/>
      <c r="JBO29" s="5"/>
      <c r="JBS29" s="14"/>
      <c r="JBT29" s="14"/>
      <c r="JBU29" s="1"/>
      <c r="JBW29" s="5"/>
      <c r="JCA29" s="14"/>
      <c r="JCB29" s="14"/>
      <c r="JCC29" s="1"/>
      <c r="JCE29" s="5"/>
      <c r="JCI29" s="14"/>
      <c r="JCJ29" s="14"/>
      <c r="JCK29" s="1"/>
      <c r="JCM29" s="5"/>
      <c r="JCQ29" s="14"/>
      <c r="JCR29" s="14"/>
      <c r="JCS29" s="1"/>
      <c r="JCU29" s="5"/>
      <c r="JCY29" s="14"/>
      <c r="JCZ29" s="14"/>
      <c r="JDA29" s="1"/>
      <c r="JDC29" s="5"/>
      <c r="JDG29" s="14"/>
      <c r="JDH29" s="14"/>
      <c r="JDI29" s="1"/>
      <c r="JDK29" s="5"/>
      <c r="JDO29" s="14"/>
      <c r="JDP29" s="14"/>
      <c r="JDQ29" s="1"/>
      <c r="JDS29" s="5"/>
      <c r="JDW29" s="14"/>
      <c r="JDX29" s="14"/>
      <c r="JDY29" s="1"/>
      <c r="JEA29" s="5"/>
      <c r="JEE29" s="14"/>
      <c r="JEF29" s="14"/>
      <c r="JEG29" s="1"/>
      <c r="JEI29" s="5"/>
      <c r="JEM29" s="14"/>
      <c r="JEN29" s="14"/>
      <c r="JEO29" s="1"/>
      <c r="JEQ29" s="5"/>
      <c r="JEU29" s="14"/>
      <c r="JEV29" s="14"/>
      <c r="JEW29" s="1"/>
      <c r="JEY29" s="5"/>
      <c r="JFC29" s="14"/>
      <c r="JFD29" s="14"/>
      <c r="JFE29" s="1"/>
      <c r="JFG29" s="5"/>
      <c r="JFK29" s="14"/>
      <c r="JFL29" s="14"/>
      <c r="JFM29" s="1"/>
      <c r="JFO29" s="5"/>
      <c r="JFS29" s="14"/>
      <c r="JFT29" s="14"/>
      <c r="JFU29" s="1"/>
      <c r="JFW29" s="5"/>
      <c r="JGA29" s="14"/>
      <c r="JGB29" s="14"/>
      <c r="JGC29" s="1"/>
      <c r="JGE29" s="5"/>
      <c r="JGI29" s="14"/>
      <c r="JGJ29" s="14"/>
      <c r="JGK29" s="1"/>
      <c r="JGM29" s="5"/>
      <c r="JGQ29" s="14"/>
      <c r="JGR29" s="14"/>
      <c r="JGS29" s="1"/>
      <c r="JGU29" s="5"/>
      <c r="JGY29" s="14"/>
      <c r="JGZ29" s="14"/>
      <c r="JHA29" s="1"/>
      <c r="JHC29" s="5"/>
      <c r="JHG29" s="14"/>
      <c r="JHH29" s="14"/>
      <c r="JHI29" s="1"/>
      <c r="JHK29" s="5"/>
      <c r="JHO29" s="14"/>
      <c r="JHP29" s="14"/>
      <c r="JHQ29" s="1"/>
      <c r="JHS29" s="5"/>
      <c r="JHW29" s="14"/>
      <c r="JHX29" s="14"/>
      <c r="JHY29" s="1"/>
      <c r="JIA29" s="5"/>
      <c r="JIE29" s="14"/>
      <c r="JIF29" s="14"/>
      <c r="JIG29" s="1"/>
      <c r="JII29" s="5"/>
      <c r="JIM29" s="14"/>
      <c r="JIN29" s="14"/>
      <c r="JIO29" s="1"/>
      <c r="JIQ29" s="5"/>
      <c r="JIU29" s="14"/>
      <c r="JIV29" s="14"/>
      <c r="JIW29" s="1"/>
      <c r="JIY29" s="5"/>
      <c r="JJC29" s="14"/>
      <c r="JJD29" s="14"/>
      <c r="JJE29" s="1"/>
      <c r="JJG29" s="5"/>
      <c r="JJK29" s="14"/>
      <c r="JJL29" s="14"/>
      <c r="JJM29" s="1"/>
      <c r="JJO29" s="5"/>
      <c r="JJS29" s="14"/>
      <c r="JJT29" s="14"/>
      <c r="JJU29" s="1"/>
      <c r="JJW29" s="5"/>
      <c r="JKA29" s="14"/>
      <c r="JKB29" s="14"/>
      <c r="JKC29" s="1"/>
      <c r="JKE29" s="5"/>
      <c r="JKI29" s="14"/>
      <c r="JKJ29" s="14"/>
      <c r="JKK29" s="1"/>
      <c r="JKM29" s="5"/>
      <c r="JKQ29" s="14"/>
      <c r="JKR29" s="14"/>
      <c r="JKS29" s="1"/>
      <c r="JKU29" s="5"/>
      <c r="JKY29" s="14"/>
      <c r="JKZ29" s="14"/>
      <c r="JLA29" s="1"/>
      <c r="JLC29" s="5"/>
      <c r="JLG29" s="14"/>
      <c r="JLH29" s="14"/>
      <c r="JLI29" s="1"/>
      <c r="JLK29" s="5"/>
      <c r="JLO29" s="14"/>
      <c r="JLP29" s="14"/>
      <c r="JLQ29" s="1"/>
      <c r="JLS29" s="5"/>
      <c r="JLW29" s="14"/>
      <c r="JLX29" s="14"/>
      <c r="JLY29" s="1"/>
      <c r="JMA29" s="5"/>
      <c r="JME29" s="14"/>
      <c r="JMF29" s="14"/>
      <c r="JMG29" s="1"/>
      <c r="JMI29" s="5"/>
      <c r="JMM29" s="14"/>
      <c r="JMN29" s="14"/>
      <c r="JMO29" s="1"/>
      <c r="JMQ29" s="5"/>
      <c r="JMU29" s="14"/>
      <c r="JMV29" s="14"/>
      <c r="JMW29" s="1"/>
      <c r="JMY29" s="5"/>
      <c r="JNC29" s="14"/>
      <c r="JND29" s="14"/>
      <c r="JNE29" s="1"/>
      <c r="JNG29" s="5"/>
      <c r="JNK29" s="14"/>
      <c r="JNL29" s="14"/>
      <c r="JNM29" s="1"/>
      <c r="JNO29" s="5"/>
      <c r="JNS29" s="14"/>
      <c r="JNT29" s="14"/>
      <c r="JNU29" s="1"/>
      <c r="JNW29" s="5"/>
      <c r="JOA29" s="14"/>
      <c r="JOB29" s="14"/>
      <c r="JOC29" s="1"/>
      <c r="JOE29" s="5"/>
      <c r="JOI29" s="14"/>
      <c r="JOJ29" s="14"/>
      <c r="JOK29" s="1"/>
      <c r="JOM29" s="5"/>
      <c r="JOQ29" s="14"/>
      <c r="JOR29" s="14"/>
      <c r="JOS29" s="1"/>
      <c r="JOU29" s="5"/>
      <c r="JOY29" s="14"/>
      <c r="JOZ29" s="14"/>
      <c r="JPA29" s="1"/>
      <c r="JPC29" s="5"/>
      <c r="JPG29" s="14"/>
      <c r="JPH29" s="14"/>
      <c r="JPI29" s="1"/>
      <c r="JPK29" s="5"/>
      <c r="JPO29" s="14"/>
      <c r="JPP29" s="14"/>
      <c r="JPQ29" s="1"/>
      <c r="JPS29" s="5"/>
      <c r="JPW29" s="14"/>
      <c r="JPX29" s="14"/>
      <c r="JPY29" s="1"/>
      <c r="JQA29" s="5"/>
      <c r="JQE29" s="14"/>
      <c r="JQF29" s="14"/>
      <c r="JQG29" s="1"/>
      <c r="JQI29" s="5"/>
      <c r="JQM29" s="14"/>
      <c r="JQN29" s="14"/>
      <c r="JQO29" s="1"/>
      <c r="JQQ29" s="5"/>
      <c r="JQU29" s="14"/>
      <c r="JQV29" s="14"/>
      <c r="JQW29" s="1"/>
      <c r="JQY29" s="5"/>
      <c r="JRC29" s="14"/>
      <c r="JRD29" s="14"/>
      <c r="JRE29" s="1"/>
      <c r="JRG29" s="5"/>
      <c r="JRK29" s="14"/>
      <c r="JRL29" s="14"/>
      <c r="JRM29" s="1"/>
      <c r="JRO29" s="5"/>
      <c r="JRS29" s="14"/>
      <c r="JRT29" s="14"/>
      <c r="JRU29" s="1"/>
      <c r="JRW29" s="5"/>
      <c r="JSA29" s="14"/>
      <c r="JSB29" s="14"/>
      <c r="JSC29" s="1"/>
      <c r="JSE29" s="5"/>
      <c r="JSI29" s="14"/>
      <c r="JSJ29" s="14"/>
      <c r="JSK29" s="1"/>
      <c r="JSM29" s="5"/>
      <c r="JSQ29" s="14"/>
      <c r="JSR29" s="14"/>
      <c r="JSS29" s="1"/>
      <c r="JSU29" s="5"/>
      <c r="JSY29" s="14"/>
      <c r="JSZ29" s="14"/>
      <c r="JTA29" s="1"/>
      <c r="JTC29" s="5"/>
      <c r="JTG29" s="14"/>
      <c r="JTH29" s="14"/>
      <c r="JTI29" s="1"/>
      <c r="JTK29" s="5"/>
      <c r="JTO29" s="14"/>
      <c r="JTP29" s="14"/>
      <c r="JTQ29" s="1"/>
      <c r="JTS29" s="5"/>
      <c r="JTW29" s="14"/>
      <c r="JTX29" s="14"/>
      <c r="JTY29" s="1"/>
      <c r="JUA29" s="5"/>
      <c r="JUE29" s="14"/>
      <c r="JUF29" s="14"/>
      <c r="JUG29" s="1"/>
      <c r="JUI29" s="5"/>
      <c r="JUM29" s="14"/>
      <c r="JUN29" s="14"/>
      <c r="JUO29" s="1"/>
      <c r="JUQ29" s="5"/>
      <c r="JUU29" s="14"/>
      <c r="JUV29" s="14"/>
      <c r="JUW29" s="1"/>
      <c r="JUY29" s="5"/>
      <c r="JVC29" s="14"/>
      <c r="JVD29" s="14"/>
      <c r="JVE29" s="1"/>
      <c r="JVG29" s="5"/>
      <c r="JVK29" s="14"/>
      <c r="JVL29" s="14"/>
      <c r="JVM29" s="1"/>
      <c r="JVO29" s="5"/>
      <c r="JVS29" s="14"/>
      <c r="JVT29" s="14"/>
      <c r="JVU29" s="1"/>
      <c r="JVW29" s="5"/>
      <c r="JWA29" s="14"/>
      <c r="JWB29" s="14"/>
      <c r="JWC29" s="1"/>
      <c r="JWE29" s="5"/>
      <c r="JWI29" s="14"/>
      <c r="JWJ29" s="14"/>
      <c r="JWK29" s="1"/>
      <c r="JWM29" s="5"/>
      <c r="JWQ29" s="14"/>
      <c r="JWR29" s="14"/>
      <c r="JWS29" s="1"/>
      <c r="JWU29" s="5"/>
      <c r="JWY29" s="14"/>
      <c r="JWZ29" s="14"/>
      <c r="JXA29" s="1"/>
      <c r="JXC29" s="5"/>
      <c r="JXG29" s="14"/>
      <c r="JXH29" s="14"/>
      <c r="JXI29" s="1"/>
      <c r="JXK29" s="5"/>
      <c r="JXO29" s="14"/>
      <c r="JXP29" s="14"/>
      <c r="JXQ29" s="1"/>
      <c r="JXS29" s="5"/>
      <c r="JXW29" s="14"/>
      <c r="JXX29" s="14"/>
      <c r="JXY29" s="1"/>
      <c r="JYA29" s="5"/>
      <c r="JYE29" s="14"/>
      <c r="JYF29" s="14"/>
      <c r="JYG29" s="1"/>
      <c r="JYI29" s="5"/>
      <c r="JYM29" s="14"/>
      <c r="JYN29" s="14"/>
      <c r="JYO29" s="1"/>
      <c r="JYQ29" s="5"/>
      <c r="JYU29" s="14"/>
      <c r="JYV29" s="14"/>
      <c r="JYW29" s="1"/>
      <c r="JYY29" s="5"/>
      <c r="JZC29" s="14"/>
      <c r="JZD29" s="14"/>
      <c r="JZE29" s="1"/>
      <c r="JZG29" s="5"/>
      <c r="JZK29" s="14"/>
      <c r="JZL29" s="14"/>
      <c r="JZM29" s="1"/>
      <c r="JZO29" s="5"/>
      <c r="JZS29" s="14"/>
      <c r="JZT29" s="14"/>
      <c r="JZU29" s="1"/>
      <c r="JZW29" s="5"/>
      <c r="KAA29" s="14"/>
      <c r="KAB29" s="14"/>
      <c r="KAC29" s="1"/>
      <c r="KAE29" s="5"/>
      <c r="KAI29" s="14"/>
      <c r="KAJ29" s="14"/>
      <c r="KAK29" s="1"/>
      <c r="KAM29" s="5"/>
      <c r="KAQ29" s="14"/>
      <c r="KAR29" s="14"/>
      <c r="KAS29" s="1"/>
      <c r="KAU29" s="5"/>
      <c r="KAY29" s="14"/>
      <c r="KAZ29" s="14"/>
      <c r="KBA29" s="1"/>
      <c r="KBC29" s="5"/>
      <c r="KBG29" s="14"/>
      <c r="KBH29" s="14"/>
      <c r="KBI29" s="1"/>
      <c r="KBK29" s="5"/>
      <c r="KBO29" s="14"/>
      <c r="KBP29" s="14"/>
      <c r="KBQ29" s="1"/>
      <c r="KBS29" s="5"/>
      <c r="KBW29" s="14"/>
      <c r="KBX29" s="14"/>
      <c r="KBY29" s="1"/>
      <c r="KCA29" s="5"/>
      <c r="KCE29" s="14"/>
      <c r="KCF29" s="14"/>
      <c r="KCG29" s="1"/>
      <c r="KCI29" s="5"/>
      <c r="KCM29" s="14"/>
      <c r="KCN29" s="14"/>
      <c r="KCO29" s="1"/>
      <c r="KCQ29" s="5"/>
      <c r="KCU29" s="14"/>
      <c r="KCV29" s="14"/>
      <c r="KCW29" s="1"/>
      <c r="KCY29" s="5"/>
      <c r="KDC29" s="14"/>
      <c r="KDD29" s="14"/>
      <c r="KDE29" s="1"/>
      <c r="KDG29" s="5"/>
      <c r="KDK29" s="14"/>
      <c r="KDL29" s="14"/>
      <c r="KDM29" s="1"/>
      <c r="KDO29" s="5"/>
      <c r="KDS29" s="14"/>
      <c r="KDT29" s="14"/>
      <c r="KDU29" s="1"/>
      <c r="KDW29" s="5"/>
      <c r="KEA29" s="14"/>
      <c r="KEB29" s="14"/>
      <c r="KEC29" s="1"/>
      <c r="KEE29" s="5"/>
      <c r="KEI29" s="14"/>
      <c r="KEJ29" s="14"/>
      <c r="KEK29" s="1"/>
      <c r="KEM29" s="5"/>
      <c r="KEQ29" s="14"/>
      <c r="KER29" s="14"/>
      <c r="KES29" s="1"/>
      <c r="KEU29" s="5"/>
      <c r="KEY29" s="14"/>
      <c r="KEZ29" s="14"/>
      <c r="KFA29" s="1"/>
      <c r="KFC29" s="5"/>
      <c r="KFG29" s="14"/>
      <c r="KFH29" s="14"/>
      <c r="KFI29" s="1"/>
      <c r="KFK29" s="5"/>
      <c r="KFO29" s="14"/>
      <c r="KFP29" s="14"/>
      <c r="KFQ29" s="1"/>
      <c r="KFS29" s="5"/>
      <c r="KFW29" s="14"/>
      <c r="KFX29" s="14"/>
      <c r="KFY29" s="1"/>
      <c r="KGA29" s="5"/>
      <c r="KGE29" s="14"/>
      <c r="KGF29" s="14"/>
      <c r="KGG29" s="1"/>
      <c r="KGI29" s="5"/>
      <c r="KGM29" s="14"/>
      <c r="KGN29" s="14"/>
      <c r="KGO29" s="1"/>
      <c r="KGQ29" s="5"/>
      <c r="KGU29" s="14"/>
      <c r="KGV29" s="14"/>
      <c r="KGW29" s="1"/>
      <c r="KGY29" s="5"/>
      <c r="KHC29" s="14"/>
      <c r="KHD29" s="14"/>
      <c r="KHE29" s="1"/>
      <c r="KHG29" s="5"/>
      <c r="KHK29" s="14"/>
      <c r="KHL29" s="14"/>
      <c r="KHM29" s="1"/>
      <c r="KHO29" s="5"/>
      <c r="KHS29" s="14"/>
      <c r="KHT29" s="14"/>
      <c r="KHU29" s="1"/>
      <c r="KHW29" s="5"/>
      <c r="KIA29" s="14"/>
      <c r="KIB29" s="14"/>
      <c r="KIC29" s="1"/>
      <c r="KIE29" s="5"/>
      <c r="KII29" s="14"/>
      <c r="KIJ29" s="14"/>
      <c r="KIK29" s="1"/>
      <c r="KIM29" s="5"/>
      <c r="KIQ29" s="14"/>
      <c r="KIR29" s="14"/>
      <c r="KIS29" s="1"/>
      <c r="KIU29" s="5"/>
      <c r="KIY29" s="14"/>
      <c r="KIZ29" s="14"/>
      <c r="KJA29" s="1"/>
      <c r="KJC29" s="5"/>
      <c r="KJG29" s="14"/>
      <c r="KJH29" s="14"/>
      <c r="KJI29" s="1"/>
      <c r="KJK29" s="5"/>
      <c r="KJO29" s="14"/>
      <c r="KJP29" s="14"/>
      <c r="KJQ29" s="1"/>
      <c r="KJS29" s="5"/>
      <c r="KJW29" s="14"/>
      <c r="KJX29" s="14"/>
      <c r="KJY29" s="1"/>
      <c r="KKA29" s="5"/>
      <c r="KKE29" s="14"/>
      <c r="KKF29" s="14"/>
      <c r="KKG29" s="1"/>
      <c r="KKI29" s="5"/>
      <c r="KKM29" s="14"/>
      <c r="KKN29" s="14"/>
      <c r="KKO29" s="1"/>
      <c r="KKQ29" s="5"/>
      <c r="KKU29" s="14"/>
      <c r="KKV29" s="14"/>
      <c r="KKW29" s="1"/>
      <c r="KKY29" s="5"/>
      <c r="KLC29" s="14"/>
      <c r="KLD29" s="14"/>
      <c r="KLE29" s="1"/>
      <c r="KLG29" s="5"/>
      <c r="KLK29" s="14"/>
      <c r="KLL29" s="14"/>
      <c r="KLM29" s="1"/>
      <c r="KLO29" s="5"/>
      <c r="KLS29" s="14"/>
      <c r="KLT29" s="14"/>
      <c r="KLU29" s="1"/>
      <c r="KLW29" s="5"/>
      <c r="KMA29" s="14"/>
      <c r="KMB29" s="14"/>
      <c r="KMC29" s="1"/>
      <c r="KME29" s="5"/>
      <c r="KMI29" s="14"/>
      <c r="KMJ29" s="14"/>
      <c r="KMK29" s="1"/>
      <c r="KMM29" s="5"/>
      <c r="KMQ29" s="14"/>
      <c r="KMR29" s="14"/>
      <c r="KMS29" s="1"/>
      <c r="KMU29" s="5"/>
      <c r="KMY29" s="14"/>
      <c r="KMZ29" s="14"/>
      <c r="KNA29" s="1"/>
      <c r="KNC29" s="5"/>
      <c r="KNG29" s="14"/>
      <c r="KNH29" s="14"/>
      <c r="KNI29" s="1"/>
      <c r="KNK29" s="5"/>
      <c r="KNO29" s="14"/>
      <c r="KNP29" s="14"/>
      <c r="KNQ29" s="1"/>
      <c r="KNS29" s="5"/>
      <c r="KNW29" s="14"/>
      <c r="KNX29" s="14"/>
      <c r="KNY29" s="1"/>
      <c r="KOA29" s="5"/>
      <c r="KOE29" s="14"/>
      <c r="KOF29" s="14"/>
      <c r="KOG29" s="1"/>
      <c r="KOI29" s="5"/>
      <c r="KOM29" s="14"/>
      <c r="KON29" s="14"/>
      <c r="KOO29" s="1"/>
      <c r="KOQ29" s="5"/>
      <c r="KOU29" s="14"/>
      <c r="KOV29" s="14"/>
      <c r="KOW29" s="1"/>
      <c r="KOY29" s="5"/>
      <c r="KPC29" s="14"/>
      <c r="KPD29" s="14"/>
      <c r="KPE29" s="1"/>
      <c r="KPG29" s="5"/>
      <c r="KPK29" s="14"/>
      <c r="KPL29" s="14"/>
      <c r="KPM29" s="1"/>
      <c r="KPO29" s="5"/>
      <c r="KPS29" s="14"/>
      <c r="KPT29" s="14"/>
      <c r="KPU29" s="1"/>
      <c r="KPW29" s="5"/>
      <c r="KQA29" s="14"/>
      <c r="KQB29" s="14"/>
      <c r="KQC29" s="1"/>
      <c r="KQE29" s="5"/>
      <c r="KQI29" s="14"/>
      <c r="KQJ29" s="14"/>
      <c r="KQK29" s="1"/>
      <c r="KQM29" s="5"/>
      <c r="KQQ29" s="14"/>
      <c r="KQR29" s="14"/>
      <c r="KQS29" s="1"/>
      <c r="KQU29" s="5"/>
      <c r="KQY29" s="14"/>
      <c r="KQZ29" s="14"/>
      <c r="KRA29" s="1"/>
      <c r="KRC29" s="5"/>
      <c r="KRG29" s="14"/>
      <c r="KRH29" s="14"/>
      <c r="KRI29" s="1"/>
      <c r="KRK29" s="5"/>
      <c r="KRO29" s="14"/>
      <c r="KRP29" s="14"/>
      <c r="KRQ29" s="1"/>
      <c r="KRS29" s="5"/>
      <c r="KRW29" s="14"/>
      <c r="KRX29" s="14"/>
      <c r="KRY29" s="1"/>
      <c r="KSA29" s="5"/>
      <c r="KSE29" s="14"/>
      <c r="KSF29" s="14"/>
      <c r="KSG29" s="1"/>
      <c r="KSI29" s="5"/>
      <c r="KSM29" s="14"/>
      <c r="KSN29" s="14"/>
      <c r="KSO29" s="1"/>
      <c r="KSQ29" s="5"/>
      <c r="KSU29" s="14"/>
      <c r="KSV29" s="14"/>
      <c r="KSW29" s="1"/>
      <c r="KSY29" s="5"/>
      <c r="KTC29" s="14"/>
      <c r="KTD29" s="14"/>
      <c r="KTE29" s="1"/>
      <c r="KTG29" s="5"/>
      <c r="KTK29" s="14"/>
      <c r="KTL29" s="14"/>
      <c r="KTM29" s="1"/>
      <c r="KTO29" s="5"/>
      <c r="KTS29" s="14"/>
      <c r="KTT29" s="14"/>
      <c r="KTU29" s="1"/>
      <c r="KTW29" s="5"/>
      <c r="KUA29" s="14"/>
      <c r="KUB29" s="14"/>
      <c r="KUC29" s="1"/>
      <c r="KUE29" s="5"/>
      <c r="KUI29" s="14"/>
      <c r="KUJ29" s="14"/>
      <c r="KUK29" s="1"/>
      <c r="KUM29" s="5"/>
      <c r="KUQ29" s="14"/>
      <c r="KUR29" s="14"/>
      <c r="KUS29" s="1"/>
      <c r="KUU29" s="5"/>
      <c r="KUY29" s="14"/>
      <c r="KUZ29" s="14"/>
      <c r="KVA29" s="1"/>
      <c r="KVC29" s="5"/>
      <c r="KVG29" s="14"/>
      <c r="KVH29" s="14"/>
      <c r="KVI29" s="1"/>
      <c r="KVK29" s="5"/>
      <c r="KVO29" s="14"/>
      <c r="KVP29" s="14"/>
      <c r="KVQ29" s="1"/>
      <c r="KVS29" s="5"/>
      <c r="KVW29" s="14"/>
      <c r="KVX29" s="14"/>
      <c r="KVY29" s="1"/>
      <c r="KWA29" s="5"/>
      <c r="KWE29" s="14"/>
      <c r="KWF29" s="14"/>
      <c r="KWG29" s="1"/>
      <c r="KWI29" s="5"/>
      <c r="KWM29" s="14"/>
      <c r="KWN29" s="14"/>
      <c r="KWO29" s="1"/>
      <c r="KWQ29" s="5"/>
      <c r="KWU29" s="14"/>
      <c r="KWV29" s="14"/>
      <c r="KWW29" s="1"/>
      <c r="KWY29" s="5"/>
      <c r="KXC29" s="14"/>
      <c r="KXD29" s="14"/>
      <c r="KXE29" s="1"/>
      <c r="KXG29" s="5"/>
      <c r="KXK29" s="14"/>
      <c r="KXL29" s="14"/>
      <c r="KXM29" s="1"/>
      <c r="KXO29" s="5"/>
      <c r="KXS29" s="14"/>
      <c r="KXT29" s="14"/>
      <c r="KXU29" s="1"/>
      <c r="KXW29" s="5"/>
      <c r="KYA29" s="14"/>
      <c r="KYB29" s="14"/>
      <c r="KYC29" s="1"/>
      <c r="KYE29" s="5"/>
      <c r="KYI29" s="14"/>
      <c r="KYJ29" s="14"/>
      <c r="KYK29" s="1"/>
      <c r="KYM29" s="5"/>
      <c r="KYQ29" s="14"/>
      <c r="KYR29" s="14"/>
      <c r="KYS29" s="1"/>
      <c r="KYU29" s="5"/>
      <c r="KYY29" s="14"/>
      <c r="KYZ29" s="14"/>
      <c r="KZA29" s="1"/>
      <c r="KZC29" s="5"/>
      <c r="KZG29" s="14"/>
      <c r="KZH29" s="14"/>
      <c r="KZI29" s="1"/>
      <c r="KZK29" s="5"/>
      <c r="KZO29" s="14"/>
      <c r="KZP29" s="14"/>
      <c r="KZQ29" s="1"/>
      <c r="KZS29" s="5"/>
      <c r="KZW29" s="14"/>
      <c r="KZX29" s="14"/>
      <c r="KZY29" s="1"/>
      <c r="LAA29" s="5"/>
      <c r="LAE29" s="14"/>
      <c r="LAF29" s="14"/>
      <c r="LAG29" s="1"/>
      <c r="LAI29" s="5"/>
      <c r="LAM29" s="14"/>
      <c r="LAN29" s="14"/>
      <c r="LAO29" s="1"/>
      <c r="LAQ29" s="5"/>
      <c r="LAU29" s="14"/>
      <c r="LAV29" s="14"/>
      <c r="LAW29" s="1"/>
      <c r="LAY29" s="5"/>
      <c r="LBC29" s="14"/>
      <c r="LBD29" s="14"/>
      <c r="LBE29" s="1"/>
      <c r="LBG29" s="5"/>
      <c r="LBK29" s="14"/>
      <c r="LBL29" s="14"/>
      <c r="LBM29" s="1"/>
      <c r="LBO29" s="5"/>
      <c r="LBS29" s="14"/>
      <c r="LBT29" s="14"/>
      <c r="LBU29" s="1"/>
      <c r="LBW29" s="5"/>
      <c r="LCA29" s="14"/>
      <c r="LCB29" s="14"/>
      <c r="LCC29" s="1"/>
      <c r="LCE29" s="5"/>
      <c r="LCI29" s="14"/>
      <c r="LCJ29" s="14"/>
      <c r="LCK29" s="1"/>
      <c r="LCM29" s="5"/>
      <c r="LCQ29" s="14"/>
      <c r="LCR29" s="14"/>
      <c r="LCS29" s="1"/>
      <c r="LCU29" s="5"/>
      <c r="LCY29" s="14"/>
      <c r="LCZ29" s="14"/>
      <c r="LDA29" s="1"/>
      <c r="LDC29" s="5"/>
      <c r="LDG29" s="14"/>
      <c r="LDH29" s="14"/>
      <c r="LDI29" s="1"/>
      <c r="LDK29" s="5"/>
      <c r="LDO29" s="14"/>
      <c r="LDP29" s="14"/>
      <c r="LDQ29" s="1"/>
      <c r="LDS29" s="5"/>
      <c r="LDW29" s="14"/>
      <c r="LDX29" s="14"/>
      <c r="LDY29" s="1"/>
      <c r="LEA29" s="5"/>
      <c r="LEE29" s="14"/>
      <c r="LEF29" s="14"/>
      <c r="LEG29" s="1"/>
      <c r="LEI29" s="5"/>
      <c r="LEM29" s="14"/>
      <c r="LEN29" s="14"/>
      <c r="LEO29" s="1"/>
      <c r="LEQ29" s="5"/>
      <c r="LEU29" s="14"/>
      <c r="LEV29" s="14"/>
      <c r="LEW29" s="1"/>
      <c r="LEY29" s="5"/>
      <c r="LFC29" s="14"/>
      <c r="LFD29" s="14"/>
      <c r="LFE29" s="1"/>
      <c r="LFG29" s="5"/>
      <c r="LFK29" s="14"/>
      <c r="LFL29" s="14"/>
      <c r="LFM29" s="1"/>
      <c r="LFO29" s="5"/>
      <c r="LFS29" s="14"/>
      <c r="LFT29" s="14"/>
      <c r="LFU29" s="1"/>
      <c r="LFW29" s="5"/>
      <c r="LGA29" s="14"/>
      <c r="LGB29" s="14"/>
      <c r="LGC29" s="1"/>
      <c r="LGE29" s="5"/>
      <c r="LGI29" s="14"/>
      <c r="LGJ29" s="14"/>
      <c r="LGK29" s="1"/>
      <c r="LGM29" s="5"/>
      <c r="LGQ29" s="14"/>
      <c r="LGR29" s="14"/>
      <c r="LGS29" s="1"/>
      <c r="LGU29" s="5"/>
      <c r="LGY29" s="14"/>
      <c r="LGZ29" s="14"/>
      <c r="LHA29" s="1"/>
      <c r="LHC29" s="5"/>
      <c r="LHG29" s="14"/>
      <c r="LHH29" s="14"/>
      <c r="LHI29" s="1"/>
      <c r="LHK29" s="5"/>
      <c r="LHO29" s="14"/>
      <c r="LHP29" s="14"/>
      <c r="LHQ29" s="1"/>
      <c r="LHS29" s="5"/>
      <c r="LHW29" s="14"/>
      <c r="LHX29" s="14"/>
      <c r="LHY29" s="1"/>
      <c r="LIA29" s="5"/>
      <c r="LIE29" s="14"/>
      <c r="LIF29" s="14"/>
      <c r="LIG29" s="1"/>
      <c r="LII29" s="5"/>
      <c r="LIM29" s="14"/>
      <c r="LIN29" s="14"/>
      <c r="LIO29" s="1"/>
      <c r="LIQ29" s="5"/>
      <c r="LIU29" s="14"/>
      <c r="LIV29" s="14"/>
      <c r="LIW29" s="1"/>
      <c r="LIY29" s="5"/>
      <c r="LJC29" s="14"/>
      <c r="LJD29" s="14"/>
      <c r="LJE29" s="1"/>
      <c r="LJG29" s="5"/>
      <c r="LJK29" s="14"/>
      <c r="LJL29" s="14"/>
      <c r="LJM29" s="1"/>
      <c r="LJO29" s="5"/>
      <c r="LJS29" s="14"/>
      <c r="LJT29" s="14"/>
      <c r="LJU29" s="1"/>
      <c r="LJW29" s="5"/>
      <c r="LKA29" s="14"/>
      <c r="LKB29" s="14"/>
      <c r="LKC29" s="1"/>
      <c r="LKE29" s="5"/>
      <c r="LKI29" s="14"/>
      <c r="LKJ29" s="14"/>
      <c r="LKK29" s="1"/>
      <c r="LKM29" s="5"/>
      <c r="LKQ29" s="14"/>
      <c r="LKR29" s="14"/>
      <c r="LKS29" s="1"/>
      <c r="LKU29" s="5"/>
      <c r="LKY29" s="14"/>
      <c r="LKZ29" s="14"/>
      <c r="LLA29" s="1"/>
      <c r="LLC29" s="5"/>
      <c r="LLG29" s="14"/>
      <c r="LLH29" s="14"/>
      <c r="LLI29" s="1"/>
      <c r="LLK29" s="5"/>
      <c r="LLO29" s="14"/>
      <c r="LLP29" s="14"/>
      <c r="LLQ29" s="1"/>
      <c r="LLS29" s="5"/>
      <c r="LLW29" s="14"/>
      <c r="LLX29" s="14"/>
      <c r="LLY29" s="1"/>
      <c r="LMA29" s="5"/>
      <c r="LME29" s="14"/>
      <c r="LMF29" s="14"/>
      <c r="LMG29" s="1"/>
      <c r="LMI29" s="5"/>
      <c r="LMM29" s="14"/>
      <c r="LMN29" s="14"/>
      <c r="LMO29" s="1"/>
      <c r="LMQ29" s="5"/>
      <c r="LMU29" s="14"/>
      <c r="LMV29" s="14"/>
      <c r="LMW29" s="1"/>
      <c r="LMY29" s="5"/>
      <c r="LNC29" s="14"/>
      <c r="LND29" s="14"/>
      <c r="LNE29" s="1"/>
      <c r="LNG29" s="5"/>
      <c r="LNK29" s="14"/>
      <c r="LNL29" s="14"/>
      <c r="LNM29" s="1"/>
      <c r="LNO29" s="5"/>
      <c r="LNS29" s="14"/>
      <c r="LNT29" s="14"/>
      <c r="LNU29" s="1"/>
      <c r="LNW29" s="5"/>
      <c r="LOA29" s="14"/>
      <c r="LOB29" s="14"/>
      <c r="LOC29" s="1"/>
      <c r="LOE29" s="5"/>
      <c r="LOI29" s="14"/>
      <c r="LOJ29" s="14"/>
      <c r="LOK29" s="1"/>
      <c r="LOM29" s="5"/>
      <c r="LOQ29" s="14"/>
      <c r="LOR29" s="14"/>
      <c r="LOS29" s="1"/>
      <c r="LOU29" s="5"/>
      <c r="LOY29" s="14"/>
      <c r="LOZ29" s="14"/>
      <c r="LPA29" s="1"/>
      <c r="LPC29" s="5"/>
      <c r="LPG29" s="14"/>
      <c r="LPH29" s="14"/>
      <c r="LPI29" s="1"/>
      <c r="LPK29" s="5"/>
      <c r="LPO29" s="14"/>
      <c r="LPP29" s="14"/>
      <c r="LPQ29" s="1"/>
      <c r="LPS29" s="5"/>
      <c r="LPW29" s="14"/>
      <c r="LPX29" s="14"/>
      <c r="LPY29" s="1"/>
      <c r="LQA29" s="5"/>
      <c r="LQE29" s="14"/>
      <c r="LQF29" s="14"/>
      <c r="LQG29" s="1"/>
      <c r="LQI29" s="5"/>
      <c r="LQM29" s="14"/>
      <c r="LQN29" s="14"/>
      <c r="LQO29" s="1"/>
      <c r="LQQ29" s="5"/>
      <c r="LQU29" s="14"/>
      <c r="LQV29" s="14"/>
      <c r="LQW29" s="1"/>
      <c r="LQY29" s="5"/>
      <c r="LRC29" s="14"/>
      <c r="LRD29" s="14"/>
      <c r="LRE29" s="1"/>
      <c r="LRG29" s="5"/>
      <c r="LRK29" s="14"/>
      <c r="LRL29" s="14"/>
      <c r="LRM29" s="1"/>
      <c r="LRO29" s="5"/>
      <c r="LRS29" s="14"/>
      <c r="LRT29" s="14"/>
      <c r="LRU29" s="1"/>
      <c r="LRW29" s="5"/>
      <c r="LSA29" s="14"/>
      <c r="LSB29" s="14"/>
      <c r="LSC29" s="1"/>
      <c r="LSE29" s="5"/>
      <c r="LSI29" s="14"/>
      <c r="LSJ29" s="14"/>
      <c r="LSK29" s="1"/>
      <c r="LSM29" s="5"/>
      <c r="LSQ29" s="14"/>
      <c r="LSR29" s="14"/>
      <c r="LSS29" s="1"/>
      <c r="LSU29" s="5"/>
      <c r="LSY29" s="14"/>
      <c r="LSZ29" s="14"/>
      <c r="LTA29" s="1"/>
      <c r="LTC29" s="5"/>
      <c r="LTG29" s="14"/>
      <c r="LTH29" s="14"/>
      <c r="LTI29" s="1"/>
      <c r="LTK29" s="5"/>
      <c r="LTO29" s="14"/>
      <c r="LTP29" s="14"/>
      <c r="LTQ29" s="1"/>
      <c r="LTS29" s="5"/>
      <c r="LTW29" s="14"/>
      <c r="LTX29" s="14"/>
      <c r="LTY29" s="1"/>
      <c r="LUA29" s="5"/>
      <c r="LUE29" s="14"/>
      <c r="LUF29" s="14"/>
      <c r="LUG29" s="1"/>
      <c r="LUI29" s="5"/>
      <c r="LUM29" s="14"/>
      <c r="LUN29" s="14"/>
      <c r="LUO29" s="1"/>
      <c r="LUQ29" s="5"/>
      <c r="LUU29" s="14"/>
      <c r="LUV29" s="14"/>
      <c r="LUW29" s="1"/>
      <c r="LUY29" s="5"/>
      <c r="LVC29" s="14"/>
      <c r="LVD29" s="14"/>
      <c r="LVE29" s="1"/>
      <c r="LVG29" s="5"/>
      <c r="LVK29" s="14"/>
      <c r="LVL29" s="14"/>
      <c r="LVM29" s="1"/>
      <c r="LVO29" s="5"/>
      <c r="LVS29" s="14"/>
      <c r="LVT29" s="14"/>
      <c r="LVU29" s="1"/>
      <c r="LVW29" s="5"/>
      <c r="LWA29" s="14"/>
      <c r="LWB29" s="14"/>
      <c r="LWC29" s="1"/>
      <c r="LWE29" s="5"/>
      <c r="LWI29" s="14"/>
      <c r="LWJ29" s="14"/>
      <c r="LWK29" s="1"/>
      <c r="LWM29" s="5"/>
      <c r="LWQ29" s="14"/>
      <c r="LWR29" s="14"/>
      <c r="LWS29" s="1"/>
      <c r="LWU29" s="5"/>
      <c r="LWY29" s="14"/>
      <c r="LWZ29" s="14"/>
      <c r="LXA29" s="1"/>
      <c r="LXC29" s="5"/>
      <c r="LXG29" s="14"/>
      <c r="LXH29" s="14"/>
      <c r="LXI29" s="1"/>
      <c r="LXK29" s="5"/>
      <c r="LXO29" s="14"/>
      <c r="LXP29" s="14"/>
      <c r="LXQ29" s="1"/>
      <c r="LXS29" s="5"/>
      <c r="LXW29" s="14"/>
      <c r="LXX29" s="14"/>
      <c r="LXY29" s="1"/>
      <c r="LYA29" s="5"/>
      <c r="LYE29" s="14"/>
      <c r="LYF29" s="14"/>
      <c r="LYG29" s="1"/>
      <c r="LYI29" s="5"/>
      <c r="LYM29" s="14"/>
      <c r="LYN29" s="14"/>
      <c r="LYO29" s="1"/>
      <c r="LYQ29" s="5"/>
      <c r="LYU29" s="14"/>
      <c r="LYV29" s="14"/>
      <c r="LYW29" s="1"/>
      <c r="LYY29" s="5"/>
      <c r="LZC29" s="14"/>
      <c r="LZD29" s="14"/>
      <c r="LZE29" s="1"/>
      <c r="LZG29" s="5"/>
      <c r="LZK29" s="14"/>
      <c r="LZL29" s="14"/>
      <c r="LZM29" s="1"/>
      <c r="LZO29" s="5"/>
      <c r="LZS29" s="14"/>
      <c r="LZT29" s="14"/>
      <c r="LZU29" s="1"/>
      <c r="LZW29" s="5"/>
      <c r="MAA29" s="14"/>
      <c r="MAB29" s="14"/>
      <c r="MAC29" s="1"/>
      <c r="MAE29" s="5"/>
      <c r="MAI29" s="14"/>
      <c r="MAJ29" s="14"/>
      <c r="MAK29" s="1"/>
      <c r="MAM29" s="5"/>
      <c r="MAQ29" s="14"/>
      <c r="MAR29" s="14"/>
      <c r="MAS29" s="1"/>
      <c r="MAU29" s="5"/>
      <c r="MAY29" s="14"/>
      <c r="MAZ29" s="14"/>
      <c r="MBA29" s="1"/>
      <c r="MBC29" s="5"/>
      <c r="MBG29" s="14"/>
      <c r="MBH29" s="14"/>
      <c r="MBI29" s="1"/>
      <c r="MBK29" s="5"/>
      <c r="MBO29" s="14"/>
      <c r="MBP29" s="14"/>
      <c r="MBQ29" s="1"/>
      <c r="MBS29" s="5"/>
      <c r="MBW29" s="14"/>
      <c r="MBX29" s="14"/>
      <c r="MBY29" s="1"/>
      <c r="MCA29" s="5"/>
      <c r="MCE29" s="14"/>
      <c r="MCF29" s="14"/>
      <c r="MCG29" s="1"/>
      <c r="MCI29" s="5"/>
      <c r="MCM29" s="14"/>
      <c r="MCN29" s="14"/>
      <c r="MCO29" s="1"/>
      <c r="MCQ29" s="5"/>
      <c r="MCU29" s="14"/>
      <c r="MCV29" s="14"/>
      <c r="MCW29" s="1"/>
      <c r="MCY29" s="5"/>
      <c r="MDC29" s="14"/>
      <c r="MDD29" s="14"/>
      <c r="MDE29" s="1"/>
      <c r="MDG29" s="5"/>
      <c r="MDK29" s="14"/>
      <c r="MDL29" s="14"/>
      <c r="MDM29" s="1"/>
      <c r="MDO29" s="5"/>
      <c r="MDS29" s="14"/>
      <c r="MDT29" s="14"/>
      <c r="MDU29" s="1"/>
      <c r="MDW29" s="5"/>
      <c r="MEA29" s="14"/>
      <c r="MEB29" s="14"/>
      <c r="MEC29" s="1"/>
      <c r="MEE29" s="5"/>
      <c r="MEI29" s="14"/>
      <c r="MEJ29" s="14"/>
      <c r="MEK29" s="1"/>
      <c r="MEM29" s="5"/>
      <c r="MEQ29" s="14"/>
      <c r="MER29" s="14"/>
      <c r="MES29" s="1"/>
      <c r="MEU29" s="5"/>
      <c r="MEY29" s="14"/>
      <c r="MEZ29" s="14"/>
      <c r="MFA29" s="1"/>
      <c r="MFC29" s="5"/>
      <c r="MFG29" s="14"/>
      <c r="MFH29" s="14"/>
      <c r="MFI29" s="1"/>
      <c r="MFK29" s="5"/>
      <c r="MFO29" s="14"/>
      <c r="MFP29" s="14"/>
      <c r="MFQ29" s="1"/>
      <c r="MFS29" s="5"/>
      <c r="MFW29" s="14"/>
      <c r="MFX29" s="14"/>
      <c r="MFY29" s="1"/>
      <c r="MGA29" s="5"/>
      <c r="MGE29" s="14"/>
      <c r="MGF29" s="14"/>
      <c r="MGG29" s="1"/>
      <c r="MGI29" s="5"/>
      <c r="MGM29" s="14"/>
      <c r="MGN29" s="14"/>
      <c r="MGO29" s="1"/>
      <c r="MGQ29" s="5"/>
      <c r="MGU29" s="14"/>
      <c r="MGV29" s="14"/>
      <c r="MGW29" s="1"/>
      <c r="MGY29" s="5"/>
      <c r="MHC29" s="14"/>
      <c r="MHD29" s="14"/>
      <c r="MHE29" s="1"/>
      <c r="MHG29" s="5"/>
      <c r="MHK29" s="14"/>
      <c r="MHL29" s="14"/>
      <c r="MHM29" s="1"/>
      <c r="MHO29" s="5"/>
      <c r="MHS29" s="14"/>
      <c r="MHT29" s="14"/>
      <c r="MHU29" s="1"/>
      <c r="MHW29" s="5"/>
      <c r="MIA29" s="14"/>
      <c r="MIB29" s="14"/>
      <c r="MIC29" s="1"/>
      <c r="MIE29" s="5"/>
      <c r="MII29" s="14"/>
      <c r="MIJ29" s="14"/>
      <c r="MIK29" s="1"/>
      <c r="MIM29" s="5"/>
      <c r="MIQ29" s="14"/>
      <c r="MIR29" s="14"/>
      <c r="MIS29" s="1"/>
      <c r="MIU29" s="5"/>
      <c r="MIY29" s="14"/>
      <c r="MIZ29" s="14"/>
      <c r="MJA29" s="1"/>
      <c r="MJC29" s="5"/>
      <c r="MJG29" s="14"/>
      <c r="MJH29" s="14"/>
      <c r="MJI29" s="1"/>
      <c r="MJK29" s="5"/>
      <c r="MJO29" s="14"/>
      <c r="MJP29" s="14"/>
      <c r="MJQ29" s="1"/>
      <c r="MJS29" s="5"/>
      <c r="MJW29" s="14"/>
      <c r="MJX29" s="14"/>
      <c r="MJY29" s="1"/>
      <c r="MKA29" s="5"/>
      <c r="MKE29" s="14"/>
      <c r="MKF29" s="14"/>
      <c r="MKG29" s="1"/>
      <c r="MKI29" s="5"/>
      <c r="MKM29" s="14"/>
      <c r="MKN29" s="14"/>
      <c r="MKO29" s="1"/>
      <c r="MKQ29" s="5"/>
      <c r="MKU29" s="14"/>
      <c r="MKV29" s="14"/>
      <c r="MKW29" s="1"/>
      <c r="MKY29" s="5"/>
      <c r="MLC29" s="14"/>
      <c r="MLD29" s="14"/>
      <c r="MLE29" s="1"/>
      <c r="MLG29" s="5"/>
      <c r="MLK29" s="14"/>
      <c r="MLL29" s="14"/>
      <c r="MLM29" s="1"/>
      <c r="MLO29" s="5"/>
      <c r="MLS29" s="14"/>
      <c r="MLT29" s="14"/>
      <c r="MLU29" s="1"/>
      <c r="MLW29" s="5"/>
      <c r="MMA29" s="14"/>
      <c r="MMB29" s="14"/>
      <c r="MMC29" s="1"/>
      <c r="MME29" s="5"/>
      <c r="MMI29" s="14"/>
      <c r="MMJ29" s="14"/>
      <c r="MMK29" s="1"/>
      <c r="MMM29" s="5"/>
      <c r="MMQ29" s="14"/>
      <c r="MMR29" s="14"/>
      <c r="MMS29" s="1"/>
      <c r="MMU29" s="5"/>
      <c r="MMY29" s="14"/>
      <c r="MMZ29" s="14"/>
      <c r="MNA29" s="1"/>
      <c r="MNC29" s="5"/>
      <c r="MNG29" s="14"/>
      <c r="MNH29" s="14"/>
      <c r="MNI29" s="1"/>
      <c r="MNK29" s="5"/>
      <c r="MNO29" s="14"/>
      <c r="MNP29" s="14"/>
      <c r="MNQ29" s="1"/>
      <c r="MNS29" s="5"/>
      <c r="MNW29" s="14"/>
      <c r="MNX29" s="14"/>
      <c r="MNY29" s="1"/>
      <c r="MOA29" s="5"/>
      <c r="MOE29" s="14"/>
      <c r="MOF29" s="14"/>
      <c r="MOG29" s="1"/>
      <c r="MOI29" s="5"/>
      <c r="MOM29" s="14"/>
      <c r="MON29" s="14"/>
      <c r="MOO29" s="1"/>
      <c r="MOQ29" s="5"/>
      <c r="MOU29" s="14"/>
      <c r="MOV29" s="14"/>
      <c r="MOW29" s="1"/>
      <c r="MOY29" s="5"/>
      <c r="MPC29" s="14"/>
      <c r="MPD29" s="14"/>
      <c r="MPE29" s="1"/>
      <c r="MPG29" s="5"/>
      <c r="MPK29" s="14"/>
      <c r="MPL29" s="14"/>
      <c r="MPM29" s="1"/>
      <c r="MPO29" s="5"/>
      <c r="MPS29" s="14"/>
      <c r="MPT29" s="14"/>
      <c r="MPU29" s="1"/>
      <c r="MPW29" s="5"/>
      <c r="MQA29" s="14"/>
      <c r="MQB29" s="14"/>
      <c r="MQC29" s="1"/>
      <c r="MQE29" s="5"/>
      <c r="MQI29" s="14"/>
      <c r="MQJ29" s="14"/>
      <c r="MQK29" s="1"/>
      <c r="MQM29" s="5"/>
      <c r="MQQ29" s="14"/>
      <c r="MQR29" s="14"/>
      <c r="MQS29" s="1"/>
      <c r="MQU29" s="5"/>
      <c r="MQY29" s="14"/>
      <c r="MQZ29" s="14"/>
      <c r="MRA29" s="1"/>
      <c r="MRC29" s="5"/>
      <c r="MRG29" s="14"/>
      <c r="MRH29" s="14"/>
      <c r="MRI29" s="1"/>
      <c r="MRK29" s="5"/>
      <c r="MRO29" s="14"/>
      <c r="MRP29" s="14"/>
      <c r="MRQ29" s="1"/>
      <c r="MRS29" s="5"/>
      <c r="MRW29" s="14"/>
      <c r="MRX29" s="14"/>
      <c r="MRY29" s="1"/>
      <c r="MSA29" s="5"/>
      <c r="MSE29" s="14"/>
      <c r="MSF29" s="14"/>
      <c r="MSG29" s="1"/>
      <c r="MSI29" s="5"/>
      <c r="MSM29" s="14"/>
      <c r="MSN29" s="14"/>
      <c r="MSO29" s="1"/>
      <c r="MSQ29" s="5"/>
      <c r="MSU29" s="14"/>
      <c r="MSV29" s="14"/>
      <c r="MSW29" s="1"/>
      <c r="MSY29" s="5"/>
      <c r="MTC29" s="14"/>
      <c r="MTD29" s="14"/>
      <c r="MTE29" s="1"/>
      <c r="MTG29" s="5"/>
      <c r="MTK29" s="14"/>
      <c r="MTL29" s="14"/>
      <c r="MTM29" s="1"/>
      <c r="MTO29" s="5"/>
      <c r="MTS29" s="14"/>
      <c r="MTT29" s="14"/>
      <c r="MTU29" s="1"/>
      <c r="MTW29" s="5"/>
      <c r="MUA29" s="14"/>
      <c r="MUB29" s="14"/>
      <c r="MUC29" s="1"/>
      <c r="MUE29" s="5"/>
      <c r="MUI29" s="14"/>
      <c r="MUJ29" s="14"/>
      <c r="MUK29" s="1"/>
      <c r="MUM29" s="5"/>
      <c r="MUQ29" s="14"/>
      <c r="MUR29" s="14"/>
      <c r="MUS29" s="1"/>
      <c r="MUU29" s="5"/>
      <c r="MUY29" s="14"/>
      <c r="MUZ29" s="14"/>
      <c r="MVA29" s="1"/>
      <c r="MVC29" s="5"/>
      <c r="MVG29" s="14"/>
      <c r="MVH29" s="14"/>
      <c r="MVI29" s="1"/>
      <c r="MVK29" s="5"/>
      <c r="MVO29" s="14"/>
      <c r="MVP29" s="14"/>
      <c r="MVQ29" s="1"/>
      <c r="MVS29" s="5"/>
      <c r="MVW29" s="14"/>
      <c r="MVX29" s="14"/>
      <c r="MVY29" s="1"/>
      <c r="MWA29" s="5"/>
      <c r="MWE29" s="14"/>
      <c r="MWF29" s="14"/>
      <c r="MWG29" s="1"/>
      <c r="MWI29" s="5"/>
      <c r="MWM29" s="14"/>
      <c r="MWN29" s="14"/>
      <c r="MWO29" s="1"/>
      <c r="MWQ29" s="5"/>
      <c r="MWU29" s="14"/>
      <c r="MWV29" s="14"/>
      <c r="MWW29" s="1"/>
      <c r="MWY29" s="5"/>
      <c r="MXC29" s="14"/>
      <c r="MXD29" s="14"/>
      <c r="MXE29" s="1"/>
      <c r="MXG29" s="5"/>
      <c r="MXK29" s="14"/>
      <c r="MXL29" s="14"/>
      <c r="MXM29" s="1"/>
      <c r="MXO29" s="5"/>
      <c r="MXS29" s="14"/>
      <c r="MXT29" s="14"/>
      <c r="MXU29" s="1"/>
      <c r="MXW29" s="5"/>
      <c r="MYA29" s="14"/>
      <c r="MYB29" s="14"/>
      <c r="MYC29" s="1"/>
      <c r="MYE29" s="5"/>
      <c r="MYI29" s="14"/>
      <c r="MYJ29" s="14"/>
      <c r="MYK29" s="1"/>
      <c r="MYM29" s="5"/>
      <c r="MYQ29" s="14"/>
      <c r="MYR29" s="14"/>
      <c r="MYS29" s="1"/>
      <c r="MYU29" s="5"/>
      <c r="MYY29" s="14"/>
      <c r="MYZ29" s="14"/>
      <c r="MZA29" s="1"/>
      <c r="MZC29" s="5"/>
      <c r="MZG29" s="14"/>
      <c r="MZH29" s="14"/>
      <c r="MZI29" s="1"/>
      <c r="MZK29" s="5"/>
      <c r="MZO29" s="14"/>
      <c r="MZP29" s="14"/>
      <c r="MZQ29" s="1"/>
      <c r="MZS29" s="5"/>
      <c r="MZW29" s="14"/>
      <c r="MZX29" s="14"/>
      <c r="MZY29" s="1"/>
      <c r="NAA29" s="5"/>
      <c r="NAE29" s="14"/>
      <c r="NAF29" s="14"/>
      <c r="NAG29" s="1"/>
      <c r="NAI29" s="5"/>
      <c r="NAM29" s="14"/>
      <c r="NAN29" s="14"/>
      <c r="NAO29" s="1"/>
      <c r="NAQ29" s="5"/>
      <c r="NAU29" s="14"/>
      <c r="NAV29" s="14"/>
      <c r="NAW29" s="1"/>
      <c r="NAY29" s="5"/>
      <c r="NBC29" s="14"/>
      <c r="NBD29" s="14"/>
      <c r="NBE29" s="1"/>
      <c r="NBG29" s="5"/>
      <c r="NBK29" s="14"/>
      <c r="NBL29" s="14"/>
      <c r="NBM29" s="1"/>
      <c r="NBO29" s="5"/>
      <c r="NBS29" s="14"/>
      <c r="NBT29" s="14"/>
      <c r="NBU29" s="1"/>
      <c r="NBW29" s="5"/>
      <c r="NCA29" s="14"/>
      <c r="NCB29" s="14"/>
      <c r="NCC29" s="1"/>
      <c r="NCE29" s="5"/>
      <c r="NCI29" s="14"/>
      <c r="NCJ29" s="14"/>
      <c r="NCK29" s="1"/>
      <c r="NCM29" s="5"/>
      <c r="NCQ29" s="14"/>
      <c r="NCR29" s="14"/>
      <c r="NCS29" s="1"/>
      <c r="NCU29" s="5"/>
      <c r="NCY29" s="14"/>
      <c r="NCZ29" s="14"/>
      <c r="NDA29" s="1"/>
      <c r="NDC29" s="5"/>
      <c r="NDG29" s="14"/>
      <c r="NDH29" s="14"/>
      <c r="NDI29" s="1"/>
      <c r="NDK29" s="5"/>
      <c r="NDO29" s="14"/>
      <c r="NDP29" s="14"/>
      <c r="NDQ29" s="1"/>
      <c r="NDS29" s="5"/>
      <c r="NDW29" s="14"/>
      <c r="NDX29" s="14"/>
      <c r="NDY29" s="1"/>
      <c r="NEA29" s="5"/>
      <c r="NEE29" s="14"/>
      <c r="NEF29" s="14"/>
      <c r="NEG29" s="1"/>
      <c r="NEI29" s="5"/>
      <c r="NEM29" s="14"/>
      <c r="NEN29" s="14"/>
      <c r="NEO29" s="1"/>
      <c r="NEQ29" s="5"/>
      <c r="NEU29" s="14"/>
      <c r="NEV29" s="14"/>
      <c r="NEW29" s="1"/>
      <c r="NEY29" s="5"/>
      <c r="NFC29" s="14"/>
      <c r="NFD29" s="14"/>
      <c r="NFE29" s="1"/>
      <c r="NFG29" s="5"/>
      <c r="NFK29" s="14"/>
      <c r="NFL29" s="14"/>
      <c r="NFM29" s="1"/>
      <c r="NFO29" s="5"/>
      <c r="NFS29" s="14"/>
      <c r="NFT29" s="14"/>
      <c r="NFU29" s="1"/>
      <c r="NFW29" s="5"/>
      <c r="NGA29" s="14"/>
      <c r="NGB29" s="14"/>
      <c r="NGC29" s="1"/>
      <c r="NGE29" s="5"/>
      <c r="NGI29" s="14"/>
      <c r="NGJ29" s="14"/>
      <c r="NGK29" s="1"/>
      <c r="NGM29" s="5"/>
      <c r="NGQ29" s="14"/>
      <c r="NGR29" s="14"/>
      <c r="NGS29" s="1"/>
      <c r="NGU29" s="5"/>
      <c r="NGY29" s="14"/>
      <c r="NGZ29" s="14"/>
      <c r="NHA29" s="1"/>
      <c r="NHC29" s="5"/>
      <c r="NHG29" s="14"/>
      <c r="NHH29" s="14"/>
      <c r="NHI29" s="1"/>
      <c r="NHK29" s="5"/>
      <c r="NHO29" s="14"/>
      <c r="NHP29" s="14"/>
      <c r="NHQ29" s="1"/>
      <c r="NHS29" s="5"/>
      <c r="NHW29" s="14"/>
      <c r="NHX29" s="14"/>
      <c r="NHY29" s="1"/>
      <c r="NIA29" s="5"/>
      <c r="NIE29" s="14"/>
      <c r="NIF29" s="14"/>
      <c r="NIG29" s="1"/>
      <c r="NII29" s="5"/>
      <c r="NIM29" s="14"/>
      <c r="NIN29" s="14"/>
      <c r="NIO29" s="1"/>
      <c r="NIQ29" s="5"/>
      <c r="NIU29" s="14"/>
      <c r="NIV29" s="14"/>
      <c r="NIW29" s="1"/>
      <c r="NIY29" s="5"/>
      <c r="NJC29" s="14"/>
      <c r="NJD29" s="14"/>
      <c r="NJE29" s="1"/>
      <c r="NJG29" s="5"/>
      <c r="NJK29" s="14"/>
      <c r="NJL29" s="14"/>
      <c r="NJM29" s="1"/>
      <c r="NJO29" s="5"/>
      <c r="NJS29" s="14"/>
      <c r="NJT29" s="14"/>
      <c r="NJU29" s="1"/>
      <c r="NJW29" s="5"/>
      <c r="NKA29" s="14"/>
      <c r="NKB29" s="14"/>
      <c r="NKC29" s="1"/>
      <c r="NKE29" s="5"/>
      <c r="NKI29" s="14"/>
      <c r="NKJ29" s="14"/>
      <c r="NKK29" s="1"/>
      <c r="NKM29" s="5"/>
      <c r="NKQ29" s="14"/>
      <c r="NKR29" s="14"/>
      <c r="NKS29" s="1"/>
      <c r="NKU29" s="5"/>
      <c r="NKY29" s="14"/>
      <c r="NKZ29" s="14"/>
      <c r="NLA29" s="1"/>
      <c r="NLC29" s="5"/>
      <c r="NLG29" s="14"/>
      <c r="NLH29" s="14"/>
      <c r="NLI29" s="1"/>
      <c r="NLK29" s="5"/>
      <c r="NLO29" s="14"/>
      <c r="NLP29" s="14"/>
      <c r="NLQ29" s="1"/>
      <c r="NLS29" s="5"/>
      <c r="NLW29" s="14"/>
      <c r="NLX29" s="14"/>
      <c r="NLY29" s="1"/>
      <c r="NMA29" s="5"/>
      <c r="NME29" s="14"/>
      <c r="NMF29" s="14"/>
      <c r="NMG29" s="1"/>
      <c r="NMI29" s="5"/>
      <c r="NMM29" s="14"/>
      <c r="NMN29" s="14"/>
      <c r="NMO29" s="1"/>
      <c r="NMQ29" s="5"/>
      <c r="NMU29" s="14"/>
      <c r="NMV29" s="14"/>
      <c r="NMW29" s="1"/>
      <c r="NMY29" s="5"/>
      <c r="NNC29" s="14"/>
      <c r="NND29" s="14"/>
      <c r="NNE29" s="1"/>
      <c r="NNG29" s="5"/>
      <c r="NNK29" s="14"/>
      <c r="NNL29" s="14"/>
      <c r="NNM29" s="1"/>
      <c r="NNO29" s="5"/>
      <c r="NNS29" s="14"/>
      <c r="NNT29" s="14"/>
      <c r="NNU29" s="1"/>
      <c r="NNW29" s="5"/>
      <c r="NOA29" s="14"/>
      <c r="NOB29" s="14"/>
      <c r="NOC29" s="1"/>
      <c r="NOE29" s="5"/>
      <c r="NOI29" s="14"/>
      <c r="NOJ29" s="14"/>
      <c r="NOK29" s="1"/>
      <c r="NOM29" s="5"/>
      <c r="NOQ29" s="14"/>
      <c r="NOR29" s="14"/>
      <c r="NOS29" s="1"/>
      <c r="NOU29" s="5"/>
      <c r="NOY29" s="14"/>
      <c r="NOZ29" s="14"/>
      <c r="NPA29" s="1"/>
      <c r="NPC29" s="5"/>
      <c r="NPG29" s="14"/>
      <c r="NPH29" s="14"/>
      <c r="NPI29" s="1"/>
      <c r="NPK29" s="5"/>
      <c r="NPO29" s="14"/>
      <c r="NPP29" s="14"/>
      <c r="NPQ29" s="1"/>
      <c r="NPS29" s="5"/>
      <c r="NPW29" s="14"/>
      <c r="NPX29" s="14"/>
      <c r="NPY29" s="1"/>
      <c r="NQA29" s="5"/>
      <c r="NQE29" s="14"/>
      <c r="NQF29" s="14"/>
      <c r="NQG29" s="1"/>
      <c r="NQI29" s="5"/>
      <c r="NQM29" s="14"/>
      <c r="NQN29" s="14"/>
      <c r="NQO29" s="1"/>
      <c r="NQQ29" s="5"/>
      <c r="NQU29" s="14"/>
      <c r="NQV29" s="14"/>
      <c r="NQW29" s="1"/>
      <c r="NQY29" s="5"/>
      <c r="NRC29" s="14"/>
      <c r="NRD29" s="14"/>
      <c r="NRE29" s="1"/>
      <c r="NRG29" s="5"/>
      <c r="NRK29" s="14"/>
      <c r="NRL29" s="14"/>
      <c r="NRM29" s="1"/>
      <c r="NRO29" s="5"/>
      <c r="NRS29" s="14"/>
      <c r="NRT29" s="14"/>
      <c r="NRU29" s="1"/>
      <c r="NRW29" s="5"/>
      <c r="NSA29" s="14"/>
      <c r="NSB29" s="14"/>
      <c r="NSC29" s="1"/>
      <c r="NSE29" s="5"/>
      <c r="NSI29" s="14"/>
      <c r="NSJ29" s="14"/>
      <c r="NSK29" s="1"/>
      <c r="NSM29" s="5"/>
      <c r="NSQ29" s="14"/>
      <c r="NSR29" s="14"/>
      <c r="NSS29" s="1"/>
      <c r="NSU29" s="5"/>
      <c r="NSY29" s="14"/>
      <c r="NSZ29" s="14"/>
      <c r="NTA29" s="1"/>
      <c r="NTC29" s="5"/>
      <c r="NTG29" s="14"/>
      <c r="NTH29" s="14"/>
      <c r="NTI29" s="1"/>
      <c r="NTK29" s="5"/>
      <c r="NTO29" s="14"/>
      <c r="NTP29" s="14"/>
      <c r="NTQ29" s="1"/>
      <c r="NTS29" s="5"/>
      <c r="NTW29" s="14"/>
      <c r="NTX29" s="14"/>
      <c r="NTY29" s="1"/>
      <c r="NUA29" s="5"/>
      <c r="NUE29" s="14"/>
      <c r="NUF29" s="14"/>
      <c r="NUG29" s="1"/>
      <c r="NUI29" s="5"/>
      <c r="NUM29" s="14"/>
      <c r="NUN29" s="14"/>
      <c r="NUO29" s="1"/>
      <c r="NUQ29" s="5"/>
      <c r="NUU29" s="14"/>
      <c r="NUV29" s="14"/>
      <c r="NUW29" s="1"/>
      <c r="NUY29" s="5"/>
      <c r="NVC29" s="14"/>
      <c r="NVD29" s="14"/>
      <c r="NVE29" s="1"/>
      <c r="NVG29" s="5"/>
      <c r="NVK29" s="14"/>
      <c r="NVL29" s="14"/>
      <c r="NVM29" s="1"/>
      <c r="NVO29" s="5"/>
      <c r="NVS29" s="14"/>
      <c r="NVT29" s="14"/>
      <c r="NVU29" s="1"/>
      <c r="NVW29" s="5"/>
      <c r="NWA29" s="14"/>
      <c r="NWB29" s="14"/>
      <c r="NWC29" s="1"/>
      <c r="NWE29" s="5"/>
      <c r="NWI29" s="14"/>
      <c r="NWJ29" s="14"/>
      <c r="NWK29" s="1"/>
      <c r="NWM29" s="5"/>
      <c r="NWQ29" s="14"/>
      <c r="NWR29" s="14"/>
      <c r="NWS29" s="1"/>
      <c r="NWU29" s="5"/>
      <c r="NWY29" s="14"/>
      <c r="NWZ29" s="14"/>
      <c r="NXA29" s="1"/>
      <c r="NXC29" s="5"/>
      <c r="NXG29" s="14"/>
      <c r="NXH29" s="14"/>
      <c r="NXI29" s="1"/>
      <c r="NXK29" s="5"/>
      <c r="NXO29" s="14"/>
      <c r="NXP29" s="14"/>
      <c r="NXQ29" s="1"/>
      <c r="NXS29" s="5"/>
      <c r="NXW29" s="14"/>
      <c r="NXX29" s="14"/>
      <c r="NXY29" s="1"/>
      <c r="NYA29" s="5"/>
      <c r="NYE29" s="14"/>
      <c r="NYF29" s="14"/>
      <c r="NYG29" s="1"/>
      <c r="NYI29" s="5"/>
      <c r="NYM29" s="14"/>
      <c r="NYN29" s="14"/>
      <c r="NYO29" s="1"/>
      <c r="NYQ29" s="5"/>
      <c r="NYU29" s="14"/>
      <c r="NYV29" s="14"/>
      <c r="NYW29" s="1"/>
      <c r="NYY29" s="5"/>
      <c r="NZC29" s="14"/>
      <c r="NZD29" s="14"/>
      <c r="NZE29" s="1"/>
      <c r="NZG29" s="5"/>
      <c r="NZK29" s="14"/>
      <c r="NZL29" s="14"/>
      <c r="NZM29" s="1"/>
      <c r="NZO29" s="5"/>
      <c r="NZS29" s="14"/>
      <c r="NZT29" s="14"/>
      <c r="NZU29" s="1"/>
      <c r="NZW29" s="5"/>
      <c r="OAA29" s="14"/>
      <c r="OAB29" s="14"/>
      <c r="OAC29" s="1"/>
      <c r="OAE29" s="5"/>
      <c r="OAI29" s="14"/>
      <c r="OAJ29" s="14"/>
      <c r="OAK29" s="1"/>
      <c r="OAM29" s="5"/>
      <c r="OAQ29" s="14"/>
      <c r="OAR29" s="14"/>
      <c r="OAS29" s="1"/>
      <c r="OAU29" s="5"/>
      <c r="OAY29" s="14"/>
      <c r="OAZ29" s="14"/>
      <c r="OBA29" s="1"/>
      <c r="OBC29" s="5"/>
      <c r="OBG29" s="14"/>
      <c r="OBH29" s="14"/>
      <c r="OBI29" s="1"/>
      <c r="OBK29" s="5"/>
      <c r="OBO29" s="14"/>
      <c r="OBP29" s="14"/>
      <c r="OBQ29" s="1"/>
      <c r="OBS29" s="5"/>
      <c r="OBW29" s="14"/>
      <c r="OBX29" s="14"/>
      <c r="OBY29" s="1"/>
      <c r="OCA29" s="5"/>
      <c r="OCE29" s="14"/>
      <c r="OCF29" s="14"/>
      <c r="OCG29" s="1"/>
      <c r="OCI29" s="5"/>
      <c r="OCM29" s="14"/>
      <c r="OCN29" s="14"/>
      <c r="OCO29" s="1"/>
      <c r="OCQ29" s="5"/>
      <c r="OCU29" s="14"/>
      <c r="OCV29" s="14"/>
      <c r="OCW29" s="1"/>
      <c r="OCY29" s="5"/>
      <c r="ODC29" s="14"/>
      <c r="ODD29" s="14"/>
      <c r="ODE29" s="1"/>
      <c r="ODG29" s="5"/>
      <c r="ODK29" s="14"/>
      <c r="ODL29" s="14"/>
      <c r="ODM29" s="1"/>
      <c r="ODO29" s="5"/>
      <c r="ODS29" s="14"/>
      <c r="ODT29" s="14"/>
      <c r="ODU29" s="1"/>
      <c r="ODW29" s="5"/>
      <c r="OEA29" s="14"/>
      <c r="OEB29" s="14"/>
      <c r="OEC29" s="1"/>
      <c r="OEE29" s="5"/>
      <c r="OEI29" s="14"/>
      <c r="OEJ29" s="14"/>
      <c r="OEK29" s="1"/>
      <c r="OEM29" s="5"/>
      <c r="OEQ29" s="14"/>
      <c r="OER29" s="14"/>
      <c r="OES29" s="1"/>
      <c r="OEU29" s="5"/>
      <c r="OEY29" s="14"/>
      <c r="OEZ29" s="14"/>
      <c r="OFA29" s="1"/>
      <c r="OFC29" s="5"/>
      <c r="OFG29" s="14"/>
      <c r="OFH29" s="14"/>
      <c r="OFI29" s="1"/>
      <c r="OFK29" s="5"/>
      <c r="OFO29" s="14"/>
      <c r="OFP29" s="14"/>
      <c r="OFQ29" s="1"/>
      <c r="OFS29" s="5"/>
      <c r="OFW29" s="14"/>
      <c r="OFX29" s="14"/>
      <c r="OFY29" s="1"/>
      <c r="OGA29" s="5"/>
      <c r="OGE29" s="14"/>
      <c r="OGF29" s="14"/>
      <c r="OGG29" s="1"/>
      <c r="OGI29" s="5"/>
      <c r="OGM29" s="14"/>
      <c r="OGN29" s="14"/>
      <c r="OGO29" s="1"/>
      <c r="OGQ29" s="5"/>
      <c r="OGU29" s="14"/>
      <c r="OGV29" s="14"/>
      <c r="OGW29" s="1"/>
      <c r="OGY29" s="5"/>
      <c r="OHC29" s="14"/>
      <c r="OHD29" s="14"/>
      <c r="OHE29" s="1"/>
      <c r="OHG29" s="5"/>
      <c r="OHK29" s="14"/>
      <c r="OHL29" s="14"/>
      <c r="OHM29" s="1"/>
      <c r="OHO29" s="5"/>
      <c r="OHS29" s="14"/>
      <c r="OHT29" s="14"/>
      <c r="OHU29" s="1"/>
      <c r="OHW29" s="5"/>
      <c r="OIA29" s="14"/>
      <c r="OIB29" s="14"/>
      <c r="OIC29" s="1"/>
      <c r="OIE29" s="5"/>
      <c r="OII29" s="14"/>
      <c r="OIJ29" s="14"/>
      <c r="OIK29" s="1"/>
      <c r="OIM29" s="5"/>
      <c r="OIQ29" s="14"/>
      <c r="OIR29" s="14"/>
      <c r="OIS29" s="1"/>
      <c r="OIU29" s="5"/>
      <c r="OIY29" s="14"/>
      <c r="OIZ29" s="14"/>
      <c r="OJA29" s="1"/>
      <c r="OJC29" s="5"/>
      <c r="OJG29" s="14"/>
      <c r="OJH29" s="14"/>
      <c r="OJI29" s="1"/>
      <c r="OJK29" s="5"/>
      <c r="OJO29" s="14"/>
      <c r="OJP29" s="14"/>
      <c r="OJQ29" s="1"/>
      <c r="OJS29" s="5"/>
      <c r="OJW29" s="14"/>
      <c r="OJX29" s="14"/>
      <c r="OJY29" s="1"/>
      <c r="OKA29" s="5"/>
      <c r="OKE29" s="14"/>
      <c r="OKF29" s="14"/>
      <c r="OKG29" s="1"/>
      <c r="OKI29" s="5"/>
      <c r="OKM29" s="14"/>
      <c r="OKN29" s="14"/>
      <c r="OKO29" s="1"/>
      <c r="OKQ29" s="5"/>
      <c r="OKU29" s="14"/>
      <c r="OKV29" s="14"/>
      <c r="OKW29" s="1"/>
      <c r="OKY29" s="5"/>
      <c r="OLC29" s="14"/>
      <c r="OLD29" s="14"/>
      <c r="OLE29" s="1"/>
      <c r="OLG29" s="5"/>
      <c r="OLK29" s="14"/>
      <c r="OLL29" s="14"/>
      <c r="OLM29" s="1"/>
      <c r="OLO29" s="5"/>
      <c r="OLS29" s="14"/>
      <c r="OLT29" s="14"/>
      <c r="OLU29" s="1"/>
      <c r="OLW29" s="5"/>
      <c r="OMA29" s="14"/>
      <c r="OMB29" s="14"/>
      <c r="OMC29" s="1"/>
      <c r="OME29" s="5"/>
      <c r="OMI29" s="14"/>
      <c r="OMJ29" s="14"/>
      <c r="OMK29" s="1"/>
      <c r="OMM29" s="5"/>
      <c r="OMQ29" s="14"/>
      <c r="OMR29" s="14"/>
      <c r="OMS29" s="1"/>
      <c r="OMU29" s="5"/>
      <c r="OMY29" s="14"/>
      <c r="OMZ29" s="14"/>
      <c r="ONA29" s="1"/>
      <c r="ONC29" s="5"/>
      <c r="ONG29" s="14"/>
      <c r="ONH29" s="14"/>
      <c r="ONI29" s="1"/>
      <c r="ONK29" s="5"/>
      <c r="ONO29" s="14"/>
      <c r="ONP29" s="14"/>
      <c r="ONQ29" s="1"/>
      <c r="ONS29" s="5"/>
      <c r="ONW29" s="14"/>
      <c r="ONX29" s="14"/>
      <c r="ONY29" s="1"/>
      <c r="OOA29" s="5"/>
      <c r="OOE29" s="14"/>
      <c r="OOF29" s="14"/>
      <c r="OOG29" s="1"/>
      <c r="OOI29" s="5"/>
      <c r="OOM29" s="14"/>
      <c r="OON29" s="14"/>
      <c r="OOO29" s="1"/>
      <c r="OOQ29" s="5"/>
      <c r="OOU29" s="14"/>
      <c r="OOV29" s="14"/>
      <c r="OOW29" s="1"/>
      <c r="OOY29" s="5"/>
      <c r="OPC29" s="14"/>
      <c r="OPD29" s="14"/>
      <c r="OPE29" s="1"/>
      <c r="OPG29" s="5"/>
      <c r="OPK29" s="14"/>
      <c r="OPL29" s="14"/>
      <c r="OPM29" s="1"/>
      <c r="OPO29" s="5"/>
      <c r="OPS29" s="14"/>
      <c r="OPT29" s="14"/>
      <c r="OPU29" s="1"/>
      <c r="OPW29" s="5"/>
      <c r="OQA29" s="14"/>
      <c r="OQB29" s="14"/>
      <c r="OQC29" s="1"/>
      <c r="OQE29" s="5"/>
      <c r="OQI29" s="14"/>
      <c r="OQJ29" s="14"/>
      <c r="OQK29" s="1"/>
      <c r="OQM29" s="5"/>
      <c r="OQQ29" s="14"/>
      <c r="OQR29" s="14"/>
      <c r="OQS29" s="1"/>
      <c r="OQU29" s="5"/>
      <c r="OQY29" s="14"/>
      <c r="OQZ29" s="14"/>
      <c r="ORA29" s="1"/>
      <c r="ORC29" s="5"/>
      <c r="ORG29" s="14"/>
      <c r="ORH29" s="14"/>
      <c r="ORI29" s="1"/>
      <c r="ORK29" s="5"/>
      <c r="ORO29" s="14"/>
      <c r="ORP29" s="14"/>
      <c r="ORQ29" s="1"/>
      <c r="ORS29" s="5"/>
      <c r="ORW29" s="14"/>
      <c r="ORX29" s="14"/>
      <c r="ORY29" s="1"/>
      <c r="OSA29" s="5"/>
      <c r="OSE29" s="14"/>
      <c r="OSF29" s="14"/>
      <c r="OSG29" s="1"/>
      <c r="OSI29" s="5"/>
      <c r="OSM29" s="14"/>
      <c r="OSN29" s="14"/>
      <c r="OSO29" s="1"/>
      <c r="OSQ29" s="5"/>
      <c r="OSU29" s="14"/>
      <c r="OSV29" s="14"/>
      <c r="OSW29" s="1"/>
      <c r="OSY29" s="5"/>
      <c r="OTC29" s="14"/>
      <c r="OTD29" s="14"/>
      <c r="OTE29" s="1"/>
      <c r="OTG29" s="5"/>
      <c r="OTK29" s="14"/>
      <c r="OTL29" s="14"/>
      <c r="OTM29" s="1"/>
      <c r="OTO29" s="5"/>
      <c r="OTS29" s="14"/>
      <c r="OTT29" s="14"/>
      <c r="OTU29" s="1"/>
      <c r="OTW29" s="5"/>
      <c r="OUA29" s="14"/>
      <c r="OUB29" s="14"/>
      <c r="OUC29" s="1"/>
      <c r="OUE29" s="5"/>
      <c r="OUI29" s="14"/>
      <c r="OUJ29" s="14"/>
      <c r="OUK29" s="1"/>
      <c r="OUM29" s="5"/>
      <c r="OUQ29" s="14"/>
      <c r="OUR29" s="14"/>
      <c r="OUS29" s="1"/>
      <c r="OUU29" s="5"/>
      <c r="OUY29" s="14"/>
      <c r="OUZ29" s="14"/>
      <c r="OVA29" s="1"/>
      <c r="OVC29" s="5"/>
      <c r="OVG29" s="14"/>
      <c r="OVH29" s="14"/>
      <c r="OVI29" s="1"/>
      <c r="OVK29" s="5"/>
      <c r="OVO29" s="14"/>
      <c r="OVP29" s="14"/>
      <c r="OVQ29" s="1"/>
      <c r="OVS29" s="5"/>
      <c r="OVW29" s="14"/>
      <c r="OVX29" s="14"/>
      <c r="OVY29" s="1"/>
      <c r="OWA29" s="5"/>
      <c r="OWE29" s="14"/>
      <c r="OWF29" s="14"/>
      <c r="OWG29" s="1"/>
      <c r="OWI29" s="5"/>
      <c r="OWM29" s="14"/>
      <c r="OWN29" s="14"/>
      <c r="OWO29" s="1"/>
      <c r="OWQ29" s="5"/>
      <c r="OWU29" s="14"/>
      <c r="OWV29" s="14"/>
      <c r="OWW29" s="1"/>
      <c r="OWY29" s="5"/>
      <c r="OXC29" s="14"/>
      <c r="OXD29" s="14"/>
      <c r="OXE29" s="1"/>
      <c r="OXG29" s="5"/>
      <c r="OXK29" s="14"/>
      <c r="OXL29" s="14"/>
      <c r="OXM29" s="1"/>
      <c r="OXO29" s="5"/>
      <c r="OXS29" s="14"/>
      <c r="OXT29" s="14"/>
      <c r="OXU29" s="1"/>
      <c r="OXW29" s="5"/>
      <c r="OYA29" s="14"/>
      <c r="OYB29" s="14"/>
      <c r="OYC29" s="1"/>
      <c r="OYE29" s="5"/>
      <c r="OYI29" s="14"/>
      <c r="OYJ29" s="14"/>
      <c r="OYK29" s="1"/>
      <c r="OYM29" s="5"/>
      <c r="OYQ29" s="14"/>
      <c r="OYR29" s="14"/>
      <c r="OYS29" s="1"/>
      <c r="OYU29" s="5"/>
      <c r="OYY29" s="14"/>
      <c r="OYZ29" s="14"/>
      <c r="OZA29" s="1"/>
      <c r="OZC29" s="5"/>
      <c r="OZG29" s="14"/>
      <c r="OZH29" s="14"/>
      <c r="OZI29" s="1"/>
      <c r="OZK29" s="5"/>
      <c r="OZO29" s="14"/>
      <c r="OZP29" s="14"/>
      <c r="OZQ29" s="1"/>
      <c r="OZS29" s="5"/>
      <c r="OZW29" s="14"/>
      <c r="OZX29" s="14"/>
      <c r="OZY29" s="1"/>
      <c r="PAA29" s="5"/>
      <c r="PAE29" s="14"/>
      <c r="PAF29" s="14"/>
      <c r="PAG29" s="1"/>
      <c r="PAI29" s="5"/>
      <c r="PAM29" s="14"/>
      <c r="PAN29" s="14"/>
      <c r="PAO29" s="1"/>
      <c r="PAQ29" s="5"/>
      <c r="PAU29" s="14"/>
      <c r="PAV29" s="14"/>
      <c r="PAW29" s="1"/>
      <c r="PAY29" s="5"/>
      <c r="PBC29" s="14"/>
      <c r="PBD29" s="14"/>
      <c r="PBE29" s="1"/>
      <c r="PBG29" s="5"/>
      <c r="PBK29" s="14"/>
      <c r="PBL29" s="14"/>
      <c r="PBM29" s="1"/>
      <c r="PBO29" s="5"/>
      <c r="PBS29" s="14"/>
      <c r="PBT29" s="14"/>
      <c r="PBU29" s="1"/>
      <c r="PBW29" s="5"/>
      <c r="PCA29" s="14"/>
      <c r="PCB29" s="14"/>
      <c r="PCC29" s="1"/>
      <c r="PCE29" s="5"/>
      <c r="PCI29" s="14"/>
      <c r="PCJ29" s="14"/>
      <c r="PCK29" s="1"/>
      <c r="PCM29" s="5"/>
      <c r="PCQ29" s="14"/>
      <c r="PCR29" s="14"/>
      <c r="PCS29" s="1"/>
      <c r="PCU29" s="5"/>
      <c r="PCY29" s="14"/>
      <c r="PCZ29" s="14"/>
      <c r="PDA29" s="1"/>
      <c r="PDC29" s="5"/>
      <c r="PDG29" s="14"/>
      <c r="PDH29" s="14"/>
      <c r="PDI29" s="1"/>
      <c r="PDK29" s="5"/>
      <c r="PDO29" s="14"/>
      <c r="PDP29" s="14"/>
      <c r="PDQ29" s="1"/>
      <c r="PDS29" s="5"/>
      <c r="PDW29" s="14"/>
      <c r="PDX29" s="14"/>
      <c r="PDY29" s="1"/>
      <c r="PEA29" s="5"/>
      <c r="PEE29" s="14"/>
      <c r="PEF29" s="14"/>
      <c r="PEG29" s="1"/>
      <c r="PEI29" s="5"/>
      <c r="PEM29" s="14"/>
      <c r="PEN29" s="14"/>
      <c r="PEO29" s="1"/>
      <c r="PEQ29" s="5"/>
      <c r="PEU29" s="14"/>
      <c r="PEV29" s="14"/>
      <c r="PEW29" s="1"/>
      <c r="PEY29" s="5"/>
      <c r="PFC29" s="14"/>
      <c r="PFD29" s="14"/>
      <c r="PFE29" s="1"/>
      <c r="PFG29" s="5"/>
      <c r="PFK29" s="14"/>
      <c r="PFL29" s="14"/>
      <c r="PFM29" s="1"/>
      <c r="PFO29" s="5"/>
      <c r="PFS29" s="14"/>
      <c r="PFT29" s="14"/>
      <c r="PFU29" s="1"/>
      <c r="PFW29" s="5"/>
      <c r="PGA29" s="14"/>
      <c r="PGB29" s="14"/>
      <c r="PGC29" s="1"/>
      <c r="PGE29" s="5"/>
      <c r="PGI29" s="14"/>
      <c r="PGJ29" s="14"/>
      <c r="PGK29" s="1"/>
      <c r="PGM29" s="5"/>
      <c r="PGQ29" s="14"/>
      <c r="PGR29" s="14"/>
      <c r="PGS29" s="1"/>
      <c r="PGU29" s="5"/>
      <c r="PGY29" s="14"/>
      <c r="PGZ29" s="14"/>
      <c r="PHA29" s="1"/>
      <c r="PHC29" s="5"/>
      <c r="PHG29" s="14"/>
      <c r="PHH29" s="14"/>
      <c r="PHI29" s="1"/>
      <c r="PHK29" s="5"/>
      <c r="PHO29" s="14"/>
      <c r="PHP29" s="14"/>
      <c r="PHQ29" s="1"/>
      <c r="PHS29" s="5"/>
      <c r="PHW29" s="14"/>
      <c r="PHX29" s="14"/>
      <c r="PHY29" s="1"/>
      <c r="PIA29" s="5"/>
      <c r="PIE29" s="14"/>
      <c r="PIF29" s="14"/>
      <c r="PIG29" s="1"/>
      <c r="PII29" s="5"/>
      <c r="PIM29" s="14"/>
      <c r="PIN29" s="14"/>
      <c r="PIO29" s="1"/>
      <c r="PIQ29" s="5"/>
      <c r="PIU29" s="14"/>
      <c r="PIV29" s="14"/>
      <c r="PIW29" s="1"/>
      <c r="PIY29" s="5"/>
      <c r="PJC29" s="14"/>
      <c r="PJD29" s="14"/>
      <c r="PJE29" s="1"/>
      <c r="PJG29" s="5"/>
      <c r="PJK29" s="14"/>
      <c r="PJL29" s="14"/>
      <c r="PJM29" s="1"/>
      <c r="PJO29" s="5"/>
      <c r="PJS29" s="14"/>
      <c r="PJT29" s="14"/>
      <c r="PJU29" s="1"/>
      <c r="PJW29" s="5"/>
      <c r="PKA29" s="14"/>
      <c r="PKB29" s="14"/>
      <c r="PKC29" s="1"/>
      <c r="PKE29" s="5"/>
      <c r="PKI29" s="14"/>
      <c r="PKJ29" s="14"/>
      <c r="PKK29" s="1"/>
      <c r="PKM29" s="5"/>
      <c r="PKQ29" s="14"/>
      <c r="PKR29" s="14"/>
      <c r="PKS29" s="1"/>
      <c r="PKU29" s="5"/>
      <c r="PKY29" s="14"/>
      <c r="PKZ29" s="14"/>
      <c r="PLA29" s="1"/>
      <c r="PLC29" s="5"/>
      <c r="PLG29" s="14"/>
      <c r="PLH29" s="14"/>
      <c r="PLI29" s="1"/>
      <c r="PLK29" s="5"/>
      <c r="PLO29" s="14"/>
      <c r="PLP29" s="14"/>
      <c r="PLQ29" s="1"/>
      <c r="PLS29" s="5"/>
      <c r="PLW29" s="14"/>
      <c r="PLX29" s="14"/>
      <c r="PLY29" s="1"/>
      <c r="PMA29" s="5"/>
      <c r="PME29" s="14"/>
      <c r="PMF29" s="14"/>
      <c r="PMG29" s="1"/>
      <c r="PMI29" s="5"/>
      <c r="PMM29" s="14"/>
      <c r="PMN29" s="14"/>
      <c r="PMO29" s="1"/>
      <c r="PMQ29" s="5"/>
      <c r="PMU29" s="14"/>
      <c r="PMV29" s="14"/>
      <c r="PMW29" s="1"/>
      <c r="PMY29" s="5"/>
      <c r="PNC29" s="14"/>
      <c r="PND29" s="14"/>
      <c r="PNE29" s="1"/>
      <c r="PNG29" s="5"/>
      <c r="PNK29" s="14"/>
      <c r="PNL29" s="14"/>
      <c r="PNM29" s="1"/>
      <c r="PNO29" s="5"/>
      <c r="PNS29" s="14"/>
      <c r="PNT29" s="14"/>
      <c r="PNU29" s="1"/>
      <c r="PNW29" s="5"/>
      <c r="POA29" s="14"/>
      <c r="POB29" s="14"/>
      <c r="POC29" s="1"/>
      <c r="POE29" s="5"/>
      <c r="POI29" s="14"/>
      <c r="POJ29" s="14"/>
      <c r="POK29" s="1"/>
      <c r="POM29" s="5"/>
      <c r="POQ29" s="14"/>
      <c r="POR29" s="14"/>
      <c r="POS29" s="1"/>
      <c r="POU29" s="5"/>
      <c r="POY29" s="14"/>
      <c r="POZ29" s="14"/>
      <c r="PPA29" s="1"/>
      <c r="PPC29" s="5"/>
      <c r="PPG29" s="14"/>
      <c r="PPH29" s="14"/>
      <c r="PPI29" s="1"/>
      <c r="PPK29" s="5"/>
      <c r="PPO29" s="14"/>
      <c r="PPP29" s="14"/>
      <c r="PPQ29" s="1"/>
      <c r="PPS29" s="5"/>
      <c r="PPW29" s="14"/>
      <c r="PPX29" s="14"/>
      <c r="PPY29" s="1"/>
      <c r="PQA29" s="5"/>
      <c r="PQE29" s="14"/>
      <c r="PQF29" s="14"/>
      <c r="PQG29" s="1"/>
      <c r="PQI29" s="5"/>
      <c r="PQM29" s="14"/>
      <c r="PQN29" s="14"/>
      <c r="PQO29" s="1"/>
      <c r="PQQ29" s="5"/>
      <c r="PQU29" s="14"/>
      <c r="PQV29" s="14"/>
      <c r="PQW29" s="1"/>
      <c r="PQY29" s="5"/>
      <c r="PRC29" s="14"/>
      <c r="PRD29" s="14"/>
      <c r="PRE29" s="1"/>
      <c r="PRG29" s="5"/>
      <c r="PRK29" s="14"/>
      <c r="PRL29" s="14"/>
      <c r="PRM29" s="1"/>
      <c r="PRO29" s="5"/>
      <c r="PRS29" s="14"/>
      <c r="PRT29" s="14"/>
      <c r="PRU29" s="1"/>
      <c r="PRW29" s="5"/>
      <c r="PSA29" s="14"/>
      <c r="PSB29" s="14"/>
      <c r="PSC29" s="1"/>
      <c r="PSE29" s="5"/>
      <c r="PSI29" s="14"/>
      <c r="PSJ29" s="14"/>
      <c r="PSK29" s="1"/>
      <c r="PSM29" s="5"/>
      <c r="PSQ29" s="14"/>
      <c r="PSR29" s="14"/>
      <c r="PSS29" s="1"/>
      <c r="PSU29" s="5"/>
      <c r="PSY29" s="14"/>
      <c r="PSZ29" s="14"/>
      <c r="PTA29" s="1"/>
      <c r="PTC29" s="5"/>
      <c r="PTG29" s="14"/>
      <c r="PTH29" s="14"/>
      <c r="PTI29" s="1"/>
      <c r="PTK29" s="5"/>
      <c r="PTO29" s="14"/>
      <c r="PTP29" s="14"/>
      <c r="PTQ29" s="1"/>
      <c r="PTS29" s="5"/>
      <c r="PTW29" s="14"/>
      <c r="PTX29" s="14"/>
      <c r="PTY29" s="1"/>
      <c r="PUA29" s="5"/>
      <c r="PUE29" s="14"/>
      <c r="PUF29" s="14"/>
      <c r="PUG29" s="1"/>
      <c r="PUI29" s="5"/>
      <c r="PUM29" s="14"/>
      <c r="PUN29" s="14"/>
      <c r="PUO29" s="1"/>
      <c r="PUQ29" s="5"/>
      <c r="PUU29" s="14"/>
      <c r="PUV29" s="14"/>
      <c r="PUW29" s="1"/>
      <c r="PUY29" s="5"/>
      <c r="PVC29" s="14"/>
      <c r="PVD29" s="14"/>
      <c r="PVE29" s="1"/>
      <c r="PVG29" s="5"/>
      <c r="PVK29" s="14"/>
      <c r="PVL29" s="14"/>
      <c r="PVM29" s="1"/>
      <c r="PVO29" s="5"/>
      <c r="PVS29" s="14"/>
      <c r="PVT29" s="14"/>
      <c r="PVU29" s="1"/>
      <c r="PVW29" s="5"/>
      <c r="PWA29" s="14"/>
      <c r="PWB29" s="14"/>
      <c r="PWC29" s="1"/>
      <c r="PWE29" s="5"/>
      <c r="PWI29" s="14"/>
      <c r="PWJ29" s="14"/>
      <c r="PWK29" s="1"/>
      <c r="PWM29" s="5"/>
      <c r="PWQ29" s="14"/>
      <c r="PWR29" s="14"/>
      <c r="PWS29" s="1"/>
      <c r="PWU29" s="5"/>
      <c r="PWY29" s="14"/>
      <c r="PWZ29" s="14"/>
      <c r="PXA29" s="1"/>
      <c r="PXC29" s="5"/>
      <c r="PXG29" s="14"/>
      <c r="PXH29" s="14"/>
      <c r="PXI29" s="1"/>
      <c r="PXK29" s="5"/>
      <c r="PXO29" s="14"/>
      <c r="PXP29" s="14"/>
      <c r="PXQ29" s="1"/>
      <c r="PXS29" s="5"/>
      <c r="PXW29" s="14"/>
      <c r="PXX29" s="14"/>
      <c r="PXY29" s="1"/>
      <c r="PYA29" s="5"/>
      <c r="PYE29" s="14"/>
      <c r="PYF29" s="14"/>
      <c r="PYG29" s="1"/>
      <c r="PYI29" s="5"/>
      <c r="PYM29" s="14"/>
      <c r="PYN29" s="14"/>
      <c r="PYO29" s="1"/>
      <c r="PYQ29" s="5"/>
      <c r="PYU29" s="14"/>
      <c r="PYV29" s="14"/>
      <c r="PYW29" s="1"/>
      <c r="PYY29" s="5"/>
      <c r="PZC29" s="14"/>
      <c r="PZD29" s="14"/>
      <c r="PZE29" s="1"/>
      <c r="PZG29" s="5"/>
      <c r="PZK29" s="14"/>
      <c r="PZL29" s="14"/>
      <c r="PZM29" s="1"/>
      <c r="PZO29" s="5"/>
      <c r="PZS29" s="14"/>
      <c r="PZT29" s="14"/>
      <c r="PZU29" s="1"/>
      <c r="PZW29" s="5"/>
      <c r="QAA29" s="14"/>
      <c r="QAB29" s="14"/>
      <c r="QAC29" s="1"/>
      <c r="QAE29" s="5"/>
      <c r="QAI29" s="14"/>
      <c r="QAJ29" s="14"/>
      <c r="QAK29" s="1"/>
      <c r="QAM29" s="5"/>
      <c r="QAQ29" s="14"/>
      <c r="QAR29" s="14"/>
      <c r="QAS29" s="1"/>
      <c r="QAU29" s="5"/>
      <c r="QAY29" s="14"/>
      <c r="QAZ29" s="14"/>
      <c r="QBA29" s="1"/>
      <c r="QBC29" s="5"/>
      <c r="QBG29" s="14"/>
      <c r="QBH29" s="14"/>
      <c r="QBI29" s="1"/>
      <c r="QBK29" s="5"/>
      <c r="QBO29" s="14"/>
      <c r="QBP29" s="14"/>
      <c r="QBQ29" s="1"/>
      <c r="QBS29" s="5"/>
      <c r="QBW29" s="14"/>
      <c r="QBX29" s="14"/>
      <c r="QBY29" s="1"/>
      <c r="QCA29" s="5"/>
      <c r="QCE29" s="14"/>
      <c r="QCF29" s="14"/>
      <c r="QCG29" s="1"/>
      <c r="QCI29" s="5"/>
      <c r="QCM29" s="14"/>
      <c r="QCN29" s="14"/>
      <c r="QCO29" s="1"/>
      <c r="QCQ29" s="5"/>
      <c r="QCU29" s="14"/>
      <c r="QCV29" s="14"/>
      <c r="QCW29" s="1"/>
      <c r="QCY29" s="5"/>
      <c r="QDC29" s="14"/>
      <c r="QDD29" s="14"/>
      <c r="QDE29" s="1"/>
      <c r="QDG29" s="5"/>
      <c r="QDK29" s="14"/>
      <c r="QDL29" s="14"/>
      <c r="QDM29" s="1"/>
      <c r="QDO29" s="5"/>
      <c r="QDS29" s="14"/>
      <c r="QDT29" s="14"/>
      <c r="QDU29" s="1"/>
      <c r="QDW29" s="5"/>
      <c r="QEA29" s="14"/>
      <c r="QEB29" s="14"/>
      <c r="QEC29" s="1"/>
      <c r="QEE29" s="5"/>
      <c r="QEI29" s="14"/>
      <c r="QEJ29" s="14"/>
      <c r="QEK29" s="1"/>
      <c r="QEM29" s="5"/>
      <c r="QEQ29" s="14"/>
      <c r="QER29" s="14"/>
      <c r="QES29" s="1"/>
      <c r="QEU29" s="5"/>
      <c r="QEY29" s="14"/>
      <c r="QEZ29" s="14"/>
      <c r="QFA29" s="1"/>
      <c r="QFC29" s="5"/>
      <c r="QFG29" s="14"/>
      <c r="QFH29" s="14"/>
      <c r="QFI29" s="1"/>
      <c r="QFK29" s="5"/>
      <c r="QFO29" s="14"/>
      <c r="QFP29" s="14"/>
      <c r="QFQ29" s="1"/>
      <c r="QFS29" s="5"/>
      <c r="QFW29" s="14"/>
      <c r="QFX29" s="14"/>
      <c r="QFY29" s="1"/>
      <c r="QGA29" s="5"/>
      <c r="QGE29" s="14"/>
      <c r="QGF29" s="14"/>
      <c r="QGG29" s="1"/>
      <c r="QGI29" s="5"/>
      <c r="QGM29" s="14"/>
      <c r="QGN29" s="14"/>
      <c r="QGO29" s="1"/>
      <c r="QGQ29" s="5"/>
      <c r="QGU29" s="14"/>
      <c r="QGV29" s="14"/>
      <c r="QGW29" s="1"/>
      <c r="QGY29" s="5"/>
      <c r="QHC29" s="14"/>
      <c r="QHD29" s="14"/>
      <c r="QHE29" s="1"/>
      <c r="QHG29" s="5"/>
      <c r="QHK29" s="14"/>
      <c r="QHL29" s="14"/>
      <c r="QHM29" s="1"/>
      <c r="QHO29" s="5"/>
      <c r="QHS29" s="14"/>
      <c r="QHT29" s="14"/>
      <c r="QHU29" s="1"/>
      <c r="QHW29" s="5"/>
      <c r="QIA29" s="14"/>
      <c r="QIB29" s="14"/>
      <c r="QIC29" s="1"/>
      <c r="QIE29" s="5"/>
      <c r="QII29" s="14"/>
      <c r="QIJ29" s="14"/>
      <c r="QIK29" s="1"/>
      <c r="QIM29" s="5"/>
      <c r="QIQ29" s="14"/>
      <c r="QIR29" s="14"/>
      <c r="QIS29" s="1"/>
      <c r="QIU29" s="5"/>
      <c r="QIY29" s="14"/>
      <c r="QIZ29" s="14"/>
      <c r="QJA29" s="1"/>
      <c r="QJC29" s="5"/>
      <c r="QJG29" s="14"/>
      <c r="QJH29" s="14"/>
      <c r="QJI29" s="1"/>
      <c r="QJK29" s="5"/>
      <c r="QJO29" s="14"/>
      <c r="QJP29" s="14"/>
      <c r="QJQ29" s="1"/>
      <c r="QJS29" s="5"/>
      <c r="QJW29" s="14"/>
      <c r="QJX29" s="14"/>
      <c r="QJY29" s="1"/>
      <c r="QKA29" s="5"/>
      <c r="QKE29" s="14"/>
      <c r="QKF29" s="14"/>
      <c r="QKG29" s="1"/>
      <c r="QKI29" s="5"/>
      <c r="QKM29" s="14"/>
      <c r="QKN29" s="14"/>
      <c r="QKO29" s="1"/>
      <c r="QKQ29" s="5"/>
      <c r="QKU29" s="14"/>
      <c r="QKV29" s="14"/>
      <c r="QKW29" s="1"/>
      <c r="QKY29" s="5"/>
      <c r="QLC29" s="14"/>
      <c r="QLD29" s="14"/>
      <c r="QLE29" s="1"/>
      <c r="QLG29" s="5"/>
      <c r="QLK29" s="14"/>
      <c r="QLL29" s="14"/>
      <c r="QLM29" s="1"/>
      <c r="QLO29" s="5"/>
      <c r="QLS29" s="14"/>
      <c r="QLT29" s="14"/>
      <c r="QLU29" s="1"/>
      <c r="QLW29" s="5"/>
      <c r="QMA29" s="14"/>
      <c r="QMB29" s="14"/>
      <c r="QMC29" s="1"/>
      <c r="QME29" s="5"/>
      <c r="QMI29" s="14"/>
      <c r="QMJ29" s="14"/>
      <c r="QMK29" s="1"/>
      <c r="QMM29" s="5"/>
      <c r="QMQ29" s="14"/>
      <c r="QMR29" s="14"/>
      <c r="QMS29" s="1"/>
      <c r="QMU29" s="5"/>
      <c r="QMY29" s="14"/>
      <c r="QMZ29" s="14"/>
      <c r="QNA29" s="1"/>
      <c r="QNC29" s="5"/>
      <c r="QNG29" s="14"/>
      <c r="QNH29" s="14"/>
      <c r="QNI29" s="1"/>
      <c r="QNK29" s="5"/>
      <c r="QNO29" s="14"/>
      <c r="QNP29" s="14"/>
      <c r="QNQ29" s="1"/>
      <c r="QNS29" s="5"/>
      <c r="QNW29" s="14"/>
      <c r="QNX29" s="14"/>
      <c r="QNY29" s="1"/>
      <c r="QOA29" s="5"/>
      <c r="QOE29" s="14"/>
      <c r="QOF29" s="14"/>
      <c r="QOG29" s="1"/>
      <c r="QOI29" s="5"/>
      <c r="QOM29" s="14"/>
      <c r="QON29" s="14"/>
      <c r="QOO29" s="1"/>
      <c r="QOQ29" s="5"/>
      <c r="QOU29" s="14"/>
      <c r="QOV29" s="14"/>
      <c r="QOW29" s="1"/>
      <c r="QOY29" s="5"/>
      <c r="QPC29" s="14"/>
      <c r="QPD29" s="14"/>
      <c r="QPE29" s="1"/>
      <c r="QPG29" s="5"/>
      <c r="QPK29" s="14"/>
      <c r="QPL29" s="14"/>
      <c r="QPM29" s="1"/>
      <c r="QPO29" s="5"/>
      <c r="QPS29" s="14"/>
      <c r="QPT29" s="14"/>
      <c r="QPU29" s="1"/>
      <c r="QPW29" s="5"/>
      <c r="QQA29" s="14"/>
      <c r="QQB29" s="14"/>
      <c r="QQC29" s="1"/>
      <c r="QQE29" s="5"/>
      <c r="QQI29" s="14"/>
      <c r="QQJ29" s="14"/>
      <c r="QQK29" s="1"/>
      <c r="QQM29" s="5"/>
      <c r="QQQ29" s="14"/>
      <c r="QQR29" s="14"/>
      <c r="QQS29" s="1"/>
      <c r="QQU29" s="5"/>
      <c r="QQY29" s="14"/>
      <c r="QQZ29" s="14"/>
      <c r="QRA29" s="1"/>
      <c r="QRC29" s="5"/>
      <c r="QRG29" s="14"/>
      <c r="QRH29" s="14"/>
      <c r="QRI29" s="1"/>
      <c r="QRK29" s="5"/>
      <c r="QRO29" s="14"/>
      <c r="QRP29" s="14"/>
      <c r="QRQ29" s="1"/>
      <c r="QRS29" s="5"/>
      <c r="QRW29" s="14"/>
      <c r="QRX29" s="14"/>
      <c r="QRY29" s="1"/>
      <c r="QSA29" s="5"/>
      <c r="QSE29" s="14"/>
      <c r="QSF29" s="14"/>
      <c r="QSG29" s="1"/>
      <c r="QSI29" s="5"/>
      <c r="QSM29" s="14"/>
      <c r="QSN29" s="14"/>
      <c r="QSO29" s="1"/>
      <c r="QSQ29" s="5"/>
      <c r="QSU29" s="14"/>
      <c r="QSV29" s="14"/>
      <c r="QSW29" s="1"/>
      <c r="QSY29" s="5"/>
      <c r="QTC29" s="14"/>
      <c r="QTD29" s="14"/>
      <c r="QTE29" s="1"/>
      <c r="QTG29" s="5"/>
      <c r="QTK29" s="14"/>
      <c r="QTL29" s="14"/>
      <c r="QTM29" s="1"/>
      <c r="QTO29" s="5"/>
      <c r="QTS29" s="14"/>
      <c r="QTT29" s="14"/>
      <c r="QTU29" s="1"/>
      <c r="QTW29" s="5"/>
      <c r="QUA29" s="14"/>
      <c r="QUB29" s="14"/>
      <c r="QUC29" s="1"/>
      <c r="QUE29" s="5"/>
      <c r="QUI29" s="14"/>
      <c r="QUJ29" s="14"/>
      <c r="QUK29" s="1"/>
      <c r="QUM29" s="5"/>
      <c r="QUQ29" s="14"/>
      <c r="QUR29" s="14"/>
      <c r="QUS29" s="1"/>
      <c r="QUU29" s="5"/>
      <c r="QUY29" s="14"/>
      <c r="QUZ29" s="14"/>
      <c r="QVA29" s="1"/>
      <c r="QVC29" s="5"/>
      <c r="QVG29" s="14"/>
      <c r="QVH29" s="14"/>
      <c r="QVI29" s="1"/>
      <c r="QVK29" s="5"/>
      <c r="QVO29" s="14"/>
      <c r="QVP29" s="14"/>
      <c r="QVQ29" s="1"/>
      <c r="QVS29" s="5"/>
      <c r="QVW29" s="14"/>
      <c r="QVX29" s="14"/>
      <c r="QVY29" s="1"/>
      <c r="QWA29" s="5"/>
      <c r="QWE29" s="14"/>
      <c r="QWF29" s="14"/>
      <c r="QWG29" s="1"/>
      <c r="QWI29" s="5"/>
      <c r="QWM29" s="14"/>
      <c r="QWN29" s="14"/>
      <c r="QWO29" s="1"/>
      <c r="QWQ29" s="5"/>
      <c r="QWU29" s="14"/>
      <c r="QWV29" s="14"/>
      <c r="QWW29" s="1"/>
      <c r="QWY29" s="5"/>
      <c r="QXC29" s="14"/>
      <c r="QXD29" s="14"/>
      <c r="QXE29" s="1"/>
      <c r="QXG29" s="5"/>
      <c r="QXK29" s="14"/>
      <c r="QXL29" s="14"/>
      <c r="QXM29" s="1"/>
      <c r="QXO29" s="5"/>
      <c r="QXS29" s="14"/>
      <c r="QXT29" s="14"/>
      <c r="QXU29" s="1"/>
      <c r="QXW29" s="5"/>
      <c r="QYA29" s="14"/>
      <c r="QYB29" s="14"/>
      <c r="QYC29" s="1"/>
      <c r="QYE29" s="5"/>
      <c r="QYI29" s="14"/>
      <c r="QYJ29" s="14"/>
      <c r="QYK29" s="1"/>
      <c r="QYM29" s="5"/>
      <c r="QYQ29" s="14"/>
      <c r="QYR29" s="14"/>
      <c r="QYS29" s="1"/>
      <c r="QYU29" s="5"/>
      <c r="QYY29" s="14"/>
      <c r="QYZ29" s="14"/>
      <c r="QZA29" s="1"/>
      <c r="QZC29" s="5"/>
      <c r="QZG29" s="14"/>
      <c r="QZH29" s="14"/>
      <c r="QZI29" s="1"/>
      <c r="QZK29" s="5"/>
      <c r="QZO29" s="14"/>
      <c r="QZP29" s="14"/>
      <c r="QZQ29" s="1"/>
      <c r="QZS29" s="5"/>
      <c r="QZW29" s="14"/>
      <c r="QZX29" s="14"/>
      <c r="QZY29" s="1"/>
      <c r="RAA29" s="5"/>
      <c r="RAE29" s="14"/>
      <c r="RAF29" s="14"/>
      <c r="RAG29" s="1"/>
      <c r="RAI29" s="5"/>
      <c r="RAM29" s="14"/>
      <c r="RAN29" s="14"/>
      <c r="RAO29" s="1"/>
      <c r="RAQ29" s="5"/>
      <c r="RAU29" s="14"/>
      <c r="RAV29" s="14"/>
      <c r="RAW29" s="1"/>
      <c r="RAY29" s="5"/>
      <c r="RBC29" s="14"/>
      <c r="RBD29" s="14"/>
      <c r="RBE29" s="1"/>
      <c r="RBG29" s="5"/>
      <c r="RBK29" s="14"/>
      <c r="RBL29" s="14"/>
      <c r="RBM29" s="1"/>
      <c r="RBO29" s="5"/>
      <c r="RBS29" s="14"/>
      <c r="RBT29" s="14"/>
      <c r="RBU29" s="1"/>
      <c r="RBW29" s="5"/>
      <c r="RCA29" s="14"/>
      <c r="RCB29" s="14"/>
      <c r="RCC29" s="1"/>
      <c r="RCE29" s="5"/>
      <c r="RCI29" s="14"/>
      <c r="RCJ29" s="14"/>
      <c r="RCK29" s="1"/>
      <c r="RCM29" s="5"/>
      <c r="RCQ29" s="14"/>
      <c r="RCR29" s="14"/>
      <c r="RCS29" s="1"/>
      <c r="RCU29" s="5"/>
      <c r="RCY29" s="14"/>
      <c r="RCZ29" s="14"/>
      <c r="RDA29" s="1"/>
      <c r="RDC29" s="5"/>
      <c r="RDG29" s="14"/>
      <c r="RDH29" s="14"/>
      <c r="RDI29" s="1"/>
      <c r="RDK29" s="5"/>
      <c r="RDO29" s="14"/>
      <c r="RDP29" s="14"/>
      <c r="RDQ29" s="1"/>
      <c r="RDS29" s="5"/>
      <c r="RDW29" s="14"/>
      <c r="RDX29" s="14"/>
      <c r="RDY29" s="1"/>
      <c r="REA29" s="5"/>
      <c r="REE29" s="14"/>
      <c r="REF29" s="14"/>
      <c r="REG29" s="1"/>
      <c r="REI29" s="5"/>
      <c r="REM29" s="14"/>
      <c r="REN29" s="14"/>
      <c r="REO29" s="1"/>
      <c r="REQ29" s="5"/>
      <c r="REU29" s="14"/>
      <c r="REV29" s="14"/>
      <c r="REW29" s="1"/>
      <c r="REY29" s="5"/>
      <c r="RFC29" s="14"/>
      <c r="RFD29" s="14"/>
      <c r="RFE29" s="1"/>
      <c r="RFG29" s="5"/>
      <c r="RFK29" s="14"/>
      <c r="RFL29" s="14"/>
      <c r="RFM29" s="1"/>
      <c r="RFO29" s="5"/>
      <c r="RFS29" s="14"/>
      <c r="RFT29" s="14"/>
      <c r="RFU29" s="1"/>
      <c r="RFW29" s="5"/>
      <c r="RGA29" s="14"/>
      <c r="RGB29" s="14"/>
      <c r="RGC29" s="1"/>
      <c r="RGE29" s="5"/>
      <c r="RGI29" s="14"/>
      <c r="RGJ29" s="14"/>
      <c r="RGK29" s="1"/>
      <c r="RGM29" s="5"/>
      <c r="RGQ29" s="14"/>
      <c r="RGR29" s="14"/>
      <c r="RGS29" s="1"/>
      <c r="RGU29" s="5"/>
      <c r="RGY29" s="14"/>
      <c r="RGZ29" s="14"/>
      <c r="RHA29" s="1"/>
      <c r="RHC29" s="5"/>
      <c r="RHG29" s="14"/>
      <c r="RHH29" s="14"/>
      <c r="RHI29" s="1"/>
      <c r="RHK29" s="5"/>
      <c r="RHO29" s="14"/>
      <c r="RHP29" s="14"/>
      <c r="RHQ29" s="1"/>
      <c r="RHS29" s="5"/>
      <c r="RHW29" s="14"/>
      <c r="RHX29" s="14"/>
      <c r="RHY29" s="1"/>
      <c r="RIA29" s="5"/>
      <c r="RIE29" s="14"/>
      <c r="RIF29" s="14"/>
      <c r="RIG29" s="1"/>
      <c r="RII29" s="5"/>
      <c r="RIM29" s="14"/>
      <c r="RIN29" s="14"/>
      <c r="RIO29" s="1"/>
      <c r="RIQ29" s="5"/>
      <c r="RIU29" s="14"/>
      <c r="RIV29" s="14"/>
      <c r="RIW29" s="1"/>
      <c r="RIY29" s="5"/>
      <c r="RJC29" s="14"/>
      <c r="RJD29" s="14"/>
      <c r="RJE29" s="1"/>
      <c r="RJG29" s="5"/>
      <c r="RJK29" s="14"/>
      <c r="RJL29" s="14"/>
      <c r="RJM29" s="1"/>
      <c r="RJO29" s="5"/>
      <c r="RJS29" s="14"/>
      <c r="RJT29" s="14"/>
      <c r="RJU29" s="1"/>
      <c r="RJW29" s="5"/>
      <c r="RKA29" s="14"/>
      <c r="RKB29" s="14"/>
      <c r="RKC29" s="1"/>
      <c r="RKE29" s="5"/>
      <c r="RKI29" s="14"/>
      <c r="RKJ29" s="14"/>
      <c r="RKK29" s="1"/>
      <c r="RKM29" s="5"/>
      <c r="RKQ29" s="14"/>
      <c r="RKR29" s="14"/>
      <c r="RKS29" s="1"/>
      <c r="RKU29" s="5"/>
      <c r="RKY29" s="14"/>
      <c r="RKZ29" s="14"/>
      <c r="RLA29" s="1"/>
      <c r="RLC29" s="5"/>
      <c r="RLG29" s="14"/>
      <c r="RLH29" s="14"/>
      <c r="RLI29" s="1"/>
      <c r="RLK29" s="5"/>
      <c r="RLO29" s="14"/>
      <c r="RLP29" s="14"/>
      <c r="RLQ29" s="1"/>
      <c r="RLS29" s="5"/>
      <c r="RLW29" s="14"/>
      <c r="RLX29" s="14"/>
      <c r="RLY29" s="1"/>
      <c r="RMA29" s="5"/>
      <c r="RME29" s="14"/>
      <c r="RMF29" s="14"/>
      <c r="RMG29" s="1"/>
      <c r="RMI29" s="5"/>
      <c r="RMM29" s="14"/>
      <c r="RMN29" s="14"/>
      <c r="RMO29" s="1"/>
      <c r="RMQ29" s="5"/>
      <c r="RMU29" s="14"/>
      <c r="RMV29" s="14"/>
      <c r="RMW29" s="1"/>
      <c r="RMY29" s="5"/>
      <c r="RNC29" s="14"/>
      <c r="RND29" s="14"/>
      <c r="RNE29" s="1"/>
      <c r="RNG29" s="5"/>
      <c r="RNK29" s="14"/>
      <c r="RNL29" s="14"/>
      <c r="RNM29" s="1"/>
      <c r="RNO29" s="5"/>
      <c r="RNS29" s="14"/>
      <c r="RNT29" s="14"/>
      <c r="RNU29" s="1"/>
      <c r="RNW29" s="5"/>
      <c r="ROA29" s="14"/>
      <c r="ROB29" s="14"/>
      <c r="ROC29" s="1"/>
      <c r="ROE29" s="5"/>
      <c r="ROI29" s="14"/>
      <c r="ROJ29" s="14"/>
      <c r="ROK29" s="1"/>
      <c r="ROM29" s="5"/>
      <c r="ROQ29" s="14"/>
      <c r="ROR29" s="14"/>
      <c r="ROS29" s="1"/>
      <c r="ROU29" s="5"/>
      <c r="ROY29" s="14"/>
      <c r="ROZ29" s="14"/>
      <c r="RPA29" s="1"/>
      <c r="RPC29" s="5"/>
      <c r="RPG29" s="14"/>
      <c r="RPH29" s="14"/>
      <c r="RPI29" s="1"/>
      <c r="RPK29" s="5"/>
      <c r="RPO29" s="14"/>
      <c r="RPP29" s="14"/>
      <c r="RPQ29" s="1"/>
      <c r="RPS29" s="5"/>
      <c r="RPW29" s="14"/>
      <c r="RPX29" s="14"/>
      <c r="RPY29" s="1"/>
      <c r="RQA29" s="5"/>
      <c r="RQE29" s="14"/>
      <c r="RQF29" s="14"/>
      <c r="RQG29" s="1"/>
      <c r="RQI29" s="5"/>
      <c r="RQM29" s="14"/>
      <c r="RQN29" s="14"/>
      <c r="RQO29" s="1"/>
      <c r="RQQ29" s="5"/>
      <c r="RQU29" s="14"/>
      <c r="RQV29" s="14"/>
      <c r="RQW29" s="1"/>
      <c r="RQY29" s="5"/>
      <c r="RRC29" s="14"/>
      <c r="RRD29" s="14"/>
      <c r="RRE29" s="1"/>
      <c r="RRG29" s="5"/>
      <c r="RRK29" s="14"/>
      <c r="RRL29" s="14"/>
      <c r="RRM29" s="1"/>
      <c r="RRO29" s="5"/>
      <c r="RRS29" s="14"/>
      <c r="RRT29" s="14"/>
      <c r="RRU29" s="1"/>
      <c r="RRW29" s="5"/>
      <c r="RSA29" s="14"/>
      <c r="RSB29" s="14"/>
      <c r="RSC29" s="1"/>
      <c r="RSE29" s="5"/>
      <c r="RSI29" s="14"/>
      <c r="RSJ29" s="14"/>
      <c r="RSK29" s="1"/>
      <c r="RSM29" s="5"/>
      <c r="RSQ29" s="14"/>
      <c r="RSR29" s="14"/>
      <c r="RSS29" s="1"/>
      <c r="RSU29" s="5"/>
      <c r="RSY29" s="14"/>
      <c r="RSZ29" s="14"/>
      <c r="RTA29" s="1"/>
      <c r="RTC29" s="5"/>
      <c r="RTG29" s="14"/>
      <c r="RTH29" s="14"/>
      <c r="RTI29" s="1"/>
      <c r="RTK29" s="5"/>
      <c r="RTO29" s="14"/>
      <c r="RTP29" s="14"/>
      <c r="RTQ29" s="1"/>
      <c r="RTS29" s="5"/>
      <c r="RTW29" s="14"/>
      <c r="RTX29" s="14"/>
      <c r="RTY29" s="1"/>
      <c r="RUA29" s="5"/>
      <c r="RUE29" s="14"/>
      <c r="RUF29" s="14"/>
      <c r="RUG29" s="1"/>
      <c r="RUI29" s="5"/>
      <c r="RUM29" s="14"/>
      <c r="RUN29" s="14"/>
      <c r="RUO29" s="1"/>
      <c r="RUQ29" s="5"/>
      <c r="RUU29" s="14"/>
      <c r="RUV29" s="14"/>
      <c r="RUW29" s="1"/>
      <c r="RUY29" s="5"/>
      <c r="RVC29" s="14"/>
      <c r="RVD29" s="14"/>
      <c r="RVE29" s="1"/>
      <c r="RVG29" s="5"/>
      <c r="RVK29" s="14"/>
      <c r="RVL29" s="14"/>
      <c r="RVM29" s="1"/>
      <c r="RVO29" s="5"/>
      <c r="RVS29" s="14"/>
      <c r="RVT29" s="14"/>
      <c r="RVU29" s="1"/>
      <c r="RVW29" s="5"/>
      <c r="RWA29" s="14"/>
      <c r="RWB29" s="14"/>
      <c r="RWC29" s="1"/>
      <c r="RWE29" s="5"/>
      <c r="RWI29" s="14"/>
      <c r="RWJ29" s="14"/>
      <c r="RWK29" s="1"/>
      <c r="RWM29" s="5"/>
      <c r="RWQ29" s="14"/>
      <c r="RWR29" s="14"/>
      <c r="RWS29" s="1"/>
      <c r="RWU29" s="5"/>
      <c r="RWY29" s="14"/>
      <c r="RWZ29" s="14"/>
      <c r="RXA29" s="1"/>
      <c r="RXC29" s="5"/>
      <c r="RXG29" s="14"/>
      <c r="RXH29" s="14"/>
      <c r="RXI29" s="1"/>
      <c r="RXK29" s="5"/>
      <c r="RXO29" s="14"/>
      <c r="RXP29" s="14"/>
      <c r="RXQ29" s="1"/>
      <c r="RXS29" s="5"/>
      <c r="RXW29" s="14"/>
      <c r="RXX29" s="14"/>
      <c r="RXY29" s="1"/>
      <c r="RYA29" s="5"/>
      <c r="RYE29" s="14"/>
      <c r="RYF29" s="14"/>
      <c r="RYG29" s="1"/>
      <c r="RYI29" s="5"/>
      <c r="RYM29" s="14"/>
      <c r="RYN29" s="14"/>
      <c r="RYO29" s="1"/>
      <c r="RYQ29" s="5"/>
      <c r="RYU29" s="14"/>
      <c r="RYV29" s="14"/>
      <c r="RYW29" s="1"/>
      <c r="RYY29" s="5"/>
      <c r="RZC29" s="14"/>
      <c r="RZD29" s="14"/>
      <c r="RZE29" s="1"/>
      <c r="RZG29" s="5"/>
      <c r="RZK29" s="14"/>
      <c r="RZL29" s="14"/>
      <c r="RZM29" s="1"/>
      <c r="RZO29" s="5"/>
      <c r="RZS29" s="14"/>
      <c r="RZT29" s="14"/>
      <c r="RZU29" s="1"/>
      <c r="RZW29" s="5"/>
      <c r="SAA29" s="14"/>
      <c r="SAB29" s="14"/>
      <c r="SAC29" s="1"/>
      <c r="SAE29" s="5"/>
      <c r="SAI29" s="14"/>
      <c r="SAJ29" s="14"/>
      <c r="SAK29" s="1"/>
      <c r="SAM29" s="5"/>
      <c r="SAQ29" s="14"/>
      <c r="SAR29" s="14"/>
      <c r="SAS29" s="1"/>
      <c r="SAU29" s="5"/>
      <c r="SAY29" s="14"/>
      <c r="SAZ29" s="14"/>
      <c r="SBA29" s="1"/>
      <c r="SBC29" s="5"/>
      <c r="SBG29" s="14"/>
      <c r="SBH29" s="14"/>
      <c r="SBI29" s="1"/>
      <c r="SBK29" s="5"/>
      <c r="SBO29" s="14"/>
      <c r="SBP29" s="14"/>
      <c r="SBQ29" s="1"/>
      <c r="SBS29" s="5"/>
      <c r="SBW29" s="14"/>
      <c r="SBX29" s="14"/>
      <c r="SBY29" s="1"/>
      <c r="SCA29" s="5"/>
      <c r="SCE29" s="14"/>
      <c r="SCF29" s="14"/>
      <c r="SCG29" s="1"/>
      <c r="SCI29" s="5"/>
      <c r="SCM29" s="14"/>
      <c r="SCN29" s="14"/>
      <c r="SCO29" s="1"/>
      <c r="SCQ29" s="5"/>
      <c r="SCU29" s="14"/>
      <c r="SCV29" s="14"/>
      <c r="SCW29" s="1"/>
      <c r="SCY29" s="5"/>
      <c r="SDC29" s="14"/>
      <c r="SDD29" s="14"/>
      <c r="SDE29" s="1"/>
      <c r="SDG29" s="5"/>
      <c r="SDK29" s="14"/>
      <c r="SDL29" s="14"/>
      <c r="SDM29" s="1"/>
      <c r="SDO29" s="5"/>
      <c r="SDS29" s="14"/>
      <c r="SDT29" s="14"/>
      <c r="SDU29" s="1"/>
      <c r="SDW29" s="5"/>
      <c r="SEA29" s="14"/>
      <c r="SEB29" s="14"/>
      <c r="SEC29" s="1"/>
      <c r="SEE29" s="5"/>
      <c r="SEI29" s="14"/>
      <c r="SEJ29" s="14"/>
      <c r="SEK29" s="1"/>
      <c r="SEM29" s="5"/>
      <c r="SEQ29" s="14"/>
      <c r="SER29" s="14"/>
      <c r="SES29" s="1"/>
      <c r="SEU29" s="5"/>
      <c r="SEY29" s="14"/>
      <c r="SEZ29" s="14"/>
      <c r="SFA29" s="1"/>
      <c r="SFC29" s="5"/>
      <c r="SFG29" s="14"/>
      <c r="SFH29" s="14"/>
      <c r="SFI29" s="1"/>
      <c r="SFK29" s="5"/>
      <c r="SFO29" s="14"/>
      <c r="SFP29" s="14"/>
      <c r="SFQ29" s="1"/>
      <c r="SFS29" s="5"/>
      <c r="SFW29" s="14"/>
      <c r="SFX29" s="14"/>
      <c r="SFY29" s="1"/>
      <c r="SGA29" s="5"/>
      <c r="SGE29" s="14"/>
      <c r="SGF29" s="14"/>
      <c r="SGG29" s="1"/>
      <c r="SGI29" s="5"/>
      <c r="SGM29" s="14"/>
      <c r="SGN29" s="14"/>
      <c r="SGO29" s="1"/>
      <c r="SGQ29" s="5"/>
      <c r="SGU29" s="14"/>
      <c r="SGV29" s="14"/>
      <c r="SGW29" s="1"/>
      <c r="SGY29" s="5"/>
      <c r="SHC29" s="14"/>
      <c r="SHD29" s="14"/>
      <c r="SHE29" s="1"/>
      <c r="SHG29" s="5"/>
      <c r="SHK29" s="14"/>
      <c r="SHL29" s="14"/>
      <c r="SHM29" s="1"/>
      <c r="SHO29" s="5"/>
      <c r="SHS29" s="14"/>
      <c r="SHT29" s="14"/>
      <c r="SHU29" s="1"/>
      <c r="SHW29" s="5"/>
      <c r="SIA29" s="14"/>
      <c r="SIB29" s="14"/>
      <c r="SIC29" s="1"/>
      <c r="SIE29" s="5"/>
      <c r="SII29" s="14"/>
      <c r="SIJ29" s="14"/>
      <c r="SIK29" s="1"/>
      <c r="SIM29" s="5"/>
      <c r="SIQ29" s="14"/>
      <c r="SIR29" s="14"/>
      <c r="SIS29" s="1"/>
      <c r="SIU29" s="5"/>
      <c r="SIY29" s="14"/>
      <c r="SIZ29" s="14"/>
      <c r="SJA29" s="1"/>
      <c r="SJC29" s="5"/>
      <c r="SJG29" s="14"/>
      <c r="SJH29" s="14"/>
      <c r="SJI29" s="1"/>
      <c r="SJK29" s="5"/>
      <c r="SJO29" s="14"/>
      <c r="SJP29" s="14"/>
      <c r="SJQ29" s="1"/>
      <c r="SJS29" s="5"/>
      <c r="SJW29" s="14"/>
      <c r="SJX29" s="14"/>
      <c r="SJY29" s="1"/>
      <c r="SKA29" s="5"/>
      <c r="SKE29" s="14"/>
      <c r="SKF29" s="14"/>
      <c r="SKG29" s="1"/>
      <c r="SKI29" s="5"/>
      <c r="SKM29" s="14"/>
      <c r="SKN29" s="14"/>
      <c r="SKO29" s="1"/>
      <c r="SKQ29" s="5"/>
      <c r="SKU29" s="14"/>
      <c r="SKV29" s="14"/>
      <c r="SKW29" s="1"/>
      <c r="SKY29" s="5"/>
      <c r="SLC29" s="14"/>
      <c r="SLD29" s="14"/>
      <c r="SLE29" s="1"/>
      <c r="SLG29" s="5"/>
      <c r="SLK29" s="14"/>
      <c r="SLL29" s="14"/>
      <c r="SLM29" s="1"/>
      <c r="SLO29" s="5"/>
      <c r="SLS29" s="14"/>
      <c r="SLT29" s="14"/>
      <c r="SLU29" s="1"/>
      <c r="SLW29" s="5"/>
      <c r="SMA29" s="14"/>
      <c r="SMB29" s="14"/>
      <c r="SMC29" s="1"/>
      <c r="SME29" s="5"/>
      <c r="SMI29" s="14"/>
      <c r="SMJ29" s="14"/>
      <c r="SMK29" s="1"/>
      <c r="SMM29" s="5"/>
      <c r="SMQ29" s="14"/>
      <c r="SMR29" s="14"/>
      <c r="SMS29" s="1"/>
      <c r="SMU29" s="5"/>
      <c r="SMY29" s="14"/>
      <c r="SMZ29" s="14"/>
      <c r="SNA29" s="1"/>
      <c r="SNC29" s="5"/>
      <c r="SNG29" s="14"/>
      <c r="SNH29" s="14"/>
      <c r="SNI29" s="1"/>
      <c r="SNK29" s="5"/>
      <c r="SNO29" s="14"/>
      <c r="SNP29" s="14"/>
      <c r="SNQ29" s="1"/>
      <c r="SNS29" s="5"/>
      <c r="SNW29" s="14"/>
      <c r="SNX29" s="14"/>
      <c r="SNY29" s="1"/>
      <c r="SOA29" s="5"/>
      <c r="SOE29" s="14"/>
      <c r="SOF29" s="14"/>
      <c r="SOG29" s="1"/>
      <c r="SOI29" s="5"/>
      <c r="SOM29" s="14"/>
      <c r="SON29" s="14"/>
      <c r="SOO29" s="1"/>
      <c r="SOQ29" s="5"/>
      <c r="SOU29" s="14"/>
      <c r="SOV29" s="14"/>
      <c r="SOW29" s="1"/>
      <c r="SOY29" s="5"/>
      <c r="SPC29" s="14"/>
      <c r="SPD29" s="14"/>
      <c r="SPE29" s="1"/>
      <c r="SPG29" s="5"/>
      <c r="SPK29" s="14"/>
      <c r="SPL29" s="14"/>
      <c r="SPM29" s="1"/>
      <c r="SPO29" s="5"/>
      <c r="SPS29" s="14"/>
      <c r="SPT29" s="14"/>
      <c r="SPU29" s="1"/>
      <c r="SPW29" s="5"/>
      <c r="SQA29" s="14"/>
      <c r="SQB29" s="14"/>
      <c r="SQC29" s="1"/>
      <c r="SQE29" s="5"/>
      <c r="SQI29" s="14"/>
      <c r="SQJ29" s="14"/>
      <c r="SQK29" s="1"/>
      <c r="SQM29" s="5"/>
      <c r="SQQ29" s="14"/>
      <c r="SQR29" s="14"/>
      <c r="SQS29" s="1"/>
      <c r="SQU29" s="5"/>
      <c r="SQY29" s="14"/>
      <c r="SQZ29" s="14"/>
      <c r="SRA29" s="1"/>
      <c r="SRC29" s="5"/>
      <c r="SRG29" s="14"/>
      <c r="SRH29" s="14"/>
      <c r="SRI29" s="1"/>
      <c r="SRK29" s="5"/>
      <c r="SRO29" s="14"/>
      <c r="SRP29" s="14"/>
      <c r="SRQ29" s="1"/>
      <c r="SRS29" s="5"/>
      <c r="SRW29" s="14"/>
      <c r="SRX29" s="14"/>
      <c r="SRY29" s="1"/>
      <c r="SSA29" s="5"/>
      <c r="SSE29" s="14"/>
      <c r="SSF29" s="14"/>
      <c r="SSG29" s="1"/>
      <c r="SSI29" s="5"/>
      <c r="SSM29" s="14"/>
      <c r="SSN29" s="14"/>
      <c r="SSO29" s="1"/>
      <c r="SSQ29" s="5"/>
      <c r="SSU29" s="14"/>
      <c r="SSV29" s="14"/>
      <c r="SSW29" s="1"/>
      <c r="SSY29" s="5"/>
      <c r="STC29" s="14"/>
      <c r="STD29" s="14"/>
      <c r="STE29" s="1"/>
      <c r="STG29" s="5"/>
      <c r="STK29" s="14"/>
      <c r="STL29" s="14"/>
      <c r="STM29" s="1"/>
      <c r="STO29" s="5"/>
      <c r="STS29" s="14"/>
      <c r="STT29" s="14"/>
      <c r="STU29" s="1"/>
      <c r="STW29" s="5"/>
      <c r="SUA29" s="14"/>
      <c r="SUB29" s="14"/>
      <c r="SUC29" s="1"/>
      <c r="SUE29" s="5"/>
      <c r="SUI29" s="14"/>
      <c r="SUJ29" s="14"/>
      <c r="SUK29" s="1"/>
      <c r="SUM29" s="5"/>
      <c r="SUQ29" s="14"/>
      <c r="SUR29" s="14"/>
      <c r="SUS29" s="1"/>
      <c r="SUU29" s="5"/>
      <c r="SUY29" s="14"/>
      <c r="SUZ29" s="14"/>
      <c r="SVA29" s="1"/>
      <c r="SVC29" s="5"/>
      <c r="SVG29" s="14"/>
      <c r="SVH29" s="14"/>
      <c r="SVI29" s="1"/>
      <c r="SVK29" s="5"/>
      <c r="SVO29" s="14"/>
      <c r="SVP29" s="14"/>
      <c r="SVQ29" s="1"/>
      <c r="SVS29" s="5"/>
      <c r="SVW29" s="14"/>
      <c r="SVX29" s="14"/>
      <c r="SVY29" s="1"/>
      <c r="SWA29" s="5"/>
      <c r="SWE29" s="14"/>
      <c r="SWF29" s="14"/>
      <c r="SWG29" s="1"/>
      <c r="SWI29" s="5"/>
      <c r="SWM29" s="14"/>
      <c r="SWN29" s="14"/>
      <c r="SWO29" s="1"/>
      <c r="SWQ29" s="5"/>
      <c r="SWU29" s="14"/>
      <c r="SWV29" s="14"/>
      <c r="SWW29" s="1"/>
      <c r="SWY29" s="5"/>
      <c r="SXC29" s="14"/>
      <c r="SXD29" s="14"/>
      <c r="SXE29" s="1"/>
      <c r="SXG29" s="5"/>
      <c r="SXK29" s="14"/>
      <c r="SXL29" s="14"/>
      <c r="SXM29" s="1"/>
      <c r="SXO29" s="5"/>
      <c r="SXS29" s="14"/>
      <c r="SXT29" s="14"/>
      <c r="SXU29" s="1"/>
      <c r="SXW29" s="5"/>
      <c r="SYA29" s="14"/>
      <c r="SYB29" s="14"/>
      <c r="SYC29" s="1"/>
      <c r="SYE29" s="5"/>
      <c r="SYI29" s="14"/>
      <c r="SYJ29" s="14"/>
      <c r="SYK29" s="1"/>
      <c r="SYM29" s="5"/>
      <c r="SYQ29" s="14"/>
      <c r="SYR29" s="14"/>
      <c r="SYS29" s="1"/>
      <c r="SYU29" s="5"/>
      <c r="SYY29" s="14"/>
      <c r="SYZ29" s="14"/>
      <c r="SZA29" s="1"/>
      <c r="SZC29" s="5"/>
      <c r="SZG29" s="14"/>
      <c r="SZH29" s="14"/>
      <c r="SZI29" s="1"/>
      <c r="SZK29" s="5"/>
      <c r="SZO29" s="14"/>
      <c r="SZP29" s="14"/>
      <c r="SZQ29" s="1"/>
      <c r="SZS29" s="5"/>
      <c r="SZW29" s="14"/>
      <c r="SZX29" s="14"/>
      <c r="SZY29" s="1"/>
      <c r="TAA29" s="5"/>
      <c r="TAE29" s="14"/>
      <c r="TAF29" s="14"/>
      <c r="TAG29" s="1"/>
      <c r="TAI29" s="5"/>
      <c r="TAM29" s="14"/>
      <c r="TAN29" s="14"/>
      <c r="TAO29" s="1"/>
      <c r="TAQ29" s="5"/>
      <c r="TAU29" s="14"/>
      <c r="TAV29" s="14"/>
      <c r="TAW29" s="1"/>
      <c r="TAY29" s="5"/>
      <c r="TBC29" s="14"/>
      <c r="TBD29" s="14"/>
      <c r="TBE29" s="1"/>
      <c r="TBG29" s="5"/>
      <c r="TBK29" s="14"/>
      <c r="TBL29" s="14"/>
      <c r="TBM29" s="1"/>
      <c r="TBO29" s="5"/>
      <c r="TBS29" s="14"/>
      <c r="TBT29" s="14"/>
      <c r="TBU29" s="1"/>
      <c r="TBW29" s="5"/>
      <c r="TCA29" s="14"/>
      <c r="TCB29" s="14"/>
      <c r="TCC29" s="1"/>
      <c r="TCE29" s="5"/>
      <c r="TCI29" s="14"/>
      <c r="TCJ29" s="14"/>
      <c r="TCK29" s="1"/>
      <c r="TCM29" s="5"/>
      <c r="TCQ29" s="14"/>
      <c r="TCR29" s="14"/>
      <c r="TCS29" s="1"/>
      <c r="TCU29" s="5"/>
      <c r="TCY29" s="14"/>
      <c r="TCZ29" s="14"/>
      <c r="TDA29" s="1"/>
      <c r="TDC29" s="5"/>
      <c r="TDG29" s="14"/>
      <c r="TDH29" s="14"/>
      <c r="TDI29" s="1"/>
      <c r="TDK29" s="5"/>
      <c r="TDO29" s="14"/>
      <c r="TDP29" s="14"/>
      <c r="TDQ29" s="1"/>
      <c r="TDS29" s="5"/>
      <c r="TDW29" s="14"/>
      <c r="TDX29" s="14"/>
      <c r="TDY29" s="1"/>
      <c r="TEA29" s="5"/>
      <c r="TEE29" s="14"/>
      <c r="TEF29" s="14"/>
      <c r="TEG29" s="1"/>
      <c r="TEI29" s="5"/>
      <c r="TEM29" s="14"/>
      <c r="TEN29" s="14"/>
      <c r="TEO29" s="1"/>
      <c r="TEQ29" s="5"/>
      <c r="TEU29" s="14"/>
      <c r="TEV29" s="14"/>
      <c r="TEW29" s="1"/>
      <c r="TEY29" s="5"/>
      <c r="TFC29" s="14"/>
      <c r="TFD29" s="14"/>
      <c r="TFE29" s="1"/>
      <c r="TFG29" s="5"/>
      <c r="TFK29" s="14"/>
      <c r="TFL29" s="14"/>
      <c r="TFM29" s="1"/>
      <c r="TFO29" s="5"/>
      <c r="TFS29" s="14"/>
      <c r="TFT29" s="14"/>
      <c r="TFU29" s="1"/>
      <c r="TFW29" s="5"/>
      <c r="TGA29" s="14"/>
      <c r="TGB29" s="14"/>
      <c r="TGC29" s="1"/>
      <c r="TGE29" s="5"/>
      <c r="TGI29" s="14"/>
      <c r="TGJ29" s="14"/>
      <c r="TGK29" s="1"/>
      <c r="TGM29" s="5"/>
      <c r="TGQ29" s="14"/>
      <c r="TGR29" s="14"/>
      <c r="TGS29" s="1"/>
      <c r="TGU29" s="5"/>
      <c r="TGY29" s="14"/>
      <c r="TGZ29" s="14"/>
      <c r="THA29" s="1"/>
      <c r="THC29" s="5"/>
      <c r="THG29" s="14"/>
      <c r="THH29" s="14"/>
      <c r="THI29" s="1"/>
      <c r="THK29" s="5"/>
      <c r="THO29" s="14"/>
      <c r="THP29" s="14"/>
      <c r="THQ29" s="1"/>
      <c r="THS29" s="5"/>
      <c r="THW29" s="14"/>
      <c r="THX29" s="14"/>
      <c r="THY29" s="1"/>
      <c r="TIA29" s="5"/>
      <c r="TIE29" s="14"/>
      <c r="TIF29" s="14"/>
      <c r="TIG29" s="1"/>
      <c r="TII29" s="5"/>
      <c r="TIM29" s="14"/>
      <c r="TIN29" s="14"/>
      <c r="TIO29" s="1"/>
      <c r="TIQ29" s="5"/>
      <c r="TIU29" s="14"/>
      <c r="TIV29" s="14"/>
      <c r="TIW29" s="1"/>
      <c r="TIY29" s="5"/>
      <c r="TJC29" s="14"/>
      <c r="TJD29" s="14"/>
      <c r="TJE29" s="1"/>
      <c r="TJG29" s="5"/>
      <c r="TJK29" s="14"/>
      <c r="TJL29" s="14"/>
      <c r="TJM29" s="1"/>
      <c r="TJO29" s="5"/>
      <c r="TJS29" s="14"/>
      <c r="TJT29" s="14"/>
      <c r="TJU29" s="1"/>
      <c r="TJW29" s="5"/>
      <c r="TKA29" s="14"/>
      <c r="TKB29" s="14"/>
      <c r="TKC29" s="1"/>
      <c r="TKE29" s="5"/>
      <c r="TKI29" s="14"/>
      <c r="TKJ29" s="14"/>
      <c r="TKK29" s="1"/>
      <c r="TKM29" s="5"/>
      <c r="TKQ29" s="14"/>
      <c r="TKR29" s="14"/>
      <c r="TKS29" s="1"/>
      <c r="TKU29" s="5"/>
      <c r="TKY29" s="14"/>
      <c r="TKZ29" s="14"/>
      <c r="TLA29" s="1"/>
      <c r="TLC29" s="5"/>
      <c r="TLG29" s="14"/>
      <c r="TLH29" s="14"/>
      <c r="TLI29" s="1"/>
      <c r="TLK29" s="5"/>
      <c r="TLO29" s="14"/>
      <c r="TLP29" s="14"/>
      <c r="TLQ29" s="1"/>
      <c r="TLS29" s="5"/>
      <c r="TLW29" s="14"/>
      <c r="TLX29" s="14"/>
      <c r="TLY29" s="1"/>
      <c r="TMA29" s="5"/>
      <c r="TME29" s="14"/>
      <c r="TMF29" s="14"/>
      <c r="TMG29" s="1"/>
      <c r="TMI29" s="5"/>
      <c r="TMM29" s="14"/>
      <c r="TMN29" s="14"/>
      <c r="TMO29" s="1"/>
      <c r="TMQ29" s="5"/>
      <c r="TMU29" s="14"/>
      <c r="TMV29" s="14"/>
      <c r="TMW29" s="1"/>
      <c r="TMY29" s="5"/>
      <c r="TNC29" s="14"/>
      <c r="TND29" s="14"/>
      <c r="TNE29" s="1"/>
      <c r="TNG29" s="5"/>
      <c r="TNK29" s="14"/>
      <c r="TNL29" s="14"/>
      <c r="TNM29" s="1"/>
      <c r="TNO29" s="5"/>
      <c r="TNS29" s="14"/>
      <c r="TNT29" s="14"/>
      <c r="TNU29" s="1"/>
      <c r="TNW29" s="5"/>
      <c r="TOA29" s="14"/>
      <c r="TOB29" s="14"/>
      <c r="TOC29" s="1"/>
      <c r="TOE29" s="5"/>
      <c r="TOI29" s="14"/>
      <c r="TOJ29" s="14"/>
      <c r="TOK29" s="1"/>
      <c r="TOM29" s="5"/>
      <c r="TOQ29" s="14"/>
      <c r="TOR29" s="14"/>
      <c r="TOS29" s="1"/>
      <c r="TOU29" s="5"/>
      <c r="TOY29" s="14"/>
      <c r="TOZ29" s="14"/>
      <c r="TPA29" s="1"/>
      <c r="TPC29" s="5"/>
      <c r="TPG29" s="14"/>
      <c r="TPH29" s="14"/>
      <c r="TPI29" s="1"/>
      <c r="TPK29" s="5"/>
      <c r="TPO29" s="14"/>
      <c r="TPP29" s="14"/>
      <c r="TPQ29" s="1"/>
      <c r="TPS29" s="5"/>
      <c r="TPW29" s="14"/>
      <c r="TPX29" s="14"/>
      <c r="TPY29" s="1"/>
      <c r="TQA29" s="5"/>
      <c r="TQE29" s="14"/>
      <c r="TQF29" s="14"/>
      <c r="TQG29" s="1"/>
      <c r="TQI29" s="5"/>
      <c r="TQM29" s="14"/>
      <c r="TQN29" s="14"/>
      <c r="TQO29" s="1"/>
      <c r="TQQ29" s="5"/>
      <c r="TQU29" s="14"/>
      <c r="TQV29" s="14"/>
      <c r="TQW29" s="1"/>
      <c r="TQY29" s="5"/>
      <c r="TRC29" s="14"/>
      <c r="TRD29" s="14"/>
      <c r="TRE29" s="1"/>
      <c r="TRG29" s="5"/>
      <c r="TRK29" s="14"/>
      <c r="TRL29" s="14"/>
      <c r="TRM29" s="1"/>
      <c r="TRO29" s="5"/>
      <c r="TRS29" s="14"/>
      <c r="TRT29" s="14"/>
      <c r="TRU29" s="1"/>
      <c r="TRW29" s="5"/>
      <c r="TSA29" s="14"/>
      <c r="TSB29" s="14"/>
      <c r="TSC29" s="1"/>
      <c r="TSE29" s="5"/>
      <c r="TSI29" s="14"/>
      <c r="TSJ29" s="14"/>
      <c r="TSK29" s="1"/>
      <c r="TSM29" s="5"/>
      <c r="TSQ29" s="14"/>
      <c r="TSR29" s="14"/>
      <c r="TSS29" s="1"/>
      <c r="TSU29" s="5"/>
      <c r="TSY29" s="14"/>
      <c r="TSZ29" s="14"/>
      <c r="TTA29" s="1"/>
      <c r="TTC29" s="5"/>
      <c r="TTG29" s="14"/>
      <c r="TTH29" s="14"/>
      <c r="TTI29" s="1"/>
      <c r="TTK29" s="5"/>
      <c r="TTO29" s="14"/>
      <c r="TTP29" s="14"/>
      <c r="TTQ29" s="1"/>
      <c r="TTS29" s="5"/>
      <c r="TTW29" s="14"/>
      <c r="TTX29" s="14"/>
      <c r="TTY29" s="1"/>
      <c r="TUA29" s="5"/>
      <c r="TUE29" s="14"/>
      <c r="TUF29" s="14"/>
      <c r="TUG29" s="1"/>
      <c r="TUI29" s="5"/>
      <c r="TUM29" s="14"/>
      <c r="TUN29" s="14"/>
      <c r="TUO29" s="1"/>
      <c r="TUQ29" s="5"/>
      <c r="TUU29" s="14"/>
      <c r="TUV29" s="14"/>
      <c r="TUW29" s="1"/>
      <c r="TUY29" s="5"/>
      <c r="TVC29" s="14"/>
      <c r="TVD29" s="14"/>
      <c r="TVE29" s="1"/>
      <c r="TVG29" s="5"/>
      <c r="TVK29" s="14"/>
      <c r="TVL29" s="14"/>
      <c r="TVM29" s="1"/>
      <c r="TVO29" s="5"/>
      <c r="TVS29" s="14"/>
      <c r="TVT29" s="14"/>
      <c r="TVU29" s="1"/>
      <c r="TVW29" s="5"/>
      <c r="TWA29" s="14"/>
      <c r="TWB29" s="14"/>
      <c r="TWC29" s="1"/>
      <c r="TWE29" s="5"/>
      <c r="TWI29" s="14"/>
      <c r="TWJ29" s="14"/>
      <c r="TWK29" s="1"/>
      <c r="TWM29" s="5"/>
      <c r="TWQ29" s="14"/>
      <c r="TWR29" s="14"/>
      <c r="TWS29" s="1"/>
      <c r="TWU29" s="5"/>
      <c r="TWY29" s="14"/>
      <c r="TWZ29" s="14"/>
      <c r="TXA29" s="1"/>
      <c r="TXC29" s="5"/>
      <c r="TXG29" s="14"/>
      <c r="TXH29" s="14"/>
      <c r="TXI29" s="1"/>
      <c r="TXK29" s="5"/>
      <c r="TXO29" s="14"/>
      <c r="TXP29" s="14"/>
      <c r="TXQ29" s="1"/>
      <c r="TXS29" s="5"/>
      <c r="TXW29" s="14"/>
      <c r="TXX29" s="14"/>
      <c r="TXY29" s="1"/>
      <c r="TYA29" s="5"/>
      <c r="TYE29" s="14"/>
      <c r="TYF29" s="14"/>
      <c r="TYG29" s="1"/>
      <c r="TYI29" s="5"/>
      <c r="TYM29" s="14"/>
      <c r="TYN29" s="14"/>
      <c r="TYO29" s="1"/>
      <c r="TYQ29" s="5"/>
      <c r="TYU29" s="14"/>
      <c r="TYV29" s="14"/>
      <c r="TYW29" s="1"/>
      <c r="TYY29" s="5"/>
      <c r="TZC29" s="14"/>
      <c r="TZD29" s="14"/>
      <c r="TZE29" s="1"/>
      <c r="TZG29" s="5"/>
      <c r="TZK29" s="14"/>
      <c r="TZL29" s="14"/>
      <c r="TZM29" s="1"/>
      <c r="TZO29" s="5"/>
      <c r="TZS29" s="14"/>
      <c r="TZT29" s="14"/>
      <c r="TZU29" s="1"/>
      <c r="TZW29" s="5"/>
      <c r="UAA29" s="14"/>
      <c r="UAB29" s="14"/>
      <c r="UAC29" s="1"/>
      <c r="UAE29" s="5"/>
      <c r="UAI29" s="14"/>
      <c r="UAJ29" s="14"/>
      <c r="UAK29" s="1"/>
      <c r="UAM29" s="5"/>
      <c r="UAQ29" s="14"/>
      <c r="UAR29" s="14"/>
      <c r="UAS29" s="1"/>
      <c r="UAU29" s="5"/>
      <c r="UAY29" s="14"/>
      <c r="UAZ29" s="14"/>
      <c r="UBA29" s="1"/>
      <c r="UBC29" s="5"/>
      <c r="UBG29" s="14"/>
      <c r="UBH29" s="14"/>
      <c r="UBI29" s="1"/>
      <c r="UBK29" s="5"/>
      <c r="UBO29" s="14"/>
      <c r="UBP29" s="14"/>
      <c r="UBQ29" s="1"/>
      <c r="UBS29" s="5"/>
      <c r="UBW29" s="14"/>
      <c r="UBX29" s="14"/>
      <c r="UBY29" s="1"/>
      <c r="UCA29" s="5"/>
      <c r="UCE29" s="14"/>
      <c r="UCF29" s="14"/>
      <c r="UCG29" s="1"/>
      <c r="UCI29" s="5"/>
      <c r="UCM29" s="14"/>
      <c r="UCN29" s="14"/>
      <c r="UCO29" s="1"/>
      <c r="UCQ29" s="5"/>
      <c r="UCU29" s="14"/>
      <c r="UCV29" s="14"/>
      <c r="UCW29" s="1"/>
      <c r="UCY29" s="5"/>
      <c r="UDC29" s="14"/>
      <c r="UDD29" s="14"/>
      <c r="UDE29" s="1"/>
      <c r="UDG29" s="5"/>
      <c r="UDK29" s="14"/>
      <c r="UDL29" s="14"/>
      <c r="UDM29" s="1"/>
      <c r="UDO29" s="5"/>
      <c r="UDS29" s="14"/>
      <c r="UDT29" s="14"/>
      <c r="UDU29" s="1"/>
      <c r="UDW29" s="5"/>
      <c r="UEA29" s="14"/>
      <c r="UEB29" s="14"/>
      <c r="UEC29" s="1"/>
      <c r="UEE29" s="5"/>
      <c r="UEI29" s="14"/>
      <c r="UEJ29" s="14"/>
      <c r="UEK29" s="1"/>
      <c r="UEM29" s="5"/>
      <c r="UEQ29" s="14"/>
      <c r="UER29" s="14"/>
      <c r="UES29" s="1"/>
      <c r="UEU29" s="5"/>
      <c r="UEY29" s="14"/>
      <c r="UEZ29" s="14"/>
      <c r="UFA29" s="1"/>
      <c r="UFC29" s="5"/>
      <c r="UFG29" s="14"/>
      <c r="UFH29" s="14"/>
      <c r="UFI29" s="1"/>
      <c r="UFK29" s="5"/>
      <c r="UFO29" s="14"/>
      <c r="UFP29" s="14"/>
      <c r="UFQ29" s="1"/>
      <c r="UFS29" s="5"/>
      <c r="UFW29" s="14"/>
      <c r="UFX29" s="14"/>
      <c r="UFY29" s="1"/>
      <c r="UGA29" s="5"/>
      <c r="UGE29" s="14"/>
      <c r="UGF29" s="14"/>
      <c r="UGG29" s="1"/>
      <c r="UGI29" s="5"/>
      <c r="UGM29" s="14"/>
      <c r="UGN29" s="14"/>
      <c r="UGO29" s="1"/>
      <c r="UGQ29" s="5"/>
      <c r="UGU29" s="14"/>
      <c r="UGV29" s="14"/>
      <c r="UGW29" s="1"/>
      <c r="UGY29" s="5"/>
      <c r="UHC29" s="14"/>
      <c r="UHD29" s="14"/>
      <c r="UHE29" s="1"/>
      <c r="UHG29" s="5"/>
      <c r="UHK29" s="14"/>
      <c r="UHL29" s="14"/>
      <c r="UHM29" s="1"/>
      <c r="UHO29" s="5"/>
      <c r="UHS29" s="14"/>
      <c r="UHT29" s="14"/>
      <c r="UHU29" s="1"/>
      <c r="UHW29" s="5"/>
      <c r="UIA29" s="14"/>
      <c r="UIB29" s="14"/>
      <c r="UIC29" s="1"/>
      <c r="UIE29" s="5"/>
      <c r="UII29" s="14"/>
      <c r="UIJ29" s="14"/>
      <c r="UIK29" s="1"/>
      <c r="UIM29" s="5"/>
      <c r="UIQ29" s="14"/>
      <c r="UIR29" s="14"/>
      <c r="UIS29" s="1"/>
      <c r="UIU29" s="5"/>
      <c r="UIY29" s="14"/>
      <c r="UIZ29" s="14"/>
      <c r="UJA29" s="1"/>
      <c r="UJC29" s="5"/>
      <c r="UJG29" s="14"/>
      <c r="UJH29" s="14"/>
      <c r="UJI29" s="1"/>
      <c r="UJK29" s="5"/>
      <c r="UJO29" s="14"/>
      <c r="UJP29" s="14"/>
      <c r="UJQ29" s="1"/>
      <c r="UJS29" s="5"/>
      <c r="UJW29" s="14"/>
      <c r="UJX29" s="14"/>
      <c r="UJY29" s="1"/>
      <c r="UKA29" s="5"/>
      <c r="UKE29" s="14"/>
      <c r="UKF29" s="14"/>
      <c r="UKG29" s="1"/>
      <c r="UKI29" s="5"/>
      <c r="UKM29" s="14"/>
      <c r="UKN29" s="14"/>
      <c r="UKO29" s="1"/>
      <c r="UKQ29" s="5"/>
      <c r="UKU29" s="14"/>
      <c r="UKV29" s="14"/>
      <c r="UKW29" s="1"/>
      <c r="UKY29" s="5"/>
      <c r="ULC29" s="14"/>
      <c r="ULD29" s="14"/>
      <c r="ULE29" s="1"/>
      <c r="ULG29" s="5"/>
      <c r="ULK29" s="14"/>
      <c r="ULL29" s="14"/>
      <c r="ULM29" s="1"/>
      <c r="ULO29" s="5"/>
      <c r="ULS29" s="14"/>
      <c r="ULT29" s="14"/>
      <c r="ULU29" s="1"/>
      <c r="ULW29" s="5"/>
      <c r="UMA29" s="14"/>
      <c r="UMB29" s="14"/>
      <c r="UMC29" s="1"/>
      <c r="UME29" s="5"/>
      <c r="UMI29" s="14"/>
      <c r="UMJ29" s="14"/>
      <c r="UMK29" s="1"/>
      <c r="UMM29" s="5"/>
      <c r="UMQ29" s="14"/>
      <c r="UMR29" s="14"/>
      <c r="UMS29" s="1"/>
      <c r="UMU29" s="5"/>
      <c r="UMY29" s="14"/>
      <c r="UMZ29" s="14"/>
      <c r="UNA29" s="1"/>
      <c r="UNC29" s="5"/>
      <c r="UNG29" s="14"/>
      <c r="UNH29" s="14"/>
      <c r="UNI29" s="1"/>
      <c r="UNK29" s="5"/>
      <c r="UNO29" s="14"/>
      <c r="UNP29" s="14"/>
      <c r="UNQ29" s="1"/>
      <c r="UNS29" s="5"/>
      <c r="UNW29" s="14"/>
      <c r="UNX29" s="14"/>
      <c r="UNY29" s="1"/>
      <c r="UOA29" s="5"/>
      <c r="UOE29" s="14"/>
      <c r="UOF29" s="14"/>
      <c r="UOG29" s="1"/>
      <c r="UOI29" s="5"/>
      <c r="UOM29" s="14"/>
      <c r="UON29" s="14"/>
      <c r="UOO29" s="1"/>
      <c r="UOQ29" s="5"/>
      <c r="UOU29" s="14"/>
      <c r="UOV29" s="14"/>
      <c r="UOW29" s="1"/>
      <c r="UOY29" s="5"/>
      <c r="UPC29" s="14"/>
      <c r="UPD29" s="14"/>
      <c r="UPE29" s="1"/>
      <c r="UPG29" s="5"/>
      <c r="UPK29" s="14"/>
      <c r="UPL29" s="14"/>
      <c r="UPM29" s="1"/>
      <c r="UPO29" s="5"/>
      <c r="UPS29" s="14"/>
      <c r="UPT29" s="14"/>
      <c r="UPU29" s="1"/>
      <c r="UPW29" s="5"/>
      <c r="UQA29" s="14"/>
      <c r="UQB29" s="14"/>
      <c r="UQC29" s="1"/>
      <c r="UQE29" s="5"/>
      <c r="UQI29" s="14"/>
      <c r="UQJ29" s="14"/>
      <c r="UQK29" s="1"/>
      <c r="UQM29" s="5"/>
      <c r="UQQ29" s="14"/>
      <c r="UQR29" s="14"/>
      <c r="UQS29" s="1"/>
      <c r="UQU29" s="5"/>
      <c r="UQY29" s="14"/>
      <c r="UQZ29" s="14"/>
      <c r="URA29" s="1"/>
      <c r="URC29" s="5"/>
      <c r="URG29" s="14"/>
      <c r="URH29" s="14"/>
      <c r="URI29" s="1"/>
      <c r="URK29" s="5"/>
      <c r="URO29" s="14"/>
      <c r="URP29" s="14"/>
      <c r="URQ29" s="1"/>
      <c r="URS29" s="5"/>
      <c r="URW29" s="14"/>
      <c r="URX29" s="14"/>
      <c r="URY29" s="1"/>
      <c r="USA29" s="5"/>
      <c r="USE29" s="14"/>
      <c r="USF29" s="14"/>
      <c r="USG29" s="1"/>
      <c r="USI29" s="5"/>
      <c r="USM29" s="14"/>
      <c r="USN29" s="14"/>
      <c r="USO29" s="1"/>
      <c r="USQ29" s="5"/>
      <c r="USU29" s="14"/>
      <c r="USV29" s="14"/>
      <c r="USW29" s="1"/>
      <c r="USY29" s="5"/>
      <c r="UTC29" s="14"/>
      <c r="UTD29" s="14"/>
      <c r="UTE29" s="1"/>
      <c r="UTG29" s="5"/>
      <c r="UTK29" s="14"/>
      <c r="UTL29" s="14"/>
      <c r="UTM29" s="1"/>
      <c r="UTO29" s="5"/>
      <c r="UTS29" s="14"/>
      <c r="UTT29" s="14"/>
      <c r="UTU29" s="1"/>
      <c r="UTW29" s="5"/>
      <c r="UUA29" s="14"/>
      <c r="UUB29" s="14"/>
      <c r="UUC29" s="1"/>
      <c r="UUE29" s="5"/>
      <c r="UUI29" s="14"/>
      <c r="UUJ29" s="14"/>
      <c r="UUK29" s="1"/>
      <c r="UUM29" s="5"/>
      <c r="UUQ29" s="14"/>
      <c r="UUR29" s="14"/>
      <c r="UUS29" s="1"/>
      <c r="UUU29" s="5"/>
      <c r="UUY29" s="14"/>
      <c r="UUZ29" s="14"/>
      <c r="UVA29" s="1"/>
      <c r="UVC29" s="5"/>
      <c r="UVG29" s="14"/>
      <c r="UVH29" s="14"/>
      <c r="UVI29" s="1"/>
      <c r="UVK29" s="5"/>
      <c r="UVO29" s="14"/>
      <c r="UVP29" s="14"/>
      <c r="UVQ29" s="1"/>
      <c r="UVS29" s="5"/>
      <c r="UVW29" s="14"/>
      <c r="UVX29" s="14"/>
      <c r="UVY29" s="1"/>
      <c r="UWA29" s="5"/>
      <c r="UWE29" s="14"/>
      <c r="UWF29" s="14"/>
      <c r="UWG29" s="1"/>
      <c r="UWI29" s="5"/>
      <c r="UWM29" s="14"/>
      <c r="UWN29" s="14"/>
      <c r="UWO29" s="1"/>
      <c r="UWQ29" s="5"/>
      <c r="UWU29" s="14"/>
      <c r="UWV29" s="14"/>
      <c r="UWW29" s="1"/>
      <c r="UWY29" s="5"/>
      <c r="UXC29" s="14"/>
      <c r="UXD29" s="14"/>
      <c r="UXE29" s="1"/>
      <c r="UXG29" s="5"/>
      <c r="UXK29" s="14"/>
      <c r="UXL29" s="14"/>
      <c r="UXM29" s="1"/>
      <c r="UXO29" s="5"/>
      <c r="UXS29" s="14"/>
      <c r="UXT29" s="14"/>
      <c r="UXU29" s="1"/>
      <c r="UXW29" s="5"/>
      <c r="UYA29" s="14"/>
      <c r="UYB29" s="14"/>
      <c r="UYC29" s="1"/>
      <c r="UYE29" s="5"/>
      <c r="UYI29" s="14"/>
      <c r="UYJ29" s="14"/>
      <c r="UYK29" s="1"/>
      <c r="UYM29" s="5"/>
      <c r="UYQ29" s="14"/>
      <c r="UYR29" s="14"/>
      <c r="UYS29" s="1"/>
      <c r="UYU29" s="5"/>
      <c r="UYY29" s="14"/>
      <c r="UYZ29" s="14"/>
      <c r="UZA29" s="1"/>
      <c r="UZC29" s="5"/>
      <c r="UZG29" s="14"/>
      <c r="UZH29" s="14"/>
      <c r="UZI29" s="1"/>
      <c r="UZK29" s="5"/>
      <c r="UZO29" s="14"/>
      <c r="UZP29" s="14"/>
      <c r="UZQ29" s="1"/>
      <c r="UZS29" s="5"/>
      <c r="UZW29" s="14"/>
      <c r="UZX29" s="14"/>
      <c r="UZY29" s="1"/>
      <c r="VAA29" s="5"/>
      <c r="VAE29" s="14"/>
      <c r="VAF29" s="14"/>
      <c r="VAG29" s="1"/>
      <c r="VAI29" s="5"/>
      <c r="VAM29" s="14"/>
      <c r="VAN29" s="14"/>
      <c r="VAO29" s="1"/>
      <c r="VAQ29" s="5"/>
      <c r="VAU29" s="14"/>
      <c r="VAV29" s="14"/>
      <c r="VAW29" s="1"/>
      <c r="VAY29" s="5"/>
      <c r="VBC29" s="14"/>
      <c r="VBD29" s="14"/>
      <c r="VBE29" s="1"/>
      <c r="VBG29" s="5"/>
      <c r="VBK29" s="14"/>
      <c r="VBL29" s="14"/>
      <c r="VBM29" s="1"/>
      <c r="VBO29" s="5"/>
      <c r="VBS29" s="14"/>
      <c r="VBT29" s="14"/>
      <c r="VBU29" s="1"/>
      <c r="VBW29" s="5"/>
      <c r="VCA29" s="14"/>
      <c r="VCB29" s="14"/>
      <c r="VCC29" s="1"/>
      <c r="VCE29" s="5"/>
      <c r="VCI29" s="14"/>
      <c r="VCJ29" s="14"/>
      <c r="VCK29" s="1"/>
      <c r="VCM29" s="5"/>
      <c r="VCQ29" s="14"/>
      <c r="VCR29" s="14"/>
      <c r="VCS29" s="1"/>
      <c r="VCU29" s="5"/>
      <c r="VCY29" s="14"/>
      <c r="VCZ29" s="14"/>
      <c r="VDA29" s="1"/>
      <c r="VDC29" s="5"/>
      <c r="VDG29" s="14"/>
      <c r="VDH29" s="14"/>
      <c r="VDI29" s="1"/>
      <c r="VDK29" s="5"/>
      <c r="VDO29" s="14"/>
      <c r="VDP29" s="14"/>
      <c r="VDQ29" s="1"/>
      <c r="VDS29" s="5"/>
      <c r="VDW29" s="14"/>
      <c r="VDX29" s="14"/>
      <c r="VDY29" s="1"/>
      <c r="VEA29" s="5"/>
      <c r="VEE29" s="14"/>
      <c r="VEF29" s="14"/>
      <c r="VEG29" s="1"/>
      <c r="VEI29" s="5"/>
      <c r="VEM29" s="14"/>
      <c r="VEN29" s="14"/>
      <c r="VEO29" s="1"/>
      <c r="VEQ29" s="5"/>
      <c r="VEU29" s="14"/>
      <c r="VEV29" s="14"/>
      <c r="VEW29" s="1"/>
      <c r="VEY29" s="5"/>
      <c r="VFC29" s="14"/>
      <c r="VFD29" s="14"/>
      <c r="VFE29" s="1"/>
      <c r="VFG29" s="5"/>
      <c r="VFK29" s="14"/>
      <c r="VFL29" s="14"/>
      <c r="VFM29" s="1"/>
      <c r="VFO29" s="5"/>
      <c r="VFS29" s="14"/>
      <c r="VFT29" s="14"/>
      <c r="VFU29" s="1"/>
      <c r="VFW29" s="5"/>
      <c r="VGA29" s="14"/>
      <c r="VGB29" s="14"/>
      <c r="VGC29" s="1"/>
      <c r="VGE29" s="5"/>
      <c r="VGI29" s="14"/>
      <c r="VGJ29" s="14"/>
      <c r="VGK29" s="1"/>
      <c r="VGM29" s="5"/>
      <c r="VGQ29" s="14"/>
      <c r="VGR29" s="14"/>
      <c r="VGS29" s="1"/>
      <c r="VGU29" s="5"/>
      <c r="VGY29" s="14"/>
      <c r="VGZ29" s="14"/>
      <c r="VHA29" s="1"/>
      <c r="VHC29" s="5"/>
      <c r="VHG29" s="14"/>
      <c r="VHH29" s="14"/>
      <c r="VHI29" s="1"/>
      <c r="VHK29" s="5"/>
      <c r="VHO29" s="14"/>
      <c r="VHP29" s="14"/>
      <c r="VHQ29" s="1"/>
      <c r="VHS29" s="5"/>
      <c r="VHW29" s="14"/>
      <c r="VHX29" s="14"/>
      <c r="VHY29" s="1"/>
      <c r="VIA29" s="5"/>
      <c r="VIE29" s="14"/>
      <c r="VIF29" s="14"/>
      <c r="VIG29" s="1"/>
      <c r="VII29" s="5"/>
      <c r="VIM29" s="14"/>
      <c r="VIN29" s="14"/>
      <c r="VIO29" s="1"/>
      <c r="VIQ29" s="5"/>
      <c r="VIU29" s="14"/>
      <c r="VIV29" s="14"/>
      <c r="VIW29" s="1"/>
      <c r="VIY29" s="5"/>
      <c r="VJC29" s="14"/>
      <c r="VJD29" s="14"/>
      <c r="VJE29" s="1"/>
      <c r="VJG29" s="5"/>
      <c r="VJK29" s="14"/>
      <c r="VJL29" s="14"/>
      <c r="VJM29" s="1"/>
      <c r="VJO29" s="5"/>
      <c r="VJS29" s="14"/>
      <c r="VJT29" s="14"/>
      <c r="VJU29" s="1"/>
      <c r="VJW29" s="5"/>
      <c r="VKA29" s="14"/>
      <c r="VKB29" s="14"/>
      <c r="VKC29" s="1"/>
      <c r="VKE29" s="5"/>
      <c r="VKI29" s="14"/>
      <c r="VKJ29" s="14"/>
      <c r="VKK29" s="1"/>
      <c r="VKM29" s="5"/>
      <c r="VKQ29" s="14"/>
      <c r="VKR29" s="14"/>
      <c r="VKS29" s="1"/>
      <c r="VKU29" s="5"/>
      <c r="VKY29" s="14"/>
      <c r="VKZ29" s="14"/>
      <c r="VLA29" s="1"/>
      <c r="VLC29" s="5"/>
      <c r="VLG29" s="14"/>
      <c r="VLH29" s="14"/>
      <c r="VLI29" s="1"/>
      <c r="VLK29" s="5"/>
      <c r="VLO29" s="14"/>
      <c r="VLP29" s="14"/>
      <c r="VLQ29" s="1"/>
      <c r="VLS29" s="5"/>
      <c r="VLW29" s="14"/>
      <c r="VLX29" s="14"/>
      <c r="VLY29" s="1"/>
      <c r="VMA29" s="5"/>
      <c r="VME29" s="14"/>
      <c r="VMF29" s="14"/>
      <c r="VMG29" s="1"/>
      <c r="VMI29" s="5"/>
      <c r="VMM29" s="14"/>
      <c r="VMN29" s="14"/>
      <c r="VMO29" s="1"/>
      <c r="VMQ29" s="5"/>
      <c r="VMU29" s="14"/>
      <c r="VMV29" s="14"/>
      <c r="VMW29" s="1"/>
      <c r="VMY29" s="5"/>
      <c r="VNC29" s="14"/>
      <c r="VND29" s="14"/>
      <c r="VNE29" s="1"/>
      <c r="VNG29" s="5"/>
      <c r="VNK29" s="14"/>
      <c r="VNL29" s="14"/>
      <c r="VNM29" s="1"/>
      <c r="VNO29" s="5"/>
      <c r="VNS29" s="14"/>
      <c r="VNT29" s="14"/>
      <c r="VNU29" s="1"/>
      <c r="VNW29" s="5"/>
      <c r="VOA29" s="14"/>
      <c r="VOB29" s="14"/>
      <c r="VOC29" s="1"/>
      <c r="VOE29" s="5"/>
      <c r="VOI29" s="14"/>
      <c r="VOJ29" s="14"/>
      <c r="VOK29" s="1"/>
      <c r="VOM29" s="5"/>
      <c r="VOQ29" s="14"/>
      <c r="VOR29" s="14"/>
      <c r="VOS29" s="1"/>
      <c r="VOU29" s="5"/>
      <c r="VOY29" s="14"/>
      <c r="VOZ29" s="14"/>
      <c r="VPA29" s="1"/>
      <c r="VPC29" s="5"/>
      <c r="VPG29" s="14"/>
      <c r="VPH29" s="14"/>
      <c r="VPI29" s="1"/>
      <c r="VPK29" s="5"/>
      <c r="VPO29" s="14"/>
      <c r="VPP29" s="14"/>
      <c r="VPQ29" s="1"/>
      <c r="VPS29" s="5"/>
      <c r="VPW29" s="14"/>
      <c r="VPX29" s="14"/>
      <c r="VPY29" s="1"/>
      <c r="VQA29" s="5"/>
      <c r="VQE29" s="14"/>
      <c r="VQF29" s="14"/>
      <c r="VQG29" s="1"/>
      <c r="VQI29" s="5"/>
      <c r="VQM29" s="14"/>
      <c r="VQN29" s="14"/>
      <c r="VQO29" s="1"/>
      <c r="VQQ29" s="5"/>
      <c r="VQU29" s="14"/>
      <c r="VQV29" s="14"/>
      <c r="VQW29" s="1"/>
      <c r="VQY29" s="5"/>
      <c r="VRC29" s="14"/>
      <c r="VRD29" s="14"/>
      <c r="VRE29" s="1"/>
      <c r="VRG29" s="5"/>
      <c r="VRK29" s="14"/>
      <c r="VRL29" s="14"/>
      <c r="VRM29" s="1"/>
      <c r="VRO29" s="5"/>
      <c r="VRS29" s="14"/>
      <c r="VRT29" s="14"/>
      <c r="VRU29" s="1"/>
      <c r="VRW29" s="5"/>
      <c r="VSA29" s="14"/>
      <c r="VSB29" s="14"/>
      <c r="VSC29" s="1"/>
      <c r="VSE29" s="5"/>
      <c r="VSI29" s="14"/>
      <c r="VSJ29" s="14"/>
      <c r="VSK29" s="1"/>
      <c r="VSM29" s="5"/>
      <c r="VSQ29" s="14"/>
      <c r="VSR29" s="14"/>
      <c r="VSS29" s="1"/>
      <c r="VSU29" s="5"/>
      <c r="VSY29" s="14"/>
      <c r="VSZ29" s="14"/>
      <c r="VTA29" s="1"/>
      <c r="VTC29" s="5"/>
      <c r="VTG29" s="14"/>
      <c r="VTH29" s="14"/>
      <c r="VTI29" s="1"/>
      <c r="VTK29" s="5"/>
      <c r="VTO29" s="14"/>
      <c r="VTP29" s="14"/>
      <c r="VTQ29" s="1"/>
      <c r="VTS29" s="5"/>
      <c r="VTW29" s="14"/>
      <c r="VTX29" s="14"/>
      <c r="VTY29" s="1"/>
      <c r="VUA29" s="5"/>
      <c r="VUE29" s="14"/>
      <c r="VUF29" s="14"/>
      <c r="VUG29" s="1"/>
      <c r="VUI29" s="5"/>
      <c r="VUM29" s="14"/>
      <c r="VUN29" s="14"/>
      <c r="VUO29" s="1"/>
      <c r="VUQ29" s="5"/>
      <c r="VUU29" s="14"/>
      <c r="VUV29" s="14"/>
      <c r="VUW29" s="1"/>
      <c r="VUY29" s="5"/>
      <c r="VVC29" s="14"/>
      <c r="VVD29" s="14"/>
      <c r="VVE29" s="1"/>
      <c r="VVG29" s="5"/>
      <c r="VVK29" s="14"/>
      <c r="VVL29" s="14"/>
      <c r="VVM29" s="1"/>
      <c r="VVO29" s="5"/>
      <c r="VVS29" s="14"/>
      <c r="VVT29" s="14"/>
      <c r="VVU29" s="1"/>
      <c r="VVW29" s="5"/>
      <c r="VWA29" s="14"/>
      <c r="VWB29" s="14"/>
      <c r="VWC29" s="1"/>
      <c r="VWE29" s="5"/>
      <c r="VWI29" s="14"/>
      <c r="VWJ29" s="14"/>
      <c r="VWK29" s="1"/>
      <c r="VWM29" s="5"/>
      <c r="VWQ29" s="14"/>
      <c r="VWR29" s="14"/>
      <c r="VWS29" s="1"/>
      <c r="VWU29" s="5"/>
      <c r="VWY29" s="14"/>
      <c r="VWZ29" s="14"/>
      <c r="VXA29" s="1"/>
      <c r="VXC29" s="5"/>
      <c r="VXG29" s="14"/>
      <c r="VXH29" s="14"/>
      <c r="VXI29" s="1"/>
      <c r="VXK29" s="5"/>
      <c r="VXO29" s="14"/>
      <c r="VXP29" s="14"/>
      <c r="VXQ29" s="1"/>
      <c r="VXS29" s="5"/>
      <c r="VXW29" s="14"/>
      <c r="VXX29" s="14"/>
      <c r="VXY29" s="1"/>
      <c r="VYA29" s="5"/>
      <c r="VYE29" s="14"/>
      <c r="VYF29" s="14"/>
      <c r="VYG29" s="1"/>
      <c r="VYI29" s="5"/>
      <c r="VYM29" s="14"/>
      <c r="VYN29" s="14"/>
      <c r="VYO29" s="1"/>
      <c r="VYQ29" s="5"/>
      <c r="VYU29" s="14"/>
      <c r="VYV29" s="14"/>
      <c r="VYW29" s="1"/>
      <c r="VYY29" s="5"/>
      <c r="VZC29" s="14"/>
      <c r="VZD29" s="14"/>
      <c r="VZE29" s="1"/>
      <c r="VZG29" s="5"/>
      <c r="VZK29" s="14"/>
      <c r="VZL29" s="14"/>
      <c r="VZM29" s="1"/>
      <c r="VZO29" s="5"/>
      <c r="VZS29" s="14"/>
      <c r="VZT29" s="14"/>
      <c r="VZU29" s="1"/>
      <c r="VZW29" s="5"/>
      <c r="WAA29" s="14"/>
      <c r="WAB29" s="14"/>
      <c r="WAC29" s="1"/>
      <c r="WAE29" s="5"/>
      <c r="WAI29" s="14"/>
      <c r="WAJ29" s="14"/>
      <c r="WAK29" s="1"/>
      <c r="WAM29" s="5"/>
      <c r="WAQ29" s="14"/>
      <c r="WAR29" s="14"/>
      <c r="WAS29" s="1"/>
      <c r="WAU29" s="5"/>
      <c r="WAY29" s="14"/>
      <c r="WAZ29" s="14"/>
      <c r="WBA29" s="1"/>
      <c r="WBC29" s="5"/>
      <c r="WBG29" s="14"/>
      <c r="WBH29" s="14"/>
      <c r="WBI29" s="1"/>
      <c r="WBK29" s="5"/>
      <c r="WBO29" s="14"/>
      <c r="WBP29" s="14"/>
      <c r="WBQ29" s="1"/>
      <c r="WBS29" s="5"/>
      <c r="WBW29" s="14"/>
      <c r="WBX29" s="14"/>
      <c r="WBY29" s="1"/>
      <c r="WCA29" s="5"/>
      <c r="WCE29" s="14"/>
      <c r="WCF29" s="14"/>
      <c r="WCG29" s="1"/>
      <c r="WCI29" s="5"/>
      <c r="WCM29" s="14"/>
      <c r="WCN29" s="14"/>
      <c r="WCO29" s="1"/>
      <c r="WCQ29" s="5"/>
      <c r="WCU29" s="14"/>
      <c r="WCV29" s="14"/>
      <c r="WCW29" s="1"/>
      <c r="WCY29" s="5"/>
      <c r="WDC29" s="14"/>
      <c r="WDD29" s="14"/>
      <c r="WDE29" s="1"/>
      <c r="WDG29" s="5"/>
      <c r="WDK29" s="14"/>
      <c r="WDL29" s="14"/>
      <c r="WDM29" s="1"/>
      <c r="WDO29" s="5"/>
      <c r="WDS29" s="14"/>
      <c r="WDT29" s="14"/>
      <c r="WDU29" s="1"/>
      <c r="WDW29" s="5"/>
      <c r="WEA29" s="14"/>
      <c r="WEB29" s="14"/>
      <c r="WEC29" s="1"/>
      <c r="WEE29" s="5"/>
      <c r="WEI29" s="14"/>
      <c r="WEJ29" s="14"/>
      <c r="WEK29" s="1"/>
      <c r="WEM29" s="5"/>
      <c r="WEQ29" s="14"/>
      <c r="WER29" s="14"/>
      <c r="WES29" s="1"/>
      <c r="WEU29" s="5"/>
      <c r="WEY29" s="14"/>
      <c r="WEZ29" s="14"/>
      <c r="WFA29" s="1"/>
      <c r="WFC29" s="5"/>
      <c r="WFG29" s="14"/>
      <c r="WFH29" s="14"/>
      <c r="WFI29" s="1"/>
      <c r="WFK29" s="5"/>
      <c r="WFO29" s="14"/>
      <c r="WFP29" s="14"/>
      <c r="WFQ29" s="1"/>
      <c r="WFS29" s="5"/>
      <c r="WFW29" s="14"/>
      <c r="WFX29" s="14"/>
      <c r="WFY29" s="1"/>
      <c r="WGA29" s="5"/>
      <c r="WGE29" s="14"/>
      <c r="WGF29" s="14"/>
      <c r="WGG29" s="1"/>
      <c r="WGI29" s="5"/>
      <c r="WGM29" s="14"/>
      <c r="WGN29" s="14"/>
      <c r="WGO29" s="1"/>
      <c r="WGQ29" s="5"/>
      <c r="WGU29" s="14"/>
      <c r="WGV29" s="14"/>
      <c r="WGW29" s="1"/>
      <c r="WGY29" s="5"/>
      <c r="WHC29" s="14"/>
      <c r="WHD29" s="14"/>
      <c r="WHE29" s="1"/>
      <c r="WHG29" s="5"/>
      <c r="WHK29" s="14"/>
      <c r="WHL29" s="14"/>
      <c r="WHM29" s="1"/>
      <c r="WHO29" s="5"/>
      <c r="WHS29" s="14"/>
      <c r="WHT29" s="14"/>
      <c r="WHU29" s="1"/>
      <c r="WHW29" s="5"/>
      <c r="WIA29" s="14"/>
      <c r="WIB29" s="14"/>
      <c r="WIC29" s="1"/>
      <c r="WIE29" s="5"/>
      <c r="WII29" s="14"/>
      <c r="WIJ29" s="14"/>
      <c r="WIK29" s="1"/>
      <c r="WIM29" s="5"/>
      <c r="WIQ29" s="14"/>
      <c r="WIR29" s="14"/>
      <c r="WIS29" s="1"/>
      <c r="WIU29" s="5"/>
      <c r="WIY29" s="14"/>
      <c r="WIZ29" s="14"/>
      <c r="WJA29" s="1"/>
      <c r="WJC29" s="5"/>
      <c r="WJG29" s="14"/>
      <c r="WJH29" s="14"/>
      <c r="WJI29" s="1"/>
      <c r="WJK29" s="5"/>
      <c r="WJO29" s="14"/>
      <c r="WJP29" s="14"/>
      <c r="WJQ29" s="1"/>
      <c r="WJS29" s="5"/>
      <c r="WJW29" s="14"/>
      <c r="WJX29" s="14"/>
      <c r="WJY29" s="1"/>
      <c r="WKA29" s="5"/>
      <c r="WKE29" s="14"/>
      <c r="WKF29" s="14"/>
      <c r="WKG29" s="1"/>
      <c r="WKI29" s="5"/>
      <c r="WKM29" s="14"/>
      <c r="WKN29" s="14"/>
      <c r="WKO29" s="1"/>
      <c r="WKQ29" s="5"/>
      <c r="WKU29" s="14"/>
      <c r="WKV29" s="14"/>
      <c r="WKW29" s="1"/>
      <c r="WKY29" s="5"/>
      <c r="WLC29" s="14"/>
      <c r="WLD29" s="14"/>
      <c r="WLE29" s="1"/>
      <c r="WLG29" s="5"/>
      <c r="WLK29" s="14"/>
      <c r="WLL29" s="14"/>
      <c r="WLM29" s="1"/>
      <c r="WLO29" s="5"/>
      <c r="WLS29" s="14"/>
      <c r="WLT29" s="14"/>
      <c r="WLU29" s="1"/>
      <c r="WLW29" s="5"/>
      <c r="WMA29" s="14"/>
      <c r="WMB29" s="14"/>
      <c r="WMC29" s="1"/>
      <c r="WME29" s="5"/>
      <c r="WMI29" s="14"/>
      <c r="WMJ29" s="14"/>
      <c r="WMK29" s="1"/>
      <c r="WMM29" s="5"/>
      <c r="WMQ29" s="14"/>
      <c r="WMR29" s="14"/>
      <c r="WMS29" s="1"/>
      <c r="WMU29" s="5"/>
      <c r="WMY29" s="14"/>
      <c r="WMZ29" s="14"/>
      <c r="WNA29" s="1"/>
      <c r="WNC29" s="5"/>
      <c r="WNG29" s="14"/>
      <c r="WNH29" s="14"/>
      <c r="WNI29" s="1"/>
      <c r="WNK29" s="5"/>
      <c r="WNO29" s="14"/>
      <c r="WNP29" s="14"/>
      <c r="WNQ29" s="1"/>
      <c r="WNS29" s="5"/>
      <c r="WNW29" s="14"/>
      <c r="WNX29" s="14"/>
      <c r="WNY29" s="1"/>
      <c r="WOA29" s="5"/>
      <c r="WOE29" s="14"/>
      <c r="WOF29" s="14"/>
      <c r="WOG29" s="1"/>
      <c r="WOI29" s="5"/>
      <c r="WOM29" s="14"/>
      <c r="WON29" s="14"/>
      <c r="WOO29" s="1"/>
      <c r="WOQ29" s="5"/>
      <c r="WOU29" s="14"/>
      <c r="WOV29" s="14"/>
      <c r="WOW29" s="1"/>
      <c r="WOY29" s="5"/>
      <c r="WPC29" s="14"/>
      <c r="WPD29" s="14"/>
      <c r="WPE29" s="1"/>
      <c r="WPG29" s="5"/>
      <c r="WPK29" s="14"/>
      <c r="WPL29" s="14"/>
      <c r="WPM29" s="1"/>
      <c r="WPO29" s="5"/>
      <c r="WPS29" s="14"/>
      <c r="WPT29" s="14"/>
      <c r="WPU29" s="1"/>
      <c r="WPW29" s="5"/>
      <c r="WQA29" s="14"/>
      <c r="WQB29" s="14"/>
      <c r="WQC29" s="1"/>
      <c r="WQE29" s="5"/>
      <c r="WQI29" s="14"/>
      <c r="WQJ29" s="14"/>
      <c r="WQK29" s="1"/>
      <c r="WQM29" s="5"/>
      <c r="WQQ29" s="14"/>
      <c r="WQR29" s="14"/>
      <c r="WQS29" s="1"/>
      <c r="WQU29" s="5"/>
      <c r="WQY29" s="14"/>
      <c r="WQZ29" s="14"/>
      <c r="WRA29" s="1"/>
      <c r="WRC29" s="5"/>
      <c r="WRG29" s="14"/>
      <c r="WRH29" s="14"/>
      <c r="WRI29" s="1"/>
      <c r="WRK29" s="5"/>
      <c r="WRO29" s="14"/>
      <c r="WRP29" s="14"/>
      <c r="WRQ29" s="1"/>
      <c r="WRS29" s="5"/>
      <c r="WRW29" s="14"/>
      <c r="WRX29" s="14"/>
      <c r="WRY29" s="1"/>
      <c r="WSA29" s="5"/>
      <c r="WSE29" s="14"/>
      <c r="WSF29" s="14"/>
      <c r="WSG29" s="1"/>
      <c r="WSI29" s="5"/>
      <c r="WSM29" s="14"/>
      <c r="WSN29" s="14"/>
      <c r="WSO29" s="1"/>
      <c r="WSQ29" s="5"/>
      <c r="WSU29" s="14"/>
      <c r="WSV29" s="14"/>
      <c r="WSW29" s="1"/>
      <c r="WSY29" s="5"/>
      <c r="WTC29" s="14"/>
      <c r="WTD29" s="14"/>
      <c r="WTE29" s="1"/>
      <c r="WTG29" s="5"/>
      <c r="WTK29" s="14"/>
      <c r="WTL29" s="14"/>
      <c r="WTM29" s="1"/>
      <c r="WTO29" s="5"/>
      <c r="WTS29" s="14"/>
      <c r="WTT29" s="14"/>
      <c r="WTU29" s="1"/>
      <c r="WTW29" s="5"/>
      <c r="WUA29" s="14"/>
      <c r="WUB29" s="14"/>
      <c r="WUC29" s="1"/>
      <c r="WUE29" s="5"/>
      <c r="WUI29" s="14"/>
      <c r="WUJ29" s="14"/>
      <c r="WUK29" s="1"/>
      <c r="WUM29" s="5"/>
      <c r="WUQ29" s="14"/>
      <c r="WUR29" s="14"/>
      <c r="WUS29" s="1"/>
      <c r="WUU29" s="5"/>
      <c r="WUY29" s="14"/>
      <c r="WUZ29" s="14"/>
      <c r="WVA29" s="1"/>
      <c r="WVC29" s="5"/>
      <c r="WVG29" s="14"/>
      <c r="WVH29" s="14"/>
      <c r="WVI29" s="1"/>
      <c r="WVK29" s="5"/>
      <c r="WVO29" s="14"/>
      <c r="WVP29" s="14"/>
      <c r="WVQ29" s="1"/>
      <c r="WVS29" s="5"/>
      <c r="WVW29" s="14"/>
      <c r="WVX29" s="14"/>
      <c r="WVY29" s="1"/>
      <c r="WWA29" s="5"/>
      <c r="WWE29" s="14"/>
      <c r="WWF29" s="14"/>
      <c r="WWG29" s="1"/>
      <c r="WWI29" s="5"/>
      <c r="WWM29" s="14"/>
      <c r="WWN29" s="14"/>
      <c r="WWO29" s="1"/>
      <c r="WWQ29" s="5"/>
      <c r="WWU29" s="14"/>
      <c r="WWV29" s="14"/>
      <c r="WWW29" s="1"/>
      <c r="WWY29" s="5"/>
      <c r="WXC29" s="14"/>
      <c r="WXD29" s="14"/>
      <c r="WXE29" s="1"/>
      <c r="WXG29" s="5"/>
      <c r="WXK29" s="14"/>
      <c r="WXL29" s="14"/>
      <c r="WXM29" s="1"/>
      <c r="WXO29" s="5"/>
      <c r="WXS29" s="14"/>
      <c r="WXT29" s="14"/>
      <c r="WXU29" s="1"/>
      <c r="WXW29" s="5"/>
      <c r="WYA29" s="14"/>
      <c r="WYB29" s="14"/>
      <c r="WYC29" s="1"/>
      <c r="WYE29" s="5"/>
      <c r="WYI29" s="14"/>
      <c r="WYJ29" s="14"/>
      <c r="WYK29" s="1"/>
      <c r="WYM29" s="5"/>
      <c r="WYQ29" s="14"/>
      <c r="WYR29" s="14"/>
      <c r="WYS29" s="1"/>
      <c r="WYU29" s="5"/>
      <c r="WYY29" s="14"/>
      <c r="WYZ29" s="14"/>
      <c r="WZA29" s="1"/>
      <c r="WZC29" s="5"/>
      <c r="WZG29" s="14"/>
      <c r="WZH29" s="14"/>
      <c r="WZI29" s="1"/>
      <c r="WZK29" s="5"/>
      <c r="WZO29" s="14"/>
      <c r="WZP29" s="14"/>
      <c r="WZQ29" s="1"/>
      <c r="WZS29" s="5"/>
      <c r="WZW29" s="14"/>
      <c r="WZX29" s="14"/>
      <c r="WZY29" s="1"/>
      <c r="XAA29" s="5"/>
      <c r="XAE29" s="14"/>
      <c r="XAF29" s="14"/>
      <c r="XAG29" s="1"/>
      <c r="XAI29" s="5"/>
      <c r="XAM29" s="14"/>
      <c r="XAN29" s="14"/>
      <c r="XAO29" s="1"/>
      <c r="XAQ29" s="5"/>
      <c r="XAU29" s="14"/>
      <c r="XAV29" s="14"/>
      <c r="XAW29" s="1"/>
      <c r="XAY29" s="5"/>
      <c r="XBC29" s="14"/>
      <c r="XBD29" s="14"/>
      <c r="XBE29" s="1"/>
      <c r="XBG29" s="5"/>
      <c r="XBK29" s="14"/>
      <c r="XBL29" s="14"/>
      <c r="XBM29" s="1"/>
      <c r="XBO29" s="5"/>
      <c r="XBS29" s="14"/>
      <c r="XBT29" s="14"/>
      <c r="XBU29" s="1"/>
      <c r="XBW29" s="5"/>
      <c r="XCA29" s="14"/>
      <c r="XCB29" s="14"/>
      <c r="XCC29" s="1"/>
      <c r="XCE29" s="5"/>
      <c r="XCI29" s="14"/>
      <c r="XCJ29" s="14"/>
      <c r="XCK29" s="1"/>
      <c r="XCM29" s="5"/>
      <c r="XCQ29" s="14"/>
      <c r="XCR29" s="14"/>
      <c r="XCS29" s="1"/>
      <c r="XCU29" s="5"/>
      <c r="XCY29" s="14"/>
      <c r="XCZ29" s="14"/>
      <c r="XDA29" s="1"/>
      <c r="XDC29" s="5"/>
      <c r="XDG29" s="14"/>
      <c r="XDH29" s="14"/>
      <c r="XDI29" s="1"/>
      <c r="XDK29" s="5"/>
      <c r="XDO29" s="14"/>
      <c r="XDP29" s="14"/>
      <c r="XDQ29" s="1"/>
      <c r="XDS29" s="5"/>
      <c r="XDW29" s="14"/>
      <c r="XDX29" s="14"/>
      <c r="XDY29" s="1"/>
      <c r="XEA29" s="5"/>
      <c r="XEE29" s="14"/>
      <c r="XEF29" s="14"/>
      <c r="XEG29" s="1"/>
      <c r="XEI29" s="5"/>
      <c r="XEM29" s="14"/>
      <c r="XEN29" s="14"/>
      <c r="XEO29" s="1"/>
      <c r="XEQ29" s="5"/>
      <c r="XEU29" s="14"/>
      <c r="XEV29" s="14"/>
      <c r="XEW29" s="1"/>
      <c r="XEY29" s="5"/>
    </row>
    <row r="30" spans="2:16379" x14ac:dyDescent="0.25">
      <c r="B30" s="10" t="s">
        <v>13116</v>
      </c>
      <c r="H30" s="38" t="s">
        <v>4814</v>
      </c>
      <c r="I30" s="38" t="s">
        <v>4815</v>
      </c>
      <c r="J30" s="38" t="s">
        <v>13077</v>
      </c>
      <c r="K30" s="38">
        <v>4.0999999999999996</v>
      </c>
      <c r="L30" s="39">
        <v>363711</v>
      </c>
      <c r="N30" s="8" t="s">
        <v>13087</v>
      </c>
      <c r="O30">
        <v>1465</v>
      </c>
    </row>
    <row r="31" spans="2:16379" x14ac:dyDescent="0.25">
      <c r="B31" s="7" t="s">
        <v>13086</v>
      </c>
      <c r="C31" t="s">
        <v>13090</v>
      </c>
      <c r="H31" s="38" t="s">
        <v>3250</v>
      </c>
      <c r="I31" s="38" t="s">
        <v>3251</v>
      </c>
      <c r="J31" s="38" t="s">
        <v>13077</v>
      </c>
      <c r="K31" s="38">
        <v>4.0999999999999996</v>
      </c>
      <c r="L31" s="39">
        <v>313836</v>
      </c>
    </row>
    <row r="32" spans="2:16379" x14ac:dyDescent="0.25">
      <c r="B32" s="40" t="s">
        <v>13083</v>
      </c>
      <c r="C32" s="44">
        <v>1118</v>
      </c>
      <c r="H32" s="38" t="s">
        <v>3260</v>
      </c>
      <c r="I32" s="38" t="s">
        <v>3261</v>
      </c>
      <c r="J32" s="38" t="s">
        <v>13077</v>
      </c>
      <c r="K32" s="38">
        <v>4.0999999999999996</v>
      </c>
      <c r="L32" s="39">
        <v>313836</v>
      </c>
    </row>
    <row r="33" spans="2:26" ht="15.75" customHeight="1" x14ac:dyDescent="0.25">
      <c r="B33" s="40" t="s">
        <v>13076</v>
      </c>
      <c r="C33" s="44">
        <v>7728689</v>
      </c>
      <c r="D33" s="61" t="s">
        <v>13147</v>
      </c>
      <c r="E33" s="61"/>
      <c r="F33" s="61"/>
      <c r="G33" s="25"/>
      <c r="H33" s="38" t="s">
        <v>4673</v>
      </c>
      <c r="I33" s="38" t="s">
        <v>4674</v>
      </c>
      <c r="J33" s="38" t="s">
        <v>13077</v>
      </c>
      <c r="K33" s="38">
        <v>4.0999999999999996</v>
      </c>
      <c r="L33" s="39">
        <v>313832</v>
      </c>
      <c r="N33" s="67" t="s">
        <v>13122</v>
      </c>
      <c r="O33" s="67"/>
      <c r="P33" s="67"/>
      <c r="Q33" s="67"/>
      <c r="R33" s="67"/>
      <c r="T33" s="63" t="s">
        <v>13125</v>
      </c>
      <c r="U33" s="63"/>
      <c r="V33" s="63"/>
      <c r="W33" s="63"/>
      <c r="X33" s="63"/>
      <c r="Y33" s="31"/>
      <c r="Z33" s="10"/>
    </row>
    <row r="34" spans="2:26" ht="15.75" customHeight="1" x14ac:dyDescent="0.25">
      <c r="B34" s="40" t="s">
        <v>13077</v>
      </c>
      <c r="C34" s="44">
        <v>15778848</v>
      </c>
      <c r="D34" s="61"/>
      <c r="E34" s="61"/>
      <c r="F34" s="61"/>
      <c r="G34" s="25"/>
      <c r="H34" s="19"/>
      <c r="I34" s="19"/>
      <c r="N34" s="7" t="s">
        <v>13086</v>
      </c>
      <c r="O34" t="s">
        <v>13095</v>
      </c>
      <c r="T34" s="7" t="s">
        <v>13086</v>
      </c>
      <c r="U34" t="s">
        <v>13110</v>
      </c>
    </row>
    <row r="35" spans="2:26" x14ac:dyDescent="0.25">
      <c r="B35" s="40" t="s">
        <v>13084</v>
      </c>
      <c r="C35" s="44">
        <v>3663</v>
      </c>
      <c r="D35" s="61"/>
      <c r="E35" s="61"/>
      <c r="F35" s="61"/>
      <c r="G35" s="25"/>
      <c r="H35" s="19"/>
      <c r="I35" s="19"/>
      <c r="N35" s="40" t="s">
        <v>13083</v>
      </c>
      <c r="O35" s="42">
        <v>4472000</v>
      </c>
      <c r="T35" s="40" t="s">
        <v>13076</v>
      </c>
      <c r="U35" s="43">
        <v>0.94</v>
      </c>
    </row>
    <row r="36" spans="2:26" x14ac:dyDescent="0.25">
      <c r="B36" s="40" t="s">
        <v>13080</v>
      </c>
      <c r="C36" s="44">
        <v>2991069</v>
      </c>
      <c r="D36" s="61"/>
      <c r="E36" s="61"/>
      <c r="F36" s="61"/>
      <c r="G36" s="25"/>
      <c r="H36" s="60" t="s">
        <v>13139</v>
      </c>
      <c r="I36" s="60"/>
      <c r="J36" s="60"/>
      <c r="K36" s="60"/>
      <c r="L36" s="60"/>
      <c r="N36" s="40" t="s">
        <v>13076</v>
      </c>
      <c r="O36" s="42">
        <v>12614808460.580002</v>
      </c>
      <c r="P36" s="61" t="s">
        <v>13142</v>
      </c>
      <c r="Q36" s="61"/>
      <c r="T36" s="40" t="s">
        <v>13077</v>
      </c>
      <c r="U36" s="43">
        <v>0.91</v>
      </c>
    </row>
    <row r="37" spans="2:26" x14ac:dyDescent="0.25">
      <c r="B37" s="40" t="s">
        <v>13081</v>
      </c>
      <c r="C37" s="44">
        <v>8566</v>
      </c>
      <c r="D37" s="61"/>
      <c r="E37" s="61"/>
      <c r="F37" s="61"/>
      <c r="G37" s="25"/>
      <c r="H37" s="60"/>
      <c r="I37" s="60"/>
      <c r="J37" s="60"/>
      <c r="K37" s="60"/>
      <c r="L37" s="60"/>
      <c r="N37" s="40" t="s">
        <v>13077</v>
      </c>
      <c r="O37" s="42">
        <v>98020806794</v>
      </c>
      <c r="P37" s="61"/>
      <c r="Q37" s="61"/>
      <c r="T37" s="40" t="s">
        <v>13080</v>
      </c>
      <c r="U37" s="43">
        <v>0.9</v>
      </c>
      <c r="X37" s="21"/>
    </row>
    <row r="38" spans="2:26" x14ac:dyDescent="0.25">
      <c r="B38" s="40" t="s">
        <v>13078</v>
      </c>
      <c r="C38" s="44">
        <v>88882</v>
      </c>
      <c r="D38" s="61"/>
      <c r="E38" s="61"/>
      <c r="F38" s="61"/>
      <c r="H38" s="60"/>
      <c r="I38" s="60"/>
      <c r="J38" s="60"/>
      <c r="K38" s="60"/>
      <c r="L38" s="60"/>
      <c r="N38" s="40" t="s">
        <v>13084</v>
      </c>
      <c r="O38" s="42">
        <v>6959700</v>
      </c>
      <c r="P38" s="61"/>
      <c r="Q38" s="61"/>
      <c r="T38" s="40" t="s">
        <v>13079</v>
      </c>
      <c r="U38" s="43">
        <v>0.75</v>
      </c>
      <c r="V38" s="68" t="s">
        <v>13144</v>
      </c>
      <c r="W38" s="68"/>
      <c r="X38" s="68"/>
    </row>
    <row r="39" spans="2:26" x14ac:dyDescent="0.25">
      <c r="B39" s="40" t="s">
        <v>13079</v>
      </c>
      <c r="C39" s="44">
        <v>149675</v>
      </c>
      <c r="D39" s="61"/>
      <c r="E39" s="61"/>
      <c r="F39" s="61"/>
      <c r="H39" s="60"/>
      <c r="I39" s="60"/>
      <c r="J39" s="60"/>
      <c r="K39" s="60"/>
      <c r="L39" s="60"/>
      <c r="N39" s="40" t="s">
        <v>13080</v>
      </c>
      <c r="O39" s="42">
        <v>10459722337</v>
      </c>
      <c r="P39" s="61"/>
      <c r="Q39" s="61"/>
      <c r="T39" s="40" t="s">
        <v>13078</v>
      </c>
      <c r="U39" s="43">
        <v>0.6</v>
      </c>
      <c r="V39" s="68"/>
      <c r="W39" s="68"/>
      <c r="X39" s="68"/>
    </row>
    <row r="40" spans="2:26" x14ac:dyDescent="0.25">
      <c r="B40" s="40" t="s">
        <v>13082</v>
      </c>
      <c r="C40" s="44">
        <v>15867</v>
      </c>
      <c r="D40" s="61"/>
      <c r="E40" s="61"/>
      <c r="F40" s="61"/>
      <c r="N40" s="40" t="s">
        <v>13081</v>
      </c>
      <c r="O40" s="42">
        <v>6163434</v>
      </c>
      <c r="P40" s="61"/>
      <c r="Q40" s="61"/>
      <c r="T40" s="40" t="s">
        <v>13081</v>
      </c>
      <c r="U40" s="43">
        <v>0.57999999999999996</v>
      </c>
      <c r="V40" s="68"/>
      <c r="W40" s="68"/>
      <c r="X40" s="68"/>
    </row>
    <row r="41" spans="2:26" x14ac:dyDescent="0.25">
      <c r="B41" s="8" t="s">
        <v>13087</v>
      </c>
      <c r="C41" s="2">
        <v>26766377</v>
      </c>
      <c r="D41" s="61"/>
      <c r="E41" s="61"/>
      <c r="F41" s="61"/>
      <c r="N41" s="40" t="s">
        <v>13078</v>
      </c>
      <c r="O41" s="42">
        <v>151117062</v>
      </c>
      <c r="P41" s="61"/>
      <c r="Q41" s="61"/>
      <c r="R41" s="19"/>
      <c r="T41" s="40" t="s">
        <v>13084</v>
      </c>
      <c r="U41" s="43">
        <v>0.53</v>
      </c>
      <c r="V41" s="68"/>
      <c r="W41" s="68"/>
      <c r="X41" s="68"/>
    </row>
    <row r="42" spans="2:26" ht="15.75" customHeight="1" x14ac:dyDescent="0.25">
      <c r="H42" s="10" t="s">
        <v>13120</v>
      </c>
      <c r="I42" s="10"/>
      <c r="J42" s="10"/>
      <c r="K42" s="10"/>
      <c r="L42" s="35">
        <f>COUNTIF(CLEANED_!F2:F1466, "&gt;=50%")</f>
        <v>751</v>
      </c>
      <c r="N42" s="40" t="s">
        <v>13079</v>
      </c>
      <c r="O42" s="42">
        <v>60778817</v>
      </c>
      <c r="P42" s="61"/>
      <c r="Q42" s="61"/>
      <c r="R42" s="19"/>
      <c r="S42" s="25"/>
      <c r="T42" s="40" t="s">
        <v>13083</v>
      </c>
      <c r="U42" s="43">
        <v>0.42</v>
      </c>
      <c r="V42" s="68"/>
      <c r="W42" s="68"/>
      <c r="X42" s="68"/>
    </row>
    <row r="43" spans="2:26" x14ac:dyDescent="0.25">
      <c r="H43" s="10"/>
      <c r="I43" s="10"/>
      <c r="J43" s="10"/>
      <c r="K43" s="10"/>
      <c r="N43" s="40" t="s">
        <v>13082</v>
      </c>
      <c r="O43" s="42">
        <v>2380050</v>
      </c>
      <c r="P43" s="19"/>
      <c r="Q43" s="19"/>
      <c r="R43" s="19"/>
      <c r="S43" s="25"/>
      <c r="T43" s="40" t="s">
        <v>13082</v>
      </c>
      <c r="U43" s="43">
        <v>0</v>
      </c>
      <c r="V43" s="68"/>
      <c r="W43" s="68"/>
      <c r="X43" s="68"/>
    </row>
    <row r="44" spans="2:26" ht="15.75" customHeight="1" x14ac:dyDescent="0.25">
      <c r="B44" s="23" t="s">
        <v>13117</v>
      </c>
      <c r="H44" s="59" t="s">
        <v>13140</v>
      </c>
      <c r="I44" s="59"/>
      <c r="J44" s="59"/>
      <c r="K44" s="59"/>
      <c r="M44" s="27"/>
      <c r="N44" s="8" t="s">
        <v>13087</v>
      </c>
      <c r="O44" s="14">
        <v>121327208654.58</v>
      </c>
      <c r="P44" s="19"/>
      <c r="Q44" s="19"/>
      <c r="R44" s="19"/>
      <c r="S44" s="25"/>
      <c r="T44" s="8" t="s">
        <v>13087</v>
      </c>
      <c r="U44" s="1">
        <v>0.94</v>
      </c>
      <c r="V44" s="68"/>
      <c r="W44" s="68"/>
      <c r="X44" s="68"/>
    </row>
    <row r="45" spans="2:26" x14ac:dyDescent="0.25">
      <c r="B45" s="33" t="s">
        <v>0</v>
      </c>
      <c r="C45" s="33" t="s">
        <v>1</v>
      </c>
      <c r="D45" s="33" t="s">
        <v>13075</v>
      </c>
      <c r="E45" s="33" t="s">
        <v>6</v>
      </c>
      <c r="F45" s="34" t="s">
        <v>7</v>
      </c>
      <c r="H45" s="59"/>
      <c r="I45" s="59"/>
      <c r="J45" s="59"/>
      <c r="K45" s="59"/>
      <c r="L45" s="22"/>
      <c r="M45" s="27"/>
      <c r="P45" s="19"/>
      <c r="Q45" s="19"/>
      <c r="R45" s="19"/>
      <c r="S45" s="25"/>
    </row>
    <row r="46" spans="2:26" x14ac:dyDescent="0.25">
      <c r="B46" s="35" t="s">
        <v>6388</v>
      </c>
      <c r="C46" s="35" t="s">
        <v>6389</v>
      </c>
      <c r="D46" s="35" t="s">
        <v>13076</v>
      </c>
      <c r="E46" s="35">
        <v>5</v>
      </c>
      <c r="F46" s="45">
        <v>23</v>
      </c>
      <c r="H46" s="59"/>
      <c r="I46" s="59"/>
      <c r="J46" s="59"/>
      <c r="K46" s="59"/>
      <c r="L46" s="22"/>
      <c r="M46" s="27"/>
      <c r="P46" s="19"/>
      <c r="Q46" s="19"/>
      <c r="R46" s="19"/>
      <c r="S46" s="25"/>
    </row>
    <row r="47" spans="2:26" x14ac:dyDescent="0.25">
      <c r="B47" s="35" t="s">
        <v>1550</v>
      </c>
      <c r="C47" s="35" t="s">
        <v>1551</v>
      </c>
      <c r="D47" s="35" t="s">
        <v>13076</v>
      </c>
      <c r="E47" s="35">
        <v>5</v>
      </c>
      <c r="F47" s="45">
        <v>5</v>
      </c>
      <c r="H47" s="59"/>
      <c r="I47" s="59"/>
      <c r="J47" s="59"/>
      <c r="K47" s="59"/>
      <c r="N47" s="63" t="s">
        <v>13123</v>
      </c>
      <c r="O47" s="63"/>
      <c r="P47" s="63"/>
      <c r="Q47" s="63"/>
      <c r="R47" s="63"/>
    </row>
    <row r="48" spans="2:26" x14ac:dyDescent="0.25">
      <c r="B48" s="35" t="s">
        <v>2861</v>
      </c>
      <c r="C48" s="35" t="s">
        <v>2862</v>
      </c>
      <c r="D48" s="35" t="s">
        <v>13076</v>
      </c>
      <c r="E48" s="35">
        <v>5</v>
      </c>
      <c r="F48" s="45">
        <v>0</v>
      </c>
      <c r="H48" s="59"/>
      <c r="I48" s="59"/>
      <c r="J48" s="59"/>
      <c r="K48" s="59"/>
      <c r="N48" s="7" t="s">
        <v>13086</v>
      </c>
      <c r="O48" t="s">
        <v>13103</v>
      </c>
    </row>
    <row r="49" spans="2:21" x14ac:dyDescent="0.25">
      <c r="B49" s="35" t="s">
        <v>9804</v>
      </c>
      <c r="C49" s="35" t="s">
        <v>9805</v>
      </c>
      <c r="D49" s="35" t="s">
        <v>13080</v>
      </c>
      <c r="E49" s="35">
        <v>4.8</v>
      </c>
      <c r="F49" s="45">
        <v>53803</v>
      </c>
      <c r="N49" s="40" t="s">
        <v>13098</v>
      </c>
      <c r="O49" s="41">
        <v>436</v>
      </c>
    </row>
    <row r="50" spans="2:21" ht="15.75" customHeight="1" x14ac:dyDescent="0.25">
      <c r="B50" s="35" t="s">
        <v>11355</v>
      </c>
      <c r="C50" s="35" t="s">
        <v>11356</v>
      </c>
      <c r="D50" s="35" t="s">
        <v>13080</v>
      </c>
      <c r="E50" s="35">
        <v>4.8</v>
      </c>
      <c r="F50" s="45">
        <v>3964</v>
      </c>
      <c r="N50" s="40" t="s">
        <v>13100</v>
      </c>
      <c r="O50" s="41">
        <v>74</v>
      </c>
      <c r="P50" s="61" t="s">
        <v>13143</v>
      </c>
      <c r="Q50" s="61"/>
      <c r="R50" s="61"/>
      <c r="S50" s="25"/>
      <c r="T50" s="19"/>
      <c r="U50" s="19"/>
    </row>
    <row r="51" spans="2:21" x14ac:dyDescent="0.25">
      <c r="B51" s="35" t="s">
        <v>10367</v>
      </c>
      <c r="C51" s="35" t="s">
        <v>10368</v>
      </c>
      <c r="D51" s="35" t="s">
        <v>13080</v>
      </c>
      <c r="E51" s="35">
        <v>4.8</v>
      </c>
      <c r="F51" s="45">
        <v>28</v>
      </c>
      <c r="N51" s="40" t="s">
        <v>13101</v>
      </c>
      <c r="O51" s="41">
        <v>48</v>
      </c>
      <c r="P51" s="61"/>
      <c r="Q51" s="61"/>
      <c r="R51" s="61"/>
      <c r="S51" s="25"/>
      <c r="T51" s="19"/>
      <c r="U51" s="19"/>
    </row>
    <row r="52" spans="2:21" x14ac:dyDescent="0.25">
      <c r="B52" s="35" t="s">
        <v>3855</v>
      </c>
      <c r="C52" s="35" t="s">
        <v>3856</v>
      </c>
      <c r="D52" s="35" t="s">
        <v>13077</v>
      </c>
      <c r="E52" s="35">
        <v>4.7</v>
      </c>
      <c r="F52" s="45">
        <v>7779</v>
      </c>
      <c r="N52" s="40" t="s">
        <v>13099</v>
      </c>
      <c r="O52" s="41">
        <v>83</v>
      </c>
      <c r="P52" s="61"/>
      <c r="Q52" s="61"/>
      <c r="R52" s="61"/>
      <c r="S52" s="25"/>
      <c r="T52" s="19"/>
      <c r="U52" s="19"/>
    </row>
    <row r="53" spans="2:21" x14ac:dyDescent="0.25">
      <c r="B53" s="35" t="s">
        <v>2201</v>
      </c>
      <c r="C53" s="35" t="s">
        <v>2202</v>
      </c>
      <c r="D53" s="35" t="s">
        <v>13077</v>
      </c>
      <c r="E53" s="35">
        <v>4.7</v>
      </c>
      <c r="F53" s="45">
        <v>5935</v>
      </c>
      <c r="N53" s="40" t="s">
        <v>13102</v>
      </c>
      <c r="O53" s="41">
        <v>3</v>
      </c>
      <c r="P53" s="61"/>
      <c r="Q53" s="61"/>
      <c r="R53" s="61"/>
      <c r="S53" s="25"/>
      <c r="T53" s="19"/>
      <c r="U53" s="19"/>
    </row>
    <row r="54" spans="2:21" x14ac:dyDescent="0.25">
      <c r="B54" s="35" t="s">
        <v>12251</v>
      </c>
      <c r="C54" s="35" t="s">
        <v>12252</v>
      </c>
      <c r="D54" s="35" t="s">
        <v>13080</v>
      </c>
      <c r="E54" s="35">
        <v>4.7</v>
      </c>
      <c r="F54" s="45">
        <v>2591</v>
      </c>
      <c r="N54" s="40" t="s">
        <v>13097</v>
      </c>
      <c r="O54" s="41">
        <v>821</v>
      </c>
      <c r="P54" s="61"/>
      <c r="Q54" s="61"/>
      <c r="R54" s="61"/>
    </row>
    <row r="55" spans="2:21" x14ac:dyDescent="0.25">
      <c r="B55" s="35" t="s">
        <v>11114</v>
      </c>
      <c r="C55" s="35" t="s">
        <v>11115</v>
      </c>
      <c r="D55" s="35" t="s">
        <v>13080</v>
      </c>
      <c r="E55" s="35">
        <v>4.7</v>
      </c>
      <c r="F55" s="45">
        <v>2300</v>
      </c>
      <c r="N55" s="8" t="s">
        <v>13087</v>
      </c>
      <c r="O55">
        <v>1465</v>
      </c>
      <c r="P55" s="61"/>
      <c r="Q55" s="61"/>
      <c r="R55" s="61"/>
    </row>
    <row r="57" spans="2:21" x14ac:dyDescent="0.25">
      <c r="E57" s="10"/>
      <c r="F57" s="28"/>
    </row>
    <row r="58" spans="2:21" x14ac:dyDescent="0.25">
      <c r="F58" s="29"/>
    </row>
    <row r="59" spans="2:21" ht="15.75" customHeight="1" x14ac:dyDescent="0.25">
      <c r="E59" s="19"/>
      <c r="F59" s="19"/>
    </row>
    <row r="60" spans="2:21" x14ac:dyDescent="0.25">
      <c r="E60" s="19"/>
      <c r="F60" s="19"/>
    </row>
    <row r="61" spans="2:21" x14ac:dyDescent="0.25">
      <c r="E61" s="19"/>
      <c r="F61" s="19"/>
    </row>
    <row r="62" spans="2:21" x14ac:dyDescent="0.25">
      <c r="E62" s="19"/>
      <c r="F62" s="19"/>
    </row>
    <row r="63" spans="2:21" x14ac:dyDescent="0.25">
      <c r="B63" s="19"/>
      <c r="C63" s="19"/>
      <c r="D63" s="19"/>
      <c r="E63" s="19"/>
      <c r="F63" s="19"/>
    </row>
    <row r="64" spans="2:21" x14ac:dyDescent="0.25">
      <c r="B64" s="19"/>
      <c r="C64" s="19"/>
      <c r="D64" s="19"/>
      <c r="E64" s="19"/>
      <c r="F64" s="19"/>
    </row>
    <row r="65" spans="6:6" x14ac:dyDescent="0.25">
      <c r="F65" s="29"/>
    </row>
    <row r="66" spans="6:6" x14ac:dyDescent="0.25">
      <c r="F66" s="29"/>
    </row>
    <row r="67" spans="6:6" x14ac:dyDescent="0.25">
      <c r="F67" s="29"/>
    </row>
    <row r="68" spans="6:6" ht="15.75" customHeight="1" x14ac:dyDescent="0.25"/>
    <row r="85" spans="4:6" x14ac:dyDescent="0.25">
      <c r="E85" s="13"/>
    </row>
    <row r="91" spans="4:6" x14ac:dyDescent="0.25">
      <c r="D91" s="62"/>
      <c r="E91" s="62"/>
      <c r="F91" s="62"/>
    </row>
    <row r="92" spans="4:6" x14ac:dyDescent="0.25">
      <c r="D92" s="62"/>
      <c r="E92" s="62"/>
      <c r="F92" s="62"/>
    </row>
    <row r="93" spans="4:6" x14ac:dyDescent="0.25">
      <c r="D93" s="18"/>
      <c r="E93" s="18"/>
      <c r="F93" s="18"/>
    </row>
    <row r="96" spans="4:6" ht="15.75" customHeight="1" x14ac:dyDescent="0.25"/>
    <row r="106" spans="9:13" x14ac:dyDescent="0.25">
      <c r="I106" s="63"/>
      <c r="J106" s="63"/>
      <c r="K106" s="63"/>
      <c r="L106" s="63"/>
      <c r="M106" s="63"/>
    </row>
    <row r="132" ht="13.5" customHeight="1" x14ac:dyDescent="0.25"/>
    <row r="133" ht="14.25" customHeight="1" x14ac:dyDescent="0.25"/>
    <row r="158" ht="228.75" customHeight="1" x14ac:dyDescent="0.25"/>
    <row r="161" spans="3:5" x14ac:dyDescent="0.25">
      <c r="C161" s="18"/>
      <c r="D161" s="18"/>
      <c r="E161" s="18"/>
    </row>
    <row r="177" spans="2:27" x14ac:dyDescent="0.25">
      <c r="B177" s="8"/>
      <c r="C177" s="1"/>
    </row>
    <row r="185" spans="2:27" x14ac:dyDescent="0.25">
      <c r="S185" s="25"/>
      <c r="Y185" s="32"/>
      <c r="AA185" s="5"/>
    </row>
    <row r="186" spans="2:27" x14ac:dyDescent="0.25">
      <c r="Y186" s="32"/>
      <c r="AA186" s="5"/>
    </row>
    <row r="187" spans="2:27" x14ac:dyDescent="0.25">
      <c r="Y187" s="32"/>
      <c r="AA187" s="5"/>
    </row>
    <row r="188" spans="2:27" x14ac:dyDescent="0.25">
      <c r="Y188" s="32"/>
      <c r="AA188" s="5"/>
    </row>
    <row r="189" spans="2:27" x14ac:dyDescent="0.25">
      <c r="Y189" s="32"/>
    </row>
    <row r="190" spans="2:27" x14ac:dyDescent="0.25">
      <c r="Y190" s="32"/>
    </row>
    <row r="191" spans="2:27" x14ac:dyDescent="0.25">
      <c r="Y191" s="32"/>
    </row>
    <row r="192" spans="2:27" x14ac:dyDescent="0.25">
      <c r="B192" s="9"/>
    </row>
    <row r="230" spans="9:9" x14ac:dyDescent="0.25">
      <c r="I230" s="20"/>
    </row>
    <row r="231" spans="9:9" x14ac:dyDescent="0.25">
      <c r="I231" s="20"/>
    </row>
    <row r="232" spans="9:9" x14ac:dyDescent="0.25">
      <c r="I232" s="20"/>
    </row>
    <row r="233" spans="9:9" x14ac:dyDescent="0.25">
      <c r="I233" s="20"/>
    </row>
    <row r="234" spans="9:9" x14ac:dyDescent="0.25">
      <c r="I234" s="20"/>
    </row>
    <row r="253" spans="2:2" x14ac:dyDescent="0.25">
      <c r="B253" s="8"/>
    </row>
    <row r="254" spans="2:2" x14ac:dyDescent="0.25">
      <c r="B254" s="8"/>
    </row>
    <row r="258" spans="2:10" x14ac:dyDescent="0.25">
      <c r="G258" s="25"/>
      <c r="H258" s="19"/>
      <c r="I258" s="19"/>
    </row>
    <row r="259" spans="2:10" x14ac:dyDescent="0.25">
      <c r="G259" s="25"/>
      <c r="H259" s="19"/>
      <c r="I259" s="19"/>
    </row>
    <row r="260" spans="2:10" x14ac:dyDescent="0.25">
      <c r="G260" s="25"/>
      <c r="H260" s="19"/>
      <c r="I260" s="19"/>
    </row>
    <row r="261" spans="2:10" x14ac:dyDescent="0.25">
      <c r="G261" s="25"/>
      <c r="H261" s="19"/>
      <c r="I261" s="19"/>
    </row>
    <row r="262" spans="2:10" x14ac:dyDescent="0.25">
      <c r="G262" s="25"/>
      <c r="H262" s="19"/>
      <c r="I262" s="19"/>
    </row>
    <row r="263" spans="2:10" x14ac:dyDescent="0.25">
      <c r="G263" s="25"/>
      <c r="H263" s="19"/>
      <c r="I263" s="19"/>
    </row>
    <row r="267" spans="2:10" x14ac:dyDescent="0.25">
      <c r="B267" s="8"/>
      <c r="C267" s="6"/>
    </row>
    <row r="268" spans="2:10" x14ac:dyDescent="0.25">
      <c r="B268" s="8"/>
      <c r="C268" s="6"/>
    </row>
    <row r="269" spans="2:10" x14ac:dyDescent="0.25">
      <c r="B269" s="8"/>
      <c r="C269" s="6"/>
    </row>
    <row r="272" spans="2:10" x14ac:dyDescent="0.25">
      <c r="J272" s="19"/>
    </row>
    <row r="273" spans="10:10" x14ac:dyDescent="0.25">
      <c r="J273" s="19"/>
    </row>
    <row r="274" spans="10:10" x14ac:dyDescent="0.25">
      <c r="J274" s="19"/>
    </row>
    <row r="275" spans="10:10" x14ac:dyDescent="0.25">
      <c r="J275" s="19"/>
    </row>
    <row r="276" spans="10:10" x14ac:dyDescent="0.25">
      <c r="J276" s="19"/>
    </row>
    <row r="295" spans="7:9" x14ac:dyDescent="0.25">
      <c r="G295" s="26"/>
      <c r="H295" s="21"/>
      <c r="I295" s="21"/>
    </row>
    <row r="296" spans="7:9" x14ac:dyDescent="0.25">
      <c r="G296" s="26"/>
      <c r="H296" s="21"/>
      <c r="I296" s="21"/>
    </row>
    <row r="297" spans="7:9" x14ac:dyDescent="0.25">
      <c r="G297" s="26"/>
      <c r="H297" s="21"/>
      <c r="I297" s="21"/>
    </row>
  </sheetData>
  <mergeCells count="20">
    <mergeCell ref="V38:X44"/>
    <mergeCell ref="T33:X33"/>
    <mergeCell ref="T9:X15"/>
    <mergeCell ref="T2:X2"/>
    <mergeCell ref="T24:X28"/>
    <mergeCell ref="T19:U22"/>
    <mergeCell ref="N2:R2"/>
    <mergeCell ref="P36:Q42"/>
    <mergeCell ref="P50:R55"/>
    <mergeCell ref="N47:R47"/>
    <mergeCell ref="N33:R33"/>
    <mergeCell ref="H44:K48"/>
    <mergeCell ref="H36:L39"/>
    <mergeCell ref="P7:Q15"/>
    <mergeCell ref="D91:F92"/>
    <mergeCell ref="I106:M106"/>
    <mergeCell ref="D33:F41"/>
    <mergeCell ref="D5:E12"/>
    <mergeCell ref="D19:E25"/>
    <mergeCell ref="K11:L19"/>
  </mergeCells>
  <conditionalFormatting sqref="J33">
    <cfRule type="cellIs" dxfId="2" priority="2" operator="lessThan">
      <formula>0</formula>
    </cfRule>
  </conditionalFormatting>
  <conditionalFormatting sqref="AT29 BB29 BJ29 BR29 BZ29 CH29 CP29 CX29 DF29 DN29 DV29 ED29 EL29 ET29 FB29 FJ29 FR29 FZ29 GH29 GP29 GX29 HF29 HN29 HV29 ID29 IL29 IT29 JB29 JJ29 JR29 JZ29 KH29 KP29 KX29 LF29 LN29 LV29 MD29 ML29 MT29 NB29 NJ29 NR29 NZ29 OH29 OP29 OX29 PF29 PN29 PV29 QD29 QL29 QT29 RB29 RJ29 RR29 RZ29 SH29 SP29 SX29 TF29 TN29 TV29 UD29 UL29 UT29 VB29 VJ29 VR29 VZ29 WH29 WP29 WX29 XF29 XN29 XV29 YD29 YL29 YT29 ZB29 ZJ29 ZR29 ZZ29 AAH29 AAP29 AAX29 ABF29 ABN29 ABV29 ACD29 ACL29 ACT29 ADB29 ADJ29 ADR29 ADZ29 AEH29 AEP29 AEX29 AFF29 AFN29 AFV29 AGD29 AGL29 AGT29 AHB29 AHJ29 AHR29 AHZ29 AIH29 AIP29 AIX29 AJF29 AJN29 AJV29 AKD29 AKL29 AKT29 ALB29 ALJ29 ALR29 ALZ29 AMH29 AMP29 AMX29 ANF29 ANN29 ANV29 AOD29 AOL29 AOT29 APB29 APJ29 APR29 APZ29 AQH29 AQP29 AQX29 ARF29 ARN29 ARV29 ASD29 ASL29 AST29 ATB29 ATJ29 ATR29 ATZ29 AUH29 AUP29 AUX29 AVF29 AVN29 AVV29 AWD29 AWL29 AWT29 AXB29 AXJ29 AXR29 AXZ29 AYH29 AYP29 AYX29 AZF29 AZN29 AZV29 BAD29 BAL29 BAT29 BBB29 BBJ29 BBR29 BBZ29 BCH29 BCP29 BCX29 BDF29 BDN29 BDV29 BED29 BEL29 BET29 BFB29 BFJ29 BFR29 BFZ29 BGH29 BGP29 BGX29 BHF29 BHN29 BHV29 BID29 BIL29 BIT29 BJB29 BJJ29 BJR29 BJZ29 BKH29 BKP29 BKX29 BLF29 BLN29 BLV29 BMD29 BML29 BMT29 BNB29 BNJ29 BNR29 BNZ29 BOH29 BOP29 BOX29 BPF29 BPN29 BPV29 BQD29 BQL29 BQT29 BRB29 BRJ29 BRR29 BRZ29 BSH29 BSP29 BSX29 BTF29 BTN29 BTV29 BUD29 BUL29 BUT29 BVB29 BVJ29 BVR29 BVZ29 BWH29 BWP29 BWX29 BXF29 BXN29 BXV29 BYD29 BYL29 BYT29 BZB29 BZJ29 BZR29 BZZ29 CAH29 CAP29 CAX29 CBF29 CBN29 CBV29 CCD29 CCL29 CCT29 CDB29 CDJ29 CDR29 CDZ29 CEH29 CEP29 CEX29 CFF29 CFN29 CFV29 CGD29 CGL29 CGT29 CHB29 CHJ29 CHR29 CHZ29 CIH29 CIP29 CIX29 CJF29 CJN29 CJV29 CKD29 CKL29 CKT29 CLB29 CLJ29 CLR29 CLZ29 CMH29 CMP29 CMX29 CNF29 CNN29 CNV29 COD29 COL29 COT29 CPB29 CPJ29 CPR29 CPZ29 CQH29 CQP29 CQX29 CRF29 CRN29 CRV29 CSD29 CSL29 CST29 CTB29 CTJ29 CTR29 CTZ29 CUH29 CUP29 CUX29 CVF29 CVN29 CVV29 CWD29 CWL29 CWT29 CXB29 CXJ29 CXR29 CXZ29 CYH29 CYP29 CYX29 CZF29 CZN29 CZV29 DAD29 DAL29 DAT29 DBB29 DBJ29 DBR29 DBZ29 DCH29 DCP29 DCX29 DDF29 DDN29 DDV29 DED29 DEL29 DET29 DFB29 DFJ29 DFR29 DFZ29 DGH29 DGP29 DGX29 DHF29 DHN29 DHV29 DID29 DIL29 DIT29 DJB29 DJJ29 DJR29 DJZ29 DKH29 DKP29 DKX29 DLF29 DLN29 DLV29 DMD29 DML29 DMT29 DNB29 DNJ29 DNR29 DNZ29 DOH29 DOP29 DOX29 DPF29 DPN29 DPV29 DQD29 DQL29 DQT29 DRB29 DRJ29 DRR29 DRZ29 DSH29 DSP29 DSX29 DTF29 DTN29 DTV29 DUD29 DUL29 DUT29 DVB29 DVJ29 DVR29 DVZ29 DWH29 DWP29 DWX29 DXF29 DXN29 DXV29 DYD29 DYL29 DYT29 DZB29 DZJ29 DZR29 DZZ29 EAH29 EAP29 EAX29 EBF29 EBN29 EBV29 ECD29 ECL29 ECT29 EDB29 EDJ29 EDR29 EDZ29 EEH29 EEP29 EEX29 EFF29 EFN29 EFV29 EGD29 EGL29 EGT29 EHB29 EHJ29 EHR29 EHZ29 EIH29 EIP29 EIX29 EJF29 EJN29 EJV29 EKD29 EKL29 EKT29 ELB29 ELJ29 ELR29 ELZ29 EMH29 EMP29 EMX29 ENF29 ENN29 ENV29 EOD29 EOL29 EOT29 EPB29 EPJ29 EPR29 EPZ29 EQH29 EQP29 EQX29 ERF29 ERN29 ERV29 ESD29 ESL29 EST29 ETB29 ETJ29 ETR29 ETZ29 EUH29 EUP29 EUX29 EVF29 EVN29 EVV29 EWD29 EWL29 EWT29 EXB29 EXJ29 EXR29 EXZ29 EYH29 EYP29 EYX29 EZF29 EZN29 EZV29 FAD29 FAL29 FAT29 FBB29 FBJ29 FBR29 FBZ29 FCH29 FCP29 FCX29 FDF29 FDN29 FDV29 FED29 FEL29 FET29 FFB29 FFJ29 FFR29 FFZ29 FGH29 FGP29 FGX29 FHF29 FHN29 FHV29 FID29 FIL29 FIT29 FJB29 FJJ29 FJR29 FJZ29 FKH29 FKP29 FKX29 FLF29 FLN29 FLV29 FMD29 FML29 FMT29 FNB29 FNJ29 FNR29 FNZ29 FOH29 FOP29 FOX29 FPF29 FPN29 FPV29 FQD29 FQL29 FQT29 FRB29 FRJ29 FRR29 FRZ29 FSH29 FSP29 FSX29 FTF29 FTN29 FTV29 FUD29 FUL29 FUT29 FVB29 FVJ29 FVR29 FVZ29 FWH29 FWP29 FWX29 FXF29 FXN29 FXV29 FYD29 FYL29 FYT29 FZB29 FZJ29 FZR29 FZZ29 GAH29 GAP29 GAX29 GBF29 GBN29 GBV29 GCD29 GCL29 GCT29 GDB29 GDJ29 GDR29 GDZ29 GEH29 GEP29 GEX29 GFF29 GFN29 GFV29 GGD29 GGL29 GGT29 GHB29 GHJ29 GHR29 GHZ29 GIH29 GIP29 GIX29 GJF29 GJN29 GJV29 GKD29 GKL29 GKT29 GLB29 GLJ29 GLR29 GLZ29 GMH29 GMP29 GMX29 GNF29 GNN29 GNV29 GOD29 GOL29 GOT29 GPB29 GPJ29 GPR29 GPZ29 GQH29 GQP29 GQX29 GRF29 GRN29 GRV29 GSD29 GSL29 GST29 GTB29 GTJ29 GTR29 GTZ29 GUH29 GUP29 GUX29 GVF29 GVN29 GVV29 GWD29 GWL29 GWT29 GXB29 GXJ29 GXR29 GXZ29 GYH29 GYP29 GYX29 GZF29 GZN29 GZV29 HAD29 HAL29 HAT29 HBB29 HBJ29 HBR29 HBZ29 HCH29 HCP29 HCX29 HDF29 HDN29 HDV29 HED29 HEL29 HET29 HFB29 HFJ29 HFR29 HFZ29 HGH29 HGP29 HGX29 HHF29 HHN29 HHV29 HID29 HIL29 HIT29 HJB29 HJJ29 HJR29 HJZ29 HKH29 HKP29 HKX29 HLF29 HLN29 HLV29 HMD29 HML29 HMT29 HNB29 HNJ29 HNR29 HNZ29 HOH29 HOP29 HOX29 HPF29 HPN29 HPV29 HQD29 HQL29 HQT29 HRB29 HRJ29 HRR29 HRZ29 HSH29 HSP29 HSX29 HTF29 HTN29 HTV29 HUD29 HUL29 HUT29 HVB29 HVJ29 HVR29 HVZ29 HWH29 HWP29 HWX29 HXF29 HXN29 HXV29 HYD29 HYL29 HYT29 HZB29 HZJ29 HZR29 HZZ29 IAH29 IAP29 IAX29 IBF29 IBN29 IBV29 ICD29 ICL29 ICT29 IDB29 IDJ29 IDR29 IDZ29 IEH29 IEP29 IEX29 IFF29 IFN29 IFV29 IGD29 IGL29 IGT29 IHB29 IHJ29 IHR29 IHZ29 IIH29 IIP29 IIX29 IJF29 IJN29 IJV29 IKD29 IKL29 IKT29 ILB29 ILJ29 ILR29 ILZ29 IMH29 IMP29 IMX29 INF29 INN29 INV29 IOD29 IOL29 IOT29 IPB29 IPJ29 IPR29 IPZ29 IQH29 IQP29 IQX29 IRF29 IRN29 IRV29 ISD29 ISL29 IST29 ITB29 ITJ29 ITR29 ITZ29 IUH29 IUP29 IUX29 IVF29 IVN29 IVV29 IWD29 IWL29 IWT29 IXB29 IXJ29 IXR29 IXZ29 IYH29 IYP29 IYX29 IZF29 IZN29 IZV29 JAD29 JAL29 JAT29 JBB29 JBJ29 JBR29 JBZ29 JCH29 JCP29 JCX29 JDF29 JDN29 JDV29 JED29 JEL29 JET29 JFB29 JFJ29 JFR29 JFZ29 JGH29 JGP29 JGX29 JHF29 JHN29 JHV29 JID29 JIL29 JIT29 JJB29 JJJ29 JJR29 JJZ29 JKH29 JKP29 JKX29 JLF29 JLN29 JLV29 JMD29 JML29 JMT29 JNB29 JNJ29 JNR29 JNZ29 JOH29 JOP29 JOX29 JPF29 JPN29 JPV29 JQD29 JQL29 JQT29 JRB29 JRJ29 JRR29 JRZ29 JSH29 JSP29 JSX29 JTF29 JTN29 JTV29 JUD29 JUL29 JUT29 JVB29 JVJ29 JVR29 JVZ29 JWH29 JWP29 JWX29 JXF29 JXN29 JXV29 JYD29 JYL29 JYT29 JZB29 JZJ29 JZR29 JZZ29 KAH29 KAP29 KAX29 KBF29 KBN29 KBV29 KCD29 KCL29 KCT29 KDB29 KDJ29 KDR29 KDZ29 KEH29 KEP29 KEX29 KFF29 KFN29 KFV29 KGD29 KGL29 KGT29 KHB29 KHJ29 KHR29 KHZ29 KIH29 KIP29 KIX29 KJF29 KJN29 KJV29 KKD29 KKL29 KKT29 KLB29 KLJ29 KLR29 KLZ29 KMH29 KMP29 KMX29 KNF29 KNN29 KNV29 KOD29 KOL29 KOT29 KPB29 KPJ29 KPR29 KPZ29 KQH29 KQP29 KQX29 KRF29 KRN29 KRV29 KSD29 KSL29 KST29 KTB29 KTJ29 KTR29 KTZ29 KUH29 KUP29 KUX29 KVF29 KVN29 KVV29 KWD29 KWL29 KWT29 KXB29 KXJ29 KXR29 KXZ29 KYH29 KYP29 KYX29 KZF29 KZN29 KZV29 LAD29 LAL29 LAT29 LBB29 LBJ29 LBR29 LBZ29 LCH29 LCP29 LCX29 LDF29 LDN29 LDV29 LED29 LEL29 LET29 LFB29 LFJ29 LFR29 LFZ29 LGH29 LGP29 LGX29 LHF29 LHN29 LHV29 LID29 LIL29 LIT29 LJB29 LJJ29 LJR29 LJZ29 LKH29 LKP29 LKX29 LLF29 LLN29 LLV29 LMD29 LML29 LMT29 LNB29 LNJ29 LNR29 LNZ29 LOH29 LOP29 LOX29 LPF29 LPN29 LPV29 LQD29 LQL29 LQT29 LRB29 LRJ29 LRR29 LRZ29 LSH29 LSP29 LSX29 LTF29 LTN29 LTV29 LUD29 LUL29 LUT29 LVB29 LVJ29 LVR29 LVZ29 LWH29 LWP29 LWX29 LXF29 LXN29 LXV29 LYD29 LYL29 LYT29 LZB29 LZJ29 LZR29 LZZ29 MAH29 MAP29 MAX29 MBF29 MBN29 MBV29 MCD29 MCL29 MCT29 MDB29 MDJ29 MDR29 MDZ29 MEH29 MEP29 MEX29 MFF29 MFN29 MFV29 MGD29 MGL29 MGT29 MHB29 MHJ29 MHR29 MHZ29 MIH29 MIP29 MIX29 MJF29 MJN29 MJV29 MKD29 MKL29 MKT29 MLB29 MLJ29 MLR29 MLZ29 MMH29 MMP29 MMX29 MNF29 MNN29 MNV29 MOD29 MOL29 MOT29 MPB29 MPJ29 MPR29 MPZ29 MQH29 MQP29 MQX29 MRF29 MRN29 MRV29 MSD29 MSL29 MST29 MTB29 MTJ29 MTR29 MTZ29 MUH29 MUP29 MUX29 MVF29 MVN29 MVV29 MWD29 MWL29 MWT29 MXB29 MXJ29 MXR29 MXZ29 MYH29 MYP29 MYX29 MZF29 MZN29 MZV29 NAD29 NAL29 NAT29 NBB29 NBJ29 NBR29 NBZ29 NCH29 NCP29 NCX29 NDF29 NDN29 NDV29 NED29 NEL29 NET29 NFB29 NFJ29 NFR29 NFZ29 NGH29 NGP29 NGX29 NHF29 NHN29 NHV29 NID29 NIL29 NIT29 NJB29 NJJ29 NJR29 NJZ29 NKH29 NKP29 NKX29 NLF29 NLN29 NLV29 NMD29 NML29 NMT29 NNB29 NNJ29 NNR29 NNZ29 NOH29 NOP29 NOX29 NPF29 NPN29 NPV29 NQD29 NQL29 NQT29 NRB29 NRJ29 NRR29 NRZ29 NSH29 NSP29 NSX29 NTF29 NTN29 NTV29 NUD29 NUL29 NUT29 NVB29 NVJ29 NVR29 NVZ29 NWH29 NWP29 NWX29 NXF29 NXN29 NXV29 NYD29 NYL29 NYT29 NZB29 NZJ29 NZR29 NZZ29 OAH29 OAP29 OAX29 OBF29 OBN29 OBV29 OCD29 OCL29 OCT29 ODB29 ODJ29 ODR29 ODZ29 OEH29 OEP29 OEX29 OFF29 OFN29 OFV29 OGD29 OGL29 OGT29 OHB29 OHJ29 OHR29 OHZ29 OIH29 OIP29 OIX29 OJF29 OJN29 OJV29 OKD29 OKL29 OKT29 OLB29 OLJ29 OLR29 OLZ29 OMH29 OMP29 OMX29 ONF29 ONN29 ONV29 OOD29 OOL29 OOT29 OPB29 OPJ29 OPR29 OPZ29 OQH29 OQP29 OQX29 ORF29 ORN29 ORV29 OSD29 OSL29 OST29 OTB29 OTJ29 OTR29 OTZ29 OUH29 OUP29 OUX29 OVF29 OVN29 OVV29 OWD29 OWL29 OWT29 OXB29 OXJ29 OXR29 OXZ29 OYH29 OYP29 OYX29 OZF29 OZN29 OZV29 PAD29 PAL29 PAT29 PBB29 PBJ29 PBR29 PBZ29 PCH29 PCP29 PCX29 PDF29 PDN29 PDV29 PED29 PEL29 PET29 PFB29 PFJ29 PFR29 PFZ29 PGH29 PGP29 PGX29 PHF29 PHN29 PHV29 PID29 PIL29 PIT29 PJB29 PJJ29 PJR29 PJZ29 PKH29 PKP29 PKX29 PLF29 PLN29 PLV29 PMD29 PML29 PMT29 PNB29 PNJ29 PNR29 PNZ29 POH29 POP29 POX29 PPF29 PPN29 PPV29 PQD29 PQL29 PQT29 PRB29 PRJ29 PRR29 PRZ29 PSH29 PSP29 PSX29 PTF29 PTN29 PTV29 PUD29 PUL29 PUT29 PVB29 PVJ29 PVR29 PVZ29 PWH29 PWP29 PWX29 PXF29 PXN29 PXV29 PYD29 PYL29 PYT29 PZB29 PZJ29 PZR29 PZZ29 QAH29 QAP29 QAX29 QBF29 QBN29 QBV29 QCD29 QCL29 QCT29 QDB29 QDJ29 QDR29 QDZ29 QEH29 QEP29 QEX29 QFF29 QFN29 QFV29 QGD29 QGL29 QGT29 QHB29 QHJ29 QHR29 QHZ29 QIH29 QIP29 QIX29 QJF29 QJN29 QJV29 QKD29 QKL29 QKT29 QLB29 QLJ29 QLR29 QLZ29 QMH29 QMP29 QMX29 QNF29 QNN29 QNV29 QOD29 QOL29 QOT29 QPB29 QPJ29 QPR29 QPZ29 QQH29 QQP29 QQX29 QRF29 QRN29 QRV29 QSD29 QSL29 QST29 QTB29 QTJ29 QTR29 QTZ29 QUH29 QUP29 QUX29 QVF29 QVN29 QVV29 QWD29 QWL29 QWT29 QXB29 QXJ29 QXR29 QXZ29 QYH29 QYP29 QYX29 QZF29 QZN29 QZV29 RAD29 RAL29 RAT29 RBB29 RBJ29 RBR29 RBZ29 RCH29 RCP29 RCX29 RDF29 RDN29 RDV29 RED29 REL29 RET29 RFB29 RFJ29 RFR29 RFZ29 RGH29 RGP29 RGX29 RHF29 RHN29 RHV29 RID29 RIL29 RIT29 RJB29 RJJ29 RJR29 RJZ29 RKH29 RKP29 RKX29 RLF29 RLN29 RLV29 RMD29 RML29 RMT29 RNB29 RNJ29 RNR29 RNZ29 ROH29 ROP29 ROX29 RPF29 RPN29 RPV29 RQD29 RQL29 RQT29 RRB29 RRJ29 RRR29 RRZ29 RSH29 RSP29 RSX29 RTF29 RTN29 RTV29 RUD29 RUL29 RUT29 RVB29 RVJ29 RVR29 RVZ29 RWH29 RWP29 RWX29 RXF29 RXN29 RXV29 RYD29 RYL29 RYT29 RZB29 RZJ29 RZR29 RZZ29 SAH29 SAP29 SAX29 SBF29 SBN29 SBV29 SCD29 SCL29 SCT29 SDB29 SDJ29 SDR29 SDZ29 SEH29 SEP29 SEX29 SFF29 SFN29 SFV29 SGD29 SGL29 SGT29 SHB29 SHJ29 SHR29 SHZ29 SIH29 SIP29 SIX29 SJF29 SJN29 SJV29 SKD29 SKL29 SKT29 SLB29 SLJ29 SLR29 SLZ29 SMH29 SMP29 SMX29 SNF29 SNN29 SNV29 SOD29 SOL29 SOT29 SPB29 SPJ29 SPR29 SPZ29 SQH29 SQP29 SQX29 SRF29 SRN29 SRV29 SSD29 SSL29 SST29 STB29 STJ29 STR29 STZ29 SUH29 SUP29 SUX29 SVF29 SVN29 SVV29 SWD29 SWL29 SWT29 SXB29 SXJ29 SXR29 SXZ29 SYH29 SYP29 SYX29 SZF29 SZN29 SZV29 TAD29 TAL29 TAT29 TBB29 TBJ29 TBR29 TBZ29 TCH29 TCP29 TCX29 TDF29 TDN29 TDV29 TED29 TEL29 TET29 TFB29 TFJ29 TFR29 TFZ29 TGH29 TGP29 TGX29 THF29 THN29 THV29 TID29 TIL29 TIT29 TJB29 TJJ29 TJR29 TJZ29 TKH29 TKP29 TKX29 TLF29 TLN29 TLV29 TMD29 TML29 TMT29 TNB29 TNJ29 TNR29 TNZ29 TOH29 TOP29 TOX29 TPF29 TPN29 TPV29 TQD29 TQL29 TQT29 TRB29 TRJ29 TRR29 TRZ29 TSH29 TSP29 TSX29 TTF29 TTN29 TTV29 TUD29 TUL29 TUT29 TVB29 TVJ29 TVR29 TVZ29 TWH29 TWP29 TWX29 TXF29 TXN29 TXV29 TYD29 TYL29 TYT29 TZB29 TZJ29 TZR29 TZZ29 UAH29 UAP29 UAX29 UBF29 UBN29 UBV29 UCD29 UCL29 UCT29 UDB29 UDJ29 UDR29 UDZ29 UEH29 UEP29 UEX29 UFF29 UFN29 UFV29 UGD29 UGL29 UGT29 UHB29 UHJ29 UHR29 UHZ29 UIH29 UIP29 UIX29 UJF29 UJN29 UJV29 UKD29 UKL29 UKT29 ULB29 ULJ29 ULR29 ULZ29 UMH29 UMP29 UMX29 UNF29 UNN29 UNV29 UOD29 UOL29 UOT29 UPB29 UPJ29 UPR29 UPZ29 UQH29 UQP29 UQX29 URF29 URN29 URV29 USD29 USL29 UST29 UTB29 UTJ29 UTR29 UTZ29 UUH29 UUP29 UUX29 UVF29 UVN29 UVV29 UWD29 UWL29 UWT29 UXB29 UXJ29 UXR29 UXZ29 UYH29 UYP29 UYX29 UZF29 UZN29 UZV29 VAD29 VAL29 VAT29 VBB29 VBJ29 VBR29 VBZ29 VCH29 VCP29 VCX29 VDF29 VDN29 VDV29 VED29 VEL29 VET29 VFB29 VFJ29 VFR29 VFZ29 VGH29 VGP29 VGX29 VHF29 VHN29 VHV29 VID29 VIL29 VIT29 VJB29 VJJ29 VJR29 VJZ29 VKH29 VKP29 VKX29 VLF29 VLN29 VLV29 VMD29 VML29 VMT29 VNB29 VNJ29 VNR29 VNZ29 VOH29 VOP29 VOX29 VPF29 VPN29 VPV29 VQD29 VQL29 VQT29 VRB29 VRJ29 VRR29 VRZ29 VSH29 VSP29 VSX29 VTF29 VTN29 VTV29 VUD29 VUL29 VUT29 VVB29 VVJ29 VVR29 VVZ29 VWH29 VWP29 VWX29 VXF29 VXN29 VXV29 VYD29 VYL29 VYT29 VZB29 VZJ29 VZR29 VZZ29 WAH29 WAP29 WAX29 WBF29 WBN29 WBV29 WCD29 WCL29 WCT29 WDB29 WDJ29 WDR29 WDZ29 WEH29 WEP29 WEX29 WFF29 WFN29 WFV29 WGD29 WGL29 WGT29 WHB29 WHJ29 WHR29 WHZ29 WIH29 WIP29 WIX29 WJF29 WJN29 WJV29 WKD29 WKL29 WKT29 WLB29 WLJ29 WLR29 WLZ29 WMH29 WMP29 WMX29 WNF29 WNN29 WNV29 WOD29 WOL29 WOT29 WPB29 WPJ29 WPR29 WPZ29 WQH29 WQP29 WQX29 WRF29 WRN29 WRV29 WSD29 WSL29 WST29 WTB29 WTJ29 WTR29 WTZ29 WUH29 WUP29 WUX29 WVF29 WVN29 WVV29 WWD29 WWL29 WWT29 WXB29 WXJ29 WXR29 WXZ29 WYH29 WYP29 WYX29 WZF29 WZN29 WZV29 XAD29 XAL29 XAT29 XBB29 XBJ29 XBR29 XBZ29 XCH29 XCP29 XCX29 XDF29 XDN29 XDV29 XED29 XEL29 XET29 D55 D67">
    <cfRule type="cellIs" dxfId="1" priority="1" operator="lessThan">
      <formula>0</formula>
    </cfRule>
  </conditionalFormatting>
  <pageMargins left="0.7" right="0.7" top="0.75" bottom="0.75" header="0.3" footer="0.3"/>
  <tableParts count="1">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0BCEC-6981-42CF-9655-61A2A7501F2E}">
  <dimension ref="A1:AP62"/>
  <sheetViews>
    <sheetView showGridLines="0" showRowColHeaders="0" tabSelected="1" zoomScale="50" zoomScaleNormal="53" workbookViewId="0">
      <selection activeCell="AF58" sqref="AF58"/>
    </sheetView>
  </sheetViews>
  <sheetFormatPr defaultRowHeight="15.75" x14ac:dyDescent="0.25"/>
  <cols>
    <col min="1" max="1" width="2.125" style="54" customWidth="1"/>
    <col min="2" max="2" width="41.25" customWidth="1"/>
    <col min="3" max="3" width="22.625" customWidth="1"/>
    <col min="4" max="4" width="21.75" bestFit="1" customWidth="1"/>
    <col min="5" max="5" width="9.75" customWidth="1"/>
    <col min="6" max="6" width="22" customWidth="1"/>
    <col min="7" max="7" width="19.125" bestFit="1" customWidth="1"/>
    <col min="8" max="8" width="28.625" customWidth="1"/>
    <col min="9" max="9" width="23.125" bestFit="1" customWidth="1"/>
    <col min="10" max="10" width="13.25" bestFit="1" customWidth="1"/>
    <col min="11" max="11" width="23.125" bestFit="1" customWidth="1"/>
    <col min="12" max="12" width="19.125" bestFit="1" customWidth="1"/>
  </cols>
  <sheetData>
    <row r="1" spans="2:9" ht="18.75" customHeight="1" x14ac:dyDescent="0.25">
      <c r="F1" s="70" t="s">
        <v>13148</v>
      </c>
      <c r="G1" s="70"/>
      <c r="H1" s="70"/>
      <c r="I1" s="70"/>
    </row>
    <row r="2" spans="2:9" ht="9.75" customHeight="1" x14ac:dyDescent="0.25">
      <c r="F2" s="70"/>
      <c r="G2" s="70"/>
      <c r="H2" s="70"/>
      <c r="I2" s="70"/>
    </row>
    <row r="3" spans="2:9" ht="15.75" customHeight="1" x14ac:dyDescent="0.25">
      <c r="F3" s="70"/>
      <c r="G3" s="70"/>
      <c r="H3" s="70"/>
      <c r="I3" s="70"/>
    </row>
    <row r="4" spans="2:9" ht="3.75" customHeight="1" x14ac:dyDescent="0.25">
      <c r="F4" s="70"/>
      <c r="G4" s="70"/>
      <c r="H4" s="70"/>
      <c r="I4" s="70"/>
    </row>
    <row r="5" spans="2:9" ht="42" x14ac:dyDescent="0.25">
      <c r="F5" s="56"/>
      <c r="G5" s="56"/>
      <c r="H5" s="56"/>
      <c r="I5" s="56"/>
    </row>
    <row r="6" spans="2:9" ht="36" x14ac:dyDescent="0.55000000000000004">
      <c r="B6" s="48" t="s">
        <v>13132</v>
      </c>
      <c r="F6" s="48" t="s">
        <v>13149</v>
      </c>
      <c r="G6" s="54"/>
      <c r="H6" s="54"/>
      <c r="I6" s="54"/>
    </row>
    <row r="7" spans="2:9" ht="18.75" x14ac:dyDescent="0.3">
      <c r="B7" s="15" t="s">
        <v>13128</v>
      </c>
      <c r="C7" s="15"/>
      <c r="D7" s="16">
        <f>GETPIVOTDATA("product_id",PIVOT_TABLE!$B$17)</f>
        <v>1465</v>
      </c>
      <c r="F7" s="57" t="s">
        <v>13150</v>
      </c>
    </row>
    <row r="8" spans="2:9" ht="18.75" x14ac:dyDescent="0.3">
      <c r="B8" s="15" t="s">
        <v>13129</v>
      </c>
      <c r="C8" s="15"/>
      <c r="D8" s="16">
        <f>GETPIVOTDATA("rating_count",PIVOT_TABLE!$B$31)</f>
        <v>26766377</v>
      </c>
      <c r="F8" s="58" t="s">
        <v>13151</v>
      </c>
    </row>
    <row r="9" spans="2:9" ht="18.75" x14ac:dyDescent="0.3">
      <c r="B9" s="15" t="s">
        <v>13130</v>
      </c>
      <c r="C9" s="15"/>
      <c r="D9" s="16">
        <f>PIVOT_TABLE!$L$42</f>
        <v>751</v>
      </c>
      <c r="F9" s="58" t="s">
        <v>13152</v>
      </c>
    </row>
    <row r="10" spans="2:9" ht="18.75" x14ac:dyDescent="0.3">
      <c r="B10" s="15" t="s">
        <v>13131</v>
      </c>
      <c r="C10" s="15"/>
      <c r="D10" s="16">
        <f>PIVOT_TABLE!$V$21</f>
        <v>328</v>
      </c>
    </row>
    <row r="11" spans="2:9" ht="18.75" x14ac:dyDescent="0.3">
      <c r="B11" s="15"/>
      <c r="C11" s="15"/>
      <c r="D11" s="16"/>
    </row>
    <row r="12" spans="2:9" ht="31.5" x14ac:dyDescent="0.5">
      <c r="B12" s="47" t="s">
        <v>13133</v>
      </c>
      <c r="C12" s="15"/>
      <c r="D12" s="16"/>
    </row>
    <row r="13" spans="2:9" ht="18.75" x14ac:dyDescent="0.3">
      <c r="B13" s="15"/>
      <c r="C13" s="15"/>
      <c r="D13" s="16"/>
    </row>
    <row r="14" spans="2:9" ht="18.75" x14ac:dyDescent="0.3">
      <c r="B14" s="15"/>
      <c r="C14" s="15"/>
      <c r="D14" s="16"/>
    </row>
    <row r="15" spans="2:9" ht="18.75" x14ac:dyDescent="0.3">
      <c r="B15" s="15"/>
      <c r="C15" s="15"/>
      <c r="D15" s="16"/>
    </row>
    <row r="16" spans="2:9" ht="18.75" x14ac:dyDescent="0.3">
      <c r="B16" s="15"/>
      <c r="C16" s="15"/>
      <c r="D16" s="16"/>
    </row>
    <row r="17" spans="2:4" ht="18.75" x14ac:dyDescent="0.3">
      <c r="B17" s="15"/>
      <c r="C17" s="15"/>
      <c r="D17" s="16"/>
    </row>
    <row r="18" spans="2:4" ht="18.75" x14ac:dyDescent="0.3">
      <c r="B18" s="15"/>
      <c r="C18" s="15"/>
      <c r="D18" s="16"/>
    </row>
    <row r="43" spans="2:42" ht="25.5" customHeight="1" x14ac:dyDescent="0.25"/>
    <row r="44" spans="2:42" ht="26.25" customHeight="1" x14ac:dyDescent="0.55000000000000004">
      <c r="B44" s="49" t="s">
        <v>13134</v>
      </c>
      <c r="H44" s="15" t="s">
        <v>13126</v>
      </c>
      <c r="I44" s="10"/>
      <c r="J44" s="10"/>
      <c r="K44" s="10"/>
    </row>
    <row r="45" spans="2:42" ht="18.75" x14ac:dyDescent="0.3">
      <c r="B45" s="50" t="s">
        <v>0</v>
      </c>
      <c r="C45" s="50" t="s">
        <v>1</v>
      </c>
      <c r="D45" s="50" t="s">
        <v>13075</v>
      </c>
      <c r="E45" s="50" t="s">
        <v>6</v>
      </c>
      <c r="F45" s="51" t="s">
        <v>7</v>
      </c>
    </row>
    <row r="46" spans="2:42" ht="18.75" x14ac:dyDescent="0.3">
      <c r="B46" s="52" t="s">
        <v>6388</v>
      </c>
      <c r="C46" s="52" t="s">
        <v>6389</v>
      </c>
      <c r="D46" s="52" t="s">
        <v>13076</v>
      </c>
      <c r="E46" s="52">
        <v>5</v>
      </c>
      <c r="F46" s="53">
        <v>23</v>
      </c>
    </row>
    <row r="47" spans="2:42" ht="18.75" customHeight="1" x14ac:dyDescent="0.3">
      <c r="B47" s="52" t="s">
        <v>1550</v>
      </c>
      <c r="C47" s="52" t="s">
        <v>1551</v>
      </c>
      <c r="D47" s="52" t="s">
        <v>13076</v>
      </c>
      <c r="E47" s="52">
        <v>5</v>
      </c>
      <c r="F47" s="53">
        <v>5</v>
      </c>
      <c r="Z47" s="71" t="s">
        <v>13137</v>
      </c>
      <c r="AA47" s="71"/>
      <c r="AB47" s="71"/>
      <c r="AC47" s="71"/>
      <c r="AD47" s="71"/>
      <c r="AE47" s="71"/>
      <c r="AF47" s="71"/>
      <c r="AG47" s="71"/>
      <c r="AH47" s="71"/>
      <c r="AI47" s="55"/>
      <c r="AJ47" s="55"/>
      <c r="AK47" s="55"/>
      <c r="AL47" s="55"/>
      <c r="AM47" s="55"/>
      <c r="AN47" s="55"/>
      <c r="AO47" s="55"/>
      <c r="AP47" s="55"/>
    </row>
    <row r="48" spans="2:42" ht="18.75" customHeight="1" x14ac:dyDescent="0.3">
      <c r="B48" s="52" t="s">
        <v>2861</v>
      </c>
      <c r="C48" s="52" t="s">
        <v>2862</v>
      </c>
      <c r="D48" s="52" t="s">
        <v>13076</v>
      </c>
      <c r="E48" s="52">
        <v>5</v>
      </c>
      <c r="F48" s="53">
        <v>0</v>
      </c>
      <c r="Z48" s="71"/>
      <c r="AA48" s="71"/>
      <c r="AB48" s="71"/>
      <c r="AC48" s="71"/>
      <c r="AD48" s="71"/>
      <c r="AE48" s="71"/>
      <c r="AF48" s="71"/>
      <c r="AG48" s="71"/>
      <c r="AH48" s="71"/>
      <c r="AI48" s="55"/>
      <c r="AJ48" s="55"/>
      <c r="AK48" s="55"/>
      <c r="AL48" s="55"/>
      <c r="AM48" s="55"/>
      <c r="AN48" s="55"/>
      <c r="AO48" s="55"/>
      <c r="AP48" s="55"/>
    </row>
    <row r="49" spans="2:42" ht="18.75" customHeight="1" x14ac:dyDescent="0.3">
      <c r="B49" s="52" t="s">
        <v>9804</v>
      </c>
      <c r="C49" s="52" t="s">
        <v>9805</v>
      </c>
      <c r="D49" s="52" t="s">
        <v>13080</v>
      </c>
      <c r="E49" s="52">
        <v>4.8</v>
      </c>
      <c r="F49" s="53">
        <v>53803</v>
      </c>
      <c r="Z49" s="71"/>
      <c r="AA49" s="71"/>
      <c r="AB49" s="71"/>
      <c r="AC49" s="71"/>
      <c r="AD49" s="71"/>
      <c r="AE49" s="71"/>
      <c r="AF49" s="71"/>
      <c r="AG49" s="71"/>
      <c r="AH49" s="71"/>
      <c r="AI49" s="55"/>
      <c r="AJ49" s="55"/>
      <c r="AK49" s="55"/>
      <c r="AL49" s="55"/>
      <c r="AM49" s="55"/>
      <c r="AN49" s="55"/>
      <c r="AO49" s="55"/>
      <c r="AP49" s="55"/>
    </row>
    <row r="50" spans="2:42" ht="18.75" customHeight="1" x14ac:dyDescent="0.3">
      <c r="B50" s="52" t="s">
        <v>11355</v>
      </c>
      <c r="C50" s="52" t="s">
        <v>11356</v>
      </c>
      <c r="D50" s="52" t="s">
        <v>13080</v>
      </c>
      <c r="E50" s="52">
        <v>4.8</v>
      </c>
      <c r="F50" s="53">
        <v>3964</v>
      </c>
      <c r="Z50" s="71"/>
      <c r="AA50" s="71"/>
      <c r="AB50" s="71"/>
      <c r="AC50" s="71"/>
      <c r="AD50" s="71"/>
      <c r="AE50" s="71"/>
      <c r="AF50" s="71"/>
      <c r="AG50" s="71"/>
      <c r="AH50" s="71"/>
      <c r="AI50" s="55"/>
      <c r="AJ50" s="55"/>
      <c r="AK50" s="55"/>
      <c r="AL50" s="55"/>
      <c r="AM50" s="55"/>
      <c r="AN50" s="55"/>
      <c r="AO50" s="55"/>
      <c r="AP50" s="55"/>
    </row>
    <row r="51" spans="2:42" ht="18.75" customHeight="1" x14ac:dyDescent="0.3">
      <c r="B51" s="52" t="s">
        <v>10367</v>
      </c>
      <c r="C51" s="52" t="s">
        <v>10368</v>
      </c>
      <c r="D51" s="52" t="s">
        <v>13080</v>
      </c>
      <c r="E51" s="52">
        <v>4.8</v>
      </c>
      <c r="F51" s="53">
        <v>28</v>
      </c>
      <c r="Z51" s="71"/>
      <c r="AA51" s="71"/>
      <c r="AB51" s="71"/>
      <c r="AC51" s="71"/>
      <c r="AD51" s="71"/>
      <c r="AE51" s="71"/>
      <c r="AF51" s="71"/>
      <c r="AG51" s="71"/>
      <c r="AH51" s="71"/>
      <c r="AI51" s="55"/>
      <c r="AJ51" s="55"/>
      <c r="AK51" s="55"/>
      <c r="AL51" s="55"/>
      <c r="AM51" s="55"/>
      <c r="AN51" s="55"/>
      <c r="AO51" s="55"/>
      <c r="AP51" s="55"/>
    </row>
    <row r="52" spans="2:42" ht="18.75" customHeight="1" x14ac:dyDescent="0.3">
      <c r="B52" s="52" t="s">
        <v>3855</v>
      </c>
      <c r="C52" s="52" t="s">
        <v>3856</v>
      </c>
      <c r="D52" s="52" t="s">
        <v>13077</v>
      </c>
      <c r="E52" s="52">
        <v>4.7</v>
      </c>
      <c r="F52" s="53">
        <v>7779</v>
      </c>
      <c r="Z52" s="71"/>
      <c r="AA52" s="71"/>
      <c r="AB52" s="71"/>
      <c r="AC52" s="71"/>
      <c r="AD52" s="71"/>
      <c r="AE52" s="71"/>
      <c r="AF52" s="71"/>
      <c r="AG52" s="71"/>
      <c r="AH52" s="71"/>
      <c r="AI52" s="55"/>
      <c r="AJ52" s="55"/>
      <c r="AK52" s="55"/>
      <c r="AL52" s="55"/>
      <c r="AM52" s="55"/>
      <c r="AN52" s="55"/>
      <c r="AO52" s="55"/>
      <c r="AP52" s="55"/>
    </row>
    <row r="53" spans="2:42" ht="18.75" customHeight="1" x14ac:dyDescent="0.3">
      <c r="B53" s="52" t="s">
        <v>2201</v>
      </c>
      <c r="C53" s="52" t="s">
        <v>2202</v>
      </c>
      <c r="D53" s="52" t="s">
        <v>13077</v>
      </c>
      <c r="E53" s="52">
        <v>4.7</v>
      </c>
      <c r="F53" s="53">
        <v>5935</v>
      </c>
      <c r="AG53" s="55"/>
      <c r="AH53" s="55"/>
      <c r="AI53" s="55"/>
      <c r="AJ53" s="55"/>
      <c r="AK53" s="55"/>
      <c r="AL53" s="55"/>
      <c r="AM53" s="55"/>
      <c r="AN53" s="55"/>
      <c r="AO53" s="55"/>
      <c r="AP53" s="55"/>
    </row>
    <row r="54" spans="2:42" ht="18.75" x14ac:dyDescent="0.3">
      <c r="B54" s="52" t="s">
        <v>12251</v>
      </c>
      <c r="C54" s="52" t="s">
        <v>12252</v>
      </c>
      <c r="D54" s="52" t="s">
        <v>13080</v>
      </c>
      <c r="E54" s="52">
        <v>4.7</v>
      </c>
      <c r="F54" s="53">
        <v>2591</v>
      </c>
    </row>
    <row r="55" spans="2:42" ht="18.75" x14ac:dyDescent="0.3">
      <c r="B55" s="52" t="s">
        <v>11114</v>
      </c>
      <c r="C55" s="52" t="s">
        <v>11115</v>
      </c>
      <c r="D55" s="52" t="s">
        <v>13080</v>
      </c>
      <c r="E55" s="52">
        <v>4.7</v>
      </c>
      <c r="F55" s="53">
        <v>2300</v>
      </c>
    </row>
    <row r="59" spans="2:42" ht="18.75" x14ac:dyDescent="0.3">
      <c r="C59" s="17"/>
      <c r="D59" s="17"/>
      <c r="E59" s="17"/>
    </row>
    <row r="60" spans="2:42" x14ac:dyDescent="0.25">
      <c r="U60" s="19"/>
      <c r="V60" s="19"/>
    </row>
    <row r="61" spans="2:42" x14ac:dyDescent="0.25">
      <c r="T61" s="19"/>
      <c r="U61" s="19"/>
      <c r="V61" s="19"/>
    </row>
    <row r="62" spans="2:42" x14ac:dyDescent="0.25">
      <c r="T62" s="19"/>
      <c r="U62" s="19"/>
      <c r="V62" s="19"/>
    </row>
  </sheetData>
  <mergeCells count="2">
    <mergeCell ref="F1:I4"/>
    <mergeCell ref="Z47:AH52"/>
  </mergeCells>
  <phoneticPr fontId="20" type="noConversion"/>
  <conditionalFormatting sqref="D55">
    <cfRule type="cellIs" dxfId="0" priority="1" operator="lessThan">
      <formula>0</formula>
    </cfRule>
  </conditionalFormatting>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CLEANED_</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Lanasiwaju Kugblenu</cp:lastModifiedBy>
  <dcterms:created xsi:type="dcterms:W3CDTF">2025-05-26T18:46:29Z</dcterms:created>
  <dcterms:modified xsi:type="dcterms:W3CDTF">2025-07-05T10:46:28Z</dcterms:modified>
</cp:coreProperties>
</file>