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-15" windowWidth="20730" windowHeight="9645" activeTab="1"/>
  </bookViews>
  <sheets>
    <sheet name="Email Order" sheetId="3" r:id="rId1"/>
    <sheet name="Count Entry" sheetId="6" r:id="rId2"/>
    <sheet name="Planogram" sheetId="7" r:id="rId3"/>
    <sheet name="Count Entry Holidays" sheetId="39" r:id="rId4"/>
    <sheet name="Text Format for evernote" sheetId="56" r:id="rId5"/>
    <sheet name="Blank Count Sheet" sheetId="4" r:id="rId6"/>
    <sheet name="Blank Count Sheet Holidays" sheetId="40" r:id="rId7"/>
    <sheet name="GST Calc" sheetId="8" r:id="rId8"/>
    <sheet name="GST JUL 16" sheetId="10" r:id="rId9"/>
    <sheet name="GST AUG 16" sheetId="11" r:id="rId10"/>
    <sheet name="GST SEPT 16" sheetId="12" r:id="rId11"/>
    <sheet name="GST OCT 16" sheetId="13" r:id="rId12"/>
    <sheet name="GST NOV 16" sheetId="14" r:id="rId13"/>
    <sheet name="GST DEC 16" sheetId="15" r:id="rId14"/>
    <sheet name="GST JAN 17" sheetId="16" r:id="rId15"/>
    <sheet name="GST FEB 17" sheetId="17" r:id="rId16"/>
    <sheet name="GST MAR 17" sheetId="18" r:id="rId17"/>
    <sheet name="GST APR 17" sheetId="19" r:id="rId18"/>
    <sheet name="GST MAY 17" sheetId="20" r:id="rId19"/>
    <sheet name="GST JUNE 17" sheetId="21" r:id="rId20"/>
    <sheet name="GST JULY 17" sheetId="22" r:id="rId21"/>
    <sheet name="GST Aug 2017" sheetId="24" r:id="rId22"/>
    <sheet name="GST Sep 2017" sheetId="25" r:id="rId23"/>
    <sheet name="GST Oct 2017" sheetId="26" r:id="rId24"/>
    <sheet name="GST NOV 2017" sheetId="27" r:id="rId25"/>
    <sheet name="GST DEC 2017" sheetId="28" r:id="rId26"/>
    <sheet name="GST JAN 2018" sheetId="29" r:id="rId27"/>
    <sheet name="GST FEB 2018" sheetId="30" r:id="rId28"/>
    <sheet name="GST MAR 2018" sheetId="31" r:id="rId29"/>
    <sheet name="GST APR 2018" sheetId="32" r:id="rId30"/>
    <sheet name="GST MAY 2018" sheetId="33" r:id="rId31"/>
    <sheet name="GST JUN 2018" sheetId="34" r:id="rId32"/>
    <sheet name="GST JUL 2018" sheetId="35" r:id="rId33"/>
    <sheet name="GST AUG 2018" sheetId="36" r:id="rId34"/>
    <sheet name="GST SEP 2018" sheetId="37" r:id="rId35"/>
    <sheet name="GST OCT 2018" sheetId="38" r:id="rId36"/>
    <sheet name="GST NOV 2018" sheetId="41" r:id="rId37"/>
    <sheet name="GST DEC 2018" sheetId="42" r:id="rId38"/>
    <sheet name="GST JAN 2019" sheetId="43" r:id="rId39"/>
    <sheet name="GST FEB 2019" sheetId="44" r:id="rId40"/>
    <sheet name="GST MAR 2019" sheetId="45" r:id="rId41"/>
    <sheet name="GST APR 2019" sheetId="46" r:id="rId42"/>
    <sheet name="GST MAY 2019" sheetId="47" r:id="rId43"/>
    <sheet name="GST JUN 2019" sheetId="48" r:id="rId44"/>
    <sheet name="GST JUL 2019" sheetId="49" r:id="rId45"/>
    <sheet name="GST AUG 2019" sheetId="50" r:id="rId46"/>
    <sheet name="GST SEP 2019" sheetId="51" r:id="rId47"/>
    <sheet name="GST OCT 2019" sheetId="52" r:id="rId48"/>
    <sheet name="GST NOV 2019" sheetId="53" r:id="rId49"/>
    <sheet name="GST DEC 2019" sheetId="54" r:id="rId50"/>
    <sheet name="GST JAN 2020" sheetId="55" r:id="rId51"/>
    <sheet name="GST FEB 2020" sheetId="57" r:id="rId52"/>
    <sheet name="GST MAR 2020" sheetId="58" r:id="rId53"/>
    <sheet name="GST APR 2020" sheetId="59" r:id="rId54"/>
    <sheet name="GST MAY 2020" sheetId="60" r:id="rId55"/>
    <sheet name="GST JUN 2020" sheetId="61" r:id="rId56"/>
    <sheet name="GST JUL 2020" sheetId="62" r:id="rId57"/>
    <sheet name="GST AUG 2020" sheetId="63" r:id="rId58"/>
    <sheet name="GST SEP 2020" sheetId="64" r:id="rId59"/>
    <sheet name="GST OCT 2020" sheetId="65" r:id="rId60"/>
    <sheet name="GST NOV 2020" sheetId="66" r:id="rId61"/>
    <sheet name="GST DEC 2020" sheetId="67" r:id="rId62"/>
    <sheet name="GST JAN 2021" sheetId="68" r:id="rId63"/>
    <sheet name="GST FEB 2020 (13)" sheetId="69" r:id="rId64"/>
    <sheet name="GST FEB 2020 (14)" sheetId="70" r:id="rId65"/>
    <sheet name="GST FEB 2020 (15)" sheetId="71" r:id="rId66"/>
    <sheet name="GST FEB 2020 (16)" sheetId="72" r:id="rId67"/>
  </sheets>
  <definedNames>
    <definedName name="_xlnm.Print_Area" localSheetId="5">'Blank Count Sheet'!$B$5:$J$59</definedName>
    <definedName name="_xlnm.Print_Area" localSheetId="6">'Blank Count Sheet Holidays'!$C$5:$J$58</definedName>
    <definedName name="_xlnm.Print_Area" localSheetId="1">'Count Entry'!$B$1:$H$57</definedName>
    <definedName name="_xlnm.Print_Area" localSheetId="3">'Count Entry Holidays'!$B$1:$H$66</definedName>
    <definedName name="_xlnm.Print_Area" localSheetId="0">'Email Order'!$D$3:$E$55</definedName>
    <definedName name="_xlnm.Print_Area" localSheetId="2">Planogram!$A$1:$T$3</definedName>
    <definedName name="_xlnm.Print_Area" localSheetId="4">'Text Format for evernote'!$B$5:$J$58</definedName>
  </definedNames>
  <calcPr calcId="145621"/>
</workbook>
</file>

<file path=xl/calcChain.xml><?xml version="1.0" encoding="utf-8"?>
<calcChain xmlns="http://schemas.openxmlformats.org/spreadsheetml/2006/main">
  <c r="E15" i="3" l="1"/>
  <c r="E16" i="3"/>
  <c r="E17" i="3"/>
  <c r="E18" i="3"/>
  <c r="E19" i="3"/>
  <c r="E20" i="3"/>
  <c r="E21" i="3"/>
  <c r="E22" i="3"/>
  <c r="E23" i="3"/>
  <c r="E24" i="3"/>
  <c r="E25" i="3"/>
  <c r="E14" i="3"/>
  <c r="F24" i="6" l="1"/>
  <c r="D27" i="72" l="1"/>
  <c r="C27" i="72"/>
  <c r="B6" i="72" s="1"/>
  <c r="C6" i="72" s="1"/>
  <c r="E6" i="72" s="1"/>
  <c r="B27" i="72"/>
  <c r="B5" i="72"/>
  <c r="C5" i="72" s="1"/>
  <c r="E5" i="72" s="1"/>
  <c r="B4" i="72"/>
  <c r="C4" i="72" s="1"/>
  <c r="E4" i="72" s="1"/>
  <c r="D27" i="71"/>
  <c r="C27" i="71"/>
  <c r="B6" i="71" s="1"/>
  <c r="C6" i="71" s="1"/>
  <c r="E6" i="71" s="1"/>
  <c r="B27" i="71"/>
  <c r="B5" i="71"/>
  <c r="C5" i="71" s="1"/>
  <c r="E5" i="71" s="1"/>
  <c r="B4" i="71"/>
  <c r="C4" i="71" s="1"/>
  <c r="E4" i="71" s="1"/>
  <c r="E7" i="71" s="1"/>
  <c r="D27" i="70"/>
  <c r="C27" i="70"/>
  <c r="B27" i="70"/>
  <c r="B6" i="70"/>
  <c r="C6" i="70" s="1"/>
  <c r="E6" i="70" s="1"/>
  <c r="B5" i="70"/>
  <c r="C5" i="70" s="1"/>
  <c r="E5" i="70" s="1"/>
  <c r="B4" i="70"/>
  <c r="C4" i="70" s="1"/>
  <c r="E4" i="70" s="1"/>
  <c r="D27" i="69"/>
  <c r="C27" i="69"/>
  <c r="B6" i="69" s="1"/>
  <c r="C6" i="69" s="1"/>
  <c r="E6" i="69" s="1"/>
  <c r="B27" i="69"/>
  <c r="B4" i="69" s="1"/>
  <c r="C4" i="69" s="1"/>
  <c r="E4" i="69" s="1"/>
  <c r="E7" i="69" s="1"/>
  <c r="B5" i="69"/>
  <c r="C5" i="69" s="1"/>
  <c r="E5" i="69" s="1"/>
  <c r="D27" i="68"/>
  <c r="B5" i="68" s="1"/>
  <c r="C5" i="68" s="1"/>
  <c r="E5" i="68" s="1"/>
  <c r="C27" i="68"/>
  <c r="B6" i="68" s="1"/>
  <c r="C6" i="68" s="1"/>
  <c r="E6" i="68" s="1"/>
  <c r="B27" i="68"/>
  <c r="B4" i="68"/>
  <c r="C4" i="68" s="1"/>
  <c r="E4" i="68" s="1"/>
  <c r="D27" i="67"/>
  <c r="B5" i="67" s="1"/>
  <c r="C5" i="67" s="1"/>
  <c r="E5" i="67" s="1"/>
  <c r="C27" i="67"/>
  <c r="B27" i="67"/>
  <c r="C6" i="67"/>
  <c r="E6" i="67" s="1"/>
  <c r="B6" i="67"/>
  <c r="C4" i="67"/>
  <c r="E4" i="67" s="1"/>
  <c r="B4" i="67"/>
  <c r="D27" i="66"/>
  <c r="B5" i="66" s="1"/>
  <c r="C5" i="66" s="1"/>
  <c r="E5" i="66" s="1"/>
  <c r="C27" i="66"/>
  <c r="B27" i="66"/>
  <c r="B4" i="66" s="1"/>
  <c r="C4" i="66" s="1"/>
  <c r="E4" i="66" s="1"/>
  <c r="B6" i="66"/>
  <c r="C6" i="66" s="1"/>
  <c r="E6" i="66" s="1"/>
  <c r="D27" i="65"/>
  <c r="B5" i="65" s="1"/>
  <c r="C5" i="65" s="1"/>
  <c r="E5" i="65" s="1"/>
  <c r="C27" i="65"/>
  <c r="B27" i="65"/>
  <c r="B4" i="65" s="1"/>
  <c r="C4" i="65" s="1"/>
  <c r="E4" i="65" s="1"/>
  <c r="B6" i="65"/>
  <c r="C6" i="65" s="1"/>
  <c r="E6" i="65" s="1"/>
  <c r="D27" i="64"/>
  <c r="B5" i="64" s="1"/>
  <c r="C5" i="64" s="1"/>
  <c r="E5" i="64" s="1"/>
  <c r="C27" i="64"/>
  <c r="B6" i="64" s="1"/>
  <c r="C6" i="64" s="1"/>
  <c r="E6" i="64" s="1"/>
  <c r="B27" i="64"/>
  <c r="B4" i="64" s="1"/>
  <c r="C4" i="64" s="1"/>
  <c r="E4" i="64" s="1"/>
  <c r="D27" i="63"/>
  <c r="B5" i="63" s="1"/>
  <c r="C5" i="63" s="1"/>
  <c r="E5" i="63" s="1"/>
  <c r="C27" i="63"/>
  <c r="B6" i="63" s="1"/>
  <c r="C6" i="63" s="1"/>
  <c r="E6" i="63" s="1"/>
  <c r="B27" i="63"/>
  <c r="B4" i="63" s="1"/>
  <c r="C4" i="63" s="1"/>
  <c r="E4" i="63" s="1"/>
  <c r="D27" i="62"/>
  <c r="C27" i="62"/>
  <c r="B27" i="62"/>
  <c r="B4" i="62" s="1"/>
  <c r="C4" i="62" s="1"/>
  <c r="E4" i="62" s="1"/>
  <c r="B6" i="62"/>
  <c r="C6" i="62" s="1"/>
  <c r="E6" i="62" s="1"/>
  <c r="B5" i="62"/>
  <c r="C5" i="62" s="1"/>
  <c r="E5" i="62" s="1"/>
  <c r="D27" i="61"/>
  <c r="B5" i="61" s="1"/>
  <c r="C5" i="61" s="1"/>
  <c r="E5" i="61" s="1"/>
  <c r="C27" i="61"/>
  <c r="B6" i="61" s="1"/>
  <c r="C6" i="61" s="1"/>
  <c r="E6" i="61" s="1"/>
  <c r="B27" i="61"/>
  <c r="B4" i="61" s="1"/>
  <c r="C4" i="61" s="1"/>
  <c r="E4" i="61" s="1"/>
  <c r="D27" i="60"/>
  <c r="B5" i="60" s="1"/>
  <c r="C5" i="60" s="1"/>
  <c r="E5" i="60" s="1"/>
  <c r="C27" i="60"/>
  <c r="B6" i="60" s="1"/>
  <c r="C6" i="60" s="1"/>
  <c r="E6" i="60" s="1"/>
  <c r="B27" i="60"/>
  <c r="B4" i="60" s="1"/>
  <c r="C4" i="60" s="1"/>
  <c r="E4" i="60" s="1"/>
  <c r="D27" i="59"/>
  <c r="C27" i="59"/>
  <c r="B6" i="59" s="1"/>
  <c r="C6" i="59" s="1"/>
  <c r="E6" i="59" s="1"/>
  <c r="B27" i="59"/>
  <c r="B4" i="59" s="1"/>
  <c r="C4" i="59" s="1"/>
  <c r="E4" i="59" s="1"/>
  <c r="B5" i="59"/>
  <c r="C5" i="59" s="1"/>
  <c r="E5" i="59" s="1"/>
  <c r="D27" i="58"/>
  <c r="B5" i="58" s="1"/>
  <c r="C5" i="58" s="1"/>
  <c r="E5" i="58" s="1"/>
  <c r="C27" i="58"/>
  <c r="B27" i="58"/>
  <c r="B4" i="58" s="1"/>
  <c r="C4" i="58" s="1"/>
  <c r="E4" i="58" s="1"/>
  <c r="B6" i="58"/>
  <c r="C6" i="58" s="1"/>
  <c r="E6" i="58" s="1"/>
  <c r="D27" i="57"/>
  <c r="B5" i="57" s="1"/>
  <c r="C5" i="57" s="1"/>
  <c r="E5" i="57" s="1"/>
  <c r="C27" i="57"/>
  <c r="B6" i="57" s="1"/>
  <c r="C6" i="57" s="1"/>
  <c r="E6" i="57" s="1"/>
  <c r="B27" i="57"/>
  <c r="B4" i="57" s="1"/>
  <c r="C4" i="57" s="1"/>
  <c r="E4" i="57" s="1"/>
  <c r="E7" i="65" l="1"/>
  <c r="E7" i="62"/>
  <c r="E7" i="61"/>
  <c r="E7" i="60"/>
  <c r="E7" i="59"/>
  <c r="E7" i="66"/>
  <c r="E7" i="68"/>
  <c r="E7" i="70"/>
  <c r="E7" i="67"/>
  <c r="E7" i="72"/>
  <c r="E7" i="63"/>
  <c r="E7" i="64"/>
  <c r="E7" i="58"/>
  <c r="E7" i="57"/>
  <c r="E46" i="3"/>
  <c r="F37" i="6"/>
  <c r="F38" i="6"/>
  <c r="F39" i="6"/>
  <c r="F23" i="6"/>
  <c r="F25" i="6"/>
  <c r="F26" i="6"/>
  <c r="F22" i="6"/>
  <c r="F21" i="6"/>
  <c r="F19" i="6"/>
  <c r="F20" i="6"/>
  <c r="F18" i="6"/>
  <c r="F45" i="6" l="1"/>
  <c r="E9" i="3" l="1"/>
  <c r="E10" i="3"/>
  <c r="E58" i="6" l="1"/>
  <c r="D27" i="55" l="1"/>
  <c r="B5" i="55" s="1"/>
  <c r="C5" i="55" s="1"/>
  <c r="E5" i="55" s="1"/>
  <c r="C27" i="55"/>
  <c r="B6" i="55" s="1"/>
  <c r="C6" i="55" s="1"/>
  <c r="E6" i="55" s="1"/>
  <c r="B27" i="55"/>
  <c r="B4" i="55" s="1"/>
  <c r="C4" i="55" s="1"/>
  <c r="E4" i="55" s="1"/>
  <c r="D27" i="54"/>
  <c r="B5" i="54" s="1"/>
  <c r="C5" i="54" s="1"/>
  <c r="E5" i="54" s="1"/>
  <c r="C27" i="54"/>
  <c r="B27" i="54"/>
  <c r="B4" i="54" s="1"/>
  <c r="C4" i="54" s="1"/>
  <c r="E4" i="54" s="1"/>
  <c r="B6" i="54"/>
  <c r="C6" i="54" s="1"/>
  <c r="E6" i="54" s="1"/>
  <c r="D27" i="53"/>
  <c r="B5" i="53" s="1"/>
  <c r="C5" i="53" s="1"/>
  <c r="E5" i="53" s="1"/>
  <c r="C27" i="53"/>
  <c r="B6" i="53" s="1"/>
  <c r="C6" i="53" s="1"/>
  <c r="E6" i="53" s="1"/>
  <c r="B27" i="53"/>
  <c r="B4" i="53" s="1"/>
  <c r="C4" i="53" s="1"/>
  <c r="E4" i="53" s="1"/>
  <c r="D27" i="52"/>
  <c r="B5" i="52" s="1"/>
  <c r="C5" i="52" s="1"/>
  <c r="E5" i="52" s="1"/>
  <c r="C27" i="52"/>
  <c r="B27" i="52"/>
  <c r="B4" i="52" s="1"/>
  <c r="C4" i="52" s="1"/>
  <c r="E4" i="52" s="1"/>
  <c r="B6" i="52"/>
  <c r="C6" i="52" s="1"/>
  <c r="E6" i="52" s="1"/>
  <c r="D27" i="51"/>
  <c r="B5" i="51" s="1"/>
  <c r="C5" i="51" s="1"/>
  <c r="E5" i="51" s="1"/>
  <c r="C27" i="51"/>
  <c r="B6" i="51" s="1"/>
  <c r="C6" i="51" s="1"/>
  <c r="E6" i="51" s="1"/>
  <c r="B27" i="51"/>
  <c r="B4" i="51" s="1"/>
  <c r="C4" i="51" s="1"/>
  <c r="E4" i="51" s="1"/>
  <c r="D27" i="50"/>
  <c r="B5" i="50" s="1"/>
  <c r="C5" i="50" s="1"/>
  <c r="E5" i="50" s="1"/>
  <c r="C27" i="50"/>
  <c r="B6" i="50" s="1"/>
  <c r="C6" i="50" s="1"/>
  <c r="E6" i="50" s="1"/>
  <c r="B27" i="50"/>
  <c r="B4" i="50" s="1"/>
  <c r="C4" i="50" s="1"/>
  <c r="E4" i="50" s="1"/>
  <c r="D27" i="49"/>
  <c r="B5" i="49" s="1"/>
  <c r="C5" i="49" s="1"/>
  <c r="E5" i="49" s="1"/>
  <c r="C27" i="49"/>
  <c r="B6" i="49" s="1"/>
  <c r="C6" i="49" s="1"/>
  <c r="E6" i="49" s="1"/>
  <c r="B27" i="49"/>
  <c r="B4" i="49" s="1"/>
  <c r="C4" i="49" s="1"/>
  <c r="E4" i="49" s="1"/>
  <c r="D27" i="48"/>
  <c r="B5" i="48" s="1"/>
  <c r="C5" i="48" s="1"/>
  <c r="E5" i="48" s="1"/>
  <c r="C27" i="48"/>
  <c r="B6" i="48" s="1"/>
  <c r="C6" i="48" s="1"/>
  <c r="E6" i="48" s="1"/>
  <c r="B27" i="48"/>
  <c r="B4" i="48" s="1"/>
  <c r="C4" i="48" s="1"/>
  <c r="E4" i="48" s="1"/>
  <c r="D27" i="47"/>
  <c r="B5" i="47" s="1"/>
  <c r="C5" i="47" s="1"/>
  <c r="E5" i="47" s="1"/>
  <c r="C27" i="47"/>
  <c r="B6" i="47" s="1"/>
  <c r="C6" i="47" s="1"/>
  <c r="E6" i="47" s="1"/>
  <c r="B27" i="47"/>
  <c r="B4" i="47" s="1"/>
  <c r="C4" i="47" s="1"/>
  <c r="E4" i="47" s="1"/>
  <c r="D27" i="46"/>
  <c r="B5" i="46" s="1"/>
  <c r="C5" i="46" s="1"/>
  <c r="E5" i="46" s="1"/>
  <c r="C27" i="46"/>
  <c r="B6" i="46" s="1"/>
  <c r="C6" i="46" s="1"/>
  <c r="E6" i="46" s="1"/>
  <c r="B27" i="46"/>
  <c r="B4" i="46" s="1"/>
  <c r="C4" i="46" s="1"/>
  <c r="E4" i="46" s="1"/>
  <c r="D27" i="45"/>
  <c r="B5" i="45" s="1"/>
  <c r="C5" i="45" s="1"/>
  <c r="E5" i="45" s="1"/>
  <c r="C27" i="45"/>
  <c r="B6" i="45" s="1"/>
  <c r="C6" i="45" s="1"/>
  <c r="E6" i="45" s="1"/>
  <c r="B27" i="45"/>
  <c r="B4" i="45" s="1"/>
  <c r="C4" i="45" s="1"/>
  <c r="E4" i="45" s="1"/>
  <c r="D27" i="44"/>
  <c r="B5" i="44" s="1"/>
  <c r="C5" i="44" s="1"/>
  <c r="E5" i="44" s="1"/>
  <c r="C27" i="44"/>
  <c r="B6" i="44" s="1"/>
  <c r="C6" i="44" s="1"/>
  <c r="E6" i="44" s="1"/>
  <c r="B27" i="44"/>
  <c r="B4" i="44" s="1"/>
  <c r="C4" i="44" s="1"/>
  <c r="E4" i="44" s="1"/>
  <c r="D27" i="43"/>
  <c r="B5" i="43" s="1"/>
  <c r="C5" i="43" s="1"/>
  <c r="E5" i="43" s="1"/>
  <c r="C27" i="43"/>
  <c r="B6" i="43" s="1"/>
  <c r="C6" i="43" s="1"/>
  <c r="E6" i="43" s="1"/>
  <c r="B27" i="43"/>
  <c r="B4" i="43" s="1"/>
  <c r="C4" i="43" s="1"/>
  <c r="E4" i="43" s="1"/>
  <c r="D27" i="42"/>
  <c r="B5" i="42" s="1"/>
  <c r="C5" i="42" s="1"/>
  <c r="E5" i="42" s="1"/>
  <c r="C27" i="42"/>
  <c r="B6" i="42" s="1"/>
  <c r="C6" i="42" s="1"/>
  <c r="E6" i="42" s="1"/>
  <c r="B27" i="42"/>
  <c r="B4" i="42" s="1"/>
  <c r="C4" i="42" s="1"/>
  <c r="E4" i="42" s="1"/>
  <c r="D27" i="41"/>
  <c r="B5" i="41" s="1"/>
  <c r="C5" i="41" s="1"/>
  <c r="E5" i="41" s="1"/>
  <c r="C27" i="41"/>
  <c r="B6" i="41" s="1"/>
  <c r="C6" i="41" s="1"/>
  <c r="E6" i="41" s="1"/>
  <c r="B27" i="41"/>
  <c r="B4" i="41" s="1"/>
  <c r="C4" i="41" s="1"/>
  <c r="E4" i="41" s="1"/>
  <c r="E7" i="53" l="1"/>
  <c r="E7" i="52"/>
  <c r="E7" i="49"/>
  <c r="E7" i="44"/>
  <c r="E7" i="54"/>
  <c r="E7" i="48"/>
  <c r="E7" i="55"/>
  <c r="E7" i="50"/>
  <c r="E7" i="51"/>
  <c r="E7" i="47"/>
  <c r="E7" i="46"/>
  <c r="E7" i="45"/>
  <c r="E7" i="43"/>
  <c r="E7" i="42"/>
  <c r="E7" i="41"/>
  <c r="F65" i="39"/>
  <c r="K65" i="39" s="1"/>
  <c r="F64" i="39"/>
  <c r="K64" i="39" s="1"/>
  <c r="F63" i="39"/>
  <c r="K63" i="39" s="1"/>
  <c r="K62" i="39"/>
  <c r="F62" i="39"/>
  <c r="K60" i="39"/>
  <c r="F59" i="39"/>
  <c r="K59" i="39" s="1"/>
  <c r="F58" i="39"/>
  <c r="K58" i="39" s="1"/>
  <c r="F55" i="39"/>
  <c r="K55" i="39" s="1"/>
  <c r="F54" i="39"/>
  <c r="K54" i="39" s="1"/>
  <c r="F53" i="39"/>
  <c r="K53" i="39" s="1"/>
  <c r="F52" i="39"/>
  <c r="K52" i="39" s="1"/>
  <c r="F49" i="39"/>
  <c r="K49" i="39" s="1"/>
  <c r="F48" i="39"/>
  <c r="K48" i="39" s="1"/>
  <c r="F45" i="39"/>
  <c r="K45" i="39" s="1"/>
  <c r="F44" i="39"/>
  <c r="F43" i="39"/>
  <c r="K43" i="39" s="1"/>
  <c r="K42" i="39"/>
  <c r="F42" i="39"/>
  <c r="F39" i="39"/>
  <c r="K39" i="39" s="1"/>
  <c r="F38" i="39"/>
  <c r="K38" i="39" s="1"/>
  <c r="F37" i="39"/>
  <c r="K37" i="39" s="1"/>
  <c r="K34" i="39"/>
  <c r="F34" i="39"/>
  <c r="F31" i="39"/>
  <c r="K31" i="39" s="1"/>
  <c r="F30" i="39"/>
  <c r="K30" i="39" s="1"/>
  <c r="F29" i="39"/>
  <c r="K29" i="39" s="1"/>
  <c r="F26" i="39"/>
  <c r="F25" i="39"/>
  <c r="K25" i="39" s="1"/>
  <c r="F24" i="39"/>
  <c r="K24" i="39" s="1"/>
  <c r="F23" i="39"/>
  <c r="K23" i="39" s="1"/>
  <c r="F22" i="39"/>
  <c r="K22" i="39" s="1"/>
  <c r="F21" i="39"/>
  <c r="K21" i="39" s="1"/>
  <c r="F20" i="39"/>
  <c r="K20" i="39" s="1"/>
  <c r="F19" i="39"/>
  <c r="K19" i="39" s="1"/>
  <c r="F18" i="39"/>
  <c r="K18" i="39" s="1"/>
  <c r="F15" i="39"/>
  <c r="K15" i="39" s="1"/>
  <c r="F14" i="39"/>
  <c r="K14" i="39" s="1"/>
  <c r="F13" i="39"/>
  <c r="K13" i="39" s="1"/>
  <c r="F10" i="39"/>
  <c r="K10" i="39" s="1"/>
  <c r="F9" i="39"/>
  <c r="K9" i="39" s="1"/>
  <c r="F8" i="39"/>
  <c r="K8" i="39" s="1"/>
  <c r="F7" i="39"/>
  <c r="K7" i="39" s="1"/>
  <c r="F6" i="39"/>
  <c r="K6" i="39" s="1"/>
  <c r="E39" i="3" l="1"/>
  <c r="D27" i="38" l="1"/>
  <c r="B5" i="38" s="1"/>
  <c r="C5" i="38" s="1"/>
  <c r="E5" i="38" s="1"/>
  <c r="C27" i="38"/>
  <c r="B6" i="38" s="1"/>
  <c r="C6" i="38" s="1"/>
  <c r="E6" i="38" s="1"/>
  <c r="B27" i="38"/>
  <c r="B4" i="38" s="1"/>
  <c r="C4" i="38" s="1"/>
  <c r="E4" i="38" s="1"/>
  <c r="D27" i="37"/>
  <c r="B5" i="37" s="1"/>
  <c r="C5" i="37" s="1"/>
  <c r="E5" i="37" s="1"/>
  <c r="C27" i="37"/>
  <c r="B6" i="37" s="1"/>
  <c r="C6" i="37" s="1"/>
  <c r="E6" i="37" s="1"/>
  <c r="B27" i="37"/>
  <c r="B4" i="37" s="1"/>
  <c r="C4" i="37" s="1"/>
  <c r="E4" i="37" s="1"/>
  <c r="D27" i="36"/>
  <c r="B5" i="36" s="1"/>
  <c r="C5" i="36" s="1"/>
  <c r="E5" i="36" s="1"/>
  <c r="C27" i="36"/>
  <c r="B6" i="36" s="1"/>
  <c r="C6" i="36" s="1"/>
  <c r="E6" i="36" s="1"/>
  <c r="B27" i="36"/>
  <c r="B4" i="36" s="1"/>
  <c r="C4" i="36" s="1"/>
  <c r="E4" i="36" s="1"/>
  <c r="D27" i="35"/>
  <c r="B5" i="35" s="1"/>
  <c r="C5" i="35" s="1"/>
  <c r="E5" i="35" s="1"/>
  <c r="C27" i="35"/>
  <c r="B6" i="35" s="1"/>
  <c r="C6" i="35" s="1"/>
  <c r="E6" i="35" s="1"/>
  <c r="B27" i="35"/>
  <c r="B4" i="35" s="1"/>
  <c r="C4" i="35" s="1"/>
  <c r="E4" i="35" s="1"/>
  <c r="D27" i="34"/>
  <c r="B5" i="34" s="1"/>
  <c r="C5" i="34" s="1"/>
  <c r="E5" i="34" s="1"/>
  <c r="C27" i="34"/>
  <c r="B6" i="34" s="1"/>
  <c r="C6" i="34" s="1"/>
  <c r="E6" i="34" s="1"/>
  <c r="B27" i="34"/>
  <c r="B4" i="34" s="1"/>
  <c r="C4" i="34" s="1"/>
  <c r="E4" i="34" s="1"/>
  <c r="D27" i="33"/>
  <c r="B5" i="33" s="1"/>
  <c r="C5" i="33" s="1"/>
  <c r="E5" i="33" s="1"/>
  <c r="C27" i="33"/>
  <c r="B6" i="33" s="1"/>
  <c r="C6" i="33" s="1"/>
  <c r="E6" i="33" s="1"/>
  <c r="B27" i="33"/>
  <c r="B4" i="33" s="1"/>
  <c r="C4" i="33" s="1"/>
  <c r="E4" i="33" s="1"/>
  <c r="D27" i="32"/>
  <c r="B5" i="32" s="1"/>
  <c r="C5" i="32" s="1"/>
  <c r="E5" i="32" s="1"/>
  <c r="C27" i="32"/>
  <c r="B6" i="32" s="1"/>
  <c r="C6" i="32" s="1"/>
  <c r="E6" i="32" s="1"/>
  <c r="B27" i="32"/>
  <c r="B4" i="32" s="1"/>
  <c r="C4" i="32" s="1"/>
  <c r="E4" i="32" s="1"/>
  <c r="E7" i="38" l="1"/>
  <c r="E7" i="35"/>
  <c r="E7" i="34"/>
  <c r="E7" i="33"/>
  <c r="E7" i="32"/>
  <c r="E7" i="36"/>
  <c r="E7" i="37"/>
  <c r="D27" i="31"/>
  <c r="B5" i="31" s="1"/>
  <c r="C5" i="31" s="1"/>
  <c r="E5" i="31" s="1"/>
  <c r="C27" i="31"/>
  <c r="B6" i="31" s="1"/>
  <c r="C6" i="31" s="1"/>
  <c r="E6" i="31" s="1"/>
  <c r="B27" i="31"/>
  <c r="B4" i="31" s="1"/>
  <c r="C4" i="31" s="1"/>
  <c r="E4" i="31" s="1"/>
  <c r="D27" i="30"/>
  <c r="B5" i="30" s="1"/>
  <c r="C5" i="30" s="1"/>
  <c r="E5" i="30" s="1"/>
  <c r="C27" i="30"/>
  <c r="B6" i="30" s="1"/>
  <c r="C6" i="30" s="1"/>
  <c r="E6" i="30" s="1"/>
  <c r="B27" i="30"/>
  <c r="B4" i="30" s="1"/>
  <c r="C4" i="30" s="1"/>
  <c r="E4" i="30" s="1"/>
  <c r="D27" i="29"/>
  <c r="B5" i="29" s="1"/>
  <c r="C5" i="29" s="1"/>
  <c r="E5" i="29" s="1"/>
  <c r="C27" i="29"/>
  <c r="B6" i="29" s="1"/>
  <c r="C6" i="29" s="1"/>
  <c r="E6" i="29" s="1"/>
  <c r="B27" i="29"/>
  <c r="B4" i="29" s="1"/>
  <c r="C4" i="29" s="1"/>
  <c r="E4" i="29" s="1"/>
  <c r="D27" i="28"/>
  <c r="B5" i="28" s="1"/>
  <c r="C5" i="28" s="1"/>
  <c r="E5" i="28" s="1"/>
  <c r="C27" i="28"/>
  <c r="B6" i="28" s="1"/>
  <c r="C6" i="28" s="1"/>
  <c r="E6" i="28" s="1"/>
  <c r="B27" i="28"/>
  <c r="B4" i="28" s="1"/>
  <c r="C4" i="28" s="1"/>
  <c r="E4" i="28" s="1"/>
  <c r="D27" i="27"/>
  <c r="B5" i="27" s="1"/>
  <c r="C5" i="27" s="1"/>
  <c r="E5" i="27" s="1"/>
  <c r="C27" i="27"/>
  <c r="B6" i="27" s="1"/>
  <c r="C6" i="27" s="1"/>
  <c r="E6" i="27" s="1"/>
  <c r="B27" i="27"/>
  <c r="B4" i="27" s="1"/>
  <c r="C4" i="27" s="1"/>
  <c r="E4" i="27" s="1"/>
  <c r="D27" i="26"/>
  <c r="B5" i="26" s="1"/>
  <c r="C5" i="26" s="1"/>
  <c r="E5" i="26" s="1"/>
  <c r="C27" i="26"/>
  <c r="B6" i="26" s="1"/>
  <c r="C6" i="26" s="1"/>
  <c r="E6" i="26" s="1"/>
  <c r="B27" i="26"/>
  <c r="B4" i="26" s="1"/>
  <c r="C4" i="26" s="1"/>
  <c r="E4" i="26" s="1"/>
  <c r="D27" i="25"/>
  <c r="B5" i="25" s="1"/>
  <c r="C5" i="25" s="1"/>
  <c r="E5" i="25" s="1"/>
  <c r="C27" i="25"/>
  <c r="B6" i="25" s="1"/>
  <c r="C6" i="25" s="1"/>
  <c r="E6" i="25" s="1"/>
  <c r="B27" i="25"/>
  <c r="B4" i="25" s="1"/>
  <c r="C4" i="25" s="1"/>
  <c r="E4" i="25" s="1"/>
  <c r="D27" i="24"/>
  <c r="B5" i="24" s="1"/>
  <c r="C5" i="24" s="1"/>
  <c r="E5" i="24" s="1"/>
  <c r="C27" i="24"/>
  <c r="B6" i="24" s="1"/>
  <c r="C6" i="24" s="1"/>
  <c r="E6" i="24" s="1"/>
  <c r="B27" i="24"/>
  <c r="B4" i="24" s="1"/>
  <c r="C4" i="24" s="1"/>
  <c r="E4" i="24" s="1"/>
  <c r="E7" i="30" l="1"/>
  <c r="E7" i="29"/>
  <c r="E7" i="27"/>
  <c r="E7" i="25"/>
  <c r="E7" i="31"/>
  <c r="E7" i="28"/>
  <c r="E7" i="26"/>
  <c r="E7" i="24"/>
  <c r="F6" i="6"/>
  <c r="F44" i="6" l="1"/>
  <c r="F46" i="6"/>
  <c r="D27" i="22" l="1"/>
  <c r="B5" i="22" s="1"/>
  <c r="C5" i="22" s="1"/>
  <c r="E5" i="22" s="1"/>
  <c r="C27" i="22"/>
  <c r="B6" i="22" s="1"/>
  <c r="C6" i="22" s="1"/>
  <c r="E6" i="22" s="1"/>
  <c r="B27" i="22"/>
  <c r="B4" i="22" s="1"/>
  <c r="C4" i="22" s="1"/>
  <c r="E4" i="22" s="1"/>
  <c r="E7" i="22" l="1"/>
  <c r="D27" i="21"/>
  <c r="B5" i="21" s="1"/>
  <c r="C5" i="21" s="1"/>
  <c r="E5" i="21" s="1"/>
  <c r="C27" i="21"/>
  <c r="B6" i="21" s="1"/>
  <c r="C6" i="21" s="1"/>
  <c r="E6" i="21" s="1"/>
  <c r="B27" i="21"/>
  <c r="B4" i="21" s="1"/>
  <c r="C4" i="21" s="1"/>
  <c r="E4" i="21" s="1"/>
  <c r="D27" i="20"/>
  <c r="B5" i="20" s="1"/>
  <c r="C5" i="20" s="1"/>
  <c r="E5" i="20" s="1"/>
  <c r="C27" i="20"/>
  <c r="B6" i="20" s="1"/>
  <c r="C6" i="20" s="1"/>
  <c r="E6" i="20" s="1"/>
  <c r="B27" i="20"/>
  <c r="B4" i="20" s="1"/>
  <c r="C4" i="20" s="1"/>
  <c r="E4" i="20" s="1"/>
  <c r="D27" i="19"/>
  <c r="B5" i="19" s="1"/>
  <c r="C5" i="19" s="1"/>
  <c r="E5" i="19" s="1"/>
  <c r="C27" i="19"/>
  <c r="B6" i="19" s="1"/>
  <c r="C6" i="19" s="1"/>
  <c r="E6" i="19" s="1"/>
  <c r="B27" i="19"/>
  <c r="B4" i="19" s="1"/>
  <c r="C4" i="19" s="1"/>
  <c r="E4" i="19" s="1"/>
  <c r="D27" i="18"/>
  <c r="B5" i="18" s="1"/>
  <c r="C5" i="18" s="1"/>
  <c r="E5" i="18" s="1"/>
  <c r="C27" i="18"/>
  <c r="B6" i="18" s="1"/>
  <c r="C6" i="18" s="1"/>
  <c r="E6" i="18" s="1"/>
  <c r="B27" i="18"/>
  <c r="B4" i="18" s="1"/>
  <c r="C4" i="18" s="1"/>
  <c r="E4" i="18" s="1"/>
  <c r="D27" i="17"/>
  <c r="B5" i="17" s="1"/>
  <c r="C5" i="17" s="1"/>
  <c r="E5" i="17" s="1"/>
  <c r="C27" i="17"/>
  <c r="B6" i="17" s="1"/>
  <c r="C6" i="17" s="1"/>
  <c r="E6" i="17" s="1"/>
  <c r="B27" i="17"/>
  <c r="B4" i="17" s="1"/>
  <c r="C4" i="17" s="1"/>
  <c r="E4" i="17" s="1"/>
  <c r="D27" i="16"/>
  <c r="B5" i="16" s="1"/>
  <c r="C5" i="16" s="1"/>
  <c r="E5" i="16" s="1"/>
  <c r="C27" i="16"/>
  <c r="B6" i="16" s="1"/>
  <c r="C6" i="16" s="1"/>
  <c r="E6" i="16" s="1"/>
  <c r="B27" i="16"/>
  <c r="B4" i="16" s="1"/>
  <c r="C4" i="16" s="1"/>
  <c r="E4" i="16" s="1"/>
  <c r="D27" i="15"/>
  <c r="B5" i="15" s="1"/>
  <c r="C5" i="15" s="1"/>
  <c r="E5" i="15" s="1"/>
  <c r="C27" i="15"/>
  <c r="B6" i="15" s="1"/>
  <c r="C6" i="15" s="1"/>
  <c r="E6" i="15" s="1"/>
  <c r="B27" i="15"/>
  <c r="B4" i="15" s="1"/>
  <c r="C4" i="15" s="1"/>
  <c r="E4" i="15" s="1"/>
  <c r="D27" i="14"/>
  <c r="B5" i="14" s="1"/>
  <c r="C5" i="14" s="1"/>
  <c r="E5" i="14" s="1"/>
  <c r="C27" i="14"/>
  <c r="B6" i="14" s="1"/>
  <c r="C6" i="14" s="1"/>
  <c r="E6" i="14" s="1"/>
  <c r="B27" i="14"/>
  <c r="B4" i="14" s="1"/>
  <c r="C4" i="14" s="1"/>
  <c r="E4" i="14" s="1"/>
  <c r="E7" i="21" l="1"/>
  <c r="E7" i="15"/>
  <c r="E7" i="18"/>
  <c r="E7" i="20"/>
  <c r="E7" i="19"/>
  <c r="E7" i="16"/>
  <c r="E7" i="17"/>
  <c r="E7" i="14"/>
  <c r="D27" i="13"/>
  <c r="B5" i="13" s="1"/>
  <c r="C27" i="13"/>
  <c r="B6" i="13" s="1"/>
  <c r="B27" i="13"/>
  <c r="B4" i="13" s="1"/>
  <c r="D27" i="12"/>
  <c r="B5" i="12" s="1"/>
  <c r="C5" i="12" s="1"/>
  <c r="E5" i="12" s="1"/>
  <c r="C27" i="12"/>
  <c r="B6" i="12" s="1"/>
  <c r="B27" i="12"/>
  <c r="B4" i="12" s="1"/>
  <c r="D27" i="11"/>
  <c r="B5" i="11" s="1"/>
  <c r="C5" i="11" s="1"/>
  <c r="E5" i="11" s="1"/>
  <c r="C27" i="11"/>
  <c r="B6" i="11" s="1"/>
  <c r="B27" i="11"/>
  <c r="B4" i="11" s="1"/>
  <c r="C27" i="10"/>
  <c r="B6" i="10" s="1"/>
  <c r="C6" i="10" s="1"/>
  <c r="E6" i="10" s="1"/>
  <c r="D27" i="10"/>
  <c r="B5" i="10" s="1"/>
  <c r="C5" i="10" s="1"/>
  <c r="E5" i="10" s="1"/>
  <c r="B27" i="10"/>
  <c r="B4" i="10" s="1"/>
  <c r="C4" i="10" s="1"/>
  <c r="E4" i="10" s="1"/>
  <c r="C6" i="13" l="1"/>
  <c r="E6" i="13" s="1"/>
  <c r="C4" i="13"/>
  <c r="E4" i="13" s="1"/>
  <c r="C5" i="13"/>
  <c r="E5" i="13" s="1"/>
  <c r="C6" i="12"/>
  <c r="E6" i="12" s="1"/>
  <c r="C4" i="12"/>
  <c r="E4" i="12" s="1"/>
  <c r="C4" i="11"/>
  <c r="E4" i="11" s="1"/>
  <c r="C6" i="11"/>
  <c r="E6" i="11" s="1"/>
  <c r="E7" i="10"/>
  <c r="C5" i="8"/>
  <c r="E5" i="8" s="1"/>
  <c r="C6" i="8"/>
  <c r="E6" i="8" s="1"/>
  <c r="C4" i="8"/>
  <c r="E4" i="8" s="1"/>
  <c r="E7" i="13" l="1"/>
  <c r="E7" i="12"/>
  <c r="E7" i="11"/>
  <c r="E7" i="8"/>
  <c r="E55" i="3" l="1"/>
  <c r="E56" i="3"/>
  <c r="E57" i="3"/>
  <c r="E54" i="3"/>
  <c r="E51" i="3"/>
  <c r="E50" i="3"/>
  <c r="E45" i="3"/>
  <c r="E47" i="3"/>
  <c r="E44" i="3"/>
  <c r="E38" i="3"/>
  <c r="E40" i="3"/>
  <c r="E37" i="3"/>
  <c r="E34" i="3"/>
  <c r="E31" i="3"/>
  <c r="E7" i="3"/>
  <c r="E8" i="3"/>
  <c r="E6" i="3"/>
  <c r="F33" i="6"/>
  <c r="F54" i="6"/>
  <c r="E58" i="3" l="1"/>
  <c r="F36" i="6"/>
  <c r="F49" i="6"/>
  <c r="F55" i="6"/>
  <c r="F8" i="6"/>
  <c r="F9" i="6"/>
  <c r="F10" i="6"/>
  <c r="F7" i="6"/>
  <c r="F14" i="6"/>
  <c r="F15" i="6"/>
  <c r="F16" i="6"/>
  <c r="F17" i="6"/>
  <c r="F30" i="6"/>
  <c r="F43" i="6"/>
  <c r="F50" i="6"/>
  <c r="F53" i="6"/>
  <c r="F56" i="6"/>
</calcChain>
</file>

<file path=xl/comments1.xml><?xml version="1.0" encoding="utf-8"?>
<comments xmlns="http://schemas.openxmlformats.org/spreadsheetml/2006/main">
  <authors>
    <author>Rob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Rob: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Rob: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Rob: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Rob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Rob: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Rob: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9" authorId="0">
      <text>
        <r>
          <rPr>
            <b/>
            <sz val="9"/>
            <color indexed="81"/>
            <rFont val="Tahoma"/>
            <family val="2"/>
          </rPr>
          <t>Rob: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<sst xmlns="http://schemas.openxmlformats.org/spreadsheetml/2006/main" count="1940" uniqueCount="329">
  <si>
    <t>Pepsi</t>
  </si>
  <si>
    <t>Pepsi Max</t>
  </si>
  <si>
    <t>Sunkist</t>
  </si>
  <si>
    <t>Lemonade</t>
  </si>
  <si>
    <t>Solo</t>
  </si>
  <si>
    <t>600ML</t>
  </si>
  <si>
    <t>Solo Lime</t>
  </si>
  <si>
    <t>M/Dew</t>
  </si>
  <si>
    <t>Passiona</t>
  </si>
  <si>
    <t>600 TRAD</t>
  </si>
  <si>
    <t>G Beer</t>
  </si>
  <si>
    <t>Red Crm Soda</t>
  </si>
  <si>
    <t>Trad Lime</t>
  </si>
  <si>
    <t>Juices 375 ML</t>
  </si>
  <si>
    <t>Orange</t>
  </si>
  <si>
    <t>Apple</t>
  </si>
  <si>
    <t>Apple &amp; Black</t>
  </si>
  <si>
    <t>Iced Teas</t>
  </si>
  <si>
    <t>Gatorade</t>
  </si>
  <si>
    <t>Grape</t>
  </si>
  <si>
    <t>Coolridge</t>
  </si>
  <si>
    <t>WATER</t>
  </si>
  <si>
    <t>Stock</t>
  </si>
  <si>
    <t>Order</t>
  </si>
  <si>
    <t>Total</t>
  </si>
  <si>
    <t>Totals</t>
  </si>
  <si>
    <t>POP TOPS</t>
  </si>
  <si>
    <t>QTY</t>
  </si>
  <si>
    <t>Count</t>
  </si>
  <si>
    <t>NOW</t>
  </si>
  <si>
    <t>MINIMUM</t>
  </si>
  <si>
    <t>LEVELS</t>
  </si>
  <si>
    <t>DELIVERIES ARE ON TUESDAYS.</t>
  </si>
  <si>
    <t>CHANGE THE DELIVERY DATE BEFORE SENDING THE EMAIL.</t>
  </si>
  <si>
    <t>EMAIL: Pse Send to Bucking Bull Midland on TUE (Date)</t>
  </si>
  <si>
    <t>DONT FORGET TO TYPE IN THE DELIVERY DATE AT THE TOP OF THE ORDER</t>
  </si>
  <si>
    <t>On Order</t>
  </si>
  <si>
    <t>Await</t>
  </si>
  <si>
    <t>Delivery</t>
  </si>
  <si>
    <t>600 SOLO</t>
  </si>
  <si>
    <t>600 LADE</t>
  </si>
  <si>
    <t>600 PEPSI</t>
  </si>
  <si>
    <t>450 ML</t>
  </si>
  <si>
    <t>450ML</t>
  </si>
  <si>
    <t>Lemon Real Iced Tea</t>
  </si>
  <si>
    <t>Green Real Iced Tea</t>
  </si>
  <si>
    <t>Peach Real Iced Tea</t>
  </si>
  <si>
    <t>Mango Real Iced Tea</t>
  </si>
  <si>
    <t>ORDER OK?</t>
  </si>
  <si>
    <t>Wild Berry</t>
  </si>
  <si>
    <t>Natural</t>
  </si>
  <si>
    <t>Berry</t>
  </si>
  <si>
    <t>SPARKLING WATER</t>
  </si>
  <si>
    <t>Juices 250ML</t>
  </si>
  <si>
    <t>Description</t>
  </si>
  <si>
    <t>Qty</t>
  </si>
  <si>
    <t>Sell</t>
  </si>
  <si>
    <t>Juices 250 ML</t>
  </si>
  <si>
    <t>WATER 600 ML</t>
  </si>
  <si>
    <t>Cases</t>
  </si>
  <si>
    <t>Each</t>
  </si>
  <si>
    <t>TOTAL VALUE (for the week) of Food Sales Exc GST</t>
  </si>
  <si>
    <t>TOT SALES</t>
  </si>
  <si>
    <t>Exc GST</t>
  </si>
  <si>
    <t>DATE</t>
  </si>
  <si>
    <t>250 ML Juice</t>
  </si>
  <si>
    <t>375ML Juice</t>
  </si>
  <si>
    <t>QUANTITY OF CASES</t>
  </si>
  <si>
    <t>TOTALS</t>
  </si>
  <si>
    <t>TOTAL VALUE (for the month) of Food Sales Exc GST</t>
  </si>
  <si>
    <t>TOTAL HIVEMIND SALES INC GST FOR AUG: $</t>
  </si>
  <si>
    <t>Pepsi(3)</t>
  </si>
  <si>
    <t>Pepsi Max(3)</t>
  </si>
  <si>
    <t>Sunkist(3)</t>
  </si>
  <si>
    <t>Lemonade(3)</t>
  </si>
  <si>
    <t>Solo(3)</t>
  </si>
  <si>
    <t>Pepsi(2)</t>
  </si>
  <si>
    <t>Pepsi Max(2)</t>
  </si>
  <si>
    <t>Lemonade(1)</t>
  </si>
  <si>
    <t>Solo(2)</t>
  </si>
  <si>
    <t>Solo Lime(1)</t>
  </si>
  <si>
    <t>M/Dew(1)</t>
  </si>
  <si>
    <t>Passiona(1)</t>
  </si>
  <si>
    <t>G Beer(1)</t>
  </si>
  <si>
    <t>WATER(9)</t>
  </si>
  <si>
    <t>Natural(half)</t>
  </si>
  <si>
    <t>Orange(1.5)</t>
  </si>
  <si>
    <t>Apple(1.5)</t>
  </si>
  <si>
    <t>Apple &amp; Black(half)</t>
  </si>
  <si>
    <t>Lemon Real Iced Tea(2)</t>
  </si>
  <si>
    <t>Mango Real Iced Tea(2)</t>
  </si>
  <si>
    <t>Orange(2)</t>
  </si>
  <si>
    <t>Grape(2)</t>
  </si>
  <si>
    <t>Apple(3)</t>
  </si>
  <si>
    <t>Apple &amp; Black(2)</t>
  </si>
  <si>
    <t>Wild Berry(2)</t>
  </si>
  <si>
    <t>CALL Centre: 1300 133 122</t>
  </si>
  <si>
    <t>Bkng Bull Acc #: 0100351253</t>
  </si>
  <si>
    <t>Adam: 0412 562 190</t>
  </si>
  <si>
    <t>MON for WED Delivery</t>
  </si>
  <si>
    <t>WED for FRI Delivery</t>
  </si>
  <si>
    <t>450 PEPSI</t>
  </si>
  <si>
    <t>450 PEPSI MAX</t>
  </si>
  <si>
    <t>600 MAX LIME</t>
  </si>
  <si>
    <t>600 MAX</t>
  </si>
  <si>
    <t>450 S/KIST</t>
  </si>
  <si>
    <t>450 LADE</t>
  </si>
  <si>
    <t>450 SOLO</t>
  </si>
  <si>
    <t>ICED TEA MANGO</t>
  </si>
  <si>
    <t>ICED TEA PEACH</t>
  </si>
  <si>
    <t>ICED TEA GREEN</t>
  </si>
  <si>
    <t>ICED TEA LEMON</t>
  </si>
  <si>
    <t>G'ADE ORNGE</t>
  </si>
  <si>
    <t>G'ADE BLUE</t>
  </si>
  <si>
    <t>600 APP CRISP</t>
  </si>
  <si>
    <t>600 LEMON CRISP</t>
  </si>
  <si>
    <t>600 S/KIST</t>
  </si>
  <si>
    <t>600 M DEW</t>
  </si>
  <si>
    <t>600 TRAD LIME</t>
  </si>
  <si>
    <t>POP TOP OJ</t>
  </si>
  <si>
    <t>POP TOP APP</t>
  </si>
  <si>
    <t>POP TOP BRRY</t>
  </si>
  <si>
    <t>POP TOP BLK</t>
  </si>
  <si>
    <t>SPARK WATER</t>
  </si>
  <si>
    <t>250 OJ</t>
  </si>
  <si>
    <t>250 APP</t>
  </si>
  <si>
    <t>375 OJ</t>
  </si>
  <si>
    <t>375 APP</t>
  </si>
  <si>
    <t>375 BLK</t>
  </si>
  <si>
    <t>600  Ginger Beer</t>
  </si>
  <si>
    <t>600 RED CRM SODA</t>
  </si>
  <si>
    <t>Lime</t>
  </si>
  <si>
    <t>Pepsi MAX VANILLA</t>
  </si>
  <si>
    <t>TOTAL HIVEMIND SALES INC GST FOR FEB: $93549.84</t>
  </si>
  <si>
    <t>Iced Teas 500ML</t>
  </si>
  <si>
    <t>Gatorade 600 ML</t>
  </si>
  <si>
    <t>POP TOPS 250 ML</t>
  </si>
  <si>
    <t>TOTAL HIVEMIND SALES INC GST FOR JAN: $116324.37</t>
  </si>
  <si>
    <t>TOTAL HIVEMIND SALES INC GST FOR MAR: $105,731.22</t>
  </si>
  <si>
    <t>TOTAL HIVEMIND SALES INC GST FOR APR: $104,828.27</t>
  </si>
  <si>
    <t>TOTAL HIVEMIND SALES INC GST FOR AUG: $102,686.95</t>
  </si>
  <si>
    <t>14/06/2017 (080708873)</t>
  </si>
  <si>
    <t>14/6/2017 (0807085757)</t>
  </si>
  <si>
    <t>21/06/2017 (0807102132)</t>
  </si>
  <si>
    <t>23/06/2017 (0807107615)</t>
  </si>
  <si>
    <t>28/6   (0807115400)</t>
  </si>
  <si>
    <t>30/06/2017  (0807120721)</t>
  </si>
  <si>
    <t>ALT 450 ML PET</t>
  </si>
  <si>
    <t>Passsion Fruit</t>
  </si>
  <si>
    <t>Mixed Berry</t>
  </si>
  <si>
    <t>Blood Orange</t>
  </si>
  <si>
    <t>Pepsi Max Vanilla (2)</t>
  </si>
  <si>
    <t>5/07/2017 (080128417)</t>
  </si>
  <si>
    <t>6/7/2017 (0807134305)</t>
  </si>
  <si>
    <t>12/7/2017 (0807142496)</t>
  </si>
  <si>
    <t>14/7 2017 (0807148329)</t>
  </si>
  <si>
    <t>19/7/2017 (080156458)</t>
  </si>
  <si>
    <t>21/7/2017 (0807161927)</t>
  </si>
  <si>
    <t>26/7/2017 (0807170770)</t>
  </si>
  <si>
    <t>28/7/2017 (0807177343)</t>
  </si>
  <si>
    <t>2/8/2017 (0807186055)</t>
  </si>
  <si>
    <t>4/8/2017 (0807192257)</t>
  </si>
  <si>
    <t>16/8/2017 (0807215362)</t>
  </si>
  <si>
    <t>18/8/2017 (0807222691)</t>
  </si>
  <si>
    <t>23/8/2017 (0807230902)</t>
  </si>
  <si>
    <t>1/9/2017 (08072556677)</t>
  </si>
  <si>
    <t>13/9/2017 (0807281445)</t>
  </si>
  <si>
    <t>20/9/2017 (0807297577)</t>
  </si>
  <si>
    <t>22/9/2017 (0807305305)</t>
  </si>
  <si>
    <t>27/9/2017 (0807311407)</t>
  </si>
  <si>
    <t>29/9/2017 (0807323153)</t>
  </si>
  <si>
    <t>4/10/2017 (0807330214)</t>
  </si>
  <si>
    <t>6/10/2017 (0807338836)</t>
  </si>
  <si>
    <t>6/10/2017 (0807338956)</t>
  </si>
  <si>
    <t>11/10/2017 (0807348513)</t>
  </si>
  <si>
    <t>13/10/2017 (0807357202)</t>
  </si>
  <si>
    <t>18/10/2017 (0807367477)</t>
  </si>
  <si>
    <t>20/10/2017 (0807375699)</t>
  </si>
  <si>
    <t>25/10/2017 (0807386285)</t>
  </si>
  <si>
    <t>27/10/2017 (0807394626)</t>
  </si>
  <si>
    <t>1/11/2017 (0807405271)</t>
  </si>
  <si>
    <t>3/11/2017 (0807414148)</t>
  </si>
  <si>
    <t>8/11/2017 (0807424835)</t>
  </si>
  <si>
    <t>10/11/2017 (0807431680)</t>
  </si>
  <si>
    <t>15/11/2017 (0807441984)</t>
  </si>
  <si>
    <t>17/11/2017 (0807450237)</t>
  </si>
  <si>
    <t>24/11/2017 (0807469838)</t>
  </si>
  <si>
    <t>29/11/2017 (0807480207)</t>
  </si>
  <si>
    <t>30/11/2017 (0807489884)</t>
  </si>
  <si>
    <t>6/12/2017 (0807501762)</t>
  </si>
  <si>
    <t>8/12/2017 (0807510563)</t>
  </si>
  <si>
    <t>13/12/2017 (0807521942)</t>
  </si>
  <si>
    <t>15/12/2017 (0807530897)</t>
  </si>
  <si>
    <t>19/12/2017 (0807543743)</t>
  </si>
  <si>
    <t>21/12/2017 (0807553905)</t>
  </si>
  <si>
    <t>27/12/2017 (0807557915)</t>
  </si>
  <si>
    <t>28/12/2017 (0807564749)</t>
  </si>
  <si>
    <t>22/11/2017 (9003819793)</t>
  </si>
  <si>
    <t>30/8/2017 (0807248352)</t>
  </si>
  <si>
    <t>9/8/2017 (0807200535)</t>
  </si>
  <si>
    <t>11/8/2017 (0807206728)</t>
  </si>
  <si>
    <t>25/8/2017 (0807238587)</t>
  </si>
  <si>
    <t>15/9/2017 (0807288501)</t>
  </si>
  <si>
    <t>6/9/2017 (0807265018)</t>
  </si>
  <si>
    <t>8/9/2017 (0807271830)</t>
  </si>
  <si>
    <t>SPARKLING WATER 500ML</t>
  </si>
  <si>
    <t>600ML PET</t>
  </si>
  <si>
    <t>Coolridge 600ML PET</t>
  </si>
  <si>
    <t>Juices 375 ML GLS</t>
  </si>
  <si>
    <t>Iced Teas 500 ML CO</t>
  </si>
  <si>
    <t>Gatorade 600 ML PET</t>
  </si>
  <si>
    <t>POP TOPS 250 ML 6PK RTE</t>
  </si>
  <si>
    <r>
      <t xml:space="preserve">Cust # </t>
    </r>
    <r>
      <rPr>
        <b/>
        <sz val="14"/>
        <color theme="1"/>
        <rFont val="Calibri"/>
        <family val="2"/>
        <scheme val="minor"/>
      </rPr>
      <t>100351253</t>
    </r>
  </si>
  <si>
    <t>missed order</t>
  </si>
  <si>
    <t>Orange &amp; Mango</t>
  </si>
  <si>
    <t>Pepsi(4)</t>
  </si>
  <si>
    <t>Pepsi Max(4)</t>
  </si>
  <si>
    <t>Sunkist(4)</t>
  </si>
  <si>
    <t>Solo(4)</t>
  </si>
  <si>
    <t>Pepsi(2.5)</t>
  </si>
  <si>
    <t>Pepsi Max(2.5)</t>
  </si>
  <si>
    <t>Lemonade(1.5)</t>
  </si>
  <si>
    <t>M/Dew(1.5)</t>
  </si>
  <si>
    <t>Passiona(1.5)</t>
  </si>
  <si>
    <t>Red Crm Soda(2)</t>
  </si>
  <si>
    <t>Trad Lime(3/4)</t>
  </si>
  <si>
    <t>WATER12)</t>
  </si>
  <si>
    <t>Mango &amp; Orange (1)</t>
  </si>
  <si>
    <t>Orange(1)</t>
  </si>
  <si>
    <t>Apple &amp; Black(1)</t>
  </si>
  <si>
    <t>Peach Real Iced Tea(4)</t>
  </si>
  <si>
    <t>Orange(3)</t>
  </si>
  <si>
    <t>Apple(4)</t>
  </si>
  <si>
    <t>Apple &amp; Black(3)</t>
  </si>
  <si>
    <t>Pepsi Maz Rasberry (1)</t>
  </si>
  <si>
    <t>REP Stephen Money: 0412 562 190</t>
  </si>
  <si>
    <t>No</t>
  </si>
  <si>
    <t>Placed</t>
  </si>
  <si>
    <t>Pepsi Max Rasberry</t>
  </si>
  <si>
    <t>Coolridge 600 ML</t>
  </si>
  <si>
    <t>SPARKLING WATER 500 ML</t>
  </si>
  <si>
    <t>Fri 7/12</t>
  </si>
  <si>
    <t>Wed 12/12</t>
  </si>
  <si>
    <t>Fri 14/12</t>
  </si>
  <si>
    <t>Wed 19/12</t>
  </si>
  <si>
    <t>Fri 21/12</t>
  </si>
  <si>
    <t>Wed 26/12</t>
  </si>
  <si>
    <t>Fri 28/12</t>
  </si>
  <si>
    <t>Wed 5/12</t>
  </si>
  <si>
    <t>19/04/2019 NO DELIVERY Easter</t>
  </si>
  <si>
    <t>WED 1/5</t>
  </si>
  <si>
    <t>Pepsi Max Vanilla (1)</t>
  </si>
  <si>
    <t>Pepsi Max Rasberry (1)</t>
  </si>
  <si>
    <t>Pepsi Max Creaming Soda (1)</t>
  </si>
  <si>
    <t>MANGO and Orange (1)</t>
  </si>
  <si>
    <t>Orange(0.5)</t>
  </si>
  <si>
    <t>Sugar Free Solo (0.5)</t>
  </si>
  <si>
    <t>Sugar Free Lemonade (0.5)</t>
  </si>
  <si>
    <t>Coolridge 600 ML PET</t>
  </si>
  <si>
    <t>Bkng Bull CUST #: 0100351253</t>
  </si>
  <si>
    <t>WED 4/9</t>
  </si>
  <si>
    <t>FRI 6/9</t>
  </si>
  <si>
    <t>WED 11/9</t>
  </si>
  <si>
    <t>FRI 13/9</t>
  </si>
  <si>
    <t>WED 18/9</t>
  </si>
  <si>
    <t>FRI 20/9</t>
  </si>
  <si>
    <t>WED 25/9</t>
  </si>
  <si>
    <t>FRI 27/9</t>
  </si>
  <si>
    <t>WED 02/9</t>
  </si>
  <si>
    <t>WED 02/10</t>
  </si>
  <si>
    <t>WED 09/10</t>
  </si>
  <si>
    <t>FRI 04/10</t>
  </si>
  <si>
    <t>FRI 11/10</t>
  </si>
  <si>
    <t>WED 16/10</t>
  </si>
  <si>
    <t>FRI 18/10</t>
  </si>
  <si>
    <t>FRI 25/10</t>
  </si>
  <si>
    <t>Lemon Lime (.5)</t>
  </si>
  <si>
    <t>Lipton Lemon Tea (2)</t>
  </si>
  <si>
    <t>Lipton Peach Tea (3)</t>
  </si>
  <si>
    <t>Lipton Mango Tea (2)</t>
  </si>
  <si>
    <t>Lipton Rasberry Tea (1)</t>
  </si>
  <si>
    <t>WED 23/10</t>
  </si>
  <si>
    <t>FRI 01/11</t>
  </si>
  <si>
    <t>WED 30/10</t>
  </si>
  <si>
    <t>Lemon Lime</t>
  </si>
  <si>
    <t>M Dew</t>
  </si>
  <si>
    <t>Vanilla Max</t>
  </si>
  <si>
    <t>Creaming Soda Max</t>
  </si>
  <si>
    <t>Sugar Free Lade</t>
  </si>
  <si>
    <t>Sugar Free Solo</t>
  </si>
  <si>
    <t>Mango &amp; Orange</t>
  </si>
  <si>
    <t>Lemon Lipton Iced Tea</t>
  </si>
  <si>
    <t>Peach  Lipton Iced Tea</t>
  </si>
  <si>
    <t>Mango  Lipton Iced Tea</t>
  </si>
  <si>
    <t>Rasberry  Lipton Iced Tea</t>
  </si>
  <si>
    <t>Rasberry Lipton Iced Tea</t>
  </si>
  <si>
    <t>Peach Lipton Iced Tea</t>
  </si>
  <si>
    <t>Mango Lipton Iced Tea</t>
  </si>
  <si>
    <t>Sugar Free Sunkist</t>
  </si>
  <si>
    <t>Sugar Free Sunkist(0.5)</t>
  </si>
  <si>
    <t>DAY/DATE</t>
  </si>
  <si>
    <t>02.04.2020</t>
  </si>
  <si>
    <t>08.04.2020</t>
  </si>
  <si>
    <t>10.04.2020</t>
  </si>
  <si>
    <t>FRI 04/9</t>
  </si>
  <si>
    <t>WED 9/9</t>
  </si>
  <si>
    <t>FRI 11/9</t>
  </si>
  <si>
    <t>WED 16/9</t>
  </si>
  <si>
    <t>FRI 18/9</t>
  </si>
  <si>
    <t>WED23/9</t>
  </si>
  <si>
    <t>FRI 25/9</t>
  </si>
  <si>
    <t>WED 30/9</t>
  </si>
  <si>
    <t>FRI 2/10</t>
  </si>
  <si>
    <t>WED 7/10</t>
  </si>
  <si>
    <t>FRI 9/10</t>
  </si>
  <si>
    <t>WED 14/10</t>
  </si>
  <si>
    <t>FRI 16/10</t>
  </si>
  <si>
    <t>WED 21/10</t>
  </si>
  <si>
    <t>FRI 23/10</t>
  </si>
  <si>
    <t>WED 28/10</t>
  </si>
  <si>
    <t>FRI 30/10</t>
  </si>
  <si>
    <t>FRI 6/11</t>
  </si>
  <si>
    <t>WED 4/11</t>
  </si>
  <si>
    <t>WED 11/11</t>
  </si>
  <si>
    <t>FRI 13/11</t>
  </si>
  <si>
    <t>WED 18/11</t>
  </si>
  <si>
    <t>FRI 20/11</t>
  </si>
  <si>
    <t>WED 25/11</t>
  </si>
  <si>
    <t>FRI 27/11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</si>
</sst>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 val="double"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7030A0"/>
      </left>
      <right style="medium">
        <color indexed="64"/>
      </right>
      <top style="medium">
        <color indexed="64"/>
      </top>
      <bottom style="thick">
        <color rgb="FF7030A0"/>
      </bottom>
      <diagonal/>
    </border>
    <border>
      <left/>
      <right style="medium">
        <color indexed="64"/>
      </right>
      <top style="medium">
        <color indexed="64"/>
      </top>
      <bottom style="thick">
        <color rgb="FF7030A0"/>
      </bottom>
      <diagonal/>
    </border>
    <border>
      <left/>
      <right style="medium">
        <color indexed="64"/>
      </right>
      <top style="thick">
        <color rgb="FF7030A0"/>
      </top>
      <bottom style="thick">
        <color rgb="FF7030A0"/>
      </bottom>
      <diagonal/>
    </border>
    <border>
      <left style="medium">
        <color indexed="64"/>
      </left>
      <right style="thick">
        <color rgb="FF7030A0"/>
      </right>
      <top style="medium">
        <color indexed="64"/>
      </top>
      <bottom/>
      <diagonal/>
    </border>
    <border>
      <left style="thick">
        <color rgb="FF7030A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ck">
        <color rgb="FF7030A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1" fillId="0" borderId="0" xfId="0" applyFont="1" applyBorder="1"/>
    <xf numFmtId="16" fontId="1" fillId="0" borderId="0" xfId="0" applyNumberFormat="1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6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1" fillId="4" borderId="9" xfId="0" applyFont="1" applyFill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1" fillId="0" borderId="8" xfId="0" applyFont="1" applyBorder="1" applyProtection="1"/>
    <xf numFmtId="0" fontId="1" fillId="3" borderId="8" xfId="0" applyFont="1" applyFill="1" applyBorder="1" applyAlignment="1" applyProtection="1">
      <alignment horizontal="center"/>
    </xf>
    <xf numFmtId="0" fontId="1" fillId="6" borderId="8" xfId="0" applyFont="1" applyFill="1" applyBorder="1" applyProtection="1"/>
    <xf numFmtId="0" fontId="3" fillId="0" borderId="0" xfId="0" applyFont="1" applyProtection="1">
      <protection locked="0"/>
    </xf>
    <xf numFmtId="0" fontId="1" fillId="0" borderId="6" xfId="0" applyFont="1" applyFill="1" applyBorder="1"/>
    <xf numFmtId="0" fontId="0" fillId="0" borderId="6" xfId="0" applyBorder="1"/>
    <xf numFmtId="0" fontId="1" fillId="0" borderId="7" xfId="0" applyFont="1" applyFill="1" applyBorder="1"/>
    <xf numFmtId="0" fontId="0" fillId="0" borderId="5" xfId="0" applyBorder="1"/>
    <xf numFmtId="0" fontId="1" fillId="0" borderId="6" xfId="0" applyFont="1" applyFill="1" applyBorder="1" applyAlignment="1">
      <alignment horizontal="center"/>
    </xf>
    <xf numFmtId="0" fontId="0" fillId="0" borderId="0" xfId="0" applyProtection="1"/>
    <xf numFmtId="16" fontId="1" fillId="0" borderId="8" xfId="0" applyNumberFormat="1" applyFont="1" applyBorder="1" applyProtection="1"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0" fillId="0" borderId="0" xfId="0" applyAlignment="1">
      <alignment wrapText="1"/>
    </xf>
    <xf numFmtId="0" fontId="1" fillId="0" borderId="18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7" borderId="16" xfId="0" applyFont="1" applyFill="1" applyBorder="1" applyAlignment="1">
      <alignment wrapText="1"/>
    </xf>
    <xf numFmtId="0" fontId="1" fillId="7" borderId="14" xfId="0" applyFont="1" applyFill="1" applyBorder="1" applyAlignment="1">
      <alignment wrapText="1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1" fillId="6" borderId="27" xfId="0" applyFont="1" applyFill="1" applyBorder="1" applyAlignment="1" applyProtection="1">
      <alignment horizontal="center"/>
    </xf>
    <xf numFmtId="0" fontId="1" fillId="4" borderId="0" xfId="0" applyFont="1" applyFill="1" applyBorder="1" applyAlignment="1" applyProtection="1">
      <alignment horizontal="center"/>
    </xf>
    <xf numFmtId="0" fontId="1" fillId="0" borderId="0" xfId="0" applyFont="1" applyProtection="1">
      <protection locked="0"/>
    </xf>
    <xf numFmtId="0" fontId="1" fillId="8" borderId="26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" xfId="0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2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" fontId="1" fillId="0" borderId="11" xfId="0" applyNumberFormat="1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3" xfId="0" applyFont="1" applyFill="1" applyBorder="1" applyAlignment="1" applyProtection="1">
      <alignment horizontal="center"/>
      <protection locked="0"/>
    </xf>
    <xf numFmtId="0" fontId="1" fillId="5" borderId="13" xfId="0" applyFont="1" applyFill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Fill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8" borderId="9" xfId="0" applyFont="1" applyFill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center"/>
    </xf>
    <xf numFmtId="0" fontId="1" fillId="9" borderId="13" xfId="0" applyFont="1" applyFill="1" applyBorder="1" applyProtection="1">
      <protection locked="0"/>
    </xf>
    <xf numFmtId="0" fontId="1" fillId="6" borderId="9" xfId="0" applyFont="1" applyFill="1" applyBorder="1" applyAlignment="1" applyProtection="1">
      <alignment horizontal="center"/>
    </xf>
    <xf numFmtId="0" fontId="1" fillId="4" borderId="28" xfId="0" applyFont="1" applyFill="1" applyBorder="1" applyAlignment="1" applyProtection="1">
      <alignment horizontal="center"/>
    </xf>
    <xf numFmtId="0" fontId="0" fillId="0" borderId="0" xfId="0"/>
    <xf numFmtId="0" fontId="1" fillId="2" borderId="9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9" xfId="0" applyBorder="1" applyProtection="1">
      <protection locked="0"/>
    </xf>
    <xf numFmtId="0" fontId="7" fillId="0" borderId="10" xfId="0" applyFont="1" applyBorder="1" applyProtection="1">
      <protection locked="0"/>
    </xf>
    <xf numFmtId="0" fontId="7" fillId="0" borderId="30" xfId="0" applyFont="1" applyBorder="1" applyProtection="1">
      <protection locked="0"/>
    </xf>
    <xf numFmtId="0" fontId="7" fillId="0" borderId="11" xfId="0" applyFont="1" applyBorder="1" applyProtection="1">
      <protection locked="0"/>
    </xf>
    <xf numFmtId="0" fontId="0" fillId="0" borderId="31" xfId="0" applyBorder="1" applyProtection="1">
      <protection locked="0"/>
    </xf>
    <xf numFmtId="0" fontId="7" fillId="0" borderId="12" xfId="0" applyFont="1" applyBorder="1" applyProtection="1">
      <protection locked="0"/>
    </xf>
    <xf numFmtId="0" fontId="0" fillId="0" borderId="12" xfId="0" applyBorder="1" applyProtection="1">
      <protection locked="0"/>
    </xf>
    <xf numFmtId="0" fontId="7" fillId="0" borderId="0" xfId="0" applyFont="1" applyProtection="1">
      <protection locked="0"/>
    </xf>
    <xf numFmtId="0" fontId="7" fillId="0" borderId="33" xfId="0" applyFont="1" applyBorder="1" applyAlignment="1" applyProtection="1">
      <alignment horizontal="center"/>
    </xf>
    <xf numFmtId="164" fontId="7" fillId="0" borderId="33" xfId="0" applyNumberFormat="1" applyFont="1" applyBorder="1" applyProtection="1"/>
    <xf numFmtId="0" fontId="7" fillId="0" borderId="9" xfId="0" applyFont="1" applyBorder="1" applyAlignment="1" applyProtection="1">
      <alignment horizontal="center"/>
    </xf>
    <xf numFmtId="164" fontId="7" fillId="0" borderId="9" xfId="0" applyNumberFormat="1" applyFont="1" applyBorder="1" applyProtection="1"/>
    <xf numFmtId="164" fontId="0" fillId="0" borderId="0" xfId="0" applyNumberFormat="1" applyProtection="1"/>
    <xf numFmtId="164" fontId="7" fillId="2" borderId="32" xfId="0" applyNumberFormat="1" applyFont="1" applyFill="1" applyBorder="1" applyProtection="1"/>
    <xf numFmtId="0" fontId="7" fillId="10" borderId="33" xfId="0" applyFont="1" applyFill="1" applyBorder="1" applyAlignment="1" applyProtection="1">
      <alignment horizontal="center"/>
      <protection locked="0"/>
    </xf>
    <xf numFmtId="0" fontId="7" fillId="10" borderId="9" xfId="0" applyFont="1" applyFill="1" applyBorder="1" applyAlignment="1" applyProtection="1">
      <alignment horizontal="center"/>
      <protection locked="0"/>
    </xf>
    <xf numFmtId="0" fontId="8" fillId="0" borderId="34" xfId="0" applyFont="1" applyBorder="1" applyProtection="1">
      <protection locked="0"/>
    </xf>
    <xf numFmtId="0" fontId="0" fillId="0" borderId="36" xfId="0" applyBorder="1" applyProtection="1">
      <protection locked="0"/>
    </xf>
    <xf numFmtId="0" fontId="0" fillId="0" borderId="38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39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8" fillId="0" borderId="37" xfId="0" applyFont="1" applyBorder="1" applyAlignment="1" applyProtection="1">
      <alignment horizontal="center"/>
      <protection locked="0"/>
    </xf>
    <xf numFmtId="0" fontId="9" fillId="0" borderId="37" xfId="0" applyFont="1" applyBorder="1" applyAlignment="1" applyProtection="1">
      <alignment horizontal="right"/>
      <protection locked="0"/>
    </xf>
    <xf numFmtId="0" fontId="8" fillId="2" borderId="0" xfId="0" applyFont="1" applyFill="1" applyBorder="1" applyProtection="1">
      <protection locked="0"/>
    </xf>
    <xf numFmtId="0" fontId="8" fillId="11" borderId="0" xfId="0" applyFont="1" applyFill="1" applyBorder="1" applyProtection="1">
      <protection locked="0"/>
    </xf>
    <xf numFmtId="0" fontId="8" fillId="12" borderId="0" xfId="0" applyFont="1" applyFill="1" applyBorder="1" applyProtection="1">
      <protection locked="0"/>
    </xf>
    <xf numFmtId="0" fontId="9" fillId="2" borderId="9" xfId="0" applyFont="1" applyFill="1" applyBorder="1" applyAlignment="1" applyProtection="1">
      <alignment horizontal="center"/>
      <protection locked="0"/>
    </xf>
    <xf numFmtId="0" fontId="9" fillId="11" borderId="9" xfId="0" applyFont="1" applyFill="1" applyBorder="1" applyAlignment="1" applyProtection="1">
      <alignment horizontal="center"/>
      <protection locked="0"/>
    </xf>
    <xf numFmtId="0" fontId="9" fillId="12" borderId="9" xfId="0" applyFont="1" applyFill="1" applyBorder="1" applyAlignment="1" applyProtection="1">
      <alignment horizontal="center"/>
      <protection locked="0"/>
    </xf>
    <xf numFmtId="16" fontId="8" fillId="0" borderId="37" xfId="0" applyNumberFormat="1" applyFont="1" applyBorder="1" applyAlignment="1" applyProtection="1">
      <alignment horizontal="center"/>
      <protection locked="0"/>
    </xf>
    <xf numFmtId="0" fontId="0" fillId="0" borderId="29" xfId="0" applyBorder="1" applyProtection="1"/>
    <xf numFmtId="0" fontId="7" fillId="0" borderId="10" xfId="0" applyFont="1" applyBorder="1" applyProtection="1"/>
    <xf numFmtId="0" fontId="7" fillId="0" borderId="30" xfId="0" applyFont="1" applyBorder="1" applyProtection="1"/>
    <xf numFmtId="0" fontId="7" fillId="0" borderId="11" xfId="0" applyFont="1" applyBorder="1" applyProtection="1"/>
    <xf numFmtId="0" fontId="0" fillId="0" borderId="31" xfId="0" applyBorder="1" applyProtection="1"/>
    <xf numFmtId="0" fontId="7" fillId="0" borderId="12" xfId="0" applyFont="1" applyBorder="1" applyProtection="1"/>
    <xf numFmtId="0" fontId="0" fillId="0" borderId="12" xfId="0" applyBorder="1" applyProtection="1"/>
    <xf numFmtId="0" fontId="7" fillId="0" borderId="0" xfId="0" applyFont="1" applyProtection="1"/>
    <xf numFmtId="0" fontId="7" fillId="10" borderId="33" xfId="0" applyFont="1" applyFill="1" applyBorder="1" applyAlignment="1" applyProtection="1">
      <alignment horizontal="center"/>
    </xf>
    <xf numFmtId="0" fontId="7" fillId="10" borderId="9" xfId="0" applyFont="1" applyFill="1" applyBorder="1" applyAlignment="1" applyProtection="1">
      <alignment horizontal="center"/>
    </xf>
    <xf numFmtId="0" fontId="6" fillId="0" borderId="32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  <protection locked="0"/>
    </xf>
    <xf numFmtId="16" fontId="3" fillId="0" borderId="37" xfId="0" applyNumberFormat="1" applyFont="1" applyBorder="1" applyAlignment="1" applyProtection="1">
      <alignment horizontal="center"/>
      <protection locked="0"/>
    </xf>
    <xf numFmtId="0" fontId="10" fillId="0" borderId="37" xfId="0" applyFont="1" applyBorder="1" applyAlignment="1" applyProtection="1">
      <alignment horizontal="center"/>
      <protection locked="0"/>
    </xf>
    <xf numFmtId="0" fontId="9" fillId="2" borderId="33" xfId="0" applyFont="1" applyFill="1" applyBorder="1" applyAlignment="1" applyProtection="1">
      <alignment horizontal="center"/>
      <protection locked="0"/>
    </xf>
    <xf numFmtId="0" fontId="9" fillId="11" borderId="33" xfId="0" applyFont="1" applyFill="1" applyBorder="1" applyAlignment="1" applyProtection="1">
      <alignment horizontal="center"/>
      <protection locked="0"/>
    </xf>
    <xf numFmtId="0" fontId="9" fillId="12" borderId="33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Protection="1">
      <protection locked="0"/>
    </xf>
    <xf numFmtId="0" fontId="8" fillId="11" borderId="40" xfId="0" applyFont="1" applyFill="1" applyBorder="1" applyProtection="1">
      <protection locked="0"/>
    </xf>
    <xf numFmtId="0" fontId="8" fillId="12" borderId="40" xfId="0" applyFont="1" applyFill="1" applyBorder="1" applyProtection="1">
      <protection locked="0"/>
    </xf>
    <xf numFmtId="0" fontId="3" fillId="0" borderId="37" xfId="0" applyFont="1" applyBorder="1" applyAlignment="1" applyProtection="1">
      <alignment horizontal="left"/>
      <protection locked="0"/>
    </xf>
    <xf numFmtId="0" fontId="1" fillId="0" borderId="13" xfId="0" applyFont="1" applyBorder="1" applyAlignment="1">
      <alignment wrapText="1"/>
    </xf>
    <xf numFmtId="0" fontId="1" fillId="2" borderId="0" xfId="0" applyFont="1" applyFill="1" applyProtection="1">
      <protection locked="0"/>
    </xf>
    <xf numFmtId="0" fontId="1" fillId="2" borderId="40" xfId="0" applyFont="1" applyFill="1" applyBorder="1" applyAlignment="1" applyProtection="1">
      <alignment horizontal="center"/>
      <protection locked="0"/>
    </xf>
    <xf numFmtId="0" fontId="1" fillId="8" borderId="40" xfId="0" applyFont="1" applyFill="1" applyBorder="1" applyAlignment="1" applyProtection="1">
      <alignment horizontal="center"/>
      <protection locked="0"/>
    </xf>
    <xf numFmtId="0" fontId="1" fillId="4" borderId="40" xfId="0" applyFont="1" applyFill="1" applyBorder="1" applyAlignment="1" applyProtection="1">
      <alignment horizontal="center"/>
    </xf>
    <xf numFmtId="0" fontId="11" fillId="0" borderId="8" xfId="0" applyFont="1" applyBorder="1" applyProtection="1"/>
    <xf numFmtId="0" fontId="1" fillId="11" borderId="26" xfId="0" applyFont="1" applyFill="1" applyBorder="1" applyAlignment="1" applyProtection="1">
      <alignment horizontal="center"/>
      <protection locked="0"/>
    </xf>
    <xf numFmtId="0" fontId="1" fillId="11" borderId="9" xfId="0" applyFont="1" applyFill="1" applyBorder="1" applyAlignment="1" applyProtection="1">
      <alignment horizontal="center"/>
      <protection locked="0"/>
    </xf>
    <xf numFmtId="0" fontId="0" fillId="11" borderId="0" xfId="0" applyFill="1"/>
    <xf numFmtId="16" fontId="3" fillId="0" borderId="0" xfId="0" applyNumberFormat="1" applyFont="1" applyAlignment="1" applyProtection="1">
      <alignment horizontal="center"/>
      <protection locked="0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1" fillId="0" borderId="34" xfId="0" applyFont="1" applyBorder="1"/>
    <xf numFmtId="0" fontId="1" fillId="0" borderId="35" xfId="0" applyFont="1" applyBorder="1"/>
    <xf numFmtId="0" fontId="0" fillId="0" borderId="36" xfId="0" applyBorder="1"/>
    <xf numFmtId="0" fontId="1" fillId="0" borderId="37" xfId="0" applyFont="1" applyBorder="1"/>
    <xf numFmtId="0" fontId="0" fillId="0" borderId="38" xfId="0" applyBorder="1"/>
    <xf numFmtId="49" fontId="2" fillId="0" borderId="6" xfId="0" applyNumberFormat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2" fillId="0" borderId="41" xfId="0" applyNumberFormat="1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49" fontId="1" fillId="0" borderId="6" xfId="0" applyNumberFormat="1" applyFont="1" applyBorder="1"/>
    <xf numFmtId="49" fontId="1" fillId="0" borderId="6" xfId="0" applyNumberFormat="1" applyFont="1" applyBorder="1" applyAlignment="1">
      <alignment horizontal="center"/>
    </xf>
    <xf numFmtId="49" fontId="0" fillId="0" borderId="4" xfId="0" applyNumberFormat="1" applyBorder="1"/>
    <xf numFmtId="49" fontId="0" fillId="0" borderId="24" xfId="0" applyNumberFormat="1" applyBorder="1"/>
    <xf numFmtId="49" fontId="0" fillId="0" borderId="6" xfId="0" applyNumberFormat="1" applyBorder="1"/>
    <xf numFmtId="49" fontId="1" fillId="0" borderId="6" xfId="0" applyNumberFormat="1" applyFont="1" applyFill="1" applyBorder="1" applyAlignment="1">
      <alignment horizontal="center"/>
    </xf>
    <xf numFmtId="49" fontId="1" fillId="0" borderId="6" xfId="0" applyNumberFormat="1" applyFont="1" applyFill="1" applyBorder="1"/>
    <xf numFmtId="49" fontId="1" fillId="0" borderId="7" xfId="0" applyNumberFormat="1" applyFont="1" applyFill="1" applyBorder="1"/>
    <xf numFmtId="49" fontId="0" fillId="0" borderId="5" xfId="0" applyNumberFormat="1" applyBorder="1"/>
    <xf numFmtId="49" fontId="0" fillId="0" borderId="25" xfId="0" applyNumberFormat="1" applyBorder="1"/>
    <xf numFmtId="0" fontId="1" fillId="3" borderId="0" xfId="0" applyFont="1" applyFill="1" applyProtection="1">
      <protection locked="0"/>
    </xf>
    <xf numFmtId="0" fontId="1" fillId="3" borderId="46" xfId="0" applyFont="1" applyFill="1" applyBorder="1" applyAlignment="1" applyProtection="1">
      <alignment horizontal="center"/>
    </xf>
    <xf numFmtId="0" fontId="0" fillId="0" borderId="3" xfId="0" applyBorder="1" applyProtection="1">
      <protection locked="0"/>
    </xf>
    <xf numFmtId="0" fontId="1" fillId="3" borderId="47" xfId="0" applyFont="1" applyFill="1" applyBorder="1" applyAlignment="1" applyProtection="1">
      <alignment horizontal="center"/>
    </xf>
    <xf numFmtId="0" fontId="1" fillId="3" borderId="48" xfId="0" applyFont="1" applyFill="1" applyBorder="1" applyAlignment="1" applyProtection="1">
      <alignment horizontal="center"/>
    </xf>
    <xf numFmtId="0" fontId="1" fillId="6" borderId="49" xfId="0" applyFont="1" applyFill="1" applyBorder="1" applyProtection="1"/>
    <xf numFmtId="0" fontId="1" fillId="3" borderId="50" xfId="0" applyFont="1" applyFill="1" applyBorder="1" applyAlignment="1" applyProtection="1">
      <alignment horizontal="center"/>
    </xf>
    <xf numFmtId="0" fontId="1" fillId="0" borderId="51" xfId="0" applyFont="1" applyBorder="1" applyProtection="1">
      <protection locked="0"/>
    </xf>
    <xf numFmtId="0" fontId="1" fillId="3" borderId="52" xfId="0" applyFont="1" applyFill="1" applyBorder="1" applyProtection="1">
      <protection locked="0"/>
    </xf>
    <xf numFmtId="0" fontId="1" fillId="0" borderId="52" xfId="0" applyFont="1" applyBorder="1" applyProtection="1">
      <protection locked="0"/>
    </xf>
    <xf numFmtId="0" fontId="1" fillId="3" borderId="53" xfId="0" applyFont="1" applyFill="1" applyBorder="1" applyAlignment="1" applyProtection="1">
      <alignment horizontal="center"/>
    </xf>
    <xf numFmtId="0" fontId="1" fillId="6" borderId="54" xfId="0" applyFont="1" applyFill="1" applyBorder="1" applyProtection="1"/>
    <xf numFmtId="0" fontId="1" fillId="3" borderId="55" xfId="0" applyFont="1" applyFill="1" applyBorder="1" applyAlignment="1" applyProtection="1">
      <alignment horizontal="center"/>
    </xf>
    <xf numFmtId="0" fontId="1" fillId="3" borderId="56" xfId="0" applyFont="1" applyFill="1" applyBorder="1" applyAlignment="1" applyProtection="1">
      <alignment horizontal="center"/>
    </xf>
    <xf numFmtId="0" fontId="1" fillId="3" borderId="57" xfId="0" applyFont="1" applyFill="1" applyBorder="1" applyAlignment="1" applyProtection="1">
      <alignment horizontal="center"/>
    </xf>
    <xf numFmtId="0" fontId="8" fillId="6" borderId="3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L59"/>
  <sheetViews>
    <sheetView topLeftCell="A19" zoomScaleNormal="100" workbookViewId="0">
      <selection activeCell="I18" sqref="I18"/>
    </sheetView>
  </sheetViews>
  <sheetFormatPr defaultColWidth="9.140625" defaultRowHeight="15" x14ac:dyDescent="0.25"/>
  <cols>
    <col min="1" max="1" width="9.140625" style="9"/>
    <col min="2" max="2" width="19.42578125" style="9" customWidth="1"/>
    <col min="3" max="3" width="9.140625" style="9"/>
    <col min="4" max="4" width="25" style="9" bestFit="1" customWidth="1"/>
    <col min="5" max="5" width="6.140625" style="9" bestFit="1" customWidth="1"/>
    <col min="6" max="16384" width="9.140625" style="9"/>
  </cols>
  <sheetData>
    <row r="1" spans="4:12" ht="14.45" x14ac:dyDescent="0.3">
      <c r="D1" s="9">
        <v>20</v>
      </c>
    </row>
    <row r="2" spans="4:12" ht="21.6" thickBot="1" x14ac:dyDescent="0.45">
      <c r="H2" s="17" t="s">
        <v>32</v>
      </c>
    </row>
    <row r="3" spans="4:12" ht="22.15" thickTop="1" thickBot="1" x14ac:dyDescent="0.45">
      <c r="D3" s="24" t="s">
        <v>300</v>
      </c>
      <c r="E3" s="25" t="s">
        <v>23</v>
      </c>
      <c r="H3" s="17" t="s">
        <v>33</v>
      </c>
    </row>
    <row r="4" spans="4:12" ht="22.15" thickTop="1" thickBot="1" x14ac:dyDescent="0.45">
      <c r="D4" s="130" t="s">
        <v>212</v>
      </c>
      <c r="E4" s="13" t="s">
        <v>27</v>
      </c>
      <c r="H4" s="17" t="s">
        <v>34</v>
      </c>
    </row>
    <row r="5" spans="4:12" ht="22.15" thickTop="1" thickBot="1" x14ac:dyDescent="0.45">
      <c r="D5" s="16" t="s">
        <v>42</v>
      </c>
      <c r="E5" s="13"/>
      <c r="H5" s="17"/>
    </row>
    <row r="6" spans="4:12" ht="15.6" thickTop="1" thickBot="1" x14ac:dyDescent="0.35">
      <c r="D6" s="14" t="s">
        <v>0</v>
      </c>
      <c r="E6" s="15">
        <f>'Count Entry'!E6</f>
        <v>1</v>
      </c>
    </row>
    <row r="7" spans="4:12" ht="15.6" thickTop="1" thickBot="1" x14ac:dyDescent="0.35">
      <c r="D7" s="14" t="s">
        <v>1</v>
      </c>
      <c r="E7" s="15">
        <f>'Count Entry'!E7</f>
        <v>2</v>
      </c>
    </row>
    <row r="8" spans="4:12" ht="15.6" thickTop="1" thickBot="1" x14ac:dyDescent="0.35">
      <c r="D8" s="14" t="s">
        <v>2</v>
      </c>
      <c r="E8" s="15">
        <f>'Count Entry'!E8</f>
        <v>2</v>
      </c>
    </row>
    <row r="9" spans="4:12" ht="15.6" thickTop="1" thickBot="1" x14ac:dyDescent="0.35">
      <c r="D9" s="14" t="s">
        <v>3</v>
      </c>
      <c r="E9" s="15">
        <f>'Count Entry'!E9</f>
        <v>0</v>
      </c>
      <c r="G9" s="27"/>
      <c r="H9" s="26" t="s">
        <v>35</v>
      </c>
      <c r="I9" s="27"/>
      <c r="J9" s="27"/>
      <c r="K9" s="27"/>
      <c r="L9" s="27"/>
    </row>
    <row r="10" spans="4:12" ht="15.6" thickTop="1" thickBot="1" x14ac:dyDescent="0.35">
      <c r="D10" s="14" t="s">
        <v>4</v>
      </c>
      <c r="E10" s="15">
        <f>'Count Entry'!E10</f>
        <v>1</v>
      </c>
    </row>
    <row r="11" spans="4:12" thickTop="1" x14ac:dyDescent="0.3"/>
    <row r="12" spans="4:12" ht="15.75" thickBot="1" x14ac:dyDescent="0.3"/>
    <row r="13" spans="4:12" ht="15.75" thickBot="1" x14ac:dyDescent="0.3">
      <c r="D13" s="166" t="s">
        <v>206</v>
      </c>
      <c r="E13" s="167"/>
    </row>
    <row r="14" spans="4:12" ht="15.75" thickBot="1" x14ac:dyDescent="0.3">
      <c r="D14" s="168" t="s">
        <v>0</v>
      </c>
      <c r="E14" s="164">
        <f>'Count Entry'!E14</f>
        <v>2</v>
      </c>
    </row>
    <row r="15" spans="4:12" ht="16.5" thickTop="1" thickBot="1" x14ac:dyDescent="0.3">
      <c r="D15" s="168" t="s">
        <v>1</v>
      </c>
      <c r="E15" s="165">
        <f>'Count Entry'!E15</f>
        <v>3</v>
      </c>
    </row>
    <row r="16" spans="4:12" ht="16.5" thickTop="1" thickBot="1" x14ac:dyDescent="0.3">
      <c r="D16" s="168" t="s">
        <v>2</v>
      </c>
      <c r="E16" s="165">
        <f>'Count Entry'!E16</f>
        <v>3</v>
      </c>
    </row>
    <row r="17" spans="4:5" ht="16.5" thickTop="1" thickBot="1" x14ac:dyDescent="0.3">
      <c r="D17" s="168" t="s">
        <v>3</v>
      </c>
      <c r="E17" s="165">
        <f>'Count Entry'!E17</f>
        <v>0</v>
      </c>
    </row>
    <row r="18" spans="4:5" ht="16.5" thickTop="1" thickBot="1" x14ac:dyDescent="0.3">
      <c r="D18" s="168" t="s">
        <v>4</v>
      </c>
      <c r="E18" s="165">
        <f>'Count Entry'!E18</f>
        <v>1</v>
      </c>
    </row>
    <row r="19" spans="4:5" ht="16.5" thickTop="1" thickBot="1" x14ac:dyDescent="0.3">
      <c r="D19" s="168" t="s">
        <v>285</v>
      </c>
      <c r="E19" s="165">
        <f>'Count Entry'!E19</f>
        <v>2</v>
      </c>
    </row>
    <row r="20" spans="4:5" ht="16.5" thickTop="1" thickBot="1" x14ac:dyDescent="0.3">
      <c r="D20" s="168" t="s">
        <v>8</v>
      </c>
      <c r="E20" s="165">
        <f>'Count Entry'!E20</f>
        <v>1</v>
      </c>
    </row>
    <row r="21" spans="4:5" ht="16.5" thickTop="1" thickBot="1" x14ac:dyDescent="0.3">
      <c r="D21" s="168" t="s">
        <v>238</v>
      </c>
      <c r="E21" s="165">
        <f>'Count Entry'!E21</f>
        <v>0</v>
      </c>
    </row>
    <row r="22" spans="4:5" ht="16.5" thickTop="1" thickBot="1" x14ac:dyDescent="0.3">
      <c r="D22" s="168" t="s">
        <v>286</v>
      </c>
      <c r="E22" s="165">
        <f>'Count Entry'!E22</f>
        <v>0</v>
      </c>
    </row>
    <row r="23" spans="4:5" ht="16.5" thickTop="1" thickBot="1" x14ac:dyDescent="0.3">
      <c r="D23" s="168" t="s">
        <v>287</v>
      </c>
      <c r="E23" s="165">
        <f>'Count Entry'!E23</f>
        <v>1</v>
      </c>
    </row>
    <row r="24" spans="4:5" ht="16.5" thickTop="1" thickBot="1" x14ac:dyDescent="0.3">
      <c r="D24" s="168" t="s">
        <v>298</v>
      </c>
      <c r="E24" s="165">
        <f>'Count Entry'!E24</f>
        <v>0</v>
      </c>
    </row>
    <row r="25" spans="4:5" ht="16.5" thickTop="1" thickBot="1" x14ac:dyDescent="0.3">
      <c r="D25" s="168" t="s">
        <v>289</v>
      </c>
      <c r="E25" s="165">
        <f>'Count Entry'!E25</f>
        <v>0</v>
      </c>
    </row>
    <row r="26" spans="4:5" ht="16.5" thickTop="1" thickBot="1" x14ac:dyDescent="0.3">
      <c r="D26" s="169" t="s">
        <v>288</v>
      </c>
      <c r="E26" s="163"/>
    </row>
    <row r="29" spans="4:5" ht="15.75" thickBot="1" x14ac:dyDescent="0.3"/>
    <row r="30" spans="4:5" ht="16.5" thickTop="1" thickBot="1" x14ac:dyDescent="0.3">
      <c r="D30" s="16" t="s">
        <v>207</v>
      </c>
      <c r="E30" s="15"/>
    </row>
    <row r="31" spans="4:5" ht="16.5" thickTop="1" thickBot="1" x14ac:dyDescent="0.3">
      <c r="D31" s="14" t="s">
        <v>21</v>
      </c>
      <c r="E31" s="15">
        <f>'Count Entry'!E30</f>
        <v>4</v>
      </c>
    </row>
    <row r="32" spans="4:5" ht="16.5" thickTop="1" thickBot="1" x14ac:dyDescent="0.3"/>
    <row r="33" spans="4:5" ht="16.5" thickTop="1" thickBot="1" x14ac:dyDescent="0.3">
      <c r="D33" s="16" t="s">
        <v>205</v>
      </c>
      <c r="E33" s="15"/>
    </row>
    <row r="34" spans="4:5" ht="16.5" thickTop="1" thickBot="1" x14ac:dyDescent="0.3">
      <c r="D34" s="14" t="s">
        <v>50</v>
      </c>
      <c r="E34" s="15">
        <f>'Count Entry'!E33</f>
        <v>0</v>
      </c>
    </row>
    <row r="35" spans="4:5" ht="16.5" thickTop="1" thickBot="1" x14ac:dyDescent="0.3"/>
    <row r="36" spans="4:5" ht="15.75" thickBot="1" x14ac:dyDescent="0.3">
      <c r="D36" s="166" t="s">
        <v>208</v>
      </c>
      <c r="E36" s="162"/>
    </row>
    <row r="37" spans="4:5" ht="16.5" thickTop="1" thickBot="1" x14ac:dyDescent="0.3">
      <c r="D37" s="168" t="s">
        <v>14</v>
      </c>
      <c r="E37" s="165">
        <f>'Count Entry'!E36</f>
        <v>1</v>
      </c>
    </row>
    <row r="38" spans="4:5" ht="16.5" thickTop="1" thickBot="1" x14ac:dyDescent="0.3">
      <c r="D38" s="168" t="s">
        <v>15</v>
      </c>
      <c r="E38" s="165">
        <f>'Count Entry'!E37</f>
        <v>2</v>
      </c>
    </row>
    <row r="39" spans="4:5" ht="16.5" thickTop="1" thickBot="1" x14ac:dyDescent="0.3">
      <c r="D39" s="168" t="s">
        <v>16</v>
      </c>
      <c r="E39" s="165">
        <f>'Count Entry'!E38</f>
        <v>0</v>
      </c>
    </row>
    <row r="40" spans="4:5" ht="16.5" thickTop="1" thickBot="1" x14ac:dyDescent="0.3">
      <c r="D40" s="170" t="s">
        <v>290</v>
      </c>
      <c r="E40" s="171">
        <f>'Count Entry'!E39</f>
        <v>1</v>
      </c>
    </row>
    <row r="42" spans="4:5" ht="15.75" thickBot="1" x14ac:dyDescent="0.3"/>
    <row r="43" spans="4:5" ht="16.5" thickTop="1" thickBot="1" x14ac:dyDescent="0.3">
      <c r="D43" s="16" t="s">
        <v>209</v>
      </c>
      <c r="E43" s="15"/>
    </row>
    <row r="44" spans="4:5" ht="16.5" thickTop="1" thickBot="1" x14ac:dyDescent="0.3">
      <c r="D44" s="14" t="s">
        <v>291</v>
      </c>
      <c r="E44" s="15">
        <f>'Count Entry'!E43</f>
        <v>1</v>
      </c>
    </row>
    <row r="45" spans="4:5" ht="16.5" thickTop="1" thickBot="1" x14ac:dyDescent="0.3">
      <c r="D45" s="14" t="s">
        <v>296</v>
      </c>
      <c r="E45" s="15">
        <f>'Count Entry'!E44</f>
        <v>2</v>
      </c>
    </row>
    <row r="46" spans="4:5" ht="16.5" thickTop="1" thickBot="1" x14ac:dyDescent="0.3">
      <c r="D46" s="14" t="s">
        <v>297</v>
      </c>
      <c r="E46" s="15">
        <f>'Count Entry'!E45</f>
        <v>0</v>
      </c>
    </row>
    <row r="47" spans="4:5" ht="16.5" thickTop="1" thickBot="1" x14ac:dyDescent="0.3">
      <c r="D47" s="14" t="s">
        <v>295</v>
      </c>
      <c r="E47" s="15">
        <f>'Count Entry'!E46</f>
        <v>0</v>
      </c>
    </row>
    <row r="48" spans="4:5" ht="16.5" thickTop="1" thickBot="1" x14ac:dyDescent="0.3"/>
    <row r="49" spans="4:5" x14ac:dyDescent="0.25">
      <c r="D49" s="172" t="s">
        <v>210</v>
      </c>
      <c r="E49" s="173"/>
    </row>
    <row r="50" spans="4:5" x14ac:dyDescent="0.25">
      <c r="D50" s="168" t="s">
        <v>284</v>
      </c>
      <c r="E50" s="174">
        <f>'Count Entry'!E49</f>
        <v>0</v>
      </c>
    </row>
    <row r="51" spans="4:5" ht="15.75" thickBot="1" x14ac:dyDescent="0.3">
      <c r="D51" s="170" t="s">
        <v>19</v>
      </c>
      <c r="E51" s="175">
        <f>'Count Entry'!E50</f>
        <v>1</v>
      </c>
    </row>
    <row r="52" spans="4:5" ht="15.75" thickBot="1" x14ac:dyDescent="0.3"/>
    <row r="53" spans="4:5" ht="16.5" thickTop="1" thickBot="1" x14ac:dyDescent="0.3">
      <c r="D53" s="16" t="s">
        <v>211</v>
      </c>
      <c r="E53" s="15"/>
    </row>
    <row r="54" spans="4:5" ht="16.5" thickTop="1" thickBot="1" x14ac:dyDescent="0.3">
      <c r="D54" s="14" t="s">
        <v>14</v>
      </c>
      <c r="E54" s="15">
        <f>'Count Entry'!E53</f>
        <v>1</v>
      </c>
    </row>
    <row r="55" spans="4:5" ht="16.5" thickTop="1" thickBot="1" x14ac:dyDescent="0.3">
      <c r="D55" s="14" t="s">
        <v>15</v>
      </c>
      <c r="E55" s="15">
        <f>'Count Entry'!E54</f>
        <v>1</v>
      </c>
    </row>
    <row r="56" spans="4:5" ht="16.5" thickTop="1" thickBot="1" x14ac:dyDescent="0.3">
      <c r="D56" s="14" t="s">
        <v>16</v>
      </c>
      <c r="E56" s="15">
        <f>'Count Entry'!E55</f>
        <v>1</v>
      </c>
    </row>
    <row r="57" spans="4:5" ht="16.5" thickTop="1" thickBot="1" x14ac:dyDescent="0.3">
      <c r="D57" s="14" t="s">
        <v>49</v>
      </c>
      <c r="E57" s="15">
        <f>'Count Entry'!E56</f>
        <v>0</v>
      </c>
    </row>
    <row r="58" spans="4:5" ht="16.5" thickTop="1" thickBot="1" x14ac:dyDescent="0.3">
      <c r="D58" s="14" t="s">
        <v>25</v>
      </c>
      <c r="E58" s="15">
        <f>SUM(E6:E57)</f>
        <v>34</v>
      </c>
    </row>
    <row r="59" spans="4:5" ht="15.75" thickTop="1" x14ac:dyDescent="0.25"/>
  </sheetData>
  <sheetProtection selectLockedCells="1"/>
  <conditionalFormatting sqref="E34 E30:E31 E49:E51 E53:E58 E36:E40 E43:E45 E6:E10 E47 E13:E25">
    <cfRule type="cellIs" dxfId="6" priority="9" operator="greaterThan">
      <formula>0.5</formula>
    </cfRule>
    <cfRule type="cellIs" dxfId="5" priority="10" operator="greaterThan">
      <formula>0</formula>
    </cfRule>
  </conditionalFormatting>
  <conditionalFormatting sqref="E33">
    <cfRule type="cellIs" dxfId="4" priority="7" operator="greaterThan">
      <formula>0.5</formula>
    </cfRule>
    <cfRule type="cellIs" dxfId="3" priority="8" operator="greaterThan">
      <formula>0</formula>
    </cfRule>
  </conditionalFormatting>
  <conditionalFormatting sqref="E46">
    <cfRule type="cellIs" dxfId="2" priority="1" operator="greaterThan">
      <formula>0.5</formula>
    </cfRule>
    <cfRule type="cellIs" dxfId="1" priority="2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90" zoomScaleNormal="90" workbookViewId="0">
      <selection activeCell="J8" sqref="J8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22</v>
      </c>
      <c r="C4" s="80">
        <f>B4*24</f>
        <v>528</v>
      </c>
      <c r="D4" s="81">
        <v>3.7</v>
      </c>
      <c r="E4" s="81">
        <f>D4*C4</f>
        <v>1953.6000000000001</v>
      </c>
    </row>
    <row r="5" spans="1:5" ht="28.9" x14ac:dyDescent="0.55000000000000004">
      <c r="A5" s="111" t="s">
        <v>13</v>
      </c>
      <c r="B5" s="113">
        <f>D27</f>
        <v>9</v>
      </c>
      <c r="C5" s="82">
        <f>B5*24</f>
        <v>216</v>
      </c>
      <c r="D5" s="83">
        <v>4.8</v>
      </c>
      <c r="E5" s="81">
        <f>D5*C5</f>
        <v>1036.8</v>
      </c>
    </row>
    <row r="6" spans="1:5" ht="28.9" x14ac:dyDescent="0.55000000000000004">
      <c r="A6" s="111" t="s">
        <v>57</v>
      </c>
      <c r="B6" s="113">
        <f>C27</f>
        <v>3</v>
      </c>
      <c r="C6" s="82">
        <f>B6*24</f>
        <v>72</v>
      </c>
      <c r="D6" s="83">
        <v>3.7</v>
      </c>
      <c r="E6" s="81">
        <f>D6*C6</f>
        <v>266.40000000000003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3256.8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42585</v>
      </c>
      <c r="B15" s="118">
        <v>2</v>
      </c>
      <c r="C15" s="119">
        <v>0</v>
      </c>
      <c r="D15" s="120">
        <v>2</v>
      </c>
      <c r="E15" s="90"/>
    </row>
    <row r="16" spans="1:5" ht="23.45" x14ac:dyDescent="0.45">
      <c r="A16" s="116">
        <v>42587</v>
      </c>
      <c r="B16" s="100">
        <v>2</v>
      </c>
      <c r="C16" s="101">
        <v>0</v>
      </c>
      <c r="D16" s="102">
        <v>0</v>
      </c>
      <c r="E16" s="90"/>
    </row>
    <row r="17" spans="1:5" ht="23.45" x14ac:dyDescent="0.45">
      <c r="A17" s="116">
        <v>42592</v>
      </c>
      <c r="B17" s="100">
        <v>4</v>
      </c>
      <c r="C17" s="101">
        <v>1</v>
      </c>
      <c r="D17" s="102">
        <v>1</v>
      </c>
      <c r="E17" s="90"/>
    </row>
    <row r="18" spans="1:5" ht="23.45" x14ac:dyDescent="0.45">
      <c r="A18" s="116">
        <v>42594</v>
      </c>
      <c r="B18" s="100">
        <v>1</v>
      </c>
      <c r="C18" s="101">
        <v>0</v>
      </c>
      <c r="D18" s="102">
        <v>1</v>
      </c>
      <c r="E18" s="90"/>
    </row>
    <row r="19" spans="1:5" ht="23.45" x14ac:dyDescent="0.45">
      <c r="A19" s="116">
        <v>42599</v>
      </c>
      <c r="B19" s="100">
        <v>4</v>
      </c>
      <c r="C19" s="101">
        <v>0</v>
      </c>
      <c r="D19" s="102">
        <v>2</v>
      </c>
      <c r="E19" s="90"/>
    </row>
    <row r="20" spans="1:5" ht="23.25" x14ac:dyDescent="0.35">
      <c r="A20" s="116">
        <v>42601</v>
      </c>
      <c r="B20" s="100">
        <v>2</v>
      </c>
      <c r="C20" s="101">
        <v>0</v>
      </c>
      <c r="D20" s="102">
        <v>0</v>
      </c>
      <c r="E20" s="90"/>
    </row>
    <row r="21" spans="1:5" ht="23.25" x14ac:dyDescent="0.35">
      <c r="A21" s="116">
        <v>42606</v>
      </c>
      <c r="B21" s="100">
        <v>3</v>
      </c>
      <c r="C21" s="101">
        <v>0</v>
      </c>
      <c r="D21" s="102">
        <v>0</v>
      </c>
      <c r="E21" s="90"/>
    </row>
    <row r="22" spans="1:5" ht="23.25" x14ac:dyDescent="0.35">
      <c r="A22" s="116">
        <v>42608</v>
      </c>
      <c r="B22" s="100">
        <v>1</v>
      </c>
      <c r="C22" s="101">
        <v>0</v>
      </c>
      <c r="D22" s="102">
        <v>2</v>
      </c>
      <c r="E22" s="90"/>
    </row>
    <row r="23" spans="1:5" ht="23.25" x14ac:dyDescent="0.35">
      <c r="A23" s="116">
        <v>42613</v>
      </c>
      <c r="B23" s="100">
        <v>3</v>
      </c>
      <c r="C23" s="101">
        <v>2</v>
      </c>
      <c r="D23" s="102">
        <v>1</v>
      </c>
      <c r="E23" s="90"/>
    </row>
    <row r="24" spans="1:5" ht="23.25" x14ac:dyDescent="0.35">
      <c r="B24" s="100"/>
      <c r="C24" s="101"/>
      <c r="D24" s="102"/>
      <c r="E24" s="90"/>
    </row>
    <row r="25" spans="1:5" ht="23.25" x14ac:dyDescent="0.35">
      <c r="A25" s="115"/>
      <c r="B25" s="100"/>
      <c r="C25" s="101"/>
      <c r="D25" s="102"/>
      <c r="E25" s="90"/>
    </row>
    <row r="26" spans="1:5" ht="23.25" x14ac:dyDescent="0.35">
      <c r="A26" s="124" t="s">
        <v>70</v>
      </c>
      <c r="B26" s="100"/>
      <c r="C26" s="101"/>
      <c r="D26" s="102"/>
      <c r="E26" s="90"/>
    </row>
    <row r="27" spans="1:5" ht="24" thickBot="1" x14ac:dyDescent="0.4">
      <c r="A27" s="96" t="s">
        <v>68</v>
      </c>
      <c r="B27" s="114">
        <f>SUM(B15:B26)</f>
        <v>22</v>
      </c>
      <c r="C27" s="114">
        <f>SUM(C15:C26)</f>
        <v>3</v>
      </c>
      <c r="D27" s="114">
        <f>SUM(D15:D26)</f>
        <v>9</v>
      </c>
      <c r="E27" s="90"/>
    </row>
    <row r="28" spans="1:5" ht="15.75" thickTop="1" x14ac:dyDescent="0.25">
      <c r="A28" s="91"/>
      <c r="B28" s="11"/>
      <c r="C28" s="11"/>
      <c r="D28" s="11"/>
      <c r="E28" s="90"/>
    </row>
    <row r="29" spans="1:5" x14ac:dyDescent="0.25">
      <c r="A29" s="91"/>
      <c r="B29" s="11"/>
      <c r="C29" s="11"/>
      <c r="D29" s="11"/>
      <c r="E29" s="90"/>
    </row>
    <row r="30" spans="1:5" ht="15.75" thickBot="1" x14ac:dyDescent="0.3">
      <c r="A30" s="92"/>
      <c r="B30" s="93"/>
      <c r="C30" s="93"/>
      <c r="D30" s="93"/>
      <c r="E30" s="94"/>
    </row>
    <row r="31" spans="1:5" ht="15.75" thickTop="1" x14ac:dyDescent="0.25"/>
  </sheetData>
  <sheetProtection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90" zoomScaleNormal="90" workbookViewId="0">
      <selection activeCell="E9" sqref="E9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26</v>
      </c>
      <c r="C4" s="80">
        <f>B4*24</f>
        <v>624</v>
      </c>
      <c r="D4" s="81">
        <v>3.7</v>
      </c>
      <c r="E4" s="81">
        <f>D4*C4</f>
        <v>2308.8000000000002</v>
      </c>
    </row>
    <row r="5" spans="1:5" ht="28.9" x14ac:dyDescent="0.55000000000000004">
      <c r="A5" s="111" t="s">
        <v>13</v>
      </c>
      <c r="B5" s="113">
        <f>D27</f>
        <v>11</v>
      </c>
      <c r="C5" s="82">
        <f>B5*24</f>
        <v>264</v>
      </c>
      <c r="D5" s="83">
        <v>4.8</v>
      </c>
      <c r="E5" s="81">
        <f>D5*C5</f>
        <v>1267.2</v>
      </c>
    </row>
    <row r="6" spans="1:5" ht="28.9" x14ac:dyDescent="0.55000000000000004">
      <c r="A6" s="111" t="s">
        <v>57</v>
      </c>
      <c r="B6" s="113">
        <f>C27</f>
        <v>2</v>
      </c>
      <c r="C6" s="82">
        <f>B6*24</f>
        <v>48</v>
      </c>
      <c r="D6" s="83">
        <v>3.7</v>
      </c>
      <c r="E6" s="81">
        <f>D6*C6</f>
        <v>177.60000000000002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3753.6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42615</v>
      </c>
      <c r="B15" s="118">
        <v>2</v>
      </c>
      <c r="C15" s="119">
        <v>0</v>
      </c>
      <c r="D15" s="120">
        <v>0</v>
      </c>
      <c r="E15" s="90"/>
    </row>
    <row r="16" spans="1:5" ht="23.45" x14ac:dyDescent="0.45">
      <c r="A16" s="116">
        <v>42620</v>
      </c>
      <c r="B16" s="100">
        <v>5</v>
      </c>
      <c r="C16" s="101">
        <v>0</v>
      </c>
      <c r="D16" s="102">
        <v>3</v>
      </c>
      <c r="E16" s="90"/>
    </row>
    <row r="17" spans="1:5" ht="23.45" x14ac:dyDescent="0.45">
      <c r="A17" s="116">
        <v>42622</v>
      </c>
      <c r="B17" s="100">
        <v>0</v>
      </c>
      <c r="C17" s="101">
        <v>0</v>
      </c>
      <c r="D17" s="102">
        <v>1</v>
      </c>
      <c r="E17" s="90"/>
    </row>
    <row r="18" spans="1:5" ht="23.45" x14ac:dyDescent="0.45">
      <c r="A18" s="116">
        <v>42627</v>
      </c>
      <c r="B18" s="100">
        <v>5</v>
      </c>
      <c r="C18" s="101">
        <v>0</v>
      </c>
      <c r="D18" s="102">
        <v>3</v>
      </c>
      <c r="E18" s="90"/>
    </row>
    <row r="19" spans="1:5" ht="23.45" x14ac:dyDescent="0.45">
      <c r="A19" s="116">
        <v>42629</v>
      </c>
      <c r="B19" s="100">
        <v>1</v>
      </c>
      <c r="C19" s="101">
        <v>0</v>
      </c>
      <c r="D19" s="102">
        <v>0</v>
      </c>
      <c r="E19" s="90"/>
    </row>
    <row r="20" spans="1:5" ht="23.25" x14ac:dyDescent="0.35">
      <c r="A20" s="116">
        <v>42635</v>
      </c>
      <c r="B20" s="100">
        <v>5</v>
      </c>
      <c r="C20" s="101">
        <v>1</v>
      </c>
      <c r="D20" s="102">
        <v>0</v>
      </c>
      <c r="E20" s="90"/>
    </row>
    <row r="21" spans="1:5" ht="23.25" x14ac:dyDescent="0.35">
      <c r="A21" s="116">
        <v>42636</v>
      </c>
      <c r="B21" s="100">
        <v>0</v>
      </c>
      <c r="C21" s="101">
        <v>0</v>
      </c>
      <c r="D21" s="102">
        <v>2</v>
      </c>
      <c r="E21" s="90"/>
    </row>
    <row r="22" spans="1:5" ht="23.25" x14ac:dyDescent="0.35">
      <c r="A22" s="116">
        <v>42641</v>
      </c>
      <c r="B22" s="100">
        <v>8</v>
      </c>
      <c r="C22" s="101">
        <v>1</v>
      </c>
      <c r="D22" s="102">
        <v>1</v>
      </c>
      <c r="E22" s="90"/>
    </row>
    <row r="23" spans="1:5" ht="23.25" x14ac:dyDescent="0.35">
      <c r="A23" s="116">
        <v>42643</v>
      </c>
      <c r="B23" s="100"/>
      <c r="C23" s="101"/>
      <c r="D23" s="102">
        <v>1</v>
      </c>
      <c r="E23" s="90"/>
    </row>
    <row r="24" spans="1:5" ht="23.25" x14ac:dyDescent="0.35">
      <c r="B24" s="100"/>
      <c r="C24" s="101"/>
      <c r="D24" s="102"/>
      <c r="E24" s="90"/>
    </row>
    <row r="25" spans="1:5" ht="23.25" x14ac:dyDescent="0.35">
      <c r="A25" s="115"/>
      <c r="B25" s="100"/>
      <c r="C25" s="101"/>
      <c r="D25" s="102"/>
      <c r="E25" s="90"/>
    </row>
    <row r="26" spans="1:5" ht="23.25" x14ac:dyDescent="0.35">
      <c r="A26" s="124" t="s">
        <v>70</v>
      </c>
      <c r="B26" s="100"/>
      <c r="C26" s="101"/>
      <c r="D26" s="102"/>
      <c r="E26" s="90"/>
    </row>
    <row r="27" spans="1:5" ht="24" thickBot="1" x14ac:dyDescent="0.4">
      <c r="A27" s="96" t="s">
        <v>68</v>
      </c>
      <c r="B27" s="114">
        <f>SUM(B15:B26)</f>
        <v>26</v>
      </c>
      <c r="C27" s="114">
        <f>SUM(C15:C26)</f>
        <v>2</v>
      </c>
      <c r="D27" s="114">
        <f>SUM(D15:D26)</f>
        <v>11</v>
      </c>
      <c r="E27" s="90"/>
    </row>
    <row r="28" spans="1:5" ht="15.75" thickTop="1" x14ac:dyDescent="0.25">
      <c r="A28" s="91"/>
      <c r="B28" s="11"/>
      <c r="C28" s="11"/>
      <c r="D28" s="11"/>
      <c r="E28" s="90"/>
    </row>
    <row r="29" spans="1:5" x14ac:dyDescent="0.25">
      <c r="A29" s="91"/>
      <c r="B29" s="11"/>
      <c r="C29" s="11"/>
      <c r="D29" s="11"/>
      <c r="E29" s="90"/>
    </row>
    <row r="30" spans="1:5" ht="15.75" thickBot="1" x14ac:dyDescent="0.3">
      <c r="A30" s="92"/>
      <c r="B30" s="93"/>
      <c r="C30" s="93"/>
      <c r="D30" s="93"/>
      <c r="E30" s="94"/>
    </row>
    <row r="31" spans="1:5" ht="15.75" thickTop="1" x14ac:dyDescent="0.25"/>
  </sheetData>
  <sheetProtection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0" zoomScaleNormal="90" workbookViewId="0">
      <selection activeCell="F10" sqref="F10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24</v>
      </c>
      <c r="C4" s="80">
        <f>B4*24</f>
        <v>576</v>
      </c>
      <c r="D4" s="81">
        <v>3.7</v>
      </c>
      <c r="E4" s="81">
        <f>D4*C4</f>
        <v>2131.2000000000003</v>
      </c>
    </row>
    <row r="5" spans="1:5" ht="28.9" x14ac:dyDescent="0.55000000000000004">
      <c r="A5" s="111" t="s">
        <v>13</v>
      </c>
      <c r="B5" s="113">
        <f>D27</f>
        <v>7</v>
      </c>
      <c r="C5" s="82">
        <f>B5*24</f>
        <v>168</v>
      </c>
      <c r="D5" s="83">
        <v>4.8</v>
      </c>
      <c r="E5" s="81">
        <f>D5*C5</f>
        <v>806.4</v>
      </c>
    </row>
    <row r="6" spans="1:5" ht="28.9" x14ac:dyDescent="0.55000000000000004">
      <c r="A6" s="111" t="s">
        <v>57</v>
      </c>
      <c r="B6" s="113">
        <f>C27</f>
        <v>4</v>
      </c>
      <c r="C6" s="82">
        <f>B6*24</f>
        <v>96</v>
      </c>
      <c r="D6" s="83">
        <v>3.7</v>
      </c>
      <c r="E6" s="81">
        <f>D6*C6</f>
        <v>355.20000000000005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3292.8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42648</v>
      </c>
      <c r="B15" s="118">
        <v>4</v>
      </c>
      <c r="C15" s="119">
        <v>2</v>
      </c>
      <c r="D15" s="120">
        <v>1</v>
      </c>
      <c r="E15" s="90"/>
    </row>
    <row r="16" spans="1:5" ht="23.45" x14ac:dyDescent="0.45">
      <c r="A16" s="116">
        <v>42650</v>
      </c>
      <c r="B16" s="100">
        <v>3</v>
      </c>
      <c r="C16" s="101">
        <v>0</v>
      </c>
      <c r="D16" s="102">
        <v>0</v>
      </c>
      <c r="E16" s="90"/>
    </row>
    <row r="17" spans="1:13" ht="23.45" x14ac:dyDescent="0.45">
      <c r="A17" s="116">
        <v>42655</v>
      </c>
      <c r="B17" s="100">
        <v>3</v>
      </c>
      <c r="C17" s="101">
        <v>0</v>
      </c>
      <c r="D17" s="102">
        <v>1</v>
      </c>
      <c r="E17" s="90"/>
    </row>
    <row r="18" spans="1:13" ht="23.45" x14ac:dyDescent="0.45">
      <c r="A18" s="116">
        <v>42657</v>
      </c>
      <c r="B18" s="100">
        <v>2</v>
      </c>
      <c r="C18" s="101">
        <v>0</v>
      </c>
      <c r="D18" s="102">
        <v>1</v>
      </c>
      <c r="E18" s="90"/>
    </row>
    <row r="19" spans="1:13" ht="23.45" x14ac:dyDescent="0.45">
      <c r="A19" s="116">
        <v>42662</v>
      </c>
      <c r="B19" s="100">
        <v>4</v>
      </c>
      <c r="C19" s="101">
        <v>0</v>
      </c>
      <c r="D19" s="102">
        <v>1</v>
      </c>
      <c r="E19" s="90"/>
    </row>
    <row r="20" spans="1:13" ht="23.25" x14ac:dyDescent="0.35">
      <c r="A20" s="116">
        <v>42664</v>
      </c>
      <c r="B20" s="100">
        <v>2</v>
      </c>
      <c r="C20" s="101">
        <v>0</v>
      </c>
      <c r="D20" s="102">
        <v>2</v>
      </c>
      <c r="E20" s="90"/>
      <c r="M20" s="9">
        <v>16</v>
      </c>
    </row>
    <row r="21" spans="1:13" ht="23.25" x14ac:dyDescent="0.35">
      <c r="A21" s="116">
        <v>42669</v>
      </c>
      <c r="B21" s="100">
        <v>4</v>
      </c>
      <c r="C21" s="101">
        <v>2</v>
      </c>
      <c r="D21" s="102">
        <v>0</v>
      </c>
      <c r="E21" s="90"/>
    </row>
    <row r="22" spans="1:13" ht="23.25" x14ac:dyDescent="0.35">
      <c r="A22" s="116">
        <v>42671</v>
      </c>
      <c r="B22" s="100">
        <v>2</v>
      </c>
      <c r="C22" s="101">
        <v>0</v>
      </c>
      <c r="D22" s="102">
        <v>1</v>
      </c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24</v>
      </c>
      <c r="C27" s="114">
        <f>SUM(C15:C26)</f>
        <v>4</v>
      </c>
      <c r="D27" s="114">
        <f>SUM(D15:D26)</f>
        <v>7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0" zoomScaleNormal="90" workbookViewId="0">
      <selection activeCell="C24" sqref="C24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34</v>
      </c>
      <c r="C4" s="80">
        <f>B4*24</f>
        <v>816</v>
      </c>
      <c r="D4" s="81">
        <v>3.7</v>
      </c>
      <c r="E4" s="81">
        <f>D4*C4</f>
        <v>3019.2000000000003</v>
      </c>
    </row>
    <row r="5" spans="1:5" ht="28.9" x14ac:dyDescent="0.55000000000000004">
      <c r="A5" s="111" t="s">
        <v>13</v>
      </c>
      <c r="B5" s="113">
        <f>D27</f>
        <v>11</v>
      </c>
      <c r="C5" s="82">
        <f>B5*24</f>
        <v>264</v>
      </c>
      <c r="D5" s="83">
        <v>4.8</v>
      </c>
      <c r="E5" s="81">
        <f>D5*C5</f>
        <v>1267.2</v>
      </c>
    </row>
    <row r="6" spans="1:5" ht="28.9" x14ac:dyDescent="0.55000000000000004">
      <c r="A6" s="111" t="s">
        <v>57</v>
      </c>
      <c r="B6" s="113">
        <f>C27</f>
        <v>2</v>
      </c>
      <c r="C6" s="82">
        <f>B6*24</f>
        <v>48</v>
      </c>
      <c r="D6" s="83">
        <v>3.7</v>
      </c>
      <c r="E6" s="81">
        <f>D6*C6</f>
        <v>177.60000000000002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4464.0000000000009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42676</v>
      </c>
      <c r="B15" s="118">
        <v>2</v>
      </c>
      <c r="C15" s="119">
        <v>0</v>
      </c>
      <c r="D15" s="120">
        <v>2</v>
      </c>
      <c r="E15" s="90"/>
    </row>
    <row r="16" spans="1:5" ht="23.45" x14ac:dyDescent="0.45">
      <c r="A16" s="116">
        <v>42678</v>
      </c>
      <c r="B16" s="100">
        <v>3</v>
      </c>
      <c r="C16" s="101">
        <v>0</v>
      </c>
      <c r="D16" s="102">
        <v>0</v>
      </c>
      <c r="E16" s="90"/>
    </row>
    <row r="17" spans="1:13" ht="23.45" x14ac:dyDescent="0.45">
      <c r="A17" s="116">
        <v>42683</v>
      </c>
      <c r="B17" s="100">
        <v>5</v>
      </c>
      <c r="C17" s="101">
        <v>0</v>
      </c>
      <c r="D17" s="102">
        <v>0</v>
      </c>
      <c r="E17" s="90"/>
    </row>
    <row r="18" spans="1:13" ht="23.45" x14ac:dyDescent="0.45">
      <c r="A18" s="116">
        <v>42685</v>
      </c>
      <c r="B18" s="100">
        <v>2</v>
      </c>
      <c r="C18" s="101">
        <v>1</v>
      </c>
      <c r="D18" s="102">
        <v>1</v>
      </c>
      <c r="E18" s="90"/>
    </row>
    <row r="19" spans="1:13" ht="23.45" x14ac:dyDescent="0.45">
      <c r="A19" s="116">
        <v>42690</v>
      </c>
      <c r="B19" s="100">
        <v>4</v>
      </c>
      <c r="C19" s="101">
        <v>0</v>
      </c>
      <c r="D19" s="102">
        <v>3</v>
      </c>
      <c r="E19" s="90"/>
    </row>
    <row r="20" spans="1:13" ht="23.25" x14ac:dyDescent="0.35">
      <c r="A20" s="116">
        <v>42692</v>
      </c>
      <c r="B20" s="100">
        <v>1</v>
      </c>
      <c r="C20" s="101">
        <v>0</v>
      </c>
      <c r="D20" s="102">
        <v>0</v>
      </c>
      <c r="E20" s="90"/>
      <c r="M20" s="9">
        <v>16</v>
      </c>
    </row>
    <row r="21" spans="1:13" ht="23.25" x14ac:dyDescent="0.35">
      <c r="A21" s="116">
        <v>42697</v>
      </c>
      <c r="B21" s="100">
        <v>8</v>
      </c>
      <c r="C21" s="101">
        <v>1</v>
      </c>
      <c r="D21" s="102">
        <v>3</v>
      </c>
      <c r="E21" s="90"/>
    </row>
    <row r="22" spans="1:13" ht="23.25" x14ac:dyDescent="0.35">
      <c r="A22" s="116">
        <v>42699</v>
      </c>
      <c r="B22" s="100">
        <v>3</v>
      </c>
      <c r="C22" s="101">
        <v>0</v>
      </c>
      <c r="D22" s="102">
        <v>1</v>
      </c>
      <c r="E22" s="90"/>
    </row>
    <row r="23" spans="1:13" ht="23.25" x14ac:dyDescent="0.35">
      <c r="A23" s="116">
        <v>42704</v>
      </c>
      <c r="B23" s="100">
        <v>6</v>
      </c>
      <c r="C23" s="101">
        <v>0</v>
      </c>
      <c r="D23" s="102">
        <v>1</v>
      </c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34</v>
      </c>
      <c r="C27" s="114">
        <f>SUM(C15:C26)</f>
        <v>2</v>
      </c>
      <c r="D27" s="114">
        <f>SUM(D15:D26)</f>
        <v>11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zoomScale="90" zoomScaleNormal="90" workbookViewId="0">
      <selection activeCell="E23" sqref="E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50</v>
      </c>
      <c r="C4" s="80">
        <f>B4*24</f>
        <v>1200</v>
      </c>
      <c r="D4" s="81">
        <v>3.7</v>
      </c>
      <c r="E4" s="81">
        <f>D4*C4</f>
        <v>4440</v>
      </c>
    </row>
    <row r="5" spans="1:5" ht="28.9" x14ac:dyDescent="0.55000000000000004">
      <c r="A5" s="111" t="s">
        <v>13</v>
      </c>
      <c r="B5" s="113">
        <f>D27</f>
        <v>11</v>
      </c>
      <c r="C5" s="82">
        <f>B5*24</f>
        <v>264</v>
      </c>
      <c r="D5" s="83">
        <v>4.8</v>
      </c>
      <c r="E5" s="81">
        <f>D5*C5</f>
        <v>1267.2</v>
      </c>
    </row>
    <row r="6" spans="1:5" ht="28.9" x14ac:dyDescent="0.55000000000000004">
      <c r="A6" s="111" t="s">
        <v>57</v>
      </c>
      <c r="B6" s="113">
        <f>C27</f>
        <v>4</v>
      </c>
      <c r="C6" s="82">
        <f>B6*24</f>
        <v>96</v>
      </c>
      <c r="D6" s="83">
        <v>3.7</v>
      </c>
      <c r="E6" s="81">
        <f>D6*C6</f>
        <v>355.20000000000005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6062.4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42706</v>
      </c>
      <c r="B15" s="118">
        <v>3</v>
      </c>
      <c r="C15" s="119">
        <v>1</v>
      </c>
      <c r="D15" s="120">
        <v>2</v>
      </c>
      <c r="E15" s="90"/>
    </row>
    <row r="16" spans="1:5" ht="23.45" x14ac:dyDescent="0.45">
      <c r="A16" s="116">
        <v>42711</v>
      </c>
      <c r="B16" s="100">
        <v>7</v>
      </c>
      <c r="C16" s="101">
        <v>0</v>
      </c>
      <c r="D16" s="102">
        <v>0</v>
      </c>
      <c r="E16" s="90"/>
    </row>
    <row r="17" spans="1:13" ht="23.45" x14ac:dyDescent="0.45">
      <c r="A17" s="116">
        <v>42713</v>
      </c>
      <c r="B17" s="100">
        <v>2</v>
      </c>
      <c r="C17" s="101">
        <v>0</v>
      </c>
      <c r="D17" s="102">
        <v>2</v>
      </c>
      <c r="E17" s="90"/>
    </row>
    <row r="18" spans="1:13" ht="23.45" x14ac:dyDescent="0.45">
      <c r="A18" s="116">
        <v>42718</v>
      </c>
      <c r="B18" s="100">
        <v>5</v>
      </c>
      <c r="C18" s="101">
        <v>0</v>
      </c>
      <c r="D18" s="102">
        <v>0</v>
      </c>
      <c r="E18" s="90"/>
    </row>
    <row r="19" spans="1:13" ht="23.45" x14ac:dyDescent="0.45">
      <c r="A19" s="116">
        <v>42720</v>
      </c>
      <c r="B19" s="100">
        <v>4</v>
      </c>
      <c r="C19" s="101">
        <v>1</v>
      </c>
      <c r="D19" s="102">
        <v>2</v>
      </c>
      <c r="E19" s="90"/>
    </row>
    <row r="20" spans="1:13" ht="23.45" x14ac:dyDescent="0.45">
      <c r="A20" s="116">
        <v>42725</v>
      </c>
      <c r="B20" s="100">
        <v>9</v>
      </c>
      <c r="C20" s="101">
        <v>0</v>
      </c>
      <c r="D20" s="102">
        <v>1</v>
      </c>
      <c r="E20" s="90"/>
      <c r="M20" s="9">
        <v>16</v>
      </c>
    </row>
    <row r="21" spans="1:13" ht="23.45" x14ac:dyDescent="0.45">
      <c r="A21" s="116">
        <v>42727</v>
      </c>
      <c r="B21" s="100">
        <v>6</v>
      </c>
      <c r="C21" s="101">
        <v>2</v>
      </c>
      <c r="D21" s="102">
        <v>1</v>
      </c>
      <c r="E21" s="90"/>
    </row>
    <row r="22" spans="1:13" ht="23.45" x14ac:dyDescent="0.45">
      <c r="A22" s="116">
        <v>43097</v>
      </c>
      <c r="B22" s="100">
        <v>10</v>
      </c>
      <c r="C22" s="101">
        <v>0</v>
      </c>
      <c r="D22" s="102">
        <v>3</v>
      </c>
      <c r="E22" s="90"/>
    </row>
    <row r="23" spans="1:13" ht="23.45" x14ac:dyDescent="0.45">
      <c r="A23" s="116">
        <v>43099</v>
      </c>
      <c r="B23" s="100">
        <v>4</v>
      </c>
      <c r="C23" s="101">
        <v>0</v>
      </c>
      <c r="D23" s="102">
        <v>0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50</v>
      </c>
      <c r="C27" s="114">
        <f>SUM(C15:C26)</f>
        <v>4</v>
      </c>
      <c r="D27" s="114">
        <f>SUM(D15:D26)</f>
        <v>11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A26" sqref="A26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40</v>
      </c>
      <c r="C4" s="80">
        <f>B4*24</f>
        <v>960</v>
      </c>
      <c r="D4" s="81">
        <v>3.8</v>
      </c>
      <c r="E4" s="81">
        <f>D4*C4</f>
        <v>3648</v>
      </c>
    </row>
    <row r="5" spans="1:5" ht="28.9" x14ac:dyDescent="0.55000000000000004">
      <c r="A5" s="111" t="s">
        <v>13</v>
      </c>
      <c r="B5" s="113">
        <f>D27</f>
        <v>11</v>
      </c>
      <c r="C5" s="82">
        <f>B5*24</f>
        <v>264</v>
      </c>
      <c r="D5" s="83">
        <v>4.8</v>
      </c>
      <c r="E5" s="81">
        <f>D5*C5</f>
        <v>1267.2</v>
      </c>
    </row>
    <row r="6" spans="1:5" ht="28.9" x14ac:dyDescent="0.55000000000000004">
      <c r="A6" s="111" t="s">
        <v>57</v>
      </c>
      <c r="B6" s="113">
        <f>C27</f>
        <v>4</v>
      </c>
      <c r="C6" s="82">
        <f>B6*24</f>
        <v>96</v>
      </c>
      <c r="D6" s="83">
        <v>3.8</v>
      </c>
      <c r="E6" s="81">
        <f>D6*C6</f>
        <v>364.79999999999995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5280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42739</v>
      </c>
      <c r="B15" s="118">
        <v>6</v>
      </c>
      <c r="C15" s="119">
        <v>1</v>
      </c>
      <c r="D15" s="120">
        <v>2</v>
      </c>
      <c r="E15" s="90"/>
    </row>
    <row r="16" spans="1:5" ht="23.45" x14ac:dyDescent="0.45">
      <c r="A16" s="116">
        <v>42741</v>
      </c>
      <c r="B16" s="100">
        <v>4</v>
      </c>
      <c r="C16" s="101">
        <v>0</v>
      </c>
      <c r="D16" s="102">
        <v>0</v>
      </c>
      <c r="E16" s="90"/>
    </row>
    <row r="17" spans="1:13" ht="23.45" x14ac:dyDescent="0.45">
      <c r="A17" s="116">
        <v>42748</v>
      </c>
      <c r="B17" s="100">
        <v>4</v>
      </c>
      <c r="C17" s="101">
        <v>0</v>
      </c>
      <c r="D17" s="102">
        <v>3</v>
      </c>
      <c r="E17" s="90"/>
    </row>
    <row r="18" spans="1:13" ht="23.45" x14ac:dyDescent="0.45">
      <c r="A18" s="116">
        <v>42753</v>
      </c>
      <c r="B18" s="100">
        <v>3</v>
      </c>
      <c r="C18" s="101">
        <v>0</v>
      </c>
      <c r="D18" s="102">
        <v>2</v>
      </c>
      <c r="E18" s="90"/>
    </row>
    <row r="19" spans="1:13" ht="23.45" x14ac:dyDescent="0.45">
      <c r="A19" s="116">
        <v>42755</v>
      </c>
      <c r="B19" s="100">
        <v>6</v>
      </c>
      <c r="C19" s="101">
        <v>0</v>
      </c>
      <c r="D19" s="102">
        <v>0</v>
      </c>
      <c r="E19" s="90"/>
      <c r="M19" s="9">
        <v>16</v>
      </c>
    </row>
    <row r="20" spans="1:13" ht="23.45" x14ac:dyDescent="0.45">
      <c r="A20" s="116">
        <v>42759</v>
      </c>
      <c r="B20" s="100">
        <v>1</v>
      </c>
      <c r="C20" s="101">
        <v>1</v>
      </c>
      <c r="D20" s="102">
        <v>3</v>
      </c>
      <c r="E20" s="90"/>
      <c r="M20" s="9">
        <v>16</v>
      </c>
    </row>
    <row r="21" spans="1:13" ht="23.45" x14ac:dyDescent="0.45">
      <c r="A21" s="116">
        <v>42762</v>
      </c>
      <c r="B21" s="100">
        <v>8</v>
      </c>
      <c r="C21" s="101">
        <v>0</v>
      </c>
      <c r="D21" s="102">
        <v>0</v>
      </c>
      <c r="E21" s="90"/>
    </row>
    <row r="22" spans="1:13" ht="23.45" x14ac:dyDescent="0.45">
      <c r="A22" s="116">
        <v>42766</v>
      </c>
      <c r="B22" s="100">
        <v>8</v>
      </c>
      <c r="C22" s="101">
        <v>0</v>
      </c>
      <c r="D22" s="102">
        <v>0</v>
      </c>
      <c r="E22" s="90"/>
      <c r="H22" s="9">
        <v>3.8</v>
      </c>
    </row>
    <row r="23" spans="1:13" ht="23.45" x14ac:dyDescent="0.45">
      <c r="A23" s="116">
        <v>42766</v>
      </c>
      <c r="B23" s="100">
        <v>0</v>
      </c>
      <c r="C23" s="101">
        <v>2</v>
      </c>
      <c r="D23" s="102">
        <v>1</v>
      </c>
      <c r="E23" s="90"/>
    </row>
    <row r="24" spans="1:13" ht="23.45" x14ac:dyDescent="0.4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137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40</v>
      </c>
      <c r="C27" s="114">
        <f>SUM(C15:C26)</f>
        <v>4</v>
      </c>
      <c r="D27" s="114">
        <f>SUM(D15:D26)</f>
        <v>11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zoomScale="90" zoomScaleNormal="90" workbookViewId="0">
      <selection activeCell="A21" sqref="A21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21</v>
      </c>
      <c r="C4" s="80">
        <f>B4*24</f>
        <v>504</v>
      </c>
      <c r="D4" s="81">
        <v>3.8</v>
      </c>
      <c r="E4" s="81">
        <f>D4*C4</f>
        <v>1915.1999999999998</v>
      </c>
    </row>
    <row r="5" spans="1:5" ht="28.9" x14ac:dyDescent="0.55000000000000004">
      <c r="A5" s="111" t="s">
        <v>13</v>
      </c>
      <c r="B5" s="113">
        <f>D27</f>
        <v>7</v>
      </c>
      <c r="C5" s="82">
        <f>B5*24</f>
        <v>168</v>
      </c>
      <c r="D5" s="83">
        <v>4.8</v>
      </c>
      <c r="E5" s="81">
        <f>D5*C5</f>
        <v>806.4</v>
      </c>
    </row>
    <row r="6" spans="1:5" ht="28.9" x14ac:dyDescent="0.55000000000000004">
      <c r="A6" s="111" t="s">
        <v>57</v>
      </c>
      <c r="B6" s="113">
        <f>C27</f>
        <v>2</v>
      </c>
      <c r="C6" s="82">
        <f>B6*24</f>
        <v>48</v>
      </c>
      <c r="D6" s="83">
        <v>3.8</v>
      </c>
      <c r="E6" s="81">
        <f>D6*C6</f>
        <v>182.39999999999998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2904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42774</v>
      </c>
      <c r="B15" s="118">
        <v>2</v>
      </c>
      <c r="C15" s="119">
        <v>0</v>
      </c>
      <c r="D15" s="120">
        <v>3</v>
      </c>
      <c r="E15" s="90"/>
    </row>
    <row r="16" spans="1:5" ht="23.45" x14ac:dyDescent="0.45">
      <c r="A16" s="116">
        <v>42776</v>
      </c>
      <c r="B16" s="100">
        <v>3</v>
      </c>
      <c r="C16" s="101">
        <v>0</v>
      </c>
      <c r="D16" s="102">
        <v>0</v>
      </c>
      <c r="E16" s="90"/>
    </row>
    <row r="17" spans="1:13" ht="23.45" x14ac:dyDescent="0.45">
      <c r="A17" s="116">
        <v>42781</v>
      </c>
      <c r="B17" s="100">
        <v>6</v>
      </c>
      <c r="C17" s="101">
        <v>0</v>
      </c>
      <c r="D17" s="102">
        <v>0</v>
      </c>
      <c r="E17" s="90"/>
    </row>
    <row r="18" spans="1:13" ht="23.45" x14ac:dyDescent="0.45">
      <c r="A18" s="116">
        <v>42783</v>
      </c>
      <c r="B18" s="100">
        <v>2</v>
      </c>
      <c r="C18" s="101">
        <v>2</v>
      </c>
      <c r="D18" s="102">
        <v>1</v>
      </c>
      <c r="E18" s="90"/>
    </row>
    <row r="19" spans="1:13" ht="23.45" x14ac:dyDescent="0.45">
      <c r="A19" s="116">
        <v>42788</v>
      </c>
      <c r="B19" s="100">
        <v>4</v>
      </c>
      <c r="C19" s="101">
        <v>0</v>
      </c>
      <c r="D19" s="102">
        <v>3</v>
      </c>
      <c r="E19" s="90"/>
    </row>
    <row r="20" spans="1:13" ht="23.45" x14ac:dyDescent="0.45">
      <c r="A20" s="116">
        <v>42790</v>
      </c>
      <c r="B20" s="100">
        <v>4</v>
      </c>
      <c r="C20" s="101">
        <v>0</v>
      </c>
      <c r="D20" s="102">
        <v>0</v>
      </c>
      <c r="E20" s="90"/>
      <c r="M20" s="9">
        <v>16</v>
      </c>
    </row>
    <row r="21" spans="1:13" ht="23.45" x14ac:dyDescent="0.45">
      <c r="A21" s="116"/>
      <c r="B21" s="100"/>
      <c r="C21" s="101"/>
      <c r="D21" s="102"/>
      <c r="E21" s="90"/>
    </row>
    <row r="22" spans="1:13" ht="23.45" x14ac:dyDescent="0.45">
      <c r="A22" s="116"/>
      <c r="B22" s="100"/>
      <c r="C22" s="101"/>
      <c r="D22" s="102"/>
      <c r="E22" s="90"/>
    </row>
    <row r="23" spans="1:13" ht="23.45" x14ac:dyDescent="0.45">
      <c r="A23" s="116"/>
      <c r="B23" s="100"/>
      <c r="C23" s="101"/>
      <c r="D23" s="102"/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133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21</v>
      </c>
      <c r="C27" s="114">
        <f>SUM(C15:C26)</f>
        <v>2</v>
      </c>
      <c r="D27" s="114">
        <f>SUM(D15:D26)</f>
        <v>7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A26" sqref="A26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30</v>
      </c>
      <c r="C4" s="80">
        <f>B4*24</f>
        <v>720</v>
      </c>
      <c r="D4" s="81">
        <v>3.8</v>
      </c>
      <c r="E4" s="81">
        <f>D4*C4</f>
        <v>2736</v>
      </c>
    </row>
    <row r="5" spans="1:5" ht="28.9" x14ac:dyDescent="0.55000000000000004">
      <c r="A5" s="111" t="s">
        <v>13</v>
      </c>
      <c r="B5" s="113">
        <f>D27</f>
        <v>10</v>
      </c>
      <c r="C5" s="82">
        <f>B5*24</f>
        <v>240</v>
      </c>
      <c r="D5" s="83">
        <v>4.8</v>
      </c>
      <c r="E5" s="81">
        <f>D5*C5</f>
        <v>1152</v>
      </c>
    </row>
    <row r="6" spans="1:5" ht="28.9" x14ac:dyDescent="0.55000000000000004">
      <c r="A6" s="111" t="s">
        <v>57</v>
      </c>
      <c r="B6" s="113">
        <f>C27</f>
        <v>4</v>
      </c>
      <c r="C6" s="82">
        <f>B6*24</f>
        <v>96</v>
      </c>
      <c r="D6" s="83">
        <v>3.8</v>
      </c>
      <c r="E6" s="81">
        <f>D6*C6</f>
        <v>364.79999999999995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4252.8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42795</v>
      </c>
      <c r="B15" s="118">
        <v>3</v>
      </c>
      <c r="C15" s="119">
        <v>0</v>
      </c>
      <c r="D15" s="120">
        <v>1</v>
      </c>
      <c r="E15" s="90"/>
    </row>
    <row r="16" spans="1:5" ht="23.45" x14ac:dyDescent="0.45">
      <c r="A16" s="116">
        <v>42797</v>
      </c>
      <c r="B16" s="100">
        <v>2</v>
      </c>
      <c r="C16" s="101">
        <v>0</v>
      </c>
      <c r="D16" s="102">
        <v>1</v>
      </c>
      <c r="E16" s="90"/>
    </row>
    <row r="17" spans="1:13" ht="23.45" x14ac:dyDescent="0.45">
      <c r="A17" s="116">
        <v>42802</v>
      </c>
      <c r="B17" s="100">
        <v>4</v>
      </c>
      <c r="C17" s="101">
        <v>0</v>
      </c>
      <c r="D17" s="102">
        <v>1</v>
      </c>
      <c r="E17" s="90"/>
    </row>
    <row r="18" spans="1:13" ht="23.45" x14ac:dyDescent="0.45">
      <c r="A18" s="116">
        <v>42804</v>
      </c>
      <c r="B18" s="100">
        <v>2</v>
      </c>
      <c r="C18" s="101">
        <v>0</v>
      </c>
      <c r="D18" s="102">
        <v>2</v>
      </c>
      <c r="E18" s="90"/>
    </row>
    <row r="19" spans="1:13" ht="23.45" x14ac:dyDescent="0.45">
      <c r="A19" s="116">
        <v>42809</v>
      </c>
      <c r="B19" s="100">
        <v>6</v>
      </c>
      <c r="C19" s="101">
        <v>2</v>
      </c>
      <c r="D19" s="102">
        <v>0</v>
      </c>
      <c r="E19" s="90"/>
    </row>
    <row r="20" spans="1:13" ht="23.45" x14ac:dyDescent="0.45">
      <c r="A20" s="116">
        <v>42811</v>
      </c>
      <c r="B20" s="100">
        <v>2</v>
      </c>
      <c r="C20" s="101">
        <v>0</v>
      </c>
      <c r="D20" s="102">
        <v>0</v>
      </c>
      <c r="E20" s="90"/>
      <c r="M20" s="9">
        <v>16</v>
      </c>
    </row>
    <row r="21" spans="1:13" ht="23.45" x14ac:dyDescent="0.45">
      <c r="A21" s="116">
        <v>42816</v>
      </c>
      <c r="B21" s="100">
        <v>2</v>
      </c>
      <c r="C21" s="101">
        <v>0</v>
      </c>
      <c r="D21" s="102">
        <v>2</v>
      </c>
      <c r="E21" s="90"/>
    </row>
    <row r="22" spans="1:13" ht="23.45" x14ac:dyDescent="0.45">
      <c r="A22" s="116">
        <v>42818</v>
      </c>
      <c r="B22" s="100">
        <v>1</v>
      </c>
      <c r="C22" s="101">
        <v>0</v>
      </c>
      <c r="D22" s="102">
        <v>0</v>
      </c>
      <c r="E22" s="90"/>
    </row>
    <row r="23" spans="1:13" ht="23.45" x14ac:dyDescent="0.45">
      <c r="A23" s="116">
        <v>42823</v>
      </c>
      <c r="B23" s="100">
        <v>7</v>
      </c>
      <c r="C23" s="101">
        <v>2</v>
      </c>
      <c r="D23" s="102">
        <v>2</v>
      </c>
      <c r="E23" s="90"/>
    </row>
    <row r="24" spans="1:13" ht="23.45" x14ac:dyDescent="0.45">
      <c r="A24" s="116">
        <v>42825</v>
      </c>
      <c r="B24" s="100">
        <v>1</v>
      </c>
      <c r="C24" s="101">
        <v>0</v>
      </c>
      <c r="D24" s="102">
        <v>1</v>
      </c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138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30</v>
      </c>
      <c r="C27" s="114">
        <f>SUM(C15:C26)</f>
        <v>4</v>
      </c>
      <c r="D27" s="114">
        <f>SUM(D15:D26)</f>
        <v>10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zoomScale="90" zoomScaleNormal="90" workbookViewId="0">
      <selection activeCell="A26" sqref="A26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30</v>
      </c>
      <c r="C4" s="80">
        <f>B4*24</f>
        <v>720</v>
      </c>
      <c r="D4" s="81">
        <v>3.8</v>
      </c>
      <c r="E4" s="81">
        <f>D4*C4</f>
        <v>2736</v>
      </c>
    </row>
    <row r="5" spans="1:5" ht="28.9" x14ac:dyDescent="0.55000000000000004">
      <c r="A5" s="111" t="s">
        <v>13</v>
      </c>
      <c r="B5" s="113">
        <f>D27</f>
        <v>7</v>
      </c>
      <c r="C5" s="82">
        <f>B5*24</f>
        <v>168</v>
      </c>
      <c r="D5" s="83">
        <v>4.8</v>
      </c>
      <c r="E5" s="81">
        <f>D5*C5</f>
        <v>806.4</v>
      </c>
    </row>
    <row r="6" spans="1:5" ht="28.9" x14ac:dyDescent="0.55000000000000004">
      <c r="A6" s="111" t="s">
        <v>57</v>
      </c>
      <c r="B6" s="113">
        <f>C27</f>
        <v>6</v>
      </c>
      <c r="C6" s="82">
        <f>B6*24</f>
        <v>144</v>
      </c>
      <c r="D6" s="83">
        <v>3.8</v>
      </c>
      <c r="E6" s="81">
        <f>D6*C6</f>
        <v>547.19999999999993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4089.6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customHeight="1" x14ac:dyDescent="0.45">
      <c r="A15" s="116">
        <v>42830</v>
      </c>
      <c r="B15" s="118">
        <v>4</v>
      </c>
      <c r="C15" s="119">
        <v>1</v>
      </c>
      <c r="D15" s="120">
        <v>1</v>
      </c>
      <c r="E15" s="90"/>
    </row>
    <row r="16" spans="1:5" ht="23.25" customHeight="1" x14ac:dyDescent="0.45">
      <c r="A16" s="116">
        <v>42832</v>
      </c>
      <c r="B16" s="100">
        <v>2</v>
      </c>
      <c r="C16" s="101">
        <v>0</v>
      </c>
      <c r="D16" s="102">
        <v>1</v>
      </c>
      <c r="E16" s="90"/>
    </row>
    <row r="17" spans="1:13" ht="23.45" x14ac:dyDescent="0.45">
      <c r="A17" s="116">
        <v>42838</v>
      </c>
      <c r="B17" s="100">
        <v>10</v>
      </c>
      <c r="C17" s="101">
        <v>0</v>
      </c>
      <c r="D17" s="102">
        <v>3</v>
      </c>
      <c r="E17" s="90"/>
    </row>
    <row r="18" spans="1:13" ht="23.45" x14ac:dyDescent="0.45">
      <c r="A18" s="116">
        <v>42843</v>
      </c>
      <c r="B18" s="100">
        <v>4</v>
      </c>
      <c r="C18" s="101">
        <v>5</v>
      </c>
      <c r="D18" s="102">
        <v>0</v>
      </c>
      <c r="E18" s="90"/>
    </row>
    <row r="19" spans="1:13" ht="23.45" x14ac:dyDescent="0.45">
      <c r="A19" s="116">
        <v>42846</v>
      </c>
      <c r="B19" s="100">
        <v>0</v>
      </c>
      <c r="C19" s="101">
        <v>0</v>
      </c>
      <c r="D19" s="102">
        <v>0</v>
      </c>
      <c r="E19" s="90"/>
    </row>
    <row r="20" spans="1:13" ht="23.45" x14ac:dyDescent="0.45">
      <c r="A20" s="116">
        <v>42852</v>
      </c>
      <c r="B20" s="100">
        <v>10</v>
      </c>
      <c r="C20" s="101">
        <v>0</v>
      </c>
      <c r="D20" s="102">
        <v>2</v>
      </c>
      <c r="E20" s="90"/>
      <c r="M20" s="9">
        <v>16</v>
      </c>
    </row>
    <row r="21" spans="1:13" ht="23.45" x14ac:dyDescent="0.45">
      <c r="A21" s="116"/>
      <c r="B21" s="100"/>
      <c r="C21" s="101"/>
      <c r="D21" s="102"/>
      <c r="E21" s="90"/>
    </row>
    <row r="22" spans="1:13" ht="23.45" x14ac:dyDescent="0.45">
      <c r="A22" s="116"/>
      <c r="B22" s="100"/>
      <c r="C22" s="101"/>
      <c r="D22" s="102"/>
      <c r="E22" s="90"/>
    </row>
    <row r="23" spans="1:13" ht="23.45" x14ac:dyDescent="0.45">
      <c r="A23" s="116"/>
      <c r="B23" s="100"/>
      <c r="C23" s="101"/>
      <c r="D23" s="102"/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139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30</v>
      </c>
      <c r="C27" s="114">
        <f>SUM(C15:C26)</f>
        <v>6</v>
      </c>
      <c r="D27" s="114">
        <f>SUM(D15:D26)</f>
        <v>7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zoomScaleNormal="100" workbookViewId="0">
      <selection activeCell="I27" sqref="I27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18</v>
      </c>
      <c r="C4" s="80">
        <f>B4*24</f>
        <v>432</v>
      </c>
      <c r="D4" s="81">
        <v>3.8</v>
      </c>
      <c r="E4" s="81">
        <f>D4*C4</f>
        <v>1641.6</v>
      </c>
    </row>
    <row r="5" spans="1:5" ht="28.9" x14ac:dyDescent="0.55000000000000004">
      <c r="A5" s="111" t="s">
        <v>13</v>
      </c>
      <c r="B5" s="113">
        <f>D27</f>
        <v>6</v>
      </c>
      <c r="C5" s="82">
        <f>B5*24</f>
        <v>144</v>
      </c>
      <c r="D5" s="83">
        <v>4.8</v>
      </c>
      <c r="E5" s="81">
        <f>D5*C5</f>
        <v>691.19999999999993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3.8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2332.7999999999997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/>
      <c r="B15" s="118"/>
      <c r="C15" s="119"/>
      <c r="D15" s="120"/>
      <c r="E15" s="90"/>
    </row>
    <row r="16" spans="1:5" ht="23.45" x14ac:dyDescent="0.45">
      <c r="A16" s="116"/>
      <c r="B16" s="100"/>
      <c r="C16" s="101"/>
      <c r="D16" s="102"/>
      <c r="E16" s="90"/>
    </row>
    <row r="17" spans="1:13" ht="23.45" x14ac:dyDescent="0.45">
      <c r="A17" s="116">
        <v>42867</v>
      </c>
      <c r="B17" s="100">
        <v>2</v>
      </c>
      <c r="C17" s="101">
        <v>0</v>
      </c>
      <c r="D17" s="102">
        <v>0</v>
      </c>
      <c r="E17" s="90"/>
    </row>
    <row r="18" spans="1:13" ht="23.45" x14ac:dyDescent="0.45">
      <c r="A18" s="116">
        <v>42872</v>
      </c>
      <c r="B18" s="100">
        <v>5</v>
      </c>
      <c r="C18" s="101">
        <v>0</v>
      </c>
      <c r="D18" s="102">
        <v>2</v>
      </c>
      <c r="E18" s="90"/>
    </row>
    <row r="19" spans="1:13" ht="23.45" x14ac:dyDescent="0.45">
      <c r="A19" s="116">
        <v>42874</v>
      </c>
      <c r="B19" s="100">
        <v>2</v>
      </c>
      <c r="C19" s="101">
        <v>0</v>
      </c>
      <c r="D19" s="102">
        <v>1</v>
      </c>
      <c r="E19" s="90"/>
    </row>
    <row r="20" spans="1:13" ht="23.45" x14ac:dyDescent="0.45">
      <c r="A20" s="116">
        <v>42878</v>
      </c>
      <c r="B20" s="100">
        <v>4</v>
      </c>
      <c r="C20" s="101">
        <v>0</v>
      </c>
      <c r="D20" s="102">
        <v>1</v>
      </c>
      <c r="E20" s="90"/>
      <c r="M20" s="9">
        <v>16</v>
      </c>
    </row>
    <row r="21" spans="1:13" ht="23.45" x14ac:dyDescent="0.45">
      <c r="A21" s="116">
        <v>42881</v>
      </c>
      <c r="B21" s="100">
        <v>1</v>
      </c>
      <c r="C21" s="101">
        <v>0</v>
      </c>
      <c r="D21" s="102">
        <v>0</v>
      </c>
      <c r="E21" s="90"/>
    </row>
    <row r="22" spans="1:13" ht="23.45" x14ac:dyDescent="0.45">
      <c r="A22" s="116">
        <v>42886</v>
      </c>
      <c r="B22" s="100">
        <v>4</v>
      </c>
      <c r="C22" s="101">
        <v>0</v>
      </c>
      <c r="D22" s="102">
        <v>2</v>
      </c>
      <c r="E22" s="90"/>
    </row>
    <row r="23" spans="1:13" ht="23.45" x14ac:dyDescent="0.45">
      <c r="A23" s="116"/>
      <c r="B23" s="100"/>
      <c r="C23" s="101"/>
      <c r="D23" s="102"/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140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18</v>
      </c>
      <c r="C27" s="114">
        <f>SUM(C15:C26)</f>
        <v>0</v>
      </c>
      <c r="D27" s="114">
        <f>SUM(D15:D26)</f>
        <v>6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58"/>
  <sheetViews>
    <sheetView tabSelected="1" zoomScaleNormal="100" workbookViewId="0">
      <pane ySplit="4" topLeftCell="A29" activePane="bottomLeft" state="frozen"/>
      <selection pane="bottomLeft" activeCell="R36" sqref="R36"/>
    </sheetView>
  </sheetViews>
  <sheetFormatPr defaultColWidth="9.140625" defaultRowHeight="15" x14ac:dyDescent="0.25"/>
  <cols>
    <col min="1" max="1" width="9.140625" style="9"/>
    <col min="2" max="2" width="24" style="9" bestFit="1" customWidth="1"/>
    <col min="3" max="6" width="9.140625" style="9"/>
    <col min="7" max="7" width="6" style="9" customWidth="1"/>
    <col min="8" max="8" width="10.5703125" style="9" bestFit="1" customWidth="1"/>
    <col min="9" max="9" width="3" style="9" customWidth="1"/>
    <col min="10" max="15" width="9.140625" style="9"/>
    <col min="16" max="16" width="3.28515625" style="9" customWidth="1"/>
    <col min="17" max="16384" width="9.140625" style="9"/>
  </cols>
  <sheetData>
    <row r="1" spans="2:9" ht="15.75" thickBot="1" x14ac:dyDescent="0.3">
      <c r="D1" s="47" t="s">
        <v>36</v>
      </c>
      <c r="E1" s="48"/>
      <c r="F1" s="49"/>
    </row>
    <row r="2" spans="2:9" x14ac:dyDescent="0.25">
      <c r="B2" s="44"/>
      <c r="C2" s="50" t="s">
        <v>29</v>
      </c>
      <c r="D2" s="51" t="s">
        <v>37</v>
      </c>
      <c r="E2" s="52" t="s">
        <v>29</v>
      </c>
      <c r="F2" s="53" t="s">
        <v>29</v>
      </c>
    </row>
    <row r="3" spans="2:9" x14ac:dyDescent="0.25">
      <c r="C3" s="52" t="s">
        <v>28</v>
      </c>
      <c r="D3" s="51" t="s">
        <v>38</v>
      </c>
      <c r="E3" s="52" t="s">
        <v>24</v>
      </c>
      <c r="F3" s="53" t="s">
        <v>24</v>
      </c>
      <c r="H3" s="54" t="s">
        <v>30</v>
      </c>
    </row>
    <row r="4" spans="2:9" ht="15.75" thickBot="1" x14ac:dyDescent="0.3">
      <c r="C4" s="55"/>
      <c r="D4" s="56"/>
      <c r="E4" s="57" t="s">
        <v>23</v>
      </c>
      <c r="F4" s="58" t="s">
        <v>22</v>
      </c>
      <c r="H4" s="54" t="s">
        <v>31</v>
      </c>
    </row>
    <row r="5" spans="2:9" ht="16.5" thickTop="1" thickBot="1" x14ac:dyDescent="0.3">
      <c r="B5" s="59" t="s">
        <v>43</v>
      </c>
      <c r="C5" s="10"/>
      <c r="D5" s="10"/>
      <c r="E5" s="10"/>
      <c r="F5" s="60"/>
    </row>
    <row r="6" spans="2:9" ht="15.75" thickTop="1" x14ac:dyDescent="0.25">
      <c r="B6" s="44" t="s">
        <v>0</v>
      </c>
      <c r="C6" s="70">
        <v>3.5</v>
      </c>
      <c r="D6" s="131"/>
      <c r="E6" s="45">
        <v>1</v>
      </c>
      <c r="F6" s="42">
        <f>D6+E6+C6</f>
        <v>4.5</v>
      </c>
      <c r="G6" s="23">
        <v>6</v>
      </c>
      <c r="H6" s="12">
        <v>3</v>
      </c>
      <c r="I6" s="23"/>
    </row>
    <row r="7" spans="2:9" x14ac:dyDescent="0.25">
      <c r="B7" s="44" t="s">
        <v>1</v>
      </c>
      <c r="C7" s="70">
        <v>2.75</v>
      </c>
      <c r="D7" s="131"/>
      <c r="E7" s="45">
        <v>2</v>
      </c>
      <c r="F7" s="42">
        <f>D7+E7+C7</f>
        <v>4.75</v>
      </c>
      <c r="G7" s="23">
        <v>6</v>
      </c>
      <c r="H7" s="12">
        <v>3</v>
      </c>
      <c r="I7" s="23"/>
    </row>
    <row r="8" spans="2:9" x14ac:dyDescent="0.25">
      <c r="B8" s="44" t="s">
        <v>2</v>
      </c>
      <c r="C8" s="70">
        <v>3</v>
      </c>
      <c r="D8" s="131"/>
      <c r="E8" s="45">
        <v>2</v>
      </c>
      <c r="F8" s="42">
        <f>D8+E8+C8</f>
        <v>5</v>
      </c>
      <c r="G8" s="23">
        <v>6.5</v>
      </c>
      <c r="H8" s="12">
        <v>3</v>
      </c>
      <c r="I8" s="23"/>
    </row>
    <row r="9" spans="2:9" x14ac:dyDescent="0.25">
      <c r="B9" s="44" t="s">
        <v>3</v>
      </c>
      <c r="C9" s="70">
        <v>4</v>
      </c>
      <c r="D9" s="131"/>
      <c r="E9" s="45"/>
      <c r="F9" s="42">
        <f>D9+E9+C9</f>
        <v>4</v>
      </c>
      <c r="G9" s="71">
        <v>6.5</v>
      </c>
      <c r="H9" s="12">
        <v>3</v>
      </c>
      <c r="I9" s="23"/>
    </row>
    <row r="10" spans="2:9" x14ac:dyDescent="0.25">
      <c r="B10" s="44" t="s">
        <v>4</v>
      </c>
      <c r="C10" s="70">
        <v>3</v>
      </c>
      <c r="D10" s="131"/>
      <c r="E10" s="45">
        <v>1</v>
      </c>
      <c r="F10" s="42">
        <f>D10+E10+C10</f>
        <v>4</v>
      </c>
      <c r="G10" s="71">
        <v>6.75</v>
      </c>
      <c r="H10" s="12">
        <v>3</v>
      </c>
      <c r="I10" s="23"/>
    </row>
    <row r="11" spans="2:9" x14ac:dyDescent="0.25">
      <c r="B11" s="44"/>
    </row>
    <row r="12" spans="2:9" ht="15.75" thickBot="1" x14ac:dyDescent="0.3">
      <c r="B12" s="44"/>
      <c r="C12" s="69"/>
      <c r="G12" s="23"/>
      <c r="H12" s="23"/>
      <c r="I12" s="23"/>
    </row>
    <row r="13" spans="2:9" ht="16.5" thickTop="1" thickBot="1" x14ac:dyDescent="0.3">
      <c r="B13" s="59" t="s">
        <v>5</v>
      </c>
      <c r="C13" s="69"/>
      <c r="G13" s="23"/>
      <c r="H13" s="23"/>
      <c r="I13" s="23"/>
    </row>
    <row r="14" spans="2:9" ht="15.75" thickTop="1" x14ac:dyDescent="0.25">
      <c r="B14" s="44" t="s">
        <v>0</v>
      </c>
      <c r="C14" s="70">
        <v>3</v>
      </c>
      <c r="D14" s="131"/>
      <c r="E14" s="45">
        <v>2</v>
      </c>
      <c r="F14" s="42">
        <f t="shared" ref="F14:F26" si="0">D14+E14+C14</f>
        <v>5</v>
      </c>
      <c r="G14" s="71">
        <v>5.25</v>
      </c>
      <c r="H14" s="12">
        <v>2</v>
      </c>
      <c r="I14" s="23"/>
    </row>
    <row r="15" spans="2:9" x14ac:dyDescent="0.25">
      <c r="B15" s="44" t="s">
        <v>1</v>
      </c>
      <c r="C15" s="70">
        <v>2</v>
      </c>
      <c r="D15" s="131"/>
      <c r="E15" s="45">
        <v>3</v>
      </c>
      <c r="F15" s="42">
        <f t="shared" si="0"/>
        <v>5</v>
      </c>
      <c r="G15" s="71">
        <v>5</v>
      </c>
      <c r="H15" s="12">
        <v>2</v>
      </c>
      <c r="I15" s="23"/>
    </row>
    <row r="16" spans="2:9" x14ac:dyDescent="0.25">
      <c r="B16" s="44" t="s">
        <v>2</v>
      </c>
      <c r="C16" s="70">
        <v>2</v>
      </c>
      <c r="D16" s="132"/>
      <c r="E16" s="45">
        <v>3</v>
      </c>
      <c r="F16" s="42">
        <f t="shared" si="0"/>
        <v>5</v>
      </c>
      <c r="G16" s="71">
        <v>6</v>
      </c>
      <c r="H16" s="12">
        <v>3</v>
      </c>
      <c r="I16" s="23"/>
    </row>
    <row r="17" spans="2:9" x14ac:dyDescent="0.25">
      <c r="B17" s="44" t="s">
        <v>3</v>
      </c>
      <c r="C17" s="70">
        <v>2.5</v>
      </c>
      <c r="D17" s="132"/>
      <c r="E17" s="45"/>
      <c r="F17" s="42">
        <f t="shared" si="0"/>
        <v>2.5</v>
      </c>
      <c r="G17" s="23">
        <v>2.6</v>
      </c>
      <c r="H17" s="12">
        <v>1</v>
      </c>
      <c r="I17" s="23"/>
    </row>
    <row r="18" spans="2:9" x14ac:dyDescent="0.25">
      <c r="B18" s="44" t="s">
        <v>4</v>
      </c>
      <c r="C18" s="70">
        <v>4</v>
      </c>
      <c r="D18" s="132"/>
      <c r="E18" s="45">
        <v>1</v>
      </c>
      <c r="F18" s="42">
        <f t="shared" si="0"/>
        <v>5</v>
      </c>
      <c r="G18" s="23"/>
      <c r="H18" s="12">
        <v>2</v>
      </c>
      <c r="I18" s="23"/>
    </row>
    <row r="19" spans="2:9" x14ac:dyDescent="0.25">
      <c r="B19" s="44" t="s">
        <v>285</v>
      </c>
      <c r="C19" s="70">
        <v>1.3</v>
      </c>
      <c r="D19" s="132"/>
      <c r="E19" s="45">
        <v>2</v>
      </c>
      <c r="F19" s="42">
        <f t="shared" si="0"/>
        <v>3.3</v>
      </c>
      <c r="G19" s="23"/>
      <c r="H19" s="12">
        <v>1</v>
      </c>
      <c r="I19" s="23"/>
    </row>
    <row r="20" spans="2:9" x14ac:dyDescent="0.25">
      <c r="B20" s="44" t="s">
        <v>8</v>
      </c>
      <c r="C20" s="70">
        <v>2.25</v>
      </c>
      <c r="D20" s="132"/>
      <c r="E20" s="45">
        <v>1</v>
      </c>
      <c r="F20" s="42">
        <f t="shared" si="0"/>
        <v>3.25</v>
      </c>
      <c r="G20" s="23"/>
      <c r="H20" s="12">
        <v>1</v>
      </c>
      <c r="I20" s="23"/>
    </row>
    <row r="21" spans="2:9" x14ac:dyDescent="0.25">
      <c r="B21" s="44" t="s">
        <v>238</v>
      </c>
      <c r="C21" s="70"/>
      <c r="D21" s="132"/>
      <c r="E21" s="45"/>
      <c r="F21" s="42">
        <f t="shared" si="0"/>
        <v>0</v>
      </c>
      <c r="G21" s="23"/>
      <c r="H21" s="12">
        <v>1</v>
      </c>
      <c r="I21" s="23"/>
    </row>
    <row r="22" spans="2:9" x14ac:dyDescent="0.25">
      <c r="B22" s="44" t="s">
        <v>286</v>
      </c>
      <c r="C22" s="70">
        <v>1</v>
      </c>
      <c r="D22" s="132"/>
      <c r="E22" s="45"/>
      <c r="F22" s="42">
        <f t="shared" si="0"/>
        <v>1</v>
      </c>
      <c r="G22" s="23"/>
      <c r="H22" s="12">
        <v>1</v>
      </c>
      <c r="I22" s="23"/>
    </row>
    <row r="23" spans="2:9" x14ac:dyDescent="0.25">
      <c r="B23" s="44" t="s">
        <v>287</v>
      </c>
      <c r="C23" s="70"/>
      <c r="D23" s="132"/>
      <c r="E23" s="45">
        <v>1</v>
      </c>
      <c r="F23" s="42">
        <f t="shared" si="0"/>
        <v>1</v>
      </c>
      <c r="G23" s="23"/>
      <c r="H23" s="12">
        <v>1</v>
      </c>
      <c r="I23" s="23"/>
    </row>
    <row r="24" spans="2:9" x14ac:dyDescent="0.25">
      <c r="B24" s="44" t="s">
        <v>298</v>
      </c>
      <c r="C24" s="70"/>
      <c r="D24" s="132"/>
      <c r="E24" s="45"/>
      <c r="F24" s="42">
        <f t="shared" ref="F24" si="1">D24+E24+C24</f>
        <v>0</v>
      </c>
      <c r="G24" s="23"/>
      <c r="H24" s="12">
        <v>0.5</v>
      </c>
      <c r="I24" s="23"/>
    </row>
    <row r="25" spans="2:9" x14ac:dyDescent="0.25">
      <c r="B25" s="44" t="s">
        <v>289</v>
      </c>
      <c r="C25" s="70">
        <v>1</v>
      </c>
      <c r="D25" s="132"/>
      <c r="E25" s="45"/>
      <c r="F25" s="42">
        <f t="shared" si="0"/>
        <v>1</v>
      </c>
      <c r="G25" s="23"/>
      <c r="H25" s="12">
        <v>0.5</v>
      </c>
      <c r="I25" s="23"/>
    </row>
    <row r="26" spans="2:9" x14ac:dyDescent="0.25">
      <c r="B26" s="161" t="s">
        <v>288</v>
      </c>
      <c r="C26" s="70">
        <v>1</v>
      </c>
      <c r="D26" s="132"/>
      <c r="E26" s="45"/>
      <c r="F26" s="42">
        <f t="shared" si="0"/>
        <v>1</v>
      </c>
      <c r="G26" s="23">
        <v>2</v>
      </c>
      <c r="H26" s="12">
        <v>0.5</v>
      </c>
      <c r="I26" s="23"/>
    </row>
    <row r="27" spans="2:9" x14ac:dyDescent="0.25">
      <c r="B27" s="44"/>
      <c r="C27" s="69"/>
      <c r="D27" s="69"/>
      <c r="G27" s="23"/>
      <c r="H27" s="23"/>
      <c r="I27" s="23"/>
    </row>
    <row r="28" spans="2:9" ht="15.75" thickBot="1" x14ac:dyDescent="0.3">
      <c r="B28" s="44"/>
      <c r="C28" s="69"/>
      <c r="D28" s="69"/>
      <c r="F28" s="23"/>
      <c r="G28" s="23"/>
      <c r="H28" s="23"/>
      <c r="I28" s="23"/>
    </row>
    <row r="29" spans="2:9" ht="16.5" thickTop="1" thickBot="1" x14ac:dyDescent="0.3">
      <c r="B29" s="59" t="s">
        <v>239</v>
      </c>
      <c r="C29" s="69"/>
      <c r="D29" s="69"/>
      <c r="F29" s="23"/>
      <c r="G29" s="23"/>
      <c r="H29" s="23"/>
      <c r="I29" s="23"/>
    </row>
    <row r="30" spans="2:9" ht="15.75" thickTop="1" x14ac:dyDescent="0.25">
      <c r="B30" s="44" t="s">
        <v>21</v>
      </c>
      <c r="C30" s="70">
        <v>7</v>
      </c>
      <c r="D30" s="132"/>
      <c r="E30" s="45">
        <v>4</v>
      </c>
      <c r="F30" s="42">
        <f>D30+E30+C30</f>
        <v>11</v>
      </c>
      <c r="G30" s="23">
        <v>19.5</v>
      </c>
      <c r="H30" s="12">
        <v>9</v>
      </c>
      <c r="I30" s="23"/>
    </row>
    <row r="31" spans="2:9" ht="15.75" thickBot="1" x14ac:dyDescent="0.3">
      <c r="B31" s="44"/>
      <c r="C31" s="69"/>
      <c r="D31" s="69"/>
      <c r="G31" s="23"/>
      <c r="H31" s="43"/>
      <c r="I31" s="23"/>
    </row>
    <row r="32" spans="2:9" ht="16.5" thickTop="1" thickBot="1" x14ac:dyDescent="0.3">
      <c r="B32" s="59" t="s">
        <v>240</v>
      </c>
      <c r="C32" s="69"/>
      <c r="D32" s="69"/>
      <c r="G32" s="23"/>
      <c r="I32" s="23"/>
    </row>
    <row r="33" spans="2:9" ht="15.75" thickTop="1" x14ac:dyDescent="0.25">
      <c r="B33" s="44" t="s">
        <v>50</v>
      </c>
      <c r="C33" s="70"/>
      <c r="D33" s="132"/>
      <c r="E33" s="64"/>
      <c r="F33" s="42">
        <f>D33+E33+C33</f>
        <v>0</v>
      </c>
      <c r="G33" s="23">
        <v>1</v>
      </c>
      <c r="H33" s="12">
        <v>0.5</v>
      </c>
      <c r="I33" s="23"/>
    </row>
    <row r="34" spans="2:9" ht="15.75" thickBot="1" x14ac:dyDescent="0.3">
      <c r="B34" s="44"/>
      <c r="C34" s="69"/>
      <c r="D34" s="69"/>
      <c r="F34" s="23"/>
      <c r="G34" s="23"/>
      <c r="H34" s="23"/>
      <c r="I34" s="23"/>
    </row>
    <row r="35" spans="2:9" ht="16.5" thickTop="1" thickBot="1" x14ac:dyDescent="0.3">
      <c r="B35" s="59" t="s">
        <v>13</v>
      </c>
      <c r="C35" s="69"/>
      <c r="D35" s="69"/>
      <c r="F35" s="23"/>
      <c r="G35" s="23"/>
      <c r="H35" s="23"/>
      <c r="I35" s="23"/>
    </row>
    <row r="36" spans="2:9" ht="15.75" thickTop="1" x14ac:dyDescent="0.25">
      <c r="B36" s="44" t="s">
        <v>14</v>
      </c>
      <c r="C36" s="70">
        <v>0.7</v>
      </c>
      <c r="D36" s="132"/>
      <c r="E36" s="45">
        <v>1</v>
      </c>
      <c r="F36" s="42">
        <f>D36+E36+C36</f>
        <v>1.7</v>
      </c>
      <c r="G36" s="23">
        <v>3.125</v>
      </c>
      <c r="H36" s="12">
        <v>1.5</v>
      </c>
      <c r="I36" s="23"/>
    </row>
    <row r="37" spans="2:9" x14ac:dyDescent="0.25">
      <c r="B37" s="44" t="s">
        <v>15</v>
      </c>
      <c r="C37" s="70">
        <v>0.5</v>
      </c>
      <c r="D37" s="132"/>
      <c r="E37" s="45">
        <v>2</v>
      </c>
      <c r="F37" s="42">
        <f t="shared" ref="F37:F39" si="2">D37+E37+C37</f>
        <v>2.5</v>
      </c>
      <c r="G37" s="23">
        <v>3.25</v>
      </c>
      <c r="H37" s="12">
        <v>1.5</v>
      </c>
      <c r="I37" s="23"/>
    </row>
    <row r="38" spans="2:9" x14ac:dyDescent="0.25">
      <c r="B38" s="44" t="s">
        <v>16</v>
      </c>
      <c r="C38" s="70">
        <v>2</v>
      </c>
      <c r="D38" s="132"/>
      <c r="E38" s="45"/>
      <c r="F38" s="42">
        <f t="shared" si="2"/>
        <v>2</v>
      </c>
      <c r="G38" s="23">
        <v>2.75</v>
      </c>
      <c r="H38" s="12">
        <v>1</v>
      </c>
      <c r="I38" s="23"/>
    </row>
    <row r="39" spans="2:9" x14ac:dyDescent="0.25">
      <c r="B39" s="44" t="s">
        <v>290</v>
      </c>
      <c r="C39" s="70">
        <v>1.5</v>
      </c>
      <c r="D39" s="132"/>
      <c r="E39" s="45">
        <v>1</v>
      </c>
      <c r="F39" s="42">
        <f t="shared" si="2"/>
        <v>2.5</v>
      </c>
      <c r="G39" s="23">
        <v>2.5</v>
      </c>
      <c r="H39" s="12">
        <v>1</v>
      </c>
      <c r="I39" s="23"/>
    </row>
    <row r="40" spans="2:9" x14ac:dyDescent="0.25">
      <c r="B40" s="44"/>
      <c r="C40" s="69"/>
      <c r="D40" s="69"/>
      <c r="G40" s="23"/>
      <c r="I40" s="23"/>
    </row>
    <row r="41" spans="2:9" ht="15.75" thickBot="1" x14ac:dyDescent="0.3">
      <c r="B41" s="44"/>
      <c r="C41" s="69"/>
      <c r="D41" s="69"/>
      <c r="F41" s="23"/>
      <c r="G41" s="23"/>
      <c r="H41" s="23"/>
      <c r="I41" s="23"/>
    </row>
    <row r="42" spans="2:9" ht="16.5" thickTop="1" thickBot="1" x14ac:dyDescent="0.3">
      <c r="B42" s="59" t="s">
        <v>134</v>
      </c>
      <c r="C42" s="69"/>
      <c r="D42" s="69"/>
      <c r="F42" s="23"/>
      <c r="G42" s="23"/>
      <c r="H42" s="23"/>
      <c r="I42" s="23"/>
    </row>
    <row r="43" spans="2:9" ht="15.75" thickTop="1" x14ac:dyDescent="0.25">
      <c r="B43" s="61" t="s">
        <v>291</v>
      </c>
      <c r="C43" s="70">
        <v>2</v>
      </c>
      <c r="D43" s="132"/>
      <c r="E43" s="45">
        <v>1</v>
      </c>
      <c r="F43" s="42">
        <f>D43+E43+C43</f>
        <v>3</v>
      </c>
      <c r="G43" s="23">
        <v>3.75</v>
      </c>
      <c r="H43" s="12">
        <v>2</v>
      </c>
      <c r="I43" s="23"/>
    </row>
    <row r="44" spans="2:9" x14ac:dyDescent="0.25">
      <c r="B44" s="44" t="s">
        <v>292</v>
      </c>
      <c r="C44" s="70">
        <v>2.75</v>
      </c>
      <c r="D44" s="132"/>
      <c r="E44" s="45">
        <v>2</v>
      </c>
      <c r="F44" s="42">
        <f>D44+E44+C44</f>
        <v>4.75</v>
      </c>
      <c r="G44" s="23">
        <v>6</v>
      </c>
      <c r="H44" s="12">
        <v>3</v>
      </c>
      <c r="I44" s="23"/>
    </row>
    <row r="45" spans="2:9" x14ac:dyDescent="0.25">
      <c r="B45" s="44" t="s">
        <v>293</v>
      </c>
      <c r="C45" s="70">
        <v>3.75</v>
      </c>
      <c r="D45" s="132"/>
      <c r="E45" s="45"/>
      <c r="F45" s="42">
        <f>D45+E45+C45</f>
        <v>3.75</v>
      </c>
      <c r="G45" s="23"/>
      <c r="H45" s="43">
        <v>2</v>
      </c>
      <c r="I45" s="23"/>
    </row>
    <row r="46" spans="2:9" x14ac:dyDescent="0.25">
      <c r="B46" s="44" t="s">
        <v>294</v>
      </c>
      <c r="C46" s="70">
        <v>1</v>
      </c>
      <c r="D46" s="132"/>
      <c r="E46" s="45"/>
      <c r="F46" s="42">
        <f>D46+E46+C46</f>
        <v>1</v>
      </c>
      <c r="G46" s="71">
        <v>4.5</v>
      </c>
      <c r="H46" s="43">
        <v>2</v>
      </c>
      <c r="I46" s="23"/>
    </row>
    <row r="47" spans="2:9" ht="15.75" thickBot="1" x14ac:dyDescent="0.3">
      <c r="B47" s="44"/>
      <c r="C47" s="69"/>
      <c r="D47" s="133"/>
      <c r="F47" s="23"/>
      <c r="G47" s="23"/>
      <c r="H47" s="23"/>
      <c r="I47" s="23"/>
    </row>
    <row r="48" spans="2:9" ht="16.5" thickTop="1" thickBot="1" x14ac:dyDescent="0.3">
      <c r="B48" s="59" t="s">
        <v>135</v>
      </c>
      <c r="C48" s="69"/>
      <c r="D48" s="69"/>
      <c r="F48" s="23"/>
      <c r="G48" s="23"/>
      <c r="H48" s="23"/>
      <c r="I48" s="23"/>
    </row>
    <row r="49" spans="2:9" ht="15.75" thickTop="1" x14ac:dyDescent="0.25">
      <c r="B49" s="44" t="s">
        <v>284</v>
      </c>
      <c r="C49" s="70">
        <v>3</v>
      </c>
      <c r="D49" s="132"/>
      <c r="E49" s="45"/>
      <c r="F49" s="42">
        <f>D49+E49+C49</f>
        <v>3</v>
      </c>
      <c r="G49" s="71">
        <v>4.25</v>
      </c>
      <c r="H49" s="12">
        <v>2</v>
      </c>
      <c r="I49" s="23"/>
    </row>
    <row r="50" spans="2:9" x14ac:dyDescent="0.25">
      <c r="B50" s="62" t="s">
        <v>19</v>
      </c>
      <c r="C50" s="70">
        <v>1</v>
      </c>
      <c r="D50" s="132"/>
      <c r="E50" s="45">
        <v>1</v>
      </c>
      <c r="F50" s="42">
        <f>D50+E50+C50</f>
        <v>2</v>
      </c>
      <c r="G50" s="71">
        <v>4.75</v>
      </c>
      <c r="H50" s="12">
        <v>2</v>
      </c>
      <c r="I50" s="23"/>
    </row>
    <row r="51" spans="2:9" ht="15.75" thickBot="1" x14ac:dyDescent="0.3">
      <c r="B51" s="62"/>
      <c r="C51" s="69"/>
      <c r="D51" s="69"/>
      <c r="E51" s="46"/>
      <c r="F51" s="23"/>
      <c r="G51" s="23"/>
      <c r="H51" s="23"/>
      <c r="I51" s="23"/>
    </row>
    <row r="52" spans="2:9" ht="16.5" thickTop="1" thickBot="1" x14ac:dyDescent="0.3">
      <c r="B52" s="59" t="s">
        <v>136</v>
      </c>
      <c r="C52" s="69"/>
      <c r="D52" s="69"/>
      <c r="F52" s="23"/>
      <c r="G52" s="23"/>
      <c r="H52" s="23"/>
      <c r="I52" s="23"/>
    </row>
    <row r="53" spans="2:9" ht="15.75" thickTop="1" x14ac:dyDescent="0.25">
      <c r="B53" s="62" t="s">
        <v>14</v>
      </c>
      <c r="C53" s="70">
        <v>2</v>
      </c>
      <c r="D53" s="132"/>
      <c r="E53" s="45">
        <v>1</v>
      </c>
      <c r="F53" s="42">
        <f>D53+E53+C53</f>
        <v>3</v>
      </c>
      <c r="G53" s="23">
        <v>4.75</v>
      </c>
      <c r="H53" s="12">
        <v>2</v>
      </c>
      <c r="I53" s="23"/>
    </row>
    <row r="54" spans="2:9" x14ac:dyDescent="0.25">
      <c r="B54" s="62" t="s">
        <v>15</v>
      </c>
      <c r="C54" s="70">
        <v>4</v>
      </c>
      <c r="D54" s="132"/>
      <c r="E54" s="45">
        <v>1</v>
      </c>
      <c r="F54" s="42">
        <f>D54+E54+C54</f>
        <v>5</v>
      </c>
      <c r="G54" s="23">
        <v>6</v>
      </c>
      <c r="H54" s="12">
        <v>3</v>
      </c>
      <c r="I54" s="23"/>
    </row>
    <row r="55" spans="2:9" x14ac:dyDescent="0.25">
      <c r="B55" s="62" t="s">
        <v>16</v>
      </c>
      <c r="C55" s="70">
        <v>2.5</v>
      </c>
      <c r="D55" s="132"/>
      <c r="E55" s="45">
        <v>1</v>
      </c>
      <c r="F55" s="42">
        <f>D55+E55+C55</f>
        <v>3.5</v>
      </c>
      <c r="G55" s="23">
        <v>5</v>
      </c>
      <c r="H55" s="12">
        <v>2</v>
      </c>
      <c r="I55" s="23"/>
    </row>
    <row r="56" spans="2:9" x14ac:dyDescent="0.25">
      <c r="B56" s="63" t="s">
        <v>49</v>
      </c>
      <c r="C56" s="70">
        <v>2</v>
      </c>
      <c r="D56" s="132"/>
      <c r="E56" s="45"/>
      <c r="F56" s="42">
        <f>D56+E56+C56</f>
        <v>2</v>
      </c>
      <c r="G56" s="23">
        <v>4.75</v>
      </c>
      <c r="H56" s="12">
        <v>2</v>
      </c>
      <c r="I56" s="23"/>
    </row>
    <row r="57" spans="2:9" x14ac:dyDescent="0.25">
      <c r="C57" s="11"/>
      <c r="D57" s="46"/>
    </row>
    <row r="58" spans="2:9" x14ac:dyDescent="0.25">
      <c r="C58" s="11"/>
      <c r="D58" s="11"/>
      <c r="E58" s="11">
        <f>SUM(E6:E56)</f>
        <v>34</v>
      </c>
    </row>
  </sheetData>
  <sheetProtection selectLockedCells="1"/>
  <pageMargins left="0.70866141732283472" right="0.70866141732283472" top="0.74803149606299213" bottom="0.74803149606299213" header="0.31496062992125984" footer="0.31496062992125984"/>
  <pageSetup paperSize="9" scale="74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zoomScale="90" zoomScaleNormal="90" workbookViewId="0">
      <selection activeCell="H23" sqref="H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24</v>
      </c>
      <c r="C4" s="80">
        <f>B4*24</f>
        <v>576</v>
      </c>
      <c r="D4" s="81">
        <v>3.8</v>
      </c>
      <c r="E4" s="81">
        <f>D4*C4</f>
        <v>2188.7999999999997</v>
      </c>
    </row>
    <row r="5" spans="1:5" ht="28.9" x14ac:dyDescent="0.55000000000000004">
      <c r="A5" s="111" t="s">
        <v>13</v>
      </c>
      <c r="B5" s="113">
        <f>D27</f>
        <v>8</v>
      </c>
      <c r="C5" s="82">
        <f>B5*24</f>
        <v>192</v>
      </c>
      <c r="D5" s="83">
        <v>4.8</v>
      </c>
      <c r="E5" s="81">
        <f>D5*C5</f>
        <v>921.59999999999991</v>
      </c>
    </row>
    <row r="6" spans="1:5" ht="28.9" x14ac:dyDescent="0.55000000000000004">
      <c r="A6" s="111" t="s">
        <v>57</v>
      </c>
      <c r="B6" s="113">
        <f>C27</f>
        <v>2</v>
      </c>
      <c r="C6" s="82">
        <f>B6*24</f>
        <v>48</v>
      </c>
      <c r="D6" s="83">
        <v>3.8</v>
      </c>
      <c r="E6" s="81">
        <f>D6*C6</f>
        <v>182.39999999999998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3292.7999999999997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/>
      <c r="B15" s="118"/>
      <c r="C15" s="119"/>
      <c r="D15" s="120"/>
      <c r="E15" s="90"/>
    </row>
    <row r="16" spans="1:5" ht="23.45" x14ac:dyDescent="0.45">
      <c r="A16" s="116">
        <v>42888</v>
      </c>
      <c r="B16" s="100">
        <v>4</v>
      </c>
      <c r="C16" s="101">
        <v>0</v>
      </c>
      <c r="D16" s="102">
        <v>0</v>
      </c>
      <c r="E16" s="90"/>
    </row>
    <row r="17" spans="1:13" ht="23.45" x14ac:dyDescent="0.45">
      <c r="A17" s="116">
        <v>42893</v>
      </c>
      <c r="B17" s="100">
        <v>4</v>
      </c>
      <c r="C17" s="101">
        <v>0</v>
      </c>
      <c r="D17" s="102">
        <v>1</v>
      </c>
      <c r="E17" s="90"/>
    </row>
    <row r="18" spans="1:13" ht="23.45" x14ac:dyDescent="0.45">
      <c r="A18" s="116">
        <v>42895</v>
      </c>
      <c r="B18" s="100">
        <v>0</v>
      </c>
      <c r="C18" s="101">
        <v>0</v>
      </c>
      <c r="D18" s="102">
        <v>0</v>
      </c>
      <c r="E18" s="90"/>
    </row>
    <row r="19" spans="1:13" ht="23.45" x14ac:dyDescent="0.45">
      <c r="A19" s="116" t="s">
        <v>141</v>
      </c>
      <c r="B19" s="100">
        <v>4</v>
      </c>
      <c r="C19" s="101">
        <v>0</v>
      </c>
      <c r="D19" s="102">
        <v>2</v>
      </c>
      <c r="E19" s="90"/>
    </row>
    <row r="20" spans="1:13" ht="23.45" x14ac:dyDescent="0.45">
      <c r="A20" s="116" t="s">
        <v>142</v>
      </c>
      <c r="B20" s="100">
        <v>0</v>
      </c>
      <c r="C20" s="101">
        <v>0</v>
      </c>
      <c r="D20" s="102">
        <v>0</v>
      </c>
      <c r="E20" s="90"/>
      <c r="M20" s="9">
        <v>16</v>
      </c>
    </row>
    <row r="21" spans="1:13" ht="23.45" x14ac:dyDescent="0.45">
      <c r="A21" s="116" t="s">
        <v>143</v>
      </c>
      <c r="B21" s="100">
        <v>0</v>
      </c>
      <c r="C21" s="101">
        <v>0</v>
      </c>
      <c r="D21" s="102">
        <v>1</v>
      </c>
      <c r="E21" s="90"/>
    </row>
    <row r="22" spans="1:13" ht="23.45" x14ac:dyDescent="0.45">
      <c r="A22" s="116" t="s">
        <v>144</v>
      </c>
      <c r="B22" s="100">
        <v>6</v>
      </c>
      <c r="C22" s="101">
        <v>0</v>
      </c>
      <c r="D22" s="102">
        <v>0</v>
      </c>
      <c r="E22" s="90"/>
    </row>
    <row r="23" spans="1:13" ht="23.45" x14ac:dyDescent="0.45">
      <c r="A23" s="116" t="s">
        <v>145</v>
      </c>
      <c r="B23" s="100">
        <v>4</v>
      </c>
      <c r="C23" s="101">
        <v>2</v>
      </c>
      <c r="D23" s="102">
        <v>3</v>
      </c>
      <c r="E23" s="90"/>
    </row>
    <row r="24" spans="1:13" ht="23.45" x14ac:dyDescent="0.45">
      <c r="A24" s="116" t="s">
        <v>146</v>
      </c>
      <c r="B24" s="100">
        <v>2</v>
      </c>
      <c r="C24" s="101">
        <v>0</v>
      </c>
      <c r="D24" s="102">
        <v>1</v>
      </c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24</v>
      </c>
      <c r="C27" s="114">
        <f>SUM(C15:C26)</f>
        <v>2</v>
      </c>
      <c r="D27" s="114">
        <f>SUM(D15:D26)</f>
        <v>8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thickBot="1" x14ac:dyDescent="0.35">
      <c r="A30" s="92"/>
      <c r="B30" s="93"/>
      <c r="C30" s="93"/>
      <c r="D30" s="93"/>
      <c r="E30" s="94"/>
    </row>
    <row r="31" spans="1:13" thickTop="1" x14ac:dyDescent="0.3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I15" sqref="I15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29</v>
      </c>
      <c r="C4" s="80">
        <f>B4*24</f>
        <v>696</v>
      </c>
      <c r="D4" s="81">
        <v>3.8</v>
      </c>
      <c r="E4" s="81">
        <f>D4*C4</f>
        <v>2644.7999999999997</v>
      </c>
    </row>
    <row r="5" spans="1:5" ht="28.9" x14ac:dyDescent="0.55000000000000004">
      <c r="A5" s="111" t="s">
        <v>13</v>
      </c>
      <c r="B5" s="113">
        <f>D27</f>
        <v>9</v>
      </c>
      <c r="C5" s="82">
        <f>B5*24</f>
        <v>216</v>
      </c>
      <c r="D5" s="83">
        <v>4.8</v>
      </c>
      <c r="E5" s="81">
        <f>D5*C5</f>
        <v>1036.8</v>
      </c>
    </row>
    <row r="6" spans="1:5" ht="28.9" x14ac:dyDescent="0.55000000000000004">
      <c r="A6" s="111" t="s">
        <v>57</v>
      </c>
      <c r="B6" s="113">
        <f>C27</f>
        <v>2</v>
      </c>
      <c r="C6" s="82">
        <f>B6*24</f>
        <v>48</v>
      </c>
      <c r="D6" s="83">
        <v>3.8</v>
      </c>
      <c r="E6" s="81">
        <f>D6*C6</f>
        <v>182.39999999999998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3863.9999999999995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/>
      <c r="B15" s="118"/>
      <c r="C15" s="119"/>
      <c r="D15" s="120"/>
      <c r="E15" s="90"/>
    </row>
    <row r="16" spans="1:5" ht="23.45" x14ac:dyDescent="0.45">
      <c r="A16" s="116" t="s">
        <v>152</v>
      </c>
      <c r="B16" s="118">
        <v>5</v>
      </c>
      <c r="C16" s="119">
        <v>0</v>
      </c>
      <c r="D16" s="120">
        <v>1</v>
      </c>
      <c r="E16" s="90"/>
    </row>
    <row r="17" spans="1:13" ht="23.45" x14ac:dyDescent="0.45">
      <c r="A17" s="116" t="s">
        <v>153</v>
      </c>
      <c r="B17" s="100">
        <v>3</v>
      </c>
      <c r="C17" s="101">
        <v>0</v>
      </c>
      <c r="D17" s="102">
        <v>1</v>
      </c>
      <c r="E17" s="90"/>
    </row>
    <row r="18" spans="1:13" ht="23.45" x14ac:dyDescent="0.45">
      <c r="A18" s="116" t="s">
        <v>154</v>
      </c>
      <c r="B18" s="100">
        <v>6</v>
      </c>
      <c r="C18" s="101">
        <v>0</v>
      </c>
      <c r="D18" s="102">
        <v>0</v>
      </c>
      <c r="E18" s="90"/>
    </row>
    <row r="19" spans="1:13" ht="23.45" x14ac:dyDescent="0.45">
      <c r="A19" s="116" t="s">
        <v>155</v>
      </c>
      <c r="B19" s="100">
        <v>3</v>
      </c>
      <c r="C19" s="101">
        <v>0</v>
      </c>
      <c r="D19" s="102">
        <v>2</v>
      </c>
      <c r="E19" s="90"/>
    </row>
    <row r="20" spans="1:13" ht="23.45" x14ac:dyDescent="0.45">
      <c r="A20" s="116" t="s">
        <v>156</v>
      </c>
      <c r="B20" s="100">
        <v>4</v>
      </c>
      <c r="C20" s="101">
        <v>0</v>
      </c>
      <c r="D20" s="102">
        <v>2</v>
      </c>
      <c r="E20" s="90"/>
      <c r="M20" s="9">
        <v>16</v>
      </c>
    </row>
    <row r="21" spans="1:13" ht="23.45" x14ac:dyDescent="0.45">
      <c r="A21" s="116" t="s">
        <v>157</v>
      </c>
      <c r="B21" s="100">
        <v>2</v>
      </c>
      <c r="C21" s="101">
        <v>2</v>
      </c>
      <c r="D21" s="102">
        <v>0</v>
      </c>
      <c r="E21" s="90"/>
    </row>
    <row r="22" spans="1:13" ht="23.45" x14ac:dyDescent="0.45">
      <c r="A22" s="116" t="s">
        <v>158</v>
      </c>
      <c r="B22" s="100">
        <v>4</v>
      </c>
      <c r="C22" s="101">
        <v>0</v>
      </c>
      <c r="D22" s="102">
        <v>0</v>
      </c>
      <c r="E22" s="90"/>
    </row>
    <row r="23" spans="1:13" ht="23.45" x14ac:dyDescent="0.45">
      <c r="A23" s="116" t="s">
        <v>159</v>
      </c>
      <c r="B23" s="100">
        <v>2</v>
      </c>
      <c r="C23" s="101">
        <v>0</v>
      </c>
      <c r="D23" s="102">
        <v>3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29</v>
      </c>
      <c r="C27" s="114">
        <f>SUM(C15:C26)</f>
        <v>2</v>
      </c>
      <c r="D27" s="114">
        <f>SUM(D15:D26)</f>
        <v>9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zoomScale="90" zoomScaleNormal="90" workbookViewId="0">
      <selection activeCell="J20" sqref="J20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28</v>
      </c>
      <c r="C4" s="80">
        <f>B4*24</f>
        <v>672</v>
      </c>
      <c r="D4" s="81">
        <v>3.8</v>
      </c>
      <c r="E4" s="81">
        <f>D4*C4</f>
        <v>2553.6</v>
      </c>
    </row>
    <row r="5" spans="1:5" ht="28.9" x14ac:dyDescent="0.55000000000000004">
      <c r="A5" s="111" t="s">
        <v>13</v>
      </c>
      <c r="B5" s="113">
        <f>D27</f>
        <v>7</v>
      </c>
      <c r="C5" s="82">
        <f>B5*24</f>
        <v>168</v>
      </c>
      <c r="D5" s="83">
        <v>4.8</v>
      </c>
      <c r="E5" s="81">
        <f>D5*C5</f>
        <v>806.4</v>
      </c>
    </row>
    <row r="6" spans="1:5" ht="28.9" x14ac:dyDescent="0.55000000000000004">
      <c r="A6" s="111" t="s">
        <v>57</v>
      </c>
      <c r="B6" s="113">
        <f>C27</f>
        <v>3</v>
      </c>
      <c r="C6" s="82">
        <f>B6*24</f>
        <v>72</v>
      </c>
      <c r="D6" s="83">
        <v>3.8</v>
      </c>
      <c r="E6" s="81">
        <f>D6*C6</f>
        <v>273.59999999999997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3633.6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 t="s">
        <v>160</v>
      </c>
      <c r="B15" s="118">
        <v>5</v>
      </c>
      <c r="C15" s="119">
        <v>0</v>
      </c>
      <c r="D15" s="120">
        <v>0</v>
      </c>
      <c r="E15" s="90"/>
    </row>
    <row r="16" spans="1:5" ht="23.45" x14ac:dyDescent="0.45">
      <c r="A16" s="116" t="s">
        <v>161</v>
      </c>
      <c r="B16" s="100">
        <v>2</v>
      </c>
      <c r="C16" s="101">
        <v>0</v>
      </c>
      <c r="D16" s="102">
        <v>1</v>
      </c>
      <c r="E16" s="90"/>
    </row>
    <row r="17" spans="1:13" ht="23.45" x14ac:dyDescent="0.45">
      <c r="A17" s="116" t="s">
        <v>199</v>
      </c>
      <c r="B17" s="100">
        <v>5</v>
      </c>
      <c r="C17" s="101">
        <v>0</v>
      </c>
      <c r="D17" s="102">
        <v>1</v>
      </c>
      <c r="E17" s="90"/>
    </row>
    <row r="18" spans="1:13" ht="23.45" x14ac:dyDescent="0.45">
      <c r="A18" s="116" t="s">
        <v>200</v>
      </c>
      <c r="B18" s="100">
        <v>0</v>
      </c>
      <c r="C18" s="101">
        <v>1</v>
      </c>
      <c r="D18" s="102">
        <v>1</v>
      </c>
      <c r="E18" s="90"/>
    </row>
    <row r="19" spans="1:13" ht="23.45" x14ac:dyDescent="0.45">
      <c r="A19" s="116" t="s">
        <v>162</v>
      </c>
      <c r="B19" s="100">
        <v>3</v>
      </c>
      <c r="C19" s="101">
        <v>0</v>
      </c>
      <c r="D19" s="102">
        <v>0</v>
      </c>
      <c r="E19" s="90"/>
    </row>
    <row r="20" spans="1:13" ht="23.45" x14ac:dyDescent="0.45">
      <c r="A20" s="116" t="s">
        <v>163</v>
      </c>
      <c r="B20" s="100">
        <v>3</v>
      </c>
      <c r="C20" s="101">
        <v>1</v>
      </c>
      <c r="D20" s="102">
        <v>1</v>
      </c>
      <c r="E20" s="90"/>
      <c r="M20" s="9">
        <v>16</v>
      </c>
    </row>
    <row r="21" spans="1:13" ht="23.45" x14ac:dyDescent="0.45">
      <c r="A21" s="116" t="s">
        <v>164</v>
      </c>
      <c r="B21" s="100">
        <v>4</v>
      </c>
      <c r="C21" s="101">
        <v>0</v>
      </c>
      <c r="D21" s="102">
        <v>1</v>
      </c>
      <c r="E21" s="90"/>
    </row>
    <row r="22" spans="1:13" ht="23.45" x14ac:dyDescent="0.45">
      <c r="A22" s="116" t="s">
        <v>201</v>
      </c>
      <c r="B22" s="100">
        <v>3</v>
      </c>
      <c r="C22" s="101">
        <v>1</v>
      </c>
      <c r="D22" s="102">
        <v>0</v>
      </c>
      <c r="E22" s="90"/>
    </row>
    <row r="23" spans="1:13" ht="23.45" x14ac:dyDescent="0.45">
      <c r="A23" s="116" t="s">
        <v>198</v>
      </c>
      <c r="B23" s="100">
        <v>3</v>
      </c>
      <c r="C23" s="101">
        <v>0</v>
      </c>
      <c r="D23" s="102">
        <v>2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28</v>
      </c>
      <c r="C27" s="114">
        <f>SUM(C15:C26)</f>
        <v>3</v>
      </c>
      <c r="D27" s="114">
        <f>SUM(D15:D26)</f>
        <v>7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thickBot="1" x14ac:dyDescent="0.35">
      <c r="A30" s="92"/>
      <c r="B30" s="93"/>
      <c r="C30" s="93"/>
      <c r="D30" s="93"/>
      <c r="E30" s="94"/>
    </row>
    <row r="31" spans="1:13" thickTop="1" x14ac:dyDescent="0.3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D18" sqref="D18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29</v>
      </c>
      <c r="C4" s="80">
        <f>B4*24</f>
        <v>696</v>
      </c>
      <c r="D4" s="81">
        <v>3.8</v>
      </c>
      <c r="E4" s="81">
        <f>D4*C4</f>
        <v>2644.7999999999997</v>
      </c>
    </row>
    <row r="5" spans="1:5" ht="28.9" x14ac:dyDescent="0.55000000000000004">
      <c r="A5" s="111" t="s">
        <v>13</v>
      </c>
      <c r="B5" s="113">
        <f>D27</f>
        <v>8</v>
      </c>
      <c r="C5" s="82">
        <f>B5*24</f>
        <v>192</v>
      </c>
      <c r="D5" s="83">
        <v>4.8</v>
      </c>
      <c r="E5" s="81">
        <f>D5*C5</f>
        <v>921.59999999999991</v>
      </c>
    </row>
    <row r="6" spans="1:5" ht="28.9" x14ac:dyDescent="0.55000000000000004">
      <c r="A6" s="111" t="s">
        <v>57</v>
      </c>
      <c r="B6" s="113">
        <f>C27</f>
        <v>2</v>
      </c>
      <c r="C6" s="82">
        <f>B6*24</f>
        <v>48</v>
      </c>
      <c r="D6" s="83">
        <v>3.8</v>
      </c>
      <c r="E6" s="81">
        <f>D6*C6</f>
        <v>182.39999999999998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3748.7999999999997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 t="s">
        <v>165</v>
      </c>
      <c r="B15" s="118">
        <v>2</v>
      </c>
      <c r="C15" s="119">
        <v>0</v>
      </c>
      <c r="D15" s="120">
        <v>1</v>
      </c>
      <c r="E15" s="90"/>
    </row>
    <row r="16" spans="1:5" ht="23.45" x14ac:dyDescent="0.45">
      <c r="A16" s="116" t="s">
        <v>203</v>
      </c>
      <c r="B16" s="100">
        <v>5</v>
      </c>
      <c r="C16" s="101">
        <v>0</v>
      </c>
      <c r="D16" s="102">
        <v>1</v>
      </c>
      <c r="E16" s="90"/>
    </row>
    <row r="17" spans="1:13" ht="23.45" x14ac:dyDescent="0.45">
      <c r="A17" s="116" t="s">
        <v>204</v>
      </c>
      <c r="B17" s="100">
        <v>2</v>
      </c>
      <c r="C17" s="101">
        <v>0</v>
      </c>
      <c r="D17" s="102">
        <v>0</v>
      </c>
      <c r="E17" s="90"/>
    </row>
    <row r="18" spans="1:13" ht="23.45" x14ac:dyDescent="0.45">
      <c r="A18" s="116" t="s">
        <v>166</v>
      </c>
      <c r="B18" s="100">
        <v>3</v>
      </c>
      <c r="C18" s="101">
        <v>0</v>
      </c>
      <c r="D18" s="102">
        <v>2</v>
      </c>
      <c r="E18" s="90"/>
    </row>
    <row r="19" spans="1:13" ht="23.45" x14ac:dyDescent="0.45">
      <c r="A19" s="116" t="s">
        <v>202</v>
      </c>
      <c r="B19" s="100">
        <v>3</v>
      </c>
      <c r="C19" s="101">
        <v>0</v>
      </c>
      <c r="D19" s="102">
        <v>0</v>
      </c>
      <c r="E19" s="90"/>
    </row>
    <row r="20" spans="1:13" ht="23.45" x14ac:dyDescent="0.45">
      <c r="A20" s="116" t="s">
        <v>167</v>
      </c>
      <c r="B20" s="100">
        <v>3</v>
      </c>
      <c r="C20" s="101">
        <v>0</v>
      </c>
      <c r="D20" s="102">
        <v>3</v>
      </c>
      <c r="E20" s="90"/>
      <c r="M20" s="9">
        <v>16</v>
      </c>
    </row>
    <row r="21" spans="1:13" ht="23.45" x14ac:dyDescent="0.45">
      <c r="A21" s="116" t="s">
        <v>168</v>
      </c>
      <c r="B21" s="100">
        <v>3</v>
      </c>
      <c r="C21" s="101">
        <v>2</v>
      </c>
      <c r="D21" s="102">
        <v>0</v>
      </c>
      <c r="E21" s="90"/>
    </row>
    <row r="22" spans="1:13" ht="23.45" x14ac:dyDescent="0.45">
      <c r="A22" s="116" t="s">
        <v>169</v>
      </c>
      <c r="B22" s="100">
        <v>5</v>
      </c>
      <c r="C22" s="101">
        <v>0</v>
      </c>
      <c r="D22" s="102">
        <v>1</v>
      </c>
      <c r="E22" s="90"/>
    </row>
    <row r="23" spans="1:13" ht="23.45" x14ac:dyDescent="0.45">
      <c r="A23" s="116" t="s">
        <v>170</v>
      </c>
      <c r="B23" s="100">
        <v>3</v>
      </c>
      <c r="C23" s="101">
        <v>0</v>
      </c>
      <c r="D23" s="102">
        <v>0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29</v>
      </c>
      <c r="C27" s="114">
        <f>SUM(C15:C26)</f>
        <v>2</v>
      </c>
      <c r="D27" s="114">
        <f>SUM(D15:D26)</f>
        <v>8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A24" sqref="A24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27</v>
      </c>
      <c r="C4" s="80">
        <f>B4*24</f>
        <v>648</v>
      </c>
      <c r="D4" s="81">
        <v>3.8</v>
      </c>
      <c r="E4" s="81">
        <f>D4*C4</f>
        <v>2462.4</v>
      </c>
    </row>
    <row r="5" spans="1:5" ht="28.9" x14ac:dyDescent="0.55000000000000004">
      <c r="A5" s="111" t="s">
        <v>13</v>
      </c>
      <c r="B5" s="113">
        <f>D27</f>
        <v>10</v>
      </c>
      <c r="C5" s="82">
        <f>B5*24</f>
        <v>240</v>
      </c>
      <c r="D5" s="83">
        <v>4.8</v>
      </c>
      <c r="E5" s="81">
        <f>D5*C5</f>
        <v>1152</v>
      </c>
    </row>
    <row r="6" spans="1:5" ht="28.9" x14ac:dyDescent="0.55000000000000004">
      <c r="A6" s="111" t="s">
        <v>57</v>
      </c>
      <c r="B6" s="113">
        <f>C27</f>
        <v>1</v>
      </c>
      <c r="C6" s="82">
        <f>B6*24</f>
        <v>24</v>
      </c>
      <c r="D6" s="83">
        <v>3.8</v>
      </c>
      <c r="E6" s="81">
        <f>D6*C6</f>
        <v>91.199999999999989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3705.6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 t="s">
        <v>171</v>
      </c>
      <c r="B15" s="118">
        <v>4</v>
      </c>
      <c r="C15" s="119">
        <v>1</v>
      </c>
      <c r="D15" s="120">
        <v>4</v>
      </c>
      <c r="E15" s="90"/>
    </row>
    <row r="16" spans="1:5" ht="23.45" x14ac:dyDescent="0.45">
      <c r="A16" s="116" t="s">
        <v>172</v>
      </c>
      <c r="B16" s="100">
        <v>3</v>
      </c>
      <c r="C16" s="101">
        <v>0</v>
      </c>
      <c r="D16" s="102">
        <v>0</v>
      </c>
      <c r="E16" s="90"/>
    </row>
    <row r="17" spans="1:13" ht="23.45" x14ac:dyDescent="0.45">
      <c r="A17" s="116" t="s">
        <v>173</v>
      </c>
      <c r="B17" s="100">
        <v>0</v>
      </c>
      <c r="C17" s="101">
        <v>0</v>
      </c>
      <c r="D17" s="102">
        <v>0</v>
      </c>
      <c r="E17" s="90"/>
    </row>
    <row r="18" spans="1:13" ht="23.45" x14ac:dyDescent="0.45">
      <c r="A18" s="116" t="s">
        <v>174</v>
      </c>
      <c r="B18" s="100">
        <v>6</v>
      </c>
      <c r="C18" s="101">
        <v>0</v>
      </c>
      <c r="D18" s="102">
        <v>1</v>
      </c>
      <c r="E18" s="90"/>
    </row>
    <row r="19" spans="1:13" ht="23.45" x14ac:dyDescent="0.45">
      <c r="A19" s="116" t="s">
        <v>175</v>
      </c>
      <c r="B19" s="100">
        <v>2</v>
      </c>
      <c r="C19" s="101">
        <v>0</v>
      </c>
      <c r="D19" s="102">
        <v>1</v>
      </c>
      <c r="E19" s="90"/>
    </row>
    <row r="20" spans="1:13" ht="23.45" x14ac:dyDescent="0.45">
      <c r="A20" s="116" t="s">
        <v>176</v>
      </c>
      <c r="B20" s="100">
        <v>4</v>
      </c>
      <c r="C20" s="101">
        <v>0</v>
      </c>
      <c r="D20" s="102">
        <v>1</v>
      </c>
      <c r="E20" s="90"/>
      <c r="M20" s="9">
        <v>16</v>
      </c>
    </row>
    <row r="21" spans="1:13" ht="23.45" x14ac:dyDescent="0.45">
      <c r="A21" s="116" t="s">
        <v>177</v>
      </c>
      <c r="B21" s="100">
        <v>2</v>
      </c>
      <c r="C21" s="101">
        <v>0</v>
      </c>
      <c r="D21" s="102">
        <v>1</v>
      </c>
      <c r="E21" s="90"/>
    </row>
    <row r="22" spans="1:13" ht="23.45" x14ac:dyDescent="0.45">
      <c r="A22" s="116" t="s">
        <v>178</v>
      </c>
      <c r="B22" s="100">
        <v>4</v>
      </c>
      <c r="C22" s="101">
        <v>0</v>
      </c>
      <c r="D22" s="102">
        <v>0</v>
      </c>
      <c r="E22" s="90"/>
    </row>
    <row r="23" spans="1:13" ht="23.45" x14ac:dyDescent="0.45">
      <c r="A23" s="116" t="s">
        <v>179</v>
      </c>
      <c r="B23" s="100">
        <v>2</v>
      </c>
      <c r="C23" s="101">
        <v>0</v>
      </c>
      <c r="D23" s="102">
        <v>2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27</v>
      </c>
      <c r="C27" s="114">
        <f>SUM(C15:C26)</f>
        <v>1</v>
      </c>
      <c r="D27" s="114">
        <f>SUM(D15:D26)</f>
        <v>10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C23" sqref="C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36</v>
      </c>
      <c r="C4" s="80">
        <f>B4*24</f>
        <v>864</v>
      </c>
      <c r="D4" s="81">
        <v>3.8</v>
      </c>
      <c r="E4" s="81">
        <f>D4*C4</f>
        <v>3283.2</v>
      </c>
    </row>
    <row r="5" spans="1:5" ht="28.9" x14ac:dyDescent="0.55000000000000004">
      <c r="A5" s="111" t="s">
        <v>13</v>
      </c>
      <c r="B5" s="113">
        <f>D27</f>
        <v>10</v>
      </c>
      <c r="C5" s="82">
        <f>B5*24</f>
        <v>240</v>
      </c>
      <c r="D5" s="83">
        <v>4.8</v>
      </c>
      <c r="E5" s="81">
        <f>D5*C5</f>
        <v>1152</v>
      </c>
    </row>
    <row r="6" spans="1:5" ht="28.9" x14ac:dyDescent="0.55000000000000004">
      <c r="A6" s="111" t="s">
        <v>57</v>
      </c>
      <c r="B6" s="113">
        <f>C27</f>
        <v>4</v>
      </c>
      <c r="C6" s="82">
        <f>B6*24</f>
        <v>96</v>
      </c>
      <c r="D6" s="83">
        <v>3.8</v>
      </c>
      <c r="E6" s="81">
        <f>D6*C6</f>
        <v>364.79999999999995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4800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 t="s">
        <v>180</v>
      </c>
      <c r="B15" s="118">
        <v>2</v>
      </c>
      <c r="C15" s="119">
        <v>0</v>
      </c>
      <c r="D15" s="120">
        <v>2</v>
      </c>
      <c r="E15" s="90"/>
    </row>
    <row r="16" spans="1:5" ht="23.45" x14ac:dyDescent="0.45">
      <c r="A16" s="116" t="s">
        <v>181</v>
      </c>
      <c r="B16" s="100">
        <v>4</v>
      </c>
      <c r="C16" s="101">
        <v>0</v>
      </c>
      <c r="D16" s="102">
        <v>0</v>
      </c>
      <c r="E16" s="90"/>
    </row>
    <row r="17" spans="1:13" ht="23.45" x14ac:dyDescent="0.45">
      <c r="A17" s="116" t="s">
        <v>182</v>
      </c>
      <c r="B17" s="100">
        <v>3</v>
      </c>
      <c r="C17" s="101">
        <v>2</v>
      </c>
      <c r="D17" s="102">
        <v>3</v>
      </c>
      <c r="E17" s="90"/>
    </row>
    <row r="18" spans="1:13" ht="23.45" x14ac:dyDescent="0.45">
      <c r="A18" s="116" t="s">
        <v>183</v>
      </c>
      <c r="B18" s="100">
        <v>2</v>
      </c>
      <c r="C18" s="101">
        <v>0</v>
      </c>
      <c r="D18" s="102">
        <v>0</v>
      </c>
      <c r="E18" s="90"/>
    </row>
    <row r="19" spans="1:13" ht="23.45" x14ac:dyDescent="0.45">
      <c r="A19" s="116" t="s">
        <v>184</v>
      </c>
      <c r="B19" s="100">
        <v>4</v>
      </c>
      <c r="C19" s="101">
        <v>0</v>
      </c>
      <c r="D19" s="102">
        <v>1</v>
      </c>
      <c r="E19" s="90"/>
    </row>
    <row r="20" spans="1:13" ht="23.45" x14ac:dyDescent="0.45">
      <c r="A20" s="116" t="s">
        <v>185</v>
      </c>
      <c r="B20" s="100">
        <v>4</v>
      </c>
      <c r="C20" s="101">
        <v>0</v>
      </c>
      <c r="D20" s="102">
        <v>0</v>
      </c>
      <c r="E20" s="90"/>
      <c r="M20" s="9">
        <v>16</v>
      </c>
    </row>
    <row r="21" spans="1:13" ht="23.45" x14ac:dyDescent="0.45">
      <c r="A21" s="116" t="s">
        <v>186</v>
      </c>
      <c r="B21" s="100">
        <v>4</v>
      </c>
      <c r="C21" s="101">
        <v>1</v>
      </c>
      <c r="D21" s="102">
        <v>1</v>
      </c>
      <c r="E21" s="90"/>
    </row>
    <row r="22" spans="1:13" ht="23.45" x14ac:dyDescent="0.45">
      <c r="A22" s="116" t="s">
        <v>197</v>
      </c>
      <c r="B22" s="100">
        <v>4</v>
      </c>
      <c r="C22" s="101">
        <v>0</v>
      </c>
      <c r="D22" s="102">
        <v>1</v>
      </c>
      <c r="E22" s="90"/>
    </row>
    <row r="23" spans="1:13" ht="23.45" x14ac:dyDescent="0.45">
      <c r="A23" s="116" t="s">
        <v>187</v>
      </c>
      <c r="B23" s="100">
        <v>6</v>
      </c>
      <c r="C23" s="101">
        <v>1</v>
      </c>
      <c r="D23" s="102">
        <v>2</v>
      </c>
      <c r="E23" s="90"/>
    </row>
    <row r="24" spans="1:13" ht="23.45" x14ac:dyDescent="0.45">
      <c r="A24" s="116" t="s">
        <v>188</v>
      </c>
      <c r="B24" s="100">
        <v>3</v>
      </c>
      <c r="C24" s="101">
        <v>0</v>
      </c>
      <c r="D24" s="102">
        <v>0</v>
      </c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36</v>
      </c>
      <c r="C27" s="114">
        <f>SUM(C15:C26)</f>
        <v>4</v>
      </c>
      <c r="D27" s="114">
        <f>SUM(D15:D26)</f>
        <v>10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zoomScale="90" zoomScaleNormal="90" workbookViewId="0">
      <selection activeCell="A23" sqref="A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49</v>
      </c>
      <c r="C4" s="80">
        <f>B4*24</f>
        <v>1176</v>
      </c>
      <c r="D4" s="81">
        <v>3.8</v>
      </c>
      <c r="E4" s="81">
        <f>D4*C4</f>
        <v>4468.8</v>
      </c>
    </row>
    <row r="5" spans="1:5" ht="28.9" x14ac:dyDescent="0.55000000000000004">
      <c r="A5" s="111" t="s">
        <v>13</v>
      </c>
      <c r="B5" s="113">
        <f>D27</f>
        <v>9</v>
      </c>
      <c r="C5" s="82">
        <f>B5*24</f>
        <v>216</v>
      </c>
      <c r="D5" s="83">
        <v>4.8</v>
      </c>
      <c r="E5" s="81">
        <f>D5*C5</f>
        <v>1036.8</v>
      </c>
    </row>
    <row r="6" spans="1:5" ht="28.9" x14ac:dyDescent="0.55000000000000004">
      <c r="A6" s="111" t="s">
        <v>57</v>
      </c>
      <c r="B6" s="113">
        <f>C27</f>
        <v>4</v>
      </c>
      <c r="C6" s="82">
        <f>B6*24</f>
        <v>96</v>
      </c>
      <c r="D6" s="83">
        <v>3.8</v>
      </c>
      <c r="E6" s="81">
        <f>D6*C6</f>
        <v>364.79999999999995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5870.4000000000005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 t="s">
        <v>189</v>
      </c>
      <c r="B15" s="118">
        <v>5</v>
      </c>
      <c r="C15" s="119">
        <v>0</v>
      </c>
      <c r="D15" s="120">
        <v>0</v>
      </c>
      <c r="E15" s="90"/>
    </row>
    <row r="16" spans="1:5" ht="23.45" x14ac:dyDescent="0.45">
      <c r="A16" s="116" t="s">
        <v>190</v>
      </c>
      <c r="B16" s="100">
        <v>2</v>
      </c>
      <c r="C16" s="101">
        <v>1</v>
      </c>
      <c r="D16" s="102">
        <v>2</v>
      </c>
      <c r="E16" s="90"/>
    </row>
    <row r="17" spans="1:13" ht="23.45" x14ac:dyDescent="0.45">
      <c r="A17" s="116" t="s">
        <v>191</v>
      </c>
      <c r="B17" s="100">
        <v>6</v>
      </c>
      <c r="C17" s="101">
        <v>1</v>
      </c>
      <c r="D17" s="102">
        <v>0</v>
      </c>
      <c r="E17" s="90"/>
    </row>
    <row r="18" spans="1:13" ht="23.45" x14ac:dyDescent="0.45">
      <c r="A18" s="116" t="s">
        <v>192</v>
      </c>
      <c r="B18" s="100">
        <v>5</v>
      </c>
      <c r="C18" s="101">
        <v>0</v>
      </c>
      <c r="D18" s="102">
        <v>2</v>
      </c>
      <c r="E18" s="90"/>
    </row>
    <row r="19" spans="1:13" ht="23.45" x14ac:dyDescent="0.45">
      <c r="A19" s="116" t="s">
        <v>193</v>
      </c>
      <c r="B19" s="100">
        <v>10</v>
      </c>
      <c r="C19" s="101">
        <v>2</v>
      </c>
      <c r="D19" s="102">
        <v>1</v>
      </c>
      <c r="E19" s="90"/>
    </row>
    <row r="20" spans="1:13" ht="23.45" x14ac:dyDescent="0.45">
      <c r="A20" s="116" t="s">
        <v>194</v>
      </c>
      <c r="B20" s="100">
        <v>10</v>
      </c>
      <c r="C20" s="101">
        <v>0</v>
      </c>
      <c r="D20" s="102">
        <v>2</v>
      </c>
      <c r="E20" s="90"/>
      <c r="M20" s="9">
        <v>16</v>
      </c>
    </row>
    <row r="21" spans="1:13" ht="23.45" x14ac:dyDescent="0.45">
      <c r="A21" s="116" t="s">
        <v>195</v>
      </c>
      <c r="B21" s="100">
        <v>6</v>
      </c>
      <c r="C21" s="101">
        <v>0</v>
      </c>
      <c r="D21" s="102">
        <v>2</v>
      </c>
      <c r="E21" s="90"/>
    </row>
    <row r="22" spans="1:13" ht="23.45" x14ac:dyDescent="0.45">
      <c r="A22" s="116" t="s">
        <v>196</v>
      </c>
      <c r="B22" s="100">
        <v>5</v>
      </c>
      <c r="C22" s="101">
        <v>0</v>
      </c>
      <c r="D22" s="102">
        <v>0</v>
      </c>
      <c r="E22" s="90"/>
    </row>
    <row r="23" spans="1:13" ht="23.45" x14ac:dyDescent="0.45">
      <c r="A23" s="116"/>
      <c r="B23" s="100"/>
      <c r="C23" s="101"/>
      <c r="D23" s="102"/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49</v>
      </c>
      <c r="C27" s="114">
        <f>SUM(C15:C26)</f>
        <v>4</v>
      </c>
      <c r="D27" s="114">
        <f>SUM(D15:D26)</f>
        <v>9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thickBot="1" x14ac:dyDescent="0.35">
      <c r="A30" s="92"/>
      <c r="B30" s="93"/>
      <c r="C30" s="93"/>
      <c r="D30" s="93"/>
      <c r="E30" s="94"/>
    </row>
    <row r="31" spans="1:13" thickTop="1" x14ac:dyDescent="0.3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selection activeCell="H20" sqref="H20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31</v>
      </c>
      <c r="C4" s="80">
        <f>B4*24</f>
        <v>744</v>
      </c>
      <c r="D4" s="81">
        <v>3.8</v>
      </c>
      <c r="E4" s="81">
        <f>D4*C4</f>
        <v>2827.2</v>
      </c>
    </row>
    <row r="5" spans="1:5" ht="28.9" x14ac:dyDescent="0.55000000000000004">
      <c r="A5" s="111" t="s">
        <v>13</v>
      </c>
      <c r="B5" s="113">
        <f>D27</f>
        <v>9</v>
      </c>
      <c r="C5" s="82">
        <f>B5*24</f>
        <v>216</v>
      </c>
      <c r="D5" s="83">
        <v>4.8</v>
      </c>
      <c r="E5" s="81">
        <f>D5*C5</f>
        <v>1036.8</v>
      </c>
    </row>
    <row r="6" spans="1:5" ht="28.9" x14ac:dyDescent="0.55000000000000004">
      <c r="A6" s="111" t="s">
        <v>57</v>
      </c>
      <c r="B6" s="113">
        <f>C27</f>
        <v>3</v>
      </c>
      <c r="C6" s="82">
        <f>B6*24</f>
        <v>72</v>
      </c>
      <c r="D6" s="83">
        <v>3.8</v>
      </c>
      <c r="E6" s="81">
        <f>D6*C6</f>
        <v>273.59999999999997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4137.6000000000004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43103</v>
      </c>
      <c r="B15" s="118">
        <v>2</v>
      </c>
      <c r="C15" s="119"/>
      <c r="D15" s="120">
        <v>1</v>
      </c>
      <c r="E15" s="90"/>
    </row>
    <row r="16" spans="1:5" ht="23.45" x14ac:dyDescent="0.45">
      <c r="A16" s="116">
        <v>43105</v>
      </c>
      <c r="B16" s="100">
        <v>2</v>
      </c>
      <c r="C16" s="101"/>
      <c r="D16" s="102">
        <v>1</v>
      </c>
      <c r="E16" s="90"/>
    </row>
    <row r="17" spans="1:13" ht="23.45" x14ac:dyDescent="0.45">
      <c r="A17" s="116">
        <v>43110</v>
      </c>
      <c r="B17" s="100">
        <v>3</v>
      </c>
      <c r="C17" s="101">
        <v>2</v>
      </c>
      <c r="D17" s="102">
        <v>1</v>
      </c>
      <c r="E17" s="90"/>
    </row>
    <row r="18" spans="1:13" ht="23.45" x14ac:dyDescent="0.45">
      <c r="A18" s="116">
        <v>43112</v>
      </c>
      <c r="B18" s="100">
        <v>4</v>
      </c>
      <c r="C18" s="101"/>
      <c r="D18" s="102">
        <v>1</v>
      </c>
      <c r="E18" s="90"/>
    </row>
    <row r="19" spans="1:13" ht="23.45" x14ac:dyDescent="0.45">
      <c r="A19" s="116">
        <v>43117</v>
      </c>
      <c r="B19" s="100">
        <v>4</v>
      </c>
      <c r="C19" s="101"/>
      <c r="D19" s="102"/>
      <c r="E19" s="90"/>
    </row>
    <row r="20" spans="1:13" ht="23.45" x14ac:dyDescent="0.45">
      <c r="A20" s="116">
        <v>43119</v>
      </c>
      <c r="B20" s="100">
        <v>4</v>
      </c>
      <c r="C20" s="101"/>
      <c r="D20" s="102">
        <v>2</v>
      </c>
      <c r="E20" s="90"/>
      <c r="M20" s="9">
        <v>16</v>
      </c>
    </row>
    <row r="21" spans="1:13" ht="23.25" x14ac:dyDescent="0.35">
      <c r="A21" s="116">
        <v>43124</v>
      </c>
      <c r="B21" s="100">
        <v>7</v>
      </c>
      <c r="C21" s="101"/>
      <c r="D21" s="102">
        <v>2</v>
      </c>
      <c r="E21" s="90"/>
    </row>
    <row r="22" spans="1:13" ht="23.25" x14ac:dyDescent="0.35">
      <c r="A22" s="116">
        <v>43129</v>
      </c>
      <c r="B22" s="100">
        <v>5</v>
      </c>
      <c r="C22" s="101">
        <v>1</v>
      </c>
      <c r="D22" s="102"/>
      <c r="E22" s="90"/>
    </row>
    <row r="23" spans="1:13" ht="23.25" x14ac:dyDescent="0.35">
      <c r="A23" s="116">
        <v>43131</v>
      </c>
      <c r="B23" s="100"/>
      <c r="C23" s="101"/>
      <c r="D23" s="102">
        <v>1</v>
      </c>
      <c r="E23" s="90"/>
    </row>
    <row r="24" spans="1:13" ht="23.25" x14ac:dyDescent="0.35">
      <c r="A24" s="116"/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31</v>
      </c>
      <c r="C27" s="114">
        <f>SUM(C15:C26)</f>
        <v>3</v>
      </c>
      <c r="D27" s="114">
        <f>SUM(D15:D26)</f>
        <v>9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="90" zoomScaleNormal="90" workbookViewId="0">
      <selection activeCell="C22" sqref="C22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33</v>
      </c>
      <c r="C4" s="80">
        <f>B4*24</f>
        <v>792</v>
      </c>
      <c r="D4" s="81">
        <v>3.8</v>
      </c>
      <c r="E4" s="81">
        <f>D4*C4</f>
        <v>3009.6</v>
      </c>
    </row>
    <row r="5" spans="1:5" ht="28.9" x14ac:dyDescent="0.55000000000000004">
      <c r="A5" s="111" t="s">
        <v>13</v>
      </c>
      <c r="B5" s="113">
        <f>D27</f>
        <v>6</v>
      </c>
      <c r="C5" s="82">
        <f>B5*24</f>
        <v>144</v>
      </c>
      <c r="D5" s="83">
        <v>4.8</v>
      </c>
      <c r="E5" s="81">
        <f>D5*C5</f>
        <v>691.19999999999993</v>
      </c>
    </row>
    <row r="6" spans="1:5" ht="28.9" x14ac:dyDescent="0.55000000000000004">
      <c r="A6" s="111" t="s">
        <v>57</v>
      </c>
      <c r="B6" s="113">
        <f>C27</f>
        <v>4</v>
      </c>
      <c r="C6" s="82">
        <f>B6*24</f>
        <v>96</v>
      </c>
      <c r="D6" s="83">
        <v>3.8</v>
      </c>
      <c r="E6" s="81">
        <f>D6*C6</f>
        <v>364.79999999999995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4065.5999999999995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43133</v>
      </c>
      <c r="B15" s="118">
        <v>4</v>
      </c>
      <c r="C15" s="119">
        <v>0</v>
      </c>
      <c r="D15" s="120">
        <v>0</v>
      </c>
      <c r="E15" s="90"/>
    </row>
    <row r="16" spans="1:5" ht="23.45" x14ac:dyDescent="0.45">
      <c r="A16" s="116">
        <v>43138</v>
      </c>
      <c r="B16" s="100">
        <v>6</v>
      </c>
      <c r="C16" s="101">
        <v>0</v>
      </c>
      <c r="D16" s="102">
        <v>1</v>
      </c>
      <c r="E16" s="90"/>
    </row>
    <row r="17" spans="1:13" ht="23.45" x14ac:dyDescent="0.45">
      <c r="A17" s="116">
        <v>43140</v>
      </c>
      <c r="B17" s="100">
        <v>1</v>
      </c>
      <c r="C17" s="101">
        <v>2</v>
      </c>
      <c r="D17" s="102">
        <v>1</v>
      </c>
      <c r="E17" s="90"/>
    </row>
    <row r="18" spans="1:13" ht="23.45" x14ac:dyDescent="0.45">
      <c r="A18" s="116">
        <v>43145</v>
      </c>
      <c r="B18" s="100">
        <v>6</v>
      </c>
      <c r="C18" s="101">
        <v>0</v>
      </c>
      <c r="D18" s="102">
        <v>1</v>
      </c>
      <c r="E18" s="90"/>
    </row>
    <row r="19" spans="1:13" ht="23.45" x14ac:dyDescent="0.45">
      <c r="A19" s="116">
        <v>43147</v>
      </c>
      <c r="B19" s="100">
        <v>6</v>
      </c>
      <c r="C19" s="101">
        <v>0</v>
      </c>
      <c r="D19" s="102">
        <v>0</v>
      </c>
      <c r="E19" s="90"/>
    </row>
    <row r="20" spans="1:13" ht="23.45" x14ac:dyDescent="0.45">
      <c r="A20" s="116">
        <v>43152</v>
      </c>
      <c r="B20" s="100">
        <v>4</v>
      </c>
      <c r="C20" s="101">
        <v>2</v>
      </c>
      <c r="D20" s="102">
        <v>3</v>
      </c>
      <c r="E20" s="90"/>
      <c r="M20" s="9">
        <v>16</v>
      </c>
    </row>
    <row r="21" spans="1:13" ht="23.45" x14ac:dyDescent="0.45">
      <c r="A21" s="116">
        <v>43154</v>
      </c>
      <c r="B21" s="100"/>
      <c r="C21" s="101"/>
      <c r="D21" s="102"/>
      <c r="E21" s="90"/>
    </row>
    <row r="22" spans="1:13" ht="23.45" x14ac:dyDescent="0.45">
      <c r="A22" s="116">
        <v>43159</v>
      </c>
      <c r="B22" s="100">
        <v>6</v>
      </c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33</v>
      </c>
      <c r="C27" s="114">
        <f>SUM(C15:C26)</f>
        <v>4</v>
      </c>
      <c r="D27" s="114">
        <f>SUM(D15:D26)</f>
        <v>6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K16" sqref="K16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40</v>
      </c>
      <c r="C4" s="80">
        <f>B4*24</f>
        <v>960</v>
      </c>
      <c r="D4" s="81">
        <v>3.8</v>
      </c>
      <c r="E4" s="81">
        <f>D4*C4</f>
        <v>3648</v>
      </c>
    </row>
    <row r="5" spans="1:5" ht="28.9" x14ac:dyDescent="0.55000000000000004">
      <c r="A5" s="111" t="s">
        <v>13</v>
      </c>
      <c r="B5" s="113">
        <f>D27</f>
        <v>9</v>
      </c>
      <c r="C5" s="82">
        <f>B5*24</f>
        <v>216</v>
      </c>
      <c r="D5" s="83">
        <v>4.8</v>
      </c>
      <c r="E5" s="81">
        <f>D5*C5</f>
        <v>1036.8</v>
      </c>
    </row>
    <row r="6" spans="1:5" ht="28.9" x14ac:dyDescent="0.55000000000000004">
      <c r="A6" s="111" t="s">
        <v>57</v>
      </c>
      <c r="B6" s="113">
        <f>C27</f>
        <v>1</v>
      </c>
      <c r="C6" s="82">
        <f>B6*24</f>
        <v>24</v>
      </c>
      <c r="D6" s="83">
        <v>3.8</v>
      </c>
      <c r="E6" s="81">
        <f>D6*C6</f>
        <v>91.199999999999989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4776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43159</v>
      </c>
      <c r="B15" s="118">
        <v>6</v>
      </c>
      <c r="C15" s="119">
        <v>0</v>
      </c>
      <c r="D15" s="120">
        <v>0</v>
      </c>
      <c r="E15" s="90"/>
    </row>
    <row r="16" spans="1:5" ht="23.45" x14ac:dyDescent="0.45">
      <c r="A16" s="116">
        <v>43161</v>
      </c>
      <c r="B16" s="100">
        <v>1</v>
      </c>
      <c r="C16" s="101">
        <v>0</v>
      </c>
      <c r="D16" s="102">
        <v>0</v>
      </c>
      <c r="E16" s="90"/>
    </row>
    <row r="17" spans="1:13" ht="23.45" x14ac:dyDescent="0.45">
      <c r="A17" s="116">
        <v>43166</v>
      </c>
      <c r="B17" s="100">
        <v>8</v>
      </c>
      <c r="C17" s="101">
        <v>0</v>
      </c>
      <c r="D17" s="102">
        <v>0</v>
      </c>
      <c r="E17" s="90"/>
    </row>
    <row r="18" spans="1:13" ht="23.45" x14ac:dyDescent="0.45">
      <c r="A18" s="116">
        <v>43168</v>
      </c>
      <c r="B18" s="100">
        <v>0</v>
      </c>
      <c r="C18" s="101">
        <v>0</v>
      </c>
      <c r="D18" s="102">
        <v>2</v>
      </c>
      <c r="E18" s="90"/>
    </row>
    <row r="19" spans="1:13" ht="23.45" x14ac:dyDescent="0.45">
      <c r="A19" s="116">
        <v>43173</v>
      </c>
      <c r="B19" s="100">
        <v>3</v>
      </c>
      <c r="C19" s="101">
        <v>0</v>
      </c>
      <c r="D19" s="102">
        <v>0</v>
      </c>
      <c r="E19" s="90"/>
    </row>
    <row r="20" spans="1:13" ht="23.45" x14ac:dyDescent="0.45">
      <c r="A20" s="116">
        <v>43175</v>
      </c>
      <c r="B20" s="100">
        <v>2</v>
      </c>
      <c r="C20" s="101">
        <v>0</v>
      </c>
      <c r="D20" s="102">
        <v>0</v>
      </c>
      <c r="E20" s="90"/>
      <c r="M20" s="9">
        <v>16</v>
      </c>
    </row>
    <row r="21" spans="1:13" ht="23.45" x14ac:dyDescent="0.45">
      <c r="A21" s="116">
        <v>43180</v>
      </c>
      <c r="B21" s="100">
        <v>4</v>
      </c>
      <c r="C21" s="101">
        <v>0</v>
      </c>
      <c r="D21" s="102">
        <v>3</v>
      </c>
      <c r="E21" s="90"/>
    </row>
    <row r="22" spans="1:13" ht="23.45" x14ac:dyDescent="0.45">
      <c r="A22" s="116">
        <v>43182</v>
      </c>
      <c r="B22" s="100">
        <v>2</v>
      </c>
      <c r="C22" s="101">
        <v>1</v>
      </c>
      <c r="D22" s="102">
        <v>0</v>
      </c>
      <c r="E22" s="90"/>
    </row>
    <row r="23" spans="1:13" ht="23.45" x14ac:dyDescent="0.45">
      <c r="A23" s="116">
        <v>43187</v>
      </c>
      <c r="B23" s="100">
        <v>14</v>
      </c>
      <c r="C23" s="101">
        <v>0</v>
      </c>
      <c r="D23" s="102">
        <v>4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40</v>
      </c>
      <c r="C27" s="114">
        <f>SUM(C15:C26)</f>
        <v>1</v>
      </c>
      <c r="D27" s="114">
        <f>SUM(D15:D26)</f>
        <v>9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zoomScale="150" zoomScaleNormal="150" workbookViewId="0">
      <selection activeCell="X7" sqref="X7"/>
    </sheetView>
  </sheetViews>
  <sheetFormatPr defaultRowHeight="15" x14ac:dyDescent="0.25"/>
  <cols>
    <col min="1" max="1" width="5.5703125" bestFit="1" customWidth="1"/>
    <col min="2" max="2" width="5.85546875" customWidth="1"/>
    <col min="3" max="3" width="5.5703125" customWidth="1"/>
    <col min="4" max="4" width="5.7109375" customWidth="1"/>
    <col min="5" max="5" width="5.85546875" customWidth="1"/>
    <col min="6" max="6" width="6.28515625" customWidth="1"/>
    <col min="7" max="7" width="1.28515625" customWidth="1"/>
    <col min="8" max="8" width="8.28515625" customWidth="1"/>
    <col min="9" max="9" width="7.7109375" customWidth="1"/>
    <col min="10" max="10" width="7.5703125" customWidth="1"/>
    <col min="11" max="11" width="6.42578125" customWidth="1"/>
    <col min="12" max="12" width="7.42578125" customWidth="1"/>
    <col min="13" max="13" width="6.5703125" customWidth="1"/>
    <col min="14" max="14" width="1.140625" customWidth="1"/>
    <col min="15" max="15" width="5.7109375" customWidth="1"/>
    <col min="16" max="16" width="5" customWidth="1"/>
    <col min="17" max="18" width="5.140625" customWidth="1"/>
    <col min="19" max="19" width="5.7109375" customWidth="1"/>
    <col min="20" max="20" width="5.5703125" customWidth="1"/>
  </cols>
  <sheetData>
    <row r="1" spans="1:21" ht="58.9" thickTop="1" thickBot="1" x14ac:dyDescent="0.35">
      <c r="A1" s="125" t="s">
        <v>101</v>
      </c>
      <c r="B1" s="32" t="s">
        <v>101</v>
      </c>
      <c r="C1" s="32" t="s">
        <v>101</v>
      </c>
      <c r="D1" s="32" t="s">
        <v>102</v>
      </c>
      <c r="E1" s="32" t="s">
        <v>102</v>
      </c>
      <c r="F1" s="32" t="s">
        <v>102</v>
      </c>
      <c r="G1" s="37"/>
      <c r="H1" s="29" t="s">
        <v>108</v>
      </c>
      <c r="I1" s="29" t="s">
        <v>109</v>
      </c>
      <c r="J1" s="29" t="s">
        <v>110</v>
      </c>
      <c r="K1" s="29" t="s">
        <v>111</v>
      </c>
      <c r="L1" s="31" t="s">
        <v>112</v>
      </c>
      <c r="M1" s="31" t="s">
        <v>113</v>
      </c>
      <c r="N1" s="37"/>
      <c r="O1" s="29" t="s">
        <v>21</v>
      </c>
      <c r="P1" s="31" t="s">
        <v>21</v>
      </c>
      <c r="Q1" s="31" t="s">
        <v>21</v>
      </c>
      <c r="R1" s="31" t="s">
        <v>21</v>
      </c>
      <c r="S1" s="31" t="s">
        <v>21</v>
      </c>
      <c r="T1" s="32" t="s">
        <v>123</v>
      </c>
      <c r="U1" s="28"/>
    </row>
    <row r="2" spans="1:21" ht="58.9" thickTop="1" thickBot="1" x14ac:dyDescent="0.35">
      <c r="A2" s="29" t="s">
        <v>41</v>
      </c>
      <c r="B2" s="29" t="s">
        <v>41</v>
      </c>
      <c r="C2" s="30" t="s">
        <v>103</v>
      </c>
      <c r="D2" s="30" t="s">
        <v>104</v>
      </c>
      <c r="E2" s="30" t="s">
        <v>104</v>
      </c>
      <c r="F2" s="30" t="s">
        <v>104</v>
      </c>
      <c r="G2" s="38"/>
      <c r="H2" s="33" t="s">
        <v>114</v>
      </c>
      <c r="I2" s="34" t="s">
        <v>115</v>
      </c>
      <c r="J2" s="34" t="s">
        <v>115</v>
      </c>
      <c r="K2" s="34" t="s">
        <v>39</v>
      </c>
      <c r="L2" s="34" t="s">
        <v>39</v>
      </c>
      <c r="M2" s="35" t="s">
        <v>116</v>
      </c>
      <c r="N2" s="38"/>
      <c r="O2" s="33" t="s">
        <v>119</v>
      </c>
      <c r="P2" s="34" t="s">
        <v>120</v>
      </c>
      <c r="Q2" s="34" t="s">
        <v>121</v>
      </c>
      <c r="R2" s="34" t="s">
        <v>122</v>
      </c>
      <c r="S2" s="34" t="s">
        <v>123</v>
      </c>
      <c r="T2" s="35" t="s">
        <v>123</v>
      </c>
      <c r="U2" s="28"/>
    </row>
    <row r="3" spans="1:21" ht="58.9" thickTop="1" thickBot="1" x14ac:dyDescent="0.35">
      <c r="A3" s="33" t="s">
        <v>105</v>
      </c>
      <c r="B3" s="33" t="s">
        <v>105</v>
      </c>
      <c r="C3" s="36" t="s">
        <v>106</v>
      </c>
      <c r="D3" s="36" t="s">
        <v>106</v>
      </c>
      <c r="E3" s="34" t="s">
        <v>107</v>
      </c>
      <c r="F3" s="35" t="s">
        <v>107</v>
      </c>
      <c r="G3" s="38"/>
      <c r="H3" s="33" t="s">
        <v>117</v>
      </c>
      <c r="I3" s="33" t="s">
        <v>117</v>
      </c>
      <c r="J3" s="34" t="s">
        <v>40</v>
      </c>
      <c r="K3" s="34" t="s">
        <v>130</v>
      </c>
      <c r="L3" s="34" t="s">
        <v>118</v>
      </c>
      <c r="M3" s="35" t="s">
        <v>129</v>
      </c>
      <c r="N3" s="38"/>
      <c r="O3" s="33" t="s">
        <v>124</v>
      </c>
      <c r="P3" s="34" t="s">
        <v>125</v>
      </c>
      <c r="Q3" s="34" t="s">
        <v>126</v>
      </c>
      <c r="R3" s="34" t="s">
        <v>127</v>
      </c>
      <c r="S3" s="34" t="s">
        <v>128</v>
      </c>
      <c r="T3" s="35" t="s">
        <v>126</v>
      </c>
      <c r="U3" s="28"/>
    </row>
    <row r="4" spans="1:21" thickTop="1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0" zoomScaleNormal="90" workbookViewId="0">
      <selection activeCell="J11" sqref="J11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11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11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11" ht="29.45" thickBot="1" x14ac:dyDescent="0.6">
      <c r="A3" s="108"/>
      <c r="B3" s="109"/>
      <c r="C3" s="109"/>
      <c r="D3" s="110"/>
      <c r="E3" s="110"/>
    </row>
    <row r="4" spans="1:11" ht="28.9" x14ac:dyDescent="0.55000000000000004">
      <c r="A4" s="111" t="s">
        <v>58</v>
      </c>
      <c r="B4" s="112">
        <f>B27</f>
        <v>18</v>
      </c>
      <c r="C4" s="80">
        <f>B4*24</f>
        <v>432</v>
      </c>
      <c r="D4" s="81">
        <v>4</v>
      </c>
      <c r="E4" s="81">
        <f>D4*C4</f>
        <v>1728</v>
      </c>
    </row>
    <row r="5" spans="1:11" ht="28.9" x14ac:dyDescent="0.55000000000000004">
      <c r="A5" s="111" t="s">
        <v>13</v>
      </c>
      <c r="B5" s="113">
        <f>D27</f>
        <v>5</v>
      </c>
      <c r="C5" s="82">
        <f>B5*24</f>
        <v>120</v>
      </c>
      <c r="D5" s="83">
        <v>5</v>
      </c>
      <c r="E5" s="81">
        <f>D5*C5</f>
        <v>600</v>
      </c>
    </row>
    <row r="6" spans="1:11" ht="28.9" x14ac:dyDescent="0.55000000000000004">
      <c r="A6" s="111" t="s">
        <v>57</v>
      </c>
      <c r="B6" s="113">
        <f>C27</f>
        <v>3</v>
      </c>
      <c r="C6" s="82">
        <f>B6*24</f>
        <v>72</v>
      </c>
      <c r="D6" s="83">
        <v>4</v>
      </c>
      <c r="E6" s="81">
        <f>D6*C6</f>
        <v>288</v>
      </c>
    </row>
    <row r="7" spans="1:11" ht="29.45" thickBot="1" x14ac:dyDescent="0.6">
      <c r="A7" s="111" t="s">
        <v>69</v>
      </c>
      <c r="B7" s="23"/>
      <c r="C7" s="23"/>
      <c r="D7" s="84"/>
      <c r="E7" s="85">
        <f>SUM(E4:E6)</f>
        <v>2616</v>
      </c>
    </row>
    <row r="8" spans="1:11" thickTop="1" x14ac:dyDescent="0.3"/>
    <row r="11" spans="1:11" ht="14.45" x14ac:dyDescent="0.3">
      <c r="K11" s="9">
        <v>5</v>
      </c>
    </row>
    <row r="12" spans="1:11" thickBot="1" x14ac:dyDescent="0.35"/>
    <row r="13" spans="1:11" ht="22.15" thickTop="1" thickBot="1" x14ac:dyDescent="0.45">
      <c r="A13" s="88"/>
      <c r="B13" s="176" t="s">
        <v>67</v>
      </c>
      <c r="C13" s="176"/>
      <c r="D13" s="176"/>
      <c r="E13" s="89"/>
    </row>
    <row r="14" spans="1:11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11" ht="23.45" x14ac:dyDescent="0.45">
      <c r="A15" s="116">
        <v>43194</v>
      </c>
      <c r="B15" s="118">
        <v>0</v>
      </c>
      <c r="C15" s="119">
        <v>0</v>
      </c>
      <c r="D15" s="120">
        <v>0</v>
      </c>
      <c r="E15" s="90"/>
    </row>
    <row r="16" spans="1:11" ht="23.45" x14ac:dyDescent="0.45">
      <c r="A16" s="116">
        <v>43196</v>
      </c>
      <c r="B16" s="100">
        <v>0</v>
      </c>
      <c r="C16" s="101">
        <v>0</v>
      </c>
      <c r="D16" s="102">
        <v>0</v>
      </c>
      <c r="E16" s="90"/>
    </row>
    <row r="17" spans="1:13" ht="23.45" x14ac:dyDescent="0.45">
      <c r="A17" s="116">
        <v>43201</v>
      </c>
      <c r="B17" s="100">
        <v>4</v>
      </c>
      <c r="C17" s="101">
        <v>0</v>
      </c>
      <c r="D17" s="102">
        <v>0</v>
      </c>
      <c r="E17" s="90"/>
    </row>
    <row r="18" spans="1:13" ht="23.45" x14ac:dyDescent="0.45">
      <c r="A18" s="116">
        <v>43203</v>
      </c>
      <c r="B18" s="100">
        <v>0</v>
      </c>
      <c r="C18" s="101">
        <v>2</v>
      </c>
      <c r="D18" s="102">
        <v>0</v>
      </c>
      <c r="E18" s="90"/>
    </row>
    <row r="19" spans="1:13" ht="23.45" x14ac:dyDescent="0.45">
      <c r="A19" s="116">
        <v>43208</v>
      </c>
      <c r="B19" s="100">
        <v>7</v>
      </c>
      <c r="C19" s="101">
        <v>0</v>
      </c>
      <c r="D19" s="102">
        <v>1</v>
      </c>
      <c r="E19" s="90"/>
    </row>
    <row r="20" spans="1:13" ht="23.25" x14ac:dyDescent="0.35">
      <c r="A20" s="116">
        <v>43210</v>
      </c>
      <c r="B20" s="100">
        <v>3</v>
      </c>
      <c r="C20" s="101">
        <v>0</v>
      </c>
      <c r="D20" s="102">
        <v>1</v>
      </c>
      <c r="E20" s="90"/>
      <c r="M20" s="9">
        <v>16</v>
      </c>
    </row>
    <row r="21" spans="1:13" ht="23.25" x14ac:dyDescent="0.35">
      <c r="A21" s="116">
        <v>43216</v>
      </c>
      <c r="B21" s="100">
        <v>4</v>
      </c>
      <c r="C21" s="101">
        <v>1</v>
      </c>
      <c r="D21" s="102">
        <v>3</v>
      </c>
      <c r="E21" s="90"/>
    </row>
    <row r="22" spans="1:13" ht="23.25" x14ac:dyDescent="0.35">
      <c r="A22" s="116">
        <v>43217</v>
      </c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18</v>
      </c>
      <c r="C27" s="114">
        <f>SUM(C15:C26)</f>
        <v>3</v>
      </c>
      <c r="D27" s="114">
        <f>SUM(D15:D26)</f>
        <v>5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0" zoomScaleNormal="90" workbookViewId="0">
      <selection activeCell="F7" sqref="F7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34</v>
      </c>
      <c r="C4" s="80">
        <f>B4*24</f>
        <v>816</v>
      </c>
      <c r="D4" s="81">
        <v>4</v>
      </c>
      <c r="E4" s="81">
        <f>D4*C4</f>
        <v>3264</v>
      </c>
    </row>
    <row r="5" spans="1:5" ht="28.9" x14ac:dyDescent="0.55000000000000004">
      <c r="A5" s="111" t="s">
        <v>13</v>
      </c>
      <c r="B5" s="113">
        <f>D27</f>
        <v>8</v>
      </c>
      <c r="C5" s="82">
        <f>B5*24</f>
        <v>192</v>
      </c>
      <c r="D5" s="83">
        <v>5</v>
      </c>
      <c r="E5" s="81">
        <f>D5*C5</f>
        <v>960</v>
      </c>
    </row>
    <row r="6" spans="1:5" ht="28.9" x14ac:dyDescent="0.55000000000000004">
      <c r="A6" s="111" t="s">
        <v>57</v>
      </c>
      <c r="B6" s="113">
        <f>C27</f>
        <v>3</v>
      </c>
      <c r="C6" s="82">
        <f>B6*24</f>
        <v>72</v>
      </c>
      <c r="D6" s="83">
        <v>4</v>
      </c>
      <c r="E6" s="81">
        <f>D6*C6</f>
        <v>288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4512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43222</v>
      </c>
      <c r="B15" s="118">
        <v>7</v>
      </c>
      <c r="C15" s="119"/>
      <c r="D15" s="120"/>
      <c r="E15" s="90"/>
    </row>
    <row r="16" spans="1:5" ht="23.45" x14ac:dyDescent="0.45">
      <c r="A16" s="116">
        <v>43224</v>
      </c>
      <c r="B16" s="100">
        <v>1</v>
      </c>
      <c r="C16" s="101"/>
      <c r="D16" s="102">
        <v>2</v>
      </c>
      <c r="E16" s="90"/>
    </row>
    <row r="17" spans="1:13" ht="23.45" x14ac:dyDescent="0.45">
      <c r="A17" s="116">
        <v>43229</v>
      </c>
      <c r="B17" s="100">
        <v>3</v>
      </c>
      <c r="C17" s="101">
        <v>1</v>
      </c>
      <c r="D17" s="102"/>
      <c r="E17" s="90"/>
    </row>
    <row r="18" spans="1:13" ht="23.45" x14ac:dyDescent="0.45">
      <c r="A18" s="116">
        <v>43231</v>
      </c>
      <c r="B18" s="100">
        <v>4</v>
      </c>
      <c r="C18" s="101"/>
      <c r="D18" s="102">
        <v>1</v>
      </c>
      <c r="E18" s="90"/>
    </row>
    <row r="19" spans="1:13" ht="23.45" x14ac:dyDescent="0.45">
      <c r="A19" s="116">
        <v>43236</v>
      </c>
      <c r="B19" s="100">
        <v>1</v>
      </c>
      <c r="C19" s="101"/>
      <c r="D19" s="102"/>
      <c r="E19" s="90"/>
    </row>
    <row r="20" spans="1:13" ht="23.25" x14ac:dyDescent="0.35">
      <c r="A20" s="116">
        <v>43238</v>
      </c>
      <c r="B20" s="100">
        <v>4</v>
      </c>
      <c r="C20" s="101">
        <v>1</v>
      </c>
      <c r="D20" s="102">
        <v>1</v>
      </c>
      <c r="E20" s="90"/>
      <c r="M20" s="9">
        <v>16</v>
      </c>
    </row>
    <row r="21" spans="1:13" ht="23.25" x14ac:dyDescent="0.35">
      <c r="A21" s="116">
        <v>43243</v>
      </c>
      <c r="B21" s="100">
        <v>6</v>
      </c>
      <c r="C21" s="101"/>
      <c r="D21" s="102">
        <v>1</v>
      </c>
      <c r="E21" s="90"/>
    </row>
    <row r="22" spans="1:13" ht="23.25" x14ac:dyDescent="0.35">
      <c r="A22" s="116">
        <v>43245</v>
      </c>
      <c r="B22" s="100">
        <v>0</v>
      </c>
      <c r="C22" s="101">
        <v>1</v>
      </c>
      <c r="D22" s="102">
        <v>2</v>
      </c>
      <c r="E22" s="90"/>
    </row>
    <row r="23" spans="1:13" ht="23.25" x14ac:dyDescent="0.35">
      <c r="A23" s="116">
        <v>43250</v>
      </c>
      <c r="B23" s="100">
        <v>5</v>
      </c>
      <c r="C23" s="101"/>
      <c r="D23" s="102">
        <v>1</v>
      </c>
      <c r="E23" s="90"/>
    </row>
    <row r="24" spans="1:13" ht="23.25" x14ac:dyDescent="0.35">
      <c r="A24" s="116">
        <v>43251</v>
      </c>
      <c r="B24" s="100">
        <v>3</v>
      </c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34</v>
      </c>
      <c r="C27" s="114">
        <f>SUM(C15:C26)</f>
        <v>3</v>
      </c>
      <c r="D27" s="114">
        <f>SUM(D15:D26)</f>
        <v>8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F7" sqref="F7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23</v>
      </c>
      <c r="C4" s="80">
        <f>B4*24</f>
        <v>552</v>
      </c>
      <c r="D4" s="81">
        <v>4</v>
      </c>
      <c r="E4" s="81">
        <f>D4*C4</f>
        <v>2208</v>
      </c>
    </row>
    <row r="5" spans="1:5" ht="28.9" x14ac:dyDescent="0.55000000000000004">
      <c r="A5" s="111" t="s">
        <v>13</v>
      </c>
      <c r="B5" s="113">
        <f>D27</f>
        <v>6</v>
      </c>
      <c r="C5" s="82">
        <f>B5*24</f>
        <v>144</v>
      </c>
      <c r="D5" s="83">
        <v>5</v>
      </c>
      <c r="E5" s="81">
        <f>D5*C5</f>
        <v>720</v>
      </c>
    </row>
    <row r="6" spans="1:5" ht="28.9" x14ac:dyDescent="0.55000000000000004">
      <c r="A6" s="111" t="s">
        <v>57</v>
      </c>
      <c r="B6" s="113">
        <f>C27</f>
        <v>3</v>
      </c>
      <c r="C6" s="82">
        <f>B6*24</f>
        <v>72</v>
      </c>
      <c r="D6" s="83">
        <v>4</v>
      </c>
      <c r="E6" s="81">
        <f>D6*C6</f>
        <v>288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3216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43252</v>
      </c>
      <c r="B15" s="118"/>
      <c r="C15" s="119"/>
      <c r="D15" s="120"/>
      <c r="E15" s="90"/>
    </row>
    <row r="16" spans="1:5" ht="23.45" x14ac:dyDescent="0.45">
      <c r="A16" s="116">
        <v>43257</v>
      </c>
      <c r="B16" s="100">
        <v>2</v>
      </c>
      <c r="C16" s="101"/>
      <c r="D16" s="102"/>
      <c r="E16" s="90"/>
    </row>
    <row r="17" spans="1:13" ht="23.45" x14ac:dyDescent="0.45">
      <c r="A17" s="116">
        <v>43259</v>
      </c>
      <c r="B17" s="100">
        <v>4</v>
      </c>
      <c r="C17" s="101"/>
      <c r="D17" s="102"/>
      <c r="E17" s="90"/>
    </row>
    <row r="18" spans="1:13" ht="23.45" x14ac:dyDescent="0.45">
      <c r="A18" s="116">
        <v>43264</v>
      </c>
      <c r="B18" s="100">
        <v>2</v>
      </c>
      <c r="C18" s="101"/>
      <c r="D18" s="102">
        <v>1</v>
      </c>
      <c r="E18" s="90"/>
    </row>
    <row r="19" spans="1:13" ht="23.45" x14ac:dyDescent="0.45">
      <c r="A19" s="116">
        <v>43266</v>
      </c>
      <c r="B19" s="100">
        <v>1</v>
      </c>
      <c r="C19" s="101">
        <v>2</v>
      </c>
      <c r="D19" s="102">
        <v>1</v>
      </c>
      <c r="E19" s="90"/>
    </row>
    <row r="20" spans="1:13" ht="23.45" x14ac:dyDescent="0.45">
      <c r="A20" s="116">
        <v>43270</v>
      </c>
      <c r="B20" s="100">
        <v>4</v>
      </c>
      <c r="C20" s="101"/>
      <c r="D20" s="102">
        <v>2</v>
      </c>
      <c r="E20" s="90"/>
      <c r="M20" s="9">
        <v>16</v>
      </c>
    </row>
    <row r="21" spans="1:13" ht="23.45" x14ac:dyDescent="0.45">
      <c r="A21" s="116">
        <v>43273</v>
      </c>
      <c r="B21" s="100">
        <v>2</v>
      </c>
      <c r="C21" s="101"/>
      <c r="D21" s="102">
        <v>1</v>
      </c>
      <c r="E21" s="90"/>
    </row>
    <row r="22" spans="1:13" ht="23.45" x14ac:dyDescent="0.45">
      <c r="A22" s="116">
        <v>43277</v>
      </c>
      <c r="B22" s="100">
        <v>6</v>
      </c>
      <c r="C22" s="101">
        <v>1</v>
      </c>
      <c r="D22" s="102"/>
      <c r="E22" s="90"/>
    </row>
    <row r="23" spans="1:13" ht="23.45" x14ac:dyDescent="0.45">
      <c r="A23" s="116">
        <v>43280</v>
      </c>
      <c r="B23" s="100">
        <v>2</v>
      </c>
      <c r="C23" s="101"/>
      <c r="D23" s="102">
        <v>1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23</v>
      </c>
      <c r="C27" s="114">
        <f>SUM(C15:C26)</f>
        <v>3</v>
      </c>
      <c r="D27" s="114">
        <f>SUM(D15:D26)</f>
        <v>6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90" zoomScaleNormal="90" workbookViewId="0">
      <selection activeCell="M21" sqref="M21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30</v>
      </c>
      <c r="C4" s="80">
        <f>B4*24</f>
        <v>720</v>
      </c>
      <c r="D4" s="81">
        <v>4</v>
      </c>
      <c r="E4" s="81">
        <f>D4*C4</f>
        <v>2880</v>
      </c>
    </row>
    <row r="5" spans="1:5" ht="28.9" x14ac:dyDescent="0.55000000000000004">
      <c r="A5" s="111" t="s">
        <v>13</v>
      </c>
      <c r="B5" s="113">
        <f>D27</f>
        <v>8</v>
      </c>
      <c r="C5" s="82">
        <f>B5*24</f>
        <v>192</v>
      </c>
      <c r="D5" s="83">
        <v>5</v>
      </c>
      <c r="E5" s="81">
        <f>D5*C5</f>
        <v>960</v>
      </c>
    </row>
    <row r="6" spans="1:5" ht="28.9" x14ac:dyDescent="0.55000000000000004">
      <c r="A6" s="111" t="s">
        <v>57</v>
      </c>
      <c r="B6" s="113">
        <f>C27</f>
        <v>3</v>
      </c>
      <c r="C6" s="82">
        <f>B6*24</f>
        <v>72</v>
      </c>
      <c r="D6" s="83">
        <v>4</v>
      </c>
      <c r="E6" s="81">
        <f>D6*C6</f>
        <v>288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4128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43285</v>
      </c>
      <c r="B15" s="118">
        <v>6</v>
      </c>
      <c r="C15" s="119"/>
      <c r="D15" s="120">
        <v>1</v>
      </c>
      <c r="E15" s="90"/>
    </row>
    <row r="16" spans="1:5" ht="23.45" x14ac:dyDescent="0.45">
      <c r="A16" s="116">
        <v>43287</v>
      </c>
      <c r="B16" s="100">
        <v>2</v>
      </c>
      <c r="C16" s="101"/>
      <c r="D16" s="102">
        <v>2</v>
      </c>
      <c r="E16" s="90"/>
    </row>
    <row r="17" spans="1:5" ht="23.45" x14ac:dyDescent="0.45">
      <c r="A17" s="116">
        <v>43292</v>
      </c>
      <c r="B17" s="100">
        <v>4</v>
      </c>
      <c r="C17" s="101">
        <v>1</v>
      </c>
      <c r="D17" s="102">
        <v>2</v>
      </c>
      <c r="E17" s="90"/>
    </row>
    <row r="18" spans="1:5" ht="23.45" x14ac:dyDescent="0.45">
      <c r="A18" s="116">
        <v>43294</v>
      </c>
      <c r="B18" s="100"/>
      <c r="C18" s="101"/>
      <c r="D18" s="102"/>
      <c r="E18" s="90" t="s">
        <v>213</v>
      </c>
    </row>
    <row r="19" spans="1:5" ht="23.45" x14ac:dyDescent="0.45">
      <c r="A19" s="116">
        <v>43299</v>
      </c>
      <c r="B19" s="100">
        <v>8</v>
      </c>
      <c r="C19" s="101">
        <v>1</v>
      </c>
      <c r="D19" s="102">
        <v>1</v>
      </c>
      <c r="E19" s="90"/>
    </row>
    <row r="20" spans="1:5" ht="23.25" x14ac:dyDescent="0.35">
      <c r="A20" s="116">
        <v>43301</v>
      </c>
      <c r="B20" s="100">
        <v>2</v>
      </c>
      <c r="C20" s="101"/>
      <c r="D20" s="102"/>
      <c r="E20" s="90"/>
    </row>
    <row r="21" spans="1:5" ht="23.25" x14ac:dyDescent="0.35">
      <c r="A21" s="116">
        <v>43306</v>
      </c>
      <c r="B21" s="100">
        <v>6</v>
      </c>
      <c r="C21" s="101">
        <v>1</v>
      </c>
      <c r="D21" s="102">
        <v>2</v>
      </c>
      <c r="E21" s="90"/>
    </row>
    <row r="22" spans="1:5" ht="23.25" x14ac:dyDescent="0.35">
      <c r="A22" s="116">
        <v>43308</v>
      </c>
      <c r="B22" s="100">
        <v>2</v>
      </c>
      <c r="C22" s="101"/>
      <c r="D22" s="102"/>
      <c r="E22" s="90"/>
    </row>
    <row r="23" spans="1:5" ht="23.25" x14ac:dyDescent="0.35">
      <c r="A23" s="116"/>
      <c r="B23" s="100"/>
      <c r="C23" s="101"/>
      <c r="D23" s="102"/>
      <c r="E23" s="90"/>
    </row>
    <row r="24" spans="1:5" ht="23.25" x14ac:dyDescent="0.35">
      <c r="B24" s="100"/>
      <c r="C24" s="101"/>
      <c r="D24" s="102"/>
      <c r="E24" s="90"/>
    </row>
    <row r="25" spans="1:5" ht="23.25" x14ac:dyDescent="0.35">
      <c r="A25" s="115"/>
      <c r="B25" s="100"/>
      <c r="C25" s="101"/>
      <c r="D25" s="102"/>
      <c r="E25" s="90"/>
    </row>
    <row r="26" spans="1:5" ht="23.25" x14ac:dyDescent="0.35">
      <c r="A26" s="124" t="s">
        <v>70</v>
      </c>
      <c r="B26" s="100"/>
      <c r="C26" s="101"/>
      <c r="D26" s="102"/>
      <c r="E26" s="90"/>
    </row>
    <row r="27" spans="1:5" ht="24" thickBot="1" x14ac:dyDescent="0.4">
      <c r="A27" s="96" t="s">
        <v>68</v>
      </c>
      <c r="B27" s="114">
        <f>SUM(B15:B26)</f>
        <v>30</v>
      </c>
      <c r="C27" s="114">
        <f>SUM(C15:C26)</f>
        <v>3</v>
      </c>
      <c r="D27" s="114">
        <f>SUM(D15:D26)</f>
        <v>8</v>
      </c>
      <c r="E27" s="90"/>
    </row>
    <row r="28" spans="1:5" ht="15.75" thickTop="1" x14ac:dyDescent="0.25">
      <c r="A28" s="91"/>
      <c r="B28" s="11"/>
      <c r="C28" s="11"/>
      <c r="D28" s="11"/>
      <c r="E28" s="90"/>
    </row>
    <row r="29" spans="1:5" x14ac:dyDescent="0.25">
      <c r="A29" s="91"/>
      <c r="B29" s="11"/>
      <c r="C29" s="11"/>
      <c r="D29" s="11"/>
      <c r="E29" s="90"/>
    </row>
    <row r="30" spans="1:5" ht="15.75" thickBot="1" x14ac:dyDescent="0.3">
      <c r="A30" s="92"/>
      <c r="B30" s="93"/>
      <c r="C30" s="93"/>
      <c r="D30" s="93"/>
      <c r="E30" s="94"/>
    </row>
    <row r="31" spans="1:5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0" zoomScaleNormal="90" workbookViewId="0">
      <selection activeCell="H25" sqref="H25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33</v>
      </c>
      <c r="C4" s="80">
        <f>B4*24</f>
        <v>792</v>
      </c>
      <c r="D4" s="81">
        <v>4</v>
      </c>
      <c r="E4" s="81">
        <f>D4*C4</f>
        <v>3168</v>
      </c>
    </row>
    <row r="5" spans="1:5" ht="28.9" x14ac:dyDescent="0.55000000000000004">
      <c r="A5" s="111" t="s">
        <v>13</v>
      </c>
      <c r="B5" s="113">
        <f>D27</f>
        <v>8</v>
      </c>
      <c r="C5" s="82">
        <f>B5*24</f>
        <v>192</v>
      </c>
      <c r="D5" s="83">
        <v>5</v>
      </c>
      <c r="E5" s="81">
        <f>D5*C5</f>
        <v>960</v>
      </c>
    </row>
    <row r="6" spans="1:5" ht="28.9" x14ac:dyDescent="0.55000000000000004">
      <c r="A6" s="111" t="s">
        <v>57</v>
      </c>
      <c r="B6" s="113">
        <f>C27</f>
        <v>5</v>
      </c>
      <c r="C6" s="82">
        <f>B6*24</f>
        <v>120</v>
      </c>
      <c r="D6" s="83">
        <v>4</v>
      </c>
      <c r="E6" s="81">
        <f>D6*C6</f>
        <v>480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4608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43313</v>
      </c>
      <c r="B15" s="118">
        <v>3</v>
      </c>
      <c r="C15" s="119"/>
      <c r="D15" s="120">
        <v>2</v>
      </c>
      <c r="E15" s="90"/>
    </row>
    <row r="16" spans="1:5" ht="23.45" x14ac:dyDescent="0.45">
      <c r="A16" s="116">
        <v>43315</v>
      </c>
      <c r="B16" s="100">
        <v>5</v>
      </c>
      <c r="C16" s="101">
        <v>1</v>
      </c>
      <c r="D16" s="102"/>
      <c r="E16" s="90"/>
    </row>
    <row r="17" spans="1:13" ht="23.45" x14ac:dyDescent="0.45">
      <c r="A17" s="116">
        <v>43320</v>
      </c>
      <c r="B17" s="100">
        <v>4</v>
      </c>
      <c r="C17" s="101">
        <v>1</v>
      </c>
      <c r="D17" s="102">
        <v>2</v>
      </c>
      <c r="E17" s="90"/>
    </row>
    <row r="18" spans="1:13" ht="23.45" x14ac:dyDescent="0.45">
      <c r="A18" s="116">
        <v>43322</v>
      </c>
      <c r="B18" s="100">
        <v>2</v>
      </c>
      <c r="C18" s="101">
        <v>0</v>
      </c>
      <c r="D18" s="102">
        <v>0</v>
      </c>
      <c r="E18" s="90"/>
    </row>
    <row r="19" spans="1:13" ht="23.45" x14ac:dyDescent="0.45">
      <c r="A19" s="116">
        <v>43327</v>
      </c>
      <c r="B19" s="100">
        <v>5</v>
      </c>
      <c r="C19" s="101">
        <v>0</v>
      </c>
      <c r="D19" s="102">
        <v>1</v>
      </c>
      <c r="E19" s="90"/>
    </row>
    <row r="20" spans="1:13" ht="23.25" x14ac:dyDescent="0.35">
      <c r="A20" s="116">
        <v>43329</v>
      </c>
      <c r="B20" s="100">
        <v>1</v>
      </c>
      <c r="C20" s="101">
        <v>2</v>
      </c>
      <c r="D20" s="102">
        <v>1</v>
      </c>
      <c r="E20" s="90"/>
      <c r="M20" s="9">
        <v>16</v>
      </c>
    </row>
    <row r="21" spans="1:13" ht="23.25" x14ac:dyDescent="0.35">
      <c r="A21" s="116">
        <v>43334</v>
      </c>
      <c r="B21" s="100">
        <v>5</v>
      </c>
      <c r="C21" s="101">
        <v>0</v>
      </c>
      <c r="D21" s="102">
        <v>0</v>
      </c>
      <c r="E21" s="90"/>
    </row>
    <row r="22" spans="1:13" ht="23.25" x14ac:dyDescent="0.35">
      <c r="A22" s="116">
        <v>43336</v>
      </c>
      <c r="B22" s="100">
        <v>1</v>
      </c>
      <c r="C22" s="101">
        <v>0</v>
      </c>
      <c r="D22" s="102">
        <v>0</v>
      </c>
      <c r="E22" s="90"/>
    </row>
    <row r="23" spans="1:13" ht="23.25" x14ac:dyDescent="0.35">
      <c r="A23" s="116">
        <v>43341</v>
      </c>
      <c r="B23" s="100">
        <v>5</v>
      </c>
      <c r="C23" s="101">
        <v>1</v>
      </c>
      <c r="D23" s="102">
        <v>2</v>
      </c>
      <c r="E23" s="90"/>
    </row>
    <row r="24" spans="1:13" ht="23.25" x14ac:dyDescent="0.35">
      <c r="A24" s="116">
        <v>43343</v>
      </c>
      <c r="B24" s="100">
        <v>2</v>
      </c>
      <c r="C24" s="101">
        <v>0</v>
      </c>
      <c r="D24" s="102">
        <v>0</v>
      </c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33</v>
      </c>
      <c r="C27" s="114">
        <f>SUM(C15:C26)</f>
        <v>5</v>
      </c>
      <c r="D27" s="114">
        <f>SUM(D15:D26)</f>
        <v>8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0" zoomScaleNormal="90" workbookViewId="0">
      <selection activeCell="D23" sqref="D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29</v>
      </c>
      <c r="C4" s="80">
        <f>B4*24</f>
        <v>696</v>
      </c>
      <c r="D4" s="81">
        <v>4</v>
      </c>
      <c r="E4" s="81">
        <f>D4*C4</f>
        <v>2784</v>
      </c>
    </row>
    <row r="5" spans="1:5" ht="28.9" x14ac:dyDescent="0.55000000000000004">
      <c r="A5" s="111" t="s">
        <v>13</v>
      </c>
      <c r="B5" s="113">
        <f>D27</f>
        <v>11</v>
      </c>
      <c r="C5" s="82">
        <f>B5*24</f>
        <v>264</v>
      </c>
      <c r="D5" s="83">
        <v>5</v>
      </c>
      <c r="E5" s="81">
        <f>D5*C5</f>
        <v>1320</v>
      </c>
    </row>
    <row r="6" spans="1:5" ht="28.9" x14ac:dyDescent="0.55000000000000004">
      <c r="A6" s="111" t="s">
        <v>57</v>
      </c>
      <c r="B6" s="113">
        <f>C27</f>
        <v>1</v>
      </c>
      <c r="C6" s="82">
        <f>B6*24</f>
        <v>24</v>
      </c>
      <c r="D6" s="83">
        <v>4</v>
      </c>
      <c r="E6" s="81">
        <f>D6*C6</f>
        <v>96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4200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43348</v>
      </c>
      <c r="B15" s="118">
        <v>5</v>
      </c>
      <c r="C15" s="119">
        <v>0</v>
      </c>
      <c r="D15" s="120">
        <v>2</v>
      </c>
      <c r="E15" s="90"/>
    </row>
    <row r="16" spans="1:5" ht="23.45" x14ac:dyDescent="0.45">
      <c r="A16" s="116">
        <v>43350</v>
      </c>
      <c r="B16" s="100">
        <v>2</v>
      </c>
      <c r="C16" s="101">
        <v>0</v>
      </c>
      <c r="D16" s="102">
        <v>2</v>
      </c>
      <c r="E16" s="90"/>
    </row>
    <row r="17" spans="1:13" ht="23.45" x14ac:dyDescent="0.45">
      <c r="A17" s="116">
        <v>43355</v>
      </c>
      <c r="B17" s="100">
        <v>4</v>
      </c>
      <c r="C17" s="101">
        <v>1</v>
      </c>
      <c r="D17" s="102">
        <v>1</v>
      </c>
      <c r="E17" s="90"/>
    </row>
    <row r="18" spans="1:13" ht="23.45" x14ac:dyDescent="0.45">
      <c r="A18" s="116">
        <v>43357</v>
      </c>
      <c r="B18" s="100">
        <v>2</v>
      </c>
      <c r="C18" s="101">
        <v>0</v>
      </c>
      <c r="D18" s="102">
        <v>1</v>
      </c>
      <c r="E18" s="90"/>
    </row>
    <row r="19" spans="1:13" ht="23.45" x14ac:dyDescent="0.45">
      <c r="A19" s="116">
        <v>43362</v>
      </c>
      <c r="B19" s="100">
        <v>4</v>
      </c>
      <c r="C19" s="101">
        <v>0</v>
      </c>
      <c r="D19" s="102">
        <v>2</v>
      </c>
      <c r="E19" s="90"/>
    </row>
    <row r="20" spans="1:13" ht="23.25" x14ac:dyDescent="0.35">
      <c r="A20" s="116">
        <v>43364</v>
      </c>
      <c r="B20" s="100">
        <v>3</v>
      </c>
      <c r="C20" s="101">
        <v>0</v>
      </c>
      <c r="D20" s="102">
        <v>1</v>
      </c>
      <c r="E20" s="90"/>
      <c r="M20" s="9">
        <v>16</v>
      </c>
    </row>
    <row r="21" spans="1:13" ht="23.25" x14ac:dyDescent="0.35">
      <c r="A21" s="116">
        <v>43369</v>
      </c>
      <c r="B21" s="100">
        <v>5</v>
      </c>
      <c r="C21" s="101">
        <v>0</v>
      </c>
      <c r="D21" s="102">
        <v>2</v>
      </c>
      <c r="E21" s="90"/>
    </row>
    <row r="22" spans="1:13" ht="23.25" x14ac:dyDescent="0.35">
      <c r="A22" s="116">
        <v>43371</v>
      </c>
      <c r="B22" s="100">
        <v>4</v>
      </c>
      <c r="C22" s="101">
        <v>0</v>
      </c>
      <c r="D22" s="102">
        <v>0</v>
      </c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29</v>
      </c>
      <c r="C27" s="114">
        <f>SUM(C15:C26)</f>
        <v>1</v>
      </c>
      <c r="D27" s="114">
        <f>SUM(D15:D26)</f>
        <v>11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75" zoomScaleNormal="75" workbookViewId="0">
      <selection activeCell="B23" sqref="B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30</v>
      </c>
      <c r="C4" s="80">
        <f>B4*24</f>
        <v>720</v>
      </c>
      <c r="D4" s="81">
        <v>4</v>
      </c>
      <c r="E4" s="81">
        <f>D4*C4</f>
        <v>2880</v>
      </c>
    </row>
    <row r="5" spans="1:5" ht="28.9" x14ac:dyDescent="0.55000000000000004">
      <c r="A5" s="111" t="s">
        <v>13</v>
      </c>
      <c r="B5" s="113">
        <f>D27</f>
        <v>8</v>
      </c>
      <c r="C5" s="82">
        <f>B5*24</f>
        <v>192</v>
      </c>
      <c r="D5" s="83">
        <v>5</v>
      </c>
      <c r="E5" s="81">
        <f>D5*C5</f>
        <v>960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3840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43376</v>
      </c>
      <c r="B15" s="118">
        <v>4</v>
      </c>
      <c r="C15" s="119">
        <v>0</v>
      </c>
      <c r="D15" s="120">
        <v>0</v>
      </c>
      <c r="E15" s="90"/>
    </row>
    <row r="16" spans="1:5" ht="23.45" x14ac:dyDescent="0.45">
      <c r="A16" s="116">
        <v>43378</v>
      </c>
      <c r="B16" s="100">
        <v>0</v>
      </c>
      <c r="C16" s="101">
        <v>0</v>
      </c>
      <c r="D16" s="102">
        <v>0</v>
      </c>
      <c r="E16" s="90"/>
    </row>
    <row r="17" spans="1:13" ht="23.45" x14ac:dyDescent="0.45">
      <c r="A17" s="116">
        <v>43383</v>
      </c>
      <c r="B17" s="100">
        <v>8</v>
      </c>
      <c r="C17" s="101">
        <v>0</v>
      </c>
      <c r="D17" s="102">
        <v>1</v>
      </c>
      <c r="E17" s="90"/>
    </row>
    <row r="18" spans="1:13" ht="23.45" x14ac:dyDescent="0.45">
      <c r="A18" s="116">
        <v>43385</v>
      </c>
      <c r="B18" s="100" t="s">
        <v>236</v>
      </c>
      <c r="C18" s="101" t="s">
        <v>23</v>
      </c>
      <c r="D18" s="102" t="s">
        <v>237</v>
      </c>
      <c r="E18" s="90"/>
    </row>
    <row r="19" spans="1:13" ht="23.45" x14ac:dyDescent="0.45">
      <c r="A19" s="116">
        <v>43390</v>
      </c>
      <c r="B19" s="100">
        <v>6</v>
      </c>
      <c r="C19" s="101">
        <v>0</v>
      </c>
      <c r="D19" s="102">
        <v>3</v>
      </c>
      <c r="E19" s="90"/>
    </row>
    <row r="20" spans="1:13" ht="23.45" x14ac:dyDescent="0.45">
      <c r="A20" s="116">
        <v>43392</v>
      </c>
      <c r="B20" s="100">
        <v>2</v>
      </c>
      <c r="C20" s="101">
        <v>0</v>
      </c>
      <c r="D20" s="102">
        <v>0</v>
      </c>
      <c r="E20" s="90"/>
      <c r="M20" s="9">
        <v>16</v>
      </c>
    </row>
    <row r="21" spans="1:13" ht="23.45" x14ac:dyDescent="0.45">
      <c r="A21" s="116">
        <v>43397</v>
      </c>
      <c r="B21" s="100">
        <v>4</v>
      </c>
      <c r="C21" s="101">
        <v>0</v>
      </c>
      <c r="D21" s="102">
        <v>1</v>
      </c>
      <c r="E21" s="90"/>
    </row>
    <row r="22" spans="1:13" ht="23.45" x14ac:dyDescent="0.45">
      <c r="A22" s="116">
        <v>43399</v>
      </c>
      <c r="B22" s="100">
        <v>0</v>
      </c>
      <c r="C22" s="101">
        <v>0</v>
      </c>
      <c r="D22" s="102">
        <v>0</v>
      </c>
      <c r="E22" s="90"/>
    </row>
    <row r="23" spans="1:13" ht="23.45" x14ac:dyDescent="0.45">
      <c r="A23" s="116">
        <v>43404</v>
      </c>
      <c r="B23" s="100">
        <v>6</v>
      </c>
      <c r="C23" s="101">
        <v>0</v>
      </c>
      <c r="D23" s="102">
        <v>3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30</v>
      </c>
      <c r="C27" s="114">
        <f>SUM(C15:C26)</f>
        <v>0</v>
      </c>
      <c r="D27" s="114">
        <f>SUM(D15:D26)</f>
        <v>8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thickBot="1" x14ac:dyDescent="0.35">
      <c r="A30" s="92"/>
      <c r="B30" s="93"/>
      <c r="C30" s="93"/>
      <c r="D30" s="93"/>
      <c r="E30" s="94"/>
    </row>
    <row r="31" spans="1:13" thickTop="1" x14ac:dyDescent="0.3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zoomScale="90" zoomScaleNormal="90" workbookViewId="0">
      <selection activeCell="L25" sqref="L25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34</v>
      </c>
      <c r="C4" s="80">
        <f>B4*24</f>
        <v>816</v>
      </c>
      <c r="D4" s="81">
        <v>4</v>
      </c>
      <c r="E4" s="81">
        <f>D4*C4</f>
        <v>3264</v>
      </c>
    </row>
    <row r="5" spans="1:5" ht="28.9" x14ac:dyDescent="0.55000000000000004">
      <c r="A5" s="111" t="s">
        <v>13</v>
      </c>
      <c r="B5" s="113">
        <f>D27</f>
        <v>12</v>
      </c>
      <c r="C5" s="82">
        <f>B5*24</f>
        <v>288</v>
      </c>
      <c r="D5" s="83">
        <v>5</v>
      </c>
      <c r="E5" s="81">
        <f>D5*C5</f>
        <v>1440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4704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43406</v>
      </c>
      <c r="B15" s="118">
        <v>2</v>
      </c>
      <c r="C15" s="119">
        <v>0</v>
      </c>
      <c r="D15" s="120">
        <v>1</v>
      </c>
      <c r="E15" s="90"/>
    </row>
    <row r="16" spans="1:5" ht="23.45" x14ac:dyDescent="0.45">
      <c r="A16" s="116">
        <v>43411</v>
      </c>
      <c r="B16" s="100">
        <v>2</v>
      </c>
      <c r="C16" s="101">
        <v>0</v>
      </c>
      <c r="D16" s="102">
        <v>1</v>
      </c>
      <c r="E16" s="90"/>
    </row>
    <row r="17" spans="1:13" ht="23.45" x14ac:dyDescent="0.45">
      <c r="A17" s="116">
        <v>43413</v>
      </c>
      <c r="B17" s="100">
        <v>6</v>
      </c>
      <c r="C17" s="101">
        <v>0</v>
      </c>
      <c r="D17" s="102">
        <v>3</v>
      </c>
      <c r="E17" s="90"/>
    </row>
    <row r="18" spans="1:13" ht="23.45" x14ac:dyDescent="0.45">
      <c r="A18" s="116">
        <v>43418</v>
      </c>
      <c r="B18" s="100">
        <v>4</v>
      </c>
      <c r="C18" s="101">
        <v>0</v>
      </c>
      <c r="D18" s="102">
        <v>2</v>
      </c>
      <c r="E18" s="90"/>
    </row>
    <row r="19" spans="1:13" ht="23.45" x14ac:dyDescent="0.45">
      <c r="A19" s="116">
        <v>43420</v>
      </c>
      <c r="B19" s="100">
        <v>2</v>
      </c>
      <c r="C19" s="101">
        <v>0</v>
      </c>
      <c r="D19" s="102">
        <v>0</v>
      </c>
      <c r="E19" s="90"/>
    </row>
    <row r="20" spans="1:13" ht="23.45" x14ac:dyDescent="0.45">
      <c r="A20" s="116">
        <v>43425</v>
      </c>
      <c r="B20" s="100">
        <v>6</v>
      </c>
      <c r="C20" s="101">
        <v>0</v>
      </c>
      <c r="D20" s="102">
        <v>3</v>
      </c>
      <c r="E20" s="90"/>
      <c r="M20" s="9">
        <v>16</v>
      </c>
    </row>
    <row r="21" spans="1:13" ht="23.45" x14ac:dyDescent="0.45">
      <c r="A21" s="116">
        <v>43427</v>
      </c>
      <c r="B21" s="100">
        <v>2</v>
      </c>
      <c r="C21" s="101">
        <v>0</v>
      </c>
      <c r="D21" s="102">
        <v>0</v>
      </c>
      <c r="E21" s="90"/>
    </row>
    <row r="22" spans="1:13" ht="23.45" x14ac:dyDescent="0.45">
      <c r="A22" s="116">
        <v>43431</v>
      </c>
      <c r="B22" s="100">
        <v>6</v>
      </c>
      <c r="C22" s="101">
        <v>0</v>
      </c>
      <c r="D22" s="102">
        <v>2</v>
      </c>
      <c r="E22" s="90"/>
    </row>
    <row r="23" spans="1:13" ht="23.45" x14ac:dyDescent="0.45">
      <c r="A23" s="116">
        <v>43434</v>
      </c>
      <c r="B23" s="100">
        <v>4</v>
      </c>
      <c r="C23" s="101">
        <v>0</v>
      </c>
      <c r="D23" s="102">
        <v>0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34</v>
      </c>
      <c r="C27" s="114">
        <f>SUM(C15:C26)</f>
        <v>0</v>
      </c>
      <c r="D27" s="114">
        <f>SUM(D15:D26)</f>
        <v>12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D22" sqref="D22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46</v>
      </c>
      <c r="C4" s="80">
        <f>B4*24</f>
        <v>1104</v>
      </c>
      <c r="D4" s="81">
        <v>4</v>
      </c>
      <c r="E4" s="81">
        <f>D4*C4</f>
        <v>4416</v>
      </c>
    </row>
    <row r="5" spans="1:5" ht="28.9" x14ac:dyDescent="0.55000000000000004">
      <c r="A5" s="111" t="s">
        <v>13</v>
      </c>
      <c r="B5" s="113">
        <f>D27</f>
        <v>18</v>
      </c>
      <c r="C5" s="82">
        <f>B5*24</f>
        <v>432</v>
      </c>
      <c r="D5" s="83">
        <v>5</v>
      </c>
      <c r="E5" s="81">
        <f>D5*C5</f>
        <v>2160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6576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 t="s">
        <v>248</v>
      </c>
      <c r="B15" s="118">
        <v>6</v>
      </c>
      <c r="C15" s="119">
        <v>0</v>
      </c>
      <c r="D15" s="120">
        <v>3</v>
      </c>
      <c r="E15" s="90"/>
    </row>
    <row r="16" spans="1:5" ht="23.45" x14ac:dyDescent="0.45">
      <c r="A16" s="116" t="s">
        <v>241</v>
      </c>
      <c r="B16" s="100">
        <v>2</v>
      </c>
      <c r="C16" s="101">
        <v>0</v>
      </c>
      <c r="D16" s="102"/>
      <c r="E16" s="90"/>
    </row>
    <row r="17" spans="1:13" ht="23.45" x14ac:dyDescent="0.45">
      <c r="A17" s="116" t="s">
        <v>242</v>
      </c>
      <c r="B17" s="100">
        <v>6</v>
      </c>
      <c r="C17" s="101">
        <v>0</v>
      </c>
      <c r="D17" s="102">
        <v>3</v>
      </c>
      <c r="E17" s="90"/>
    </row>
    <row r="18" spans="1:13" ht="23.45" x14ac:dyDescent="0.45">
      <c r="A18" s="116" t="s">
        <v>243</v>
      </c>
      <c r="B18" s="100">
        <v>4</v>
      </c>
      <c r="C18" s="101">
        <v>0</v>
      </c>
      <c r="D18" s="102">
        <v>1</v>
      </c>
      <c r="E18" s="90"/>
    </row>
    <row r="19" spans="1:13" ht="23.45" x14ac:dyDescent="0.45">
      <c r="A19" s="116" t="s">
        <v>244</v>
      </c>
      <c r="B19" s="100">
        <v>6</v>
      </c>
      <c r="C19" s="101">
        <v>0</v>
      </c>
      <c r="D19" s="102">
        <v>3</v>
      </c>
      <c r="E19" s="90"/>
    </row>
    <row r="20" spans="1:13" ht="23.45" x14ac:dyDescent="0.45">
      <c r="A20" s="116" t="s">
        <v>245</v>
      </c>
      <c r="B20" s="100">
        <v>12</v>
      </c>
      <c r="C20" s="101">
        <v>0</v>
      </c>
      <c r="D20" s="102">
        <v>6</v>
      </c>
      <c r="E20" s="90"/>
      <c r="M20" s="9">
        <v>16</v>
      </c>
    </row>
    <row r="21" spans="1:13" ht="23.45" x14ac:dyDescent="0.45">
      <c r="A21" s="116" t="s">
        <v>246</v>
      </c>
      <c r="B21" s="100">
        <v>0</v>
      </c>
      <c r="C21" s="101">
        <v>0</v>
      </c>
      <c r="D21" s="102">
        <v>0</v>
      </c>
      <c r="E21" s="90"/>
    </row>
    <row r="22" spans="1:13" ht="23.45" x14ac:dyDescent="0.45">
      <c r="A22" s="116" t="s">
        <v>247</v>
      </c>
      <c r="B22" s="100">
        <v>10</v>
      </c>
      <c r="C22" s="101">
        <v>0</v>
      </c>
      <c r="D22" s="102">
        <v>2</v>
      </c>
      <c r="E22" s="90"/>
    </row>
    <row r="23" spans="1:13" ht="23.45" x14ac:dyDescent="0.45">
      <c r="A23" s="116"/>
      <c r="B23" s="100"/>
      <c r="C23" s="101"/>
      <c r="D23" s="102"/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46</v>
      </c>
      <c r="C27" s="114">
        <f>SUM(C15:C26)</f>
        <v>0</v>
      </c>
      <c r="D27" s="114">
        <f>SUM(D15:D26)</f>
        <v>18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0" zoomScaleNormal="90" workbookViewId="0">
      <selection activeCell="D24" sqref="D24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33</v>
      </c>
      <c r="C4" s="80">
        <f>B4*24</f>
        <v>792</v>
      </c>
      <c r="D4" s="81">
        <v>4</v>
      </c>
      <c r="E4" s="81">
        <f>D4*C4</f>
        <v>3168</v>
      </c>
    </row>
    <row r="5" spans="1:5" ht="28.9" x14ac:dyDescent="0.55000000000000004">
      <c r="A5" s="111" t="s">
        <v>13</v>
      </c>
      <c r="B5" s="113">
        <f>D27</f>
        <v>16</v>
      </c>
      <c r="C5" s="82">
        <f>B5*24</f>
        <v>384</v>
      </c>
      <c r="D5" s="83">
        <v>5</v>
      </c>
      <c r="E5" s="81">
        <f>D5*C5</f>
        <v>1920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5088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43467</v>
      </c>
      <c r="B15" s="118">
        <v>3</v>
      </c>
      <c r="C15" s="119">
        <v>0</v>
      </c>
      <c r="D15" s="120">
        <v>0</v>
      </c>
      <c r="E15" s="90"/>
    </row>
    <row r="16" spans="1:5" ht="23.45" x14ac:dyDescent="0.45">
      <c r="A16" s="116">
        <v>43469</v>
      </c>
      <c r="B16" s="100">
        <v>3</v>
      </c>
      <c r="C16" s="101">
        <v>0</v>
      </c>
      <c r="D16" s="102">
        <v>1</v>
      </c>
      <c r="E16" s="90"/>
    </row>
    <row r="17" spans="1:13" ht="23.45" x14ac:dyDescent="0.45">
      <c r="A17" s="116">
        <v>43474</v>
      </c>
      <c r="B17" s="100">
        <v>6</v>
      </c>
      <c r="C17" s="101">
        <v>0</v>
      </c>
      <c r="D17" s="102">
        <v>2</v>
      </c>
      <c r="E17" s="90"/>
    </row>
    <row r="18" spans="1:13" ht="23.45" x14ac:dyDescent="0.45">
      <c r="A18" s="116">
        <v>43476</v>
      </c>
      <c r="B18" s="100">
        <v>4</v>
      </c>
      <c r="C18" s="101">
        <v>0</v>
      </c>
      <c r="D18" s="102">
        <v>0</v>
      </c>
      <c r="E18" s="90"/>
    </row>
    <row r="19" spans="1:13" ht="23.45" x14ac:dyDescent="0.45">
      <c r="A19" s="116">
        <v>43481</v>
      </c>
      <c r="B19" s="100">
        <v>1</v>
      </c>
      <c r="C19" s="101">
        <v>0</v>
      </c>
      <c r="D19" s="102">
        <v>6</v>
      </c>
      <c r="E19" s="90"/>
    </row>
    <row r="20" spans="1:13" ht="23.25" x14ac:dyDescent="0.35">
      <c r="A20" s="116">
        <v>43483</v>
      </c>
      <c r="B20" s="100">
        <v>3</v>
      </c>
      <c r="C20" s="101">
        <v>0</v>
      </c>
      <c r="D20" s="102">
        <v>0</v>
      </c>
      <c r="E20" s="90"/>
      <c r="M20" s="9">
        <v>16</v>
      </c>
    </row>
    <row r="21" spans="1:13" ht="23.25" x14ac:dyDescent="0.35">
      <c r="A21" s="116">
        <v>43488</v>
      </c>
      <c r="B21" s="100">
        <v>3</v>
      </c>
      <c r="C21" s="101">
        <v>0</v>
      </c>
      <c r="D21" s="102">
        <v>4</v>
      </c>
      <c r="E21" s="90"/>
    </row>
    <row r="22" spans="1:13" ht="23.25" x14ac:dyDescent="0.35">
      <c r="A22" s="116">
        <v>43490</v>
      </c>
      <c r="B22" s="100">
        <v>4</v>
      </c>
      <c r="C22" s="101">
        <v>0</v>
      </c>
      <c r="D22" s="102">
        <v>0</v>
      </c>
      <c r="E22" s="90"/>
    </row>
    <row r="23" spans="1:13" ht="23.25" x14ac:dyDescent="0.35">
      <c r="A23" s="116">
        <v>43495</v>
      </c>
      <c r="B23" s="100">
        <v>6</v>
      </c>
      <c r="C23" s="101">
        <v>0</v>
      </c>
      <c r="D23" s="102">
        <v>3</v>
      </c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33</v>
      </c>
      <c r="C27" s="114">
        <f>SUM(C15:C26)</f>
        <v>0</v>
      </c>
      <c r="D27" s="114">
        <f>SUM(D15:D26)</f>
        <v>16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67"/>
  <sheetViews>
    <sheetView zoomScale="90" zoomScaleNormal="90" workbookViewId="0">
      <pane ySplit="4" topLeftCell="A29" activePane="bottomLeft" state="frozen"/>
      <selection pane="bottomLeft" activeCell="B1" sqref="B1:H66"/>
    </sheetView>
  </sheetViews>
  <sheetFormatPr defaultColWidth="9.140625" defaultRowHeight="15" x14ac:dyDescent="0.25"/>
  <cols>
    <col min="1" max="1" width="9.140625" style="9"/>
    <col min="2" max="2" width="20.28515625" style="9" bestFit="1" customWidth="1"/>
    <col min="3" max="6" width="9.140625" style="9"/>
    <col min="7" max="7" width="6" style="9" customWidth="1"/>
    <col min="8" max="8" width="10.5703125" style="9" bestFit="1" customWidth="1"/>
    <col min="9" max="9" width="3" style="9" customWidth="1"/>
    <col min="10" max="10" width="9.140625" style="9"/>
    <col min="11" max="11" width="11" style="9" bestFit="1" customWidth="1"/>
    <col min="12" max="19" width="9.140625" style="9"/>
    <col min="20" max="20" width="3.28515625" style="9" customWidth="1"/>
    <col min="21" max="16384" width="9.140625" style="9"/>
  </cols>
  <sheetData>
    <row r="1" spans="2:11" thickBot="1" x14ac:dyDescent="0.35">
      <c r="D1" s="47" t="s">
        <v>36</v>
      </c>
      <c r="E1" s="48"/>
      <c r="F1" s="49"/>
    </row>
    <row r="2" spans="2:11" ht="14.45" x14ac:dyDescent="0.3">
      <c r="B2" s="44"/>
      <c r="C2" s="50" t="s">
        <v>29</v>
      </c>
      <c r="D2" s="51" t="s">
        <v>37</v>
      </c>
      <c r="E2" s="52" t="s">
        <v>29</v>
      </c>
      <c r="F2" s="53" t="s">
        <v>29</v>
      </c>
    </row>
    <row r="3" spans="2:11" ht="14.45" x14ac:dyDescent="0.3">
      <c r="C3" s="52" t="s">
        <v>28</v>
      </c>
      <c r="D3" s="51" t="s">
        <v>38</v>
      </c>
      <c r="E3" s="52" t="s">
        <v>24</v>
      </c>
      <c r="F3" s="53" t="s">
        <v>24</v>
      </c>
      <c r="H3" s="54" t="s">
        <v>30</v>
      </c>
      <c r="K3" s="9" t="s">
        <v>48</v>
      </c>
    </row>
    <row r="4" spans="2:11" thickBot="1" x14ac:dyDescent="0.35">
      <c r="C4" s="55"/>
      <c r="D4" s="56"/>
      <c r="E4" s="57" t="s">
        <v>23</v>
      </c>
      <c r="F4" s="58" t="s">
        <v>22</v>
      </c>
      <c r="H4" s="54" t="s">
        <v>31</v>
      </c>
    </row>
    <row r="5" spans="2:11" ht="15.6" thickTop="1" thickBot="1" x14ac:dyDescent="0.35">
      <c r="B5" s="59" t="s">
        <v>43</v>
      </c>
      <c r="C5" s="10"/>
      <c r="D5" s="10"/>
      <c r="E5" s="10"/>
      <c r="F5" s="60"/>
    </row>
    <row r="6" spans="2:11" thickTop="1" x14ac:dyDescent="0.3">
      <c r="B6" s="44" t="s">
        <v>0</v>
      </c>
      <c r="C6" s="70"/>
      <c r="D6" s="45"/>
      <c r="E6" s="45"/>
      <c r="F6" s="42">
        <f>D6+E6+C6</f>
        <v>0</v>
      </c>
      <c r="G6" s="23"/>
      <c r="H6" s="12">
        <v>4</v>
      </c>
      <c r="I6" s="23"/>
      <c r="J6" s="23"/>
      <c r="K6" s="23" t="b">
        <f>F6=H6</f>
        <v>0</v>
      </c>
    </row>
    <row r="7" spans="2:11" ht="14.45" x14ac:dyDescent="0.3">
      <c r="B7" s="44" t="s">
        <v>1</v>
      </c>
      <c r="C7" s="70"/>
      <c r="D7" s="45"/>
      <c r="E7" s="45"/>
      <c r="F7" s="42">
        <f>D7+E7+C7</f>
        <v>0</v>
      </c>
      <c r="G7" s="23"/>
      <c r="H7" s="12">
        <v>4</v>
      </c>
      <c r="I7" s="23"/>
      <c r="J7" s="23"/>
      <c r="K7" s="23" t="b">
        <f t="shared" ref="K7:K65" si="0">F7=H7</f>
        <v>0</v>
      </c>
    </row>
    <row r="8" spans="2:11" ht="14.45" x14ac:dyDescent="0.3">
      <c r="B8" s="44" t="s">
        <v>2</v>
      </c>
      <c r="C8" s="70"/>
      <c r="D8" s="45"/>
      <c r="E8" s="45"/>
      <c r="F8" s="42">
        <f>D8+E8+C8</f>
        <v>0</v>
      </c>
      <c r="G8" s="23"/>
      <c r="H8" s="12">
        <v>4</v>
      </c>
      <c r="I8" s="23"/>
      <c r="J8" s="23"/>
      <c r="K8" s="23" t="b">
        <f t="shared" si="0"/>
        <v>0</v>
      </c>
    </row>
    <row r="9" spans="2:11" ht="14.45" x14ac:dyDescent="0.3">
      <c r="B9" s="44" t="s">
        <v>3</v>
      </c>
      <c r="C9" s="70"/>
      <c r="D9" s="45"/>
      <c r="E9" s="45"/>
      <c r="F9" s="42">
        <f>D9+E9+C9</f>
        <v>0</v>
      </c>
      <c r="G9" s="71"/>
      <c r="H9" s="12">
        <v>4</v>
      </c>
      <c r="I9" s="23"/>
      <c r="J9" s="23"/>
      <c r="K9" s="23" t="b">
        <f t="shared" si="0"/>
        <v>0</v>
      </c>
    </row>
    <row r="10" spans="2:11" ht="14.45" x14ac:dyDescent="0.3">
      <c r="B10" s="44" t="s">
        <v>4</v>
      </c>
      <c r="C10" s="70"/>
      <c r="D10" s="45"/>
      <c r="E10" s="45"/>
      <c r="F10" s="42">
        <f>D10+E10+C10</f>
        <v>0</v>
      </c>
      <c r="G10" s="71"/>
      <c r="H10" s="12">
        <v>4</v>
      </c>
      <c r="I10" s="23"/>
      <c r="J10" s="23"/>
      <c r="K10" s="23" t="b">
        <f t="shared" si="0"/>
        <v>0</v>
      </c>
    </row>
    <row r="11" spans="2:11" thickBot="1" x14ac:dyDescent="0.35">
      <c r="B11" s="44"/>
    </row>
    <row r="12" spans="2:11" ht="15.6" thickTop="1" thickBot="1" x14ac:dyDescent="0.35">
      <c r="B12" s="59" t="s">
        <v>147</v>
      </c>
      <c r="I12" s="23"/>
      <c r="J12" s="23"/>
    </row>
    <row r="13" spans="2:11" ht="15.6" thickTop="1" thickBot="1" x14ac:dyDescent="0.35">
      <c r="B13" s="44" t="s">
        <v>148</v>
      </c>
      <c r="C13" s="127"/>
      <c r="D13" s="128"/>
      <c r="E13" s="128"/>
      <c r="F13" s="42">
        <f>D13+E13+C13</f>
        <v>0</v>
      </c>
      <c r="G13" s="71"/>
      <c r="H13" s="129">
        <v>0</v>
      </c>
      <c r="I13" s="23"/>
      <c r="J13" s="23"/>
      <c r="K13" s="23" t="b">
        <f t="shared" si="0"/>
        <v>1</v>
      </c>
    </row>
    <row r="14" spans="2:11" thickBot="1" x14ac:dyDescent="0.35">
      <c r="B14" s="44" t="s">
        <v>149</v>
      </c>
      <c r="C14" s="127"/>
      <c r="D14" s="128"/>
      <c r="E14" s="128"/>
      <c r="F14" s="42">
        <f>D14+E14+C14</f>
        <v>0</v>
      </c>
      <c r="G14" s="71"/>
      <c r="H14" s="129">
        <v>0</v>
      </c>
      <c r="I14" s="23"/>
      <c r="J14" s="23"/>
      <c r="K14" s="23" t="b">
        <f t="shared" si="0"/>
        <v>1</v>
      </c>
    </row>
    <row r="15" spans="2:11" thickBot="1" x14ac:dyDescent="0.35">
      <c r="B15" s="44" t="s">
        <v>150</v>
      </c>
      <c r="C15" s="127"/>
      <c r="D15" s="128"/>
      <c r="E15" s="128"/>
      <c r="F15" s="42">
        <f>D15+E15+C15</f>
        <v>0</v>
      </c>
      <c r="G15" s="71"/>
      <c r="H15" s="129">
        <v>0</v>
      </c>
      <c r="I15" s="23"/>
      <c r="J15" s="23"/>
      <c r="K15" s="23" t="b">
        <f t="shared" si="0"/>
        <v>1</v>
      </c>
    </row>
    <row r="16" spans="2:11" thickBot="1" x14ac:dyDescent="0.35">
      <c r="B16" s="44"/>
      <c r="C16" s="69"/>
      <c r="G16" s="23"/>
      <c r="H16" s="23"/>
      <c r="I16" s="23"/>
      <c r="J16" s="23"/>
      <c r="K16" s="23"/>
    </row>
    <row r="17" spans="2:15" ht="15.6" thickTop="1" thickBot="1" x14ac:dyDescent="0.35">
      <c r="B17" s="59" t="s">
        <v>5</v>
      </c>
      <c r="C17" s="69"/>
      <c r="G17" s="23"/>
      <c r="H17" s="23"/>
      <c r="I17" s="23"/>
      <c r="J17" s="23"/>
      <c r="K17" s="23"/>
    </row>
    <row r="18" spans="2:15" thickTop="1" x14ac:dyDescent="0.3">
      <c r="B18" s="44" t="s">
        <v>0</v>
      </c>
      <c r="C18" s="70"/>
      <c r="D18" s="45"/>
      <c r="E18" s="45"/>
      <c r="F18" s="42">
        <f t="shared" ref="F18:F25" si="1">D18+E18+C18</f>
        <v>0</v>
      </c>
      <c r="G18" s="71"/>
      <c r="H18" s="12">
        <v>2.5</v>
      </c>
      <c r="I18" s="23"/>
      <c r="J18" s="23"/>
      <c r="K18" s="23" t="b">
        <f t="shared" si="0"/>
        <v>0</v>
      </c>
    </row>
    <row r="19" spans="2:15" ht="14.45" x14ac:dyDescent="0.3">
      <c r="B19" s="44" t="s">
        <v>1</v>
      </c>
      <c r="C19" s="70"/>
      <c r="D19" s="45"/>
      <c r="E19" s="45"/>
      <c r="F19" s="42">
        <f t="shared" si="1"/>
        <v>0</v>
      </c>
      <c r="G19" s="71"/>
      <c r="H19" s="12">
        <v>2.5</v>
      </c>
      <c r="I19" s="23"/>
      <c r="J19" s="23"/>
      <c r="K19" s="23" t="b">
        <f t="shared" si="0"/>
        <v>0</v>
      </c>
    </row>
    <row r="20" spans="2:15" ht="14.45" x14ac:dyDescent="0.3">
      <c r="B20" s="44" t="s">
        <v>2</v>
      </c>
      <c r="C20" s="70"/>
      <c r="D20" s="70"/>
      <c r="E20" s="45"/>
      <c r="F20" s="42">
        <f t="shared" si="1"/>
        <v>0</v>
      </c>
      <c r="G20" s="71"/>
      <c r="H20" s="12">
        <v>4</v>
      </c>
      <c r="I20" s="23"/>
      <c r="J20" s="23"/>
      <c r="K20" s="23" t="b">
        <f t="shared" si="0"/>
        <v>0</v>
      </c>
    </row>
    <row r="21" spans="2:15" ht="14.45" x14ac:dyDescent="0.3">
      <c r="B21" s="44" t="s">
        <v>3</v>
      </c>
      <c r="C21" s="70"/>
      <c r="D21" s="70"/>
      <c r="E21" s="45"/>
      <c r="F21" s="42">
        <f t="shared" si="1"/>
        <v>0</v>
      </c>
      <c r="G21" s="23"/>
      <c r="H21" s="12">
        <v>1.5</v>
      </c>
      <c r="I21" s="23"/>
      <c r="J21" s="23"/>
      <c r="K21" s="23" t="b">
        <f t="shared" si="0"/>
        <v>0</v>
      </c>
    </row>
    <row r="22" spans="2:15" ht="14.45" x14ac:dyDescent="0.3">
      <c r="B22" s="44" t="s">
        <v>4</v>
      </c>
      <c r="C22" s="70"/>
      <c r="D22" s="70"/>
      <c r="E22" s="45"/>
      <c r="F22" s="42">
        <f t="shared" si="1"/>
        <v>0</v>
      </c>
      <c r="G22" s="71"/>
      <c r="H22" s="12">
        <v>3</v>
      </c>
      <c r="I22" s="23"/>
      <c r="J22" s="23"/>
      <c r="K22" s="23" t="b">
        <f t="shared" si="0"/>
        <v>0</v>
      </c>
      <c r="O22" s="44"/>
    </row>
    <row r="23" spans="2:15" ht="14.45" x14ac:dyDescent="0.3">
      <c r="B23" s="44" t="s">
        <v>6</v>
      </c>
      <c r="C23" s="70"/>
      <c r="D23" s="70"/>
      <c r="E23" s="45"/>
      <c r="F23" s="42">
        <f t="shared" si="1"/>
        <v>0</v>
      </c>
      <c r="G23" s="23"/>
      <c r="H23" s="12">
        <v>1.3</v>
      </c>
      <c r="I23" s="23"/>
      <c r="J23" s="23"/>
      <c r="K23" s="23" t="b">
        <f t="shared" si="0"/>
        <v>0</v>
      </c>
    </row>
    <row r="24" spans="2:15" ht="14.45" x14ac:dyDescent="0.3">
      <c r="B24" s="44" t="s">
        <v>7</v>
      </c>
      <c r="C24" s="70"/>
      <c r="D24" s="70"/>
      <c r="E24" s="45"/>
      <c r="F24" s="42">
        <f t="shared" si="1"/>
        <v>0</v>
      </c>
      <c r="G24" s="23"/>
      <c r="H24" s="12">
        <v>1.5</v>
      </c>
      <c r="I24" s="23"/>
      <c r="J24" s="23"/>
      <c r="K24" s="23" t="b">
        <f t="shared" si="0"/>
        <v>0</v>
      </c>
    </row>
    <row r="25" spans="2:15" ht="14.45" x14ac:dyDescent="0.3">
      <c r="B25" s="44" t="s">
        <v>8</v>
      </c>
      <c r="C25" s="70"/>
      <c r="D25" s="70"/>
      <c r="E25" s="45"/>
      <c r="F25" s="42">
        <f t="shared" si="1"/>
        <v>0</v>
      </c>
      <c r="G25" s="23"/>
      <c r="H25" s="12">
        <v>1.5</v>
      </c>
      <c r="I25" s="23"/>
      <c r="J25" s="23"/>
      <c r="K25" s="23" t="b">
        <f t="shared" si="0"/>
        <v>0</v>
      </c>
    </row>
    <row r="26" spans="2:15" ht="14.45" x14ac:dyDescent="0.3">
      <c r="B26" s="126" t="s">
        <v>132</v>
      </c>
      <c r="C26" s="70"/>
      <c r="D26" s="70"/>
      <c r="E26" s="45"/>
      <c r="F26" s="42">
        <f>D26+E26+C26</f>
        <v>0</v>
      </c>
      <c r="G26" s="23"/>
      <c r="H26" s="12">
        <v>2</v>
      </c>
      <c r="I26" s="23"/>
      <c r="J26" s="23"/>
      <c r="K26" s="23"/>
    </row>
    <row r="27" spans="2:15" thickBot="1" x14ac:dyDescent="0.35">
      <c r="B27" s="44"/>
      <c r="C27" s="69"/>
      <c r="D27" s="69"/>
      <c r="G27" s="23"/>
      <c r="H27" s="23"/>
      <c r="I27" s="23"/>
      <c r="J27" s="23"/>
      <c r="K27" s="23"/>
    </row>
    <row r="28" spans="2:15" ht="15.6" thickTop="1" thickBot="1" x14ac:dyDescent="0.35">
      <c r="B28" s="59" t="s">
        <v>9</v>
      </c>
      <c r="C28" s="69"/>
      <c r="D28" s="69"/>
      <c r="F28" s="23"/>
      <c r="G28" s="23"/>
      <c r="H28" s="23"/>
      <c r="I28" s="23"/>
      <c r="J28" s="23"/>
      <c r="K28" s="23"/>
    </row>
    <row r="29" spans="2:15" thickTop="1" x14ac:dyDescent="0.3">
      <c r="B29" s="44" t="s">
        <v>10</v>
      </c>
      <c r="C29" s="70"/>
      <c r="D29" s="70"/>
      <c r="E29" s="45"/>
      <c r="F29" s="42">
        <f>D29+E29+C29</f>
        <v>0</v>
      </c>
      <c r="G29" s="23"/>
      <c r="H29" s="12">
        <v>1</v>
      </c>
      <c r="I29" s="23"/>
      <c r="J29" s="23"/>
      <c r="K29" s="23" t="b">
        <f t="shared" si="0"/>
        <v>0</v>
      </c>
    </row>
    <row r="30" spans="2:15" ht="14.45" x14ac:dyDescent="0.3">
      <c r="B30" s="44" t="s">
        <v>11</v>
      </c>
      <c r="C30" s="70"/>
      <c r="D30" s="70"/>
      <c r="E30" s="45"/>
      <c r="F30" s="42">
        <f>D30+E30+C30</f>
        <v>0</v>
      </c>
      <c r="G30" s="23"/>
      <c r="H30" s="12">
        <v>2.5</v>
      </c>
      <c r="I30" s="23"/>
      <c r="J30" s="23"/>
      <c r="K30" s="23" t="b">
        <f t="shared" si="0"/>
        <v>0</v>
      </c>
    </row>
    <row r="31" spans="2:15" ht="14.45" x14ac:dyDescent="0.3">
      <c r="B31" s="44" t="s">
        <v>12</v>
      </c>
      <c r="C31" s="70"/>
      <c r="D31" s="70"/>
      <c r="E31" s="45"/>
      <c r="F31" s="42">
        <f>D31+E31+C31</f>
        <v>0</v>
      </c>
      <c r="G31" s="23"/>
      <c r="H31" s="12">
        <v>0.5</v>
      </c>
      <c r="I31" s="23"/>
      <c r="J31" s="23"/>
      <c r="K31" s="23" t="b">
        <f t="shared" si="0"/>
        <v>0</v>
      </c>
    </row>
    <row r="32" spans="2:15" thickBot="1" x14ac:dyDescent="0.35">
      <c r="B32" s="44"/>
      <c r="C32" s="69"/>
      <c r="D32" s="69"/>
      <c r="F32" s="23"/>
      <c r="G32" s="23"/>
      <c r="H32" s="23"/>
      <c r="I32" s="23"/>
      <c r="J32" s="23"/>
    </row>
    <row r="33" spans="2:11" ht="15.6" thickTop="1" thickBot="1" x14ac:dyDescent="0.35">
      <c r="B33" s="59" t="s">
        <v>20</v>
      </c>
      <c r="C33" s="69"/>
      <c r="D33" s="69"/>
      <c r="F33" s="23"/>
      <c r="G33" s="23"/>
      <c r="H33" s="23"/>
      <c r="I33" s="23"/>
      <c r="J33" s="23"/>
    </row>
    <row r="34" spans="2:11" thickTop="1" x14ac:dyDescent="0.3">
      <c r="B34" s="44" t="s">
        <v>21</v>
      </c>
      <c r="C34" s="70"/>
      <c r="D34" s="70"/>
      <c r="E34" s="45"/>
      <c r="F34" s="42">
        <f>D34+E34+C34</f>
        <v>0</v>
      </c>
      <c r="G34" s="23"/>
      <c r="H34" s="12">
        <v>12</v>
      </c>
      <c r="I34" s="23"/>
      <c r="J34" s="23"/>
      <c r="K34" s="23" t="b">
        <f t="shared" si="0"/>
        <v>0</v>
      </c>
    </row>
    <row r="35" spans="2:11" thickBot="1" x14ac:dyDescent="0.35">
      <c r="B35" s="44"/>
      <c r="C35" s="69"/>
      <c r="D35" s="69"/>
      <c r="G35" s="23"/>
      <c r="H35" s="43"/>
      <c r="I35" s="23"/>
      <c r="J35" s="23"/>
    </row>
    <row r="36" spans="2:11" ht="15.6" thickTop="1" thickBot="1" x14ac:dyDescent="0.35">
      <c r="B36" s="59" t="s">
        <v>52</v>
      </c>
      <c r="C36" s="69"/>
      <c r="D36" s="69"/>
      <c r="G36" s="23"/>
      <c r="I36" s="23"/>
      <c r="J36" s="23"/>
    </row>
    <row r="37" spans="2:11" thickTop="1" x14ac:dyDescent="0.3">
      <c r="B37" s="44" t="s">
        <v>50</v>
      </c>
      <c r="C37" s="70"/>
      <c r="D37" s="70"/>
      <c r="E37" s="64"/>
      <c r="F37" s="42">
        <f>D37+E37+C37</f>
        <v>0</v>
      </c>
      <c r="G37" s="23"/>
      <c r="H37" s="12">
        <v>0.5</v>
      </c>
      <c r="I37" s="23"/>
      <c r="J37" s="23"/>
      <c r="K37" s="23" t="b">
        <f t="shared" si="0"/>
        <v>0</v>
      </c>
    </row>
    <row r="38" spans="2:11" ht="14.45" x14ac:dyDescent="0.3">
      <c r="B38" s="44" t="s">
        <v>131</v>
      </c>
      <c r="C38" s="70"/>
      <c r="D38" s="70"/>
      <c r="E38" s="64"/>
      <c r="F38" s="42">
        <f>D38+E38+C38</f>
        <v>0</v>
      </c>
      <c r="G38" s="23"/>
      <c r="H38" s="12">
        <v>0</v>
      </c>
      <c r="I38" s="23"/>
      <c r="J38" s="23"/>
      <c r="K38" s="23" t="b">
        <f t="shared" si="0"/>
        <v>1</v>
      </c>
    </row>
    <row r="39" spans="2:11" ht="14.45" x14ac:dyDescent="0.3">
      <c r="B39" s="126" t="s">
        <v>51</v>
      </c>
      <c r="C39" s="70"/>
      <c r="D39" s="70"/>
      <c r="E39" s="64"/>
      <c r="F39" s="42">
        <f>D39+E39+C39</f>
        <v>0</v>
      </c>
      <c r="G39" s="23"/>
      <c r="H39" s="12">
        <v>0</v>
      </c>
      <c r="I39" s="23"/>
      <c r="J39" s="23"/>
      <c r="K39" s="23" t="b">
        <f t="shared" si="0"/>
        <v>1</v>
      </c>
    </row>
    <row r="40" spans="2:11" thickBot="1" x14ac:dyDescent="0.35">
      <c r="B40" s="44"/>
      <c r="C40" s="69"/>
      <c r="D40" s="69"/>
      <c r="F40" s="23"/>
      <c r="G40" s="23"/>
      <c r="H40" s="23"/>
      <c r="I40" s="23"/>
      <c r="J40" s="23"/>
      <c r="K40" s="23"/>
    </row>
    <row r="41" spans="2:11" ht="15.6" thickTop="1" thickBot="1" x14ac:dyDescent="0.35">
      <c r="B41" s="59" t="s">
        <v>13</v>
      </c>
      <c r="C41" s="69"/>
      <c r="D41" s="69"/>
      <c r="F41" s="23"/>
      <c r="G41" s="23"/>
      <c r="H41" s="23"/>
      <c r="I41" s="23"/>
      <c r="J41" s="23"/>
      <c r="K41" s="23"/>
    </row>
    <row r="42" spans="2:11" thickTop="1" x14ac:dyDescent="0.3">
      <c r="B42" s="44" t="s">
        <v>14</v>
      </c>
      <c r="C42" s="70"/>
      <c r="D42" s="70"/>
      <c r="E42" s="45"/>
      <c r="F42" s="42">
        <f>D42+E42+C42</f>
        <v>0</v>
      </c>
      <c r="G42" s="23"/>
      <c r="H42" s="12">
        <v>1</v>
      </c>
      <c r="I42" s="23"/>
      <c r="J42" s="23"/>
      <c r="K42" s="23" t="b">
        <f t="shared" si="0"/>
        <v>0</v>
      </c>
    </row>
    <row r="43" spans="2:11" ht="14.45" x14ac:dyDescent="0.3">
      <c r="B43" s="44" t="s">
        <v>15</v>
      </c>
      <c r="C43" s="70"/>
      <c r="D43" s="70"/>
      <c r="E43" s="45"/>
      <c r="F43" s="42">
        <f>D43+E43+C43</f>
        <v>0</v>
      </c>
      <c r="G43" s="23"/>
      <c r="H43" s="12">
        <v>2</v>
      </c>
      <c r="I43" s="23"/>
      <c r="J43" s="23"/>
      <c r="K43" s="23" t="b">
        <f t="shared" si="0"/>
        <v>0</v>
      </c>
    </row>
    <row r="44" spans="2:11" ht="14.45" x14ac:dyDescent="0.3">
      <c r="B44" s="44" t="s">
        <v>214</v>
      </c>
      <c r="C44" s="70"/>
      <c r="D44" s="70"/>
      <c r="E44" s="45"/>
      <c r="F44" s="42">
        <f>D44+E44+C44</f>
        <v>0</v>
      </c>
      <c r="G44" s="23"/>
      <c r="H44" s="12">
        <v>1</v>
      </c>
      <c r="I44" s="23"/>
      <c r="J44" s="23"/>
      <c r="K44" s="23"/>
    </row>
    <row r="45" spans="2:11" ht="14.45" x14ac:dyDescent="0.3">
      <c r="B45" s="44" t="s">
        <v>16</v>
      </c>
      <c r="C45" s="70"/>
      <c r="D45" s="70"/>
      <c r="E45" s="45"/>
      <c r="F45" s="42">
        <f>D45+E45+C45</f>
        <v>0</v>
      </c>
      <c r="G45" s="23"/>
      <c r="H45" s="12">
        <v>0.5</v>
      </c>
      <c r="I45" s="23"/>
      <c r="J45" s="23"/>
      <c r="K45" s="23" t="b">
        <f t="shared" si="0"/>
        <v>0</v>
      </c>
    </row>
    <row r="46" spans="2:11" thickBot="1" x14ac:dyDescent="0.35">
      <c r="B46" s="44"/>
      <c r="C46" s="69"/>
      <c r="D46" s="69"/>
      <c r="G46" s="23"/>
      <c r="I46" s="23"/>
      <c r="J46" s="23"/>
    </row>
    <row r="47" spans="2:11" ht="15.6" thickTop="1" thickBot="1" x14ac:dyDescent="0.35">
      <c r="B47" s="66" t="s">
        <v>53</v>
      </c>
      <c r="C47" s="69"/>
      <c r="D47" s="69"/>
      <c r="G47" s="23"/>
      <c r="I47" s="23"/>
      <c r="J47" s="23"/>
    </row>
    <row r="48" spans="2:11" thickTop="1" x14ac:dyDescent="0.3">
      <c r="B48" s="44" t="s">
        <v>14</v>
      </c>
      <c r="C48" s="70"/>
      <c r="D48" s="70"/>
      <c r="E48" s="64"/>
      <c r="F48" s="67">
        <f>D48+E48+C48</f>
        <v>0</v>
      </c>
      <c r="G48" s="23"/>
      <c r="H48" s="68">
        <v>0.5</v>
      </c>
      <c r="I48" s="23"/>
      <c r="J48" s="23"/>
      <c r="K48" s="23" t="b">
        <f t="shared" si="0"/>
        <v>0</v>
      </c>
    </row>
    <row r="49" spans="2:11" ht="14.45" x14ac:dyDescent="0.3">
      <c r="B49" s="44" t="s">
        <v>15</v>
      </c>
      <c r="C49" s="70"/>
      <c r="D49" s="70"/>
      <c r="E49" s="64"/>
      <c r="F49" s="67">
        <f>D49+E49+C49</f>
        <v>0</v>
      </c>
      <c r="G49" s="23"/>
      <c r="H49" s="12">
        <v>0.5</v>
      </c>
      <c r="I49" s="23"/>
      <c r="J49" s="23"/>
      <c r="K49" s="23" t="b">
        <f t="shared" si="0"/>
        <v>0</v>
      </c>
    </row>
    <row r="50" spans="2:11" thickBot="1" x14ac:dyDescent="0.35">
      <c r="B50" s="44"/>
      <c r="C50" s="69"/>
      <c r="D50" s="69"/>
      <c r="F50" s="23"/>
      <c r="G50" s="23"/>
      <c r="H50" s="23"/>
      <c r="I50" s="23"/>
      <c r="J50" s="23"/>
      <c r="K50" s="23"/>
    </row>
    <row r="51" spans="2:11" ht="15.6" thickTop="1" thickBot="1" x14ac:dyDescent="0.35">
      <c r="B51" s="59" t="s">
        <v>134</v>
      </c>
      <c r="C51" s="69"/>
      <c r="D51" s="69"/>
      <c r="F51" s="23"/>
      <c r="G51" s="23"/>
      <c r="H51" s="23"/>
      <c r="I51" s="23"/>
      <c r="J51" s="23"/>
      <c r="K51" s="23"/>
    </row>
    <row r="52" spans="2:11" thickTop="1" x14ac:dyDescent="0.3">
      <c r="B52" s="61" t="s">
        <v>44</v>
      </c>
      <c r="C52" s="70"/>
      <c r="D52" s="70"/>
      <c r="E52" s="45"/>
      <c r="F52" s="42">
        <f>D52+E52+C52</f>
        <v>0</v>
      </c>
      <c r="G52" s="23"/>
      <c r="H52" s="12">
        <v>2</v>
      </c>
      <c r="I52" s="23"/>
      <c r="J52" s="23"/>
      <c r="K52" s="23" t="b">
        <f t="shared" si="0"/>
        <v>0</v>
      </c>
    </row>
    <row r="53" spans="2:11" ht="14.45" x14ac:dyDescent="0.3">
      <c r="B53" s="44" t="s">
        <v>45</v>
      </c>
      <c r="C53" s="70"/>
      <c r="D53" s="70"/>
      <c r="E53" s="45"/>
      <c r="F53" s="42">
        <f>D53+E53+C53</f>
        <v>0</v>
      </c>
      <c r="G53" s="23"/>
      <c r="H53" s="12">
        <v>0</v>
      </c>
      <c r="I53" s="23"/>
      <c r="J53" s="23"/>
      <c r="K53" s="23" t="b">
        <f t="shared" si="0"/>
        <v>1</v>
      </c>
    </row>
    <row r="54" spans="2:11" ht="14.45" x14ac:dyDescent="0.3">
      <c r="B54" s="44" t="s">
        <v>46</v>
      </c>
      <c r="C54" s="70"/>
      <c r="D54" s="70"/>
      <c r="E54" s="45"/>
      <c r="F54" s="42">
        <f>D54+E54+C54</f>
        <v>0</v>
      </c>
      <c r="G54" s="23"/>
      <c r="H54" s="12">
        <v>3</v>
      </c>
      <c r="I54" s="23"/>
      <c r="J54" s="23"/>
      <c r="K54" s="23" t="b">
        <f t="shared" si="0"/>
        <v>0</v>
      </c>
    </row>
    <row r="55" spans="2:11" ht="14.45" x14ac:dyDescent="0.3">
      <c r="B55" s="44" t="s">
        <v>47</v>
      </c>
      <c r="C55" s="70"/>
      <c r="D55" s="70"/>
      <c r="E55" s="45"/>
      <c r="F55" s="42">
        <f>D55+E55+C55</f>
        <v>0</v>
      </c>
      <c r="G55" s="71"/>
      <c r="H55" s="43">
        <v>2</v>
      </c>
      <c r="I55" s="23"/>
      <c r="J55" s="23"/>
      <c r="K55" s="23" t="b">
        <f t="shared" si="0"/>
        <v>0</v>
      </c>
    </row>
    <row r="56" spans="2:11" thickBot="1" x14ac:dyDescent="0.35">
      <c r="B56" s="44"/>
      <c r="C56" s="69"/>
      <c r="D56" s="69"/>
      <c r="F56" s="23"/>
      <c r="G56" s="23"/>
      <c r="H56" s="23"/>
      <c r="I56" s="23"/>
      <c r="J56" s="23"/>
      <c r="K56" s="23"/>
    </row>
    <row r="57" spans="2:11" ht="15.6" thickTop="1" thickBot="1" x14ac:dyDescent="0.35">
      <c r="B57" s="59" t="s">
        <v>135</v>
      </c>
      <c r="C57" s="69"/>
      <c r="D57" s="69"/>
      <c r="F57" s="23"/>
      <c r="G57" s="23"/>
      <c r="H57" s="23"/>
      <c r="I57" s="23"/>
      <c r="J57" s="23"/>
      <c r="K57" s="23"/>
    </row>
    <row r="58" spans="2:11" thickTop="1" x14ac:dyDescent="0.3">
      <c r="B58" s="44" t="s">
        <v>14</v>
      </c>
      <c r="C58" s="70"/>
      <c r="D58" s="70"/>
      <c r="E58" s="45"/>
      <c r="F58" s="42">
        <f>D58+E58+C58</f>
        <v>0</v>
      </c>
      <c r="G58" s="71"/>
      <c r="H58" s="12">
        <v>2</v>
      </c>
      <c r="I58" s="23"/>
      <c r="J58" s="23"/>
      <c r="K58" s="23" t="b">
        <f t="shared" si="0"/>
        <v>0</v>
      </c>
    </row>
    <row r="59" spans="2:11" ht="14.45" x14ac:dyDescent="0.3">
      <c r="B59" s="62" t="s">
        <v>19</v>
      </c>
      <c r="C59" s="70"/>
      <c r="D59" s="70"/>
      <c r="E59" s="45"/>
      <c r="F59" s="42">
        <f>D59+E59+C59</f>
        <v>0</v>
      </c>
      <c r="G59" s="71"/>
      <c r="H59" s="12">
        <v>2</v>
      </c>
      <c r="I59" s="23"/>
      <c r="J59" s="23"/>
      <c r="K59" s="23" t="b">
        <f t="shared" si="0"/>
        <v>0</v>
      </c>
    </row>
    <row r="60" spans="2:11" ht="15.75" thickBot="1" x14ac:dyDescent="0.3">
      <c r="B60" s="62"/>
      <c r="C60" s="69"/>
      <c r="D60" s="69"/>
      <c r="E60" s="46"/>
      <c r="F60" s="23"/>
      <c r="G60" s="23"/>
      <c r="H60" s="23"/>
      <c r="I60" s="23"/>
      <c r="J60" s="23"/>
      <c r="K60" s="23" t="b">
        <f>F60=H60</f>
        <v>1</v>
      </c>
    </row>
    <row r="61" spans="2:11" ht="16.5" thickTop="1" thickBot="1" x14ac:dyDescent="0.3">
      <c r="B61" s="59" t="s">
        <v>136</v>
      </c>
      <c r="C61" s="69"/>
      <c r="D61" s="69"/>
      <c r="F61" s="23"/>
      <c r="G61" s="23"/>
      <c r="H61" s="23"/>
      <c r="I61" s="23"/>
      <c r="J61" s="23"/>
      <c r="K61" s="23"/>
    </row>
    <row r="62" spans="2:11" ht="15.75" thickTop="1" x14ac:dyDescent="0.25">
      <c r="B62" s="62" t="s">
        <v>14</v>
      </c>
      <c r="C62" s="70"/>
      <c r="D62" s="70"/>
      <c r="E62" s="45"/>
      <c r="F62" s="42">
        <f>D62+E62+C62</f>
        <v>0</v>
      </c>
      <c r="G62" s="23"/>
      <c r="H62" s="12">
        <v>3</v>
      </c>
      <c r="I62" s="23"/>
      <c r="J62" s="23"/>
      <c r="K62" s="23" t="b">
        <f t="shared" si="0"/>
        <v>0</v>
      </c>
    </row>
    <row r="63" spans="2:11" x14ac:dyDescent="0.25">
      <c r="B63" s="62" t="s">
        <v>15</v>
      </c>
      <c r="C63" s="70"/>
      <c r="D63" s="70"/>
      <c r="E63" s="45"/>
      <c r="F63" s="42">
        <f>D63+E63+C63</f>
        <v>0</v>
      </c>
      <c r="G63" s="23"/>
      <c r="H63" s="12">
        <v>4</v>
      </c>
      <c r="I63" s="23"/>
      <c r="J63" s="23"/>
      <c r="K63" s="23" t="b">
        <f t="shared" si="0"/>
        <v>0</v>
      </c>
    </row>
    <row r="64" spans="2:11" x14ac:dyDescent="0.25">
      <c r="B64" s="62" t="s">
        <v>16</v>
      </c>
      <c r="C64" s="70"/>
      <c r="D64" s="70"/>
      <c r="E64" s="45"/>
      <c r="F64" s="42">
        <f>D64+E64+C64</f>
        <v>0</v>
      </c>
      <c r="G64" s="23"/>
      <c r="H64" s="12">
        <v>3</v>
      </c>
      <c r="I64" s="23"/>
      <c r="J64" s="23"/>
      <c r="K64" s="23" t="b">
        <f t="shared" si="0"/>
        <v>0</v>
      </c>
    </row>
    <row r="65" spans="2:11" x14ac:dyDescent="0.25">
      <c r="B65" s="63" t="s">
        <v>49</v>
      </c>
      <c r="C65" s="70"/>
      <c r="D65" s="70"/>
      <c r="E65" s="45"/>
      <c r="F65" s="42">
        <f>D65+E65+C65</f>
        <v>0</v>
      </c>
      <c r="G65" s="23"/>
      <c r="H65" s="12">
        <v>3</v>
      </c>
      <c r="I65" s="23"/>
      <c r="J65" s="23"/>
      <c r="K65" s="23" t="b">
        <f t="shared" si="0"/>
        <v>0</v>
      </c>
    </row>
    <row r="66" spans="2:11" x14ac:dyDescent="0.25">
      <c r="C66" s="11"/>
      <c r="D66" s="46"/>
    </row>
    <row r="67" spans="2:11" x14ac:dyDescent="0.25">
      <c r="C67" s="11"/>
      <c r="D67" s="11"/>
      <c r="E67" s="11"/>
    </row>
  </sheetData>
  <sheetProtection selectLockedCells="1"/>
  <conditionalFormatting sqref="K52:K55 K58:K60 K62:K65 K29:K31 K34 K37:K39 K42:K45 K48:K49 K18:K26 K6:K10 K13:K15">
    <cfRule type="cellIs" dxfId="0" priority="1" operator="equal">
      <formula>FALSE</formula>
    </cfRule>
  </conditionalFormatting>
  <pageMargins left="0.70866141732283472" right="0.70866141732283472" top="0.74803149606299213" bottom="0.74803149606299213" header="0.31496062992125984" footer="0.31496062992125984"/>
  <pageSetup paperSize="9" scale="74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zoomScale="90" zoomScaleNormal="90" workbookViewId="0">
      <selection activeCell="D16" sqref="D16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29</v>
      </c>
      <c r="C4" s="80">
        <f>B4*24</f>
        <v>696</v>
      </c>
      <c r="D4" s="81">
        <v>4</v>
      </c>
      <c r="E4" s="81">
        <f>D4*C4</f>
        <v>2784</v>
      </c>
    </row>
    <row r="5" spans="1:5" ht="28.9" x14ac:dyDescent="0.55000000000000004">
      <c r="A5" s="111" t="s">
        <v>13</v>
      </c>
      <c r="B5" s="113">
        <f>D27</f>
        <v>9</v>
      </c>
      <c r="C5" s="82">
        <f>B5*24</f>
        <v>216</v>
      </c>
      <c r="D5" s="83">
        <v>5</v>
      </c>
      <c r="E5" s="81">
        <f>D5*C5</f>
        <v>1080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3864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43502</v>
      </c>
      <c r="B15" s="100">
        <v>6</v>
      </c>
      <c r="C15" s="101"/>
      <c r="D15" s="102">
        <v>2</v>
      </c>
      <c r="E15" s="90"/>
    </row>
    <row r="16" spans="1:5" ht="23.45" x14ac:dyDescent="0.45">
      <c r="A16" s="116">
        <v>43504</v>
      </c>
      <c r="B16" s="118">
        <v>2</v>
      </c>
      <c r="C16" s="119"/>
      <c r="D16" s="120">
        <v>1</v>
      </c>
      <c r="E16" s="90"/>
    </row>
    <row r="17" spans="1:13" ht="23.45" x14ac:dyDescent="0.45">
      <c r="A17" s="116">
        <v>43509</v>
      </c>
      <c r="B17" s="100">
        <v>6</v>
      </c>
      <c r="C17" s="101"/>
      <c r="D17" s="102">
        <v>1</v>
      </c>
      <c r="E17" s="90"/>
    </row>
    <row r="18" spans="1:13" ht="23.45" x14ac:dyDescent="0.45">
      <c r="A18" s="116">
        <v>43497</v>
      </c>
      <c r="B18" s="100">
        <v>3</v>
      </c>
      <c r="C18" s="101">
        <v>0</v>
      </c>
      <c r="D18" s="102">
        <v>0</v>
      </c>
      <c r="E18" s="90"/>
    </row>
    <row r="19" spans="1:13" ht="23.45" x14ac:dyDescent="0.45">
      <c r="A19" s="116">
        <v>43515</v>
      </c>
      <c r="B19" s="100">
        <v>6</v>
      </c>
      <c r="C19" s="101"/>
      <c r="D19" s="102">
        <v>2</v>
      </c>
      <c r="E19" s="90"/>
    </row>
    <row r="20" spans="1:13" ht="23.45" x14ac:dyDescent="0.45">
      <c r="A20" s="116">
        <v>43522</v>
      </c>
      <c r="B20" s="100">
        <v>6</v>
      </c>
      <c r="C20" s="101"/>
      <c r="D20" s="102">
        <v>3</v>
      </c>
      <c r="E20" s="90"/>
      <c r="M20" s="9">
        <v>16</v>
      </c>
    </row>
    <row r="21" spans="1:13" ht="23.45" x14ac:dyDescent="0.45">
      <c r="A21" s="116">
        <v>43511</v>
      </c>
      <c r="B21" s="100"/>
      <c r="C21" s="101"/>
      <c r="D21" s="102"/>
      <c r="E21" s="90"/>
    </row>
    <row r="22" spans="1:13" ht="23.45" x14ac:dyDescent="0.45">
      <c r="A22" s="116">
        <v>43516</v>
      </c>
      <c r="B22" s="100"/>
      <c r="C22" s="101"/>
      <c r="D22" s="102"/>
      <c r="E22" s="90"/>
    </row>
    <row r="23" spans="1:13" ht="23.45" x14ac:dyDescent="0.45">
      <c r="A23" s="116">
        <v>43518</v>
      </c>
      <c r="B23" s="100"/>
      <c r="C23" s="101"/>
      <c r="D23" s="102"/>
      <c r="E23" s="90"/>
    </row>
    <row r="24" spans="1:13" ht="23.45" x14ac:dyDescent="0.45">
      <c r="A24" s="134">
        <v>43523</v>
      </c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29</v>
      </c>
      <c r="C27" s="114">
        <f>SUM(C15:C26)</f>
        <v>0</v>
      </c>
      <c r="D27" s="114">
        <f>SUM(D15:D26)</f>
        <v>9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="90" zoomScaleNormal="90" workbookViewId="0">
      <selection activeCell="B23" sqref="B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32</v>
      </c>
      <c r="C4" s="80">
        <f>B4*24</f>
        <v>768</v>
      </c>
      <c r="D4" s="81">
        <v>4</v>
      </c>
      <c r="E4" s="81">
        <f>D4*C4</f>
        <v>3072</v>
      </c>
    </row>
    <row r="5" spans="1:5" ht="28.9" x14ac:dyDescent="0.55000000000000004">
      <c r="A5" s="111" t="s">
        <v>13</v>
      </c>
      <c r="B5" s="113">
        <f>D27</f>
        <v>13</v>
      </c>
      <c r="C5" s="82">
        <f>B5*24</f>
        <v>312</v>
      </c>
      <c r="D5" s="83">
        <v>5</v>
      </c>
      <c r="E5" s="81">
        <f>D5*C5</f>
        <v>1560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4632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43525</v>
      </c>
      <c r="B15" s="118">
        <v>4</v>
      </c>
      <c r="C15" s="119">
        <v>0</v>
      </c>
      <c r="D15" s="120">
        <v>0</v>
      </c>
      <c r="E15" s="90"/>
    </row>
    <row r="16" spans="1:5" ht="23.45" x14ac:dyDescent="0.45">
      <c r="A16" s="116">
        <v>43530</v>
      </c>
      <c r="B16" s="100">
        <v>4</v>
      </c>
      <c r="C16" s="101"/>
      <c r="D16" s="102">
        <v>2</v>
      </c>
      <c r="E16" s="90"/>
    </row>
    <row r="17" spans="1:13" ht="23.45" x14ac:dyDescent="0.45">
      <c r="A17" s="116">
        <v>43532</v>
      </c>
      <c r="B17" s="100">
        <v>3</v>
      </c>
      <c r="C17" s="101"/>
      <c r="D17" s="102">
        <v>1</v>
      </c>
      <c r="E17" s="90"/>
    </row>
    <row r="18" spans="1:13" ht="23.45" x14ac:dyDescent="0.45">
      <c r="A18" s="116">
        <v>43537</v>
      </c>
      <c r="B18" s="100">
        <v>4</v>
      </c>
      <c r="C18" s="101"/>
      <c r="D18" s="102">
        <v>3</v>
      </c>
      <c r="E18" s="90"/>
    </row>
    <row r="19" spans="1:13" ht="23.45" x14ac:dyDescent="0.45">
      <c r="A19" s="116">
        <v>43544</v>
      </c>
      <c r="B19" s="100">
        <v>10</v>
      </c>
      <c r="C19" s="101"/>
      <c r="D19" s="102">
        <v>3</v>
      </c>
      <c r="E19" s="90"/>
    </row>
    <row r="20" spans="1:13" ht="23.45" x14ac:dyDescent="0.45">
      <c r="A20" s="116">
        <v>43546</v>
      </c>
      <c r="B20" s="100">
        <v>0</v>
      </c>
      <c r="C20" s="101"/>
      <c r="D20" s="102">
        <v>1</v>
      </c>
      <c r="E20" s="90"/>
      <c r="M20" s="9">
        <v>16</v>
      </c>
    </row>
    <row r="21" spans="1:13" ht="23.45" x14ac:dyDescent="0.45">
      <c r="A21" s="116">
        <v>43551</v>
      </c>
      <c r="B21" s="100">
        <v>7</v>
      </c>
      <c r="C21" s="101"/>
      <c r="D21" s="102">
        <v>2</v>
      </c>
      <c r="E21" s="90"/>
    </row>
    <row r="22" spans="1:13" ht="23.45" x14ac:dyDescent="0.45">
      <c r="A22" s="116">
        <v>43553</v>
      </c>
      <c r="B22" s="100">
        <v>0</v>
      </c>
      <c r="C22" s="101"/>
      <c r="D22" s="102">
        <v>1</v>
      </c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32</v>
      </c>
      <c r="C27" s="114">
        <f>SUM(C15:C26)</f>
        <v>0</v>
      </c>
      <c r="D27" s="114">
        <f>SUM(D15:D26)</f>
        <v>13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zoomScale="90" zoomScaleNormal="90" workbookViewId="0">
      <selection activeCell="D22" sqref="D22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28</v>
      </c>
      <c r="C4" s="80">
        <f>B4*24</f>
        <v>672</v>
      </c>
      <c r="D4" s="81">
        <v>4</v>
      </c>
      <c r="E4" s="81">
        <f>D4*C4</f>
        <v>2688</v>
      </c>
    </row>
    <row r="5" spans="1:5" ht="28.9" x14ac:dyDescent="0.55000000000000004">
      <c r="A5" s="111" t="s">
        <v>13</v>
      </c>
      <c r="B5" s="113">
        <f>D27</f>
        <v>12</v>
      </c>
      <c r="C5" s="82">
        <f>B5*24</f>
        <v>288</v>
      </c>
      <c r="D5" s="83">
        <v>5</v>
      </c>
      <c r="E5" s="81">
        <f>D5*C5</f>
        <v>1440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4128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43558</v>
      </c>
      <c r="B15" s="118">
        <v>2</v>
      </c>
      <c r="C15" s="119">
        <v>0</v>
      </c>
      <c r="D15" s="120">
        <v>2</v>
      </c>
      <c r="E15" s="90"/>
    </row>
    <row r="16" spans="1:5" ht="23.45" x14ac:dyDescent="0.45">
      <c r="A16" s="116">
        <v>43560</v>
      </c>
      <c r="B16" s="100">
        <v>3</v>
      </c>
      <c r="C16" s="101">
        <v>0</v>
      </c>
      <c r="D16" s="102">
        <v>1</v>
      </c>
      <c r="E16" s="90"/>
    </row>
    <row r="17" spans="1:13" ht="23.45" x14ac:dyDescent="0.45">
      <c r="A17" s="116">
        <v>43565</v>
      </c>
      <c r="B17" s="100">
        <v>5</v>
      </c>
      <c r="C17" s="101">
        <v>0</v>
      </c>
      <c r="D17" s="102">
        <v>1</v>
      </c>
      <c r="E17" s="90"/>
    </row>
    <row r="18" spans="1:13" ht="23.45" x14ac:dyDescent="0.45">
      <c r="A18" s="116">
        <v>43567</v>
      </c>
      <c r="B18" s="100">
        <v>2</v>
      </c>
      <c r="C18" s="101">
        <v>0</v>
      </c>
      <c r="D18" s="102">
        <v>2</v>
      </c>
      <c r="E18" s="90"/>
    </row>
    <row r="19" spans="1:13" ht="23.45" x14ac:dyDescent="0.45">
      <c r="A19" s="116">
        <v>43572</v>
      </c>
      <c r="B19" s="100">
        <v>8</v>
      </c>
      <c r="C19" s="101">
        <v>0</v>
      </c>
      <c r="D19" s="102">
        <v>2</v>
      </c>
      <c r="E19" s="90"/>
    </row>
    <row r="20" spans="1:13" ht="23.45" x14ac:dyDescent="0.45">
      <c r="A20" s="116" t="s">
        <v>249</v>
      </c>
      <c r="B20" s="100"/>
      <c r="C20" s="101"/>
      <c r="D20" s="102"/>
      <c r="E20" s="90"/>
      <c r="M20" s="9">
        <v>16</v>
      </c>
    </row>
    <row r="21" spans="1:13" ht="23.45" x14ac:dyDescent="0.45">
      <c r="A21" s="116">
        <v>43579</v>
      </c>
      <c r="B21" s="100">
        <v>8</v>
      </c>
      <c r="C21" s="101">
        <v>0</v>
      </c>
      <c r="D21" s="102">
        <v>4</v>
      </c>
      <c r="E21" s="90"/>
    </row>
    <row r="22" spans="1:13" ht="23.25" x14ac:dyDescent="0.35">
      <c r="A22" s="116">
        <v>43581</v>
      </c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28</v>
      </c>
      <c r="C27" s="114">
        <f>SUM(C15:C26)</f>
        <v>0</v>
      </c>
      <c r="D27" s="114">
        <f>SUM(D15:D26)</f>
        <v>12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thickBot="1" x14ac:dyDescent="0.35">
      <c r="A30" s="92"/>
      <c r="B30" s="93"/>
      <c r="C30" s="93"/>
      <c r="D30" s="93"/>
      <c r="E30" s="94"/>
    </row>
    <row r="31" spans="1:13" thickTop="1" x14ac:dyDescent="0.3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6" zoomScale="90" zoomScaleNormal="90" workbookViewId="0">
      <selection activeCell="D25" sqref="D25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32</v>
      </c>
      <c r="C4" s="80">
        <f>B4*24</f>
        <v>768</v>
      </c>
      <c r="D4" s="81">
        <v>4</v>
      </c>
      <c r="E4" s="81">
        <f>D4*C4</f>
        <v>3072</v>
      </c>
    </row>
    <row r="5" spans="1:5" ht="28.9" x14ac:dyDescent="0.55000000000000004">
      <c r="A5" s="111" t="s">
        <v>13</v>
      </c>
      <c r="B5" s="113">
        <f>D27</f>
        <v>13</v>
      </c>
      <c r="C5" s="82">
        <f>B5*24</f>
        <v>312</v>
      </c>
      <c r="D5" s="83">
        <v>5</v>
      </c>
      <c r="E5" s="81">
        <f>D5*C5</f>
        <v>1560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4632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 t="s">
        <v>250</v>
      </c>
      <c r="B15" s="118">
        <v>5</v>
      </c>
      <c r="C15" s="119">
        <v>0</v>
      </c>
      <c r="D15" s="120">
        <v>1</v>
      </c>
      <c r="E15" s="90"/>
    </row>
    <row r="16" spans="1:5" ht="23.45" x14ac:dyDescent="0.45">
      <c r="A16" s="116">
        <v>43588</v>
      </c>
      <c r="B16" s="100">
        <v>0</v>
      </c>
      <c r="C16" s="101">
        <v>0</v>
      </c>
      <c r="D16" s="102">
        <v>3</v>
      </c>
      <c r="E16" s="90"/>
    </row>
    <row r="17" spans="1:13" ht="23.45" x14ac:dyDescent="0.45">
      <c r="A17" s="116">
        <v>43593</v>
      </c>
      <c r="B17" s="100">
        <v>8</v>
      </c>
      <c r="C17" s="101">
        <v>0</v>
      </c>
      <c r="D17" s="102">
        <v>0</v>
      </c>
      <c r="E17" s="90"/>
    </row>
    <row r="18" spans="1:13" ht="23.45" x14ac:dyDescent="0.45">
      <c r="A18" s="116">
        <v>43595</v>
      </c>
      <c r="B18" s="100">
        <v>0</v>
      </c>
      <c r="C18" s="101">
        <v>0</v>
      </c>
      <c r="D18" s="102">
        <v>2</v>
      </c>
      <c r="E18" s="90"/>
    </row>
    <row r="19" spans="1:13" ht="23.45" x14ac:dyDescent="0.45">
      <c r="A19" s="116">
        <v>43600</v>
      </c>
      <c r="B19" s="100">
        <v>4</v>
      </c>
      <c r="C19" s="101">
        <v>0</v>
      </c>
      <c r="D19" s="102">
        <v>3</v>
      </c>
      <c r="E19" s="90"/>
    </row>
    <row r="20" spans="1:13" ht="23.45" x14ac:dyDescent="0.45">
      <c r="A20" s="116">
        <v>43602</v>
      </c>
      <c r="B20" s="100">
        <v>4</v>
      </c>
      <c r="C20" s="101">
        <v>0</v>
      </c>
      <c r="D20" s="102">
        <v>0</v>
      </c>
      <c r="E20" s="90"/>
      <c r="M20" s="9">
        <v>16</v>
      </c>
    </row>
    <row r="21" spans="1:13" ht="23.45" x14ac:dyDescent="0.45">
      <c r="A21" s="116">
        <v>43607</v>
      </c>
      <c r="B21" s="100">
        <v>4</v>
      </c>
      <c r="C21" s="101">
        <v>0</v>
      </c>
      <c r="D21" s="102">
        <v>3</v>
      </c>
      <c r="E21" s="90"/>
    </row>
    <row r="22" spans="1:13" ht="23.45" x14ac:dyDescent="0.45">
      <c r="A22" s="116">
        <v>43609</v>
      </c>
      <c r="B22" s="100">
        <v>1</v>
      </c>
      <c r="C22" s="101">
        <v>0</v>
      </c>
      <c r="D22" s="102">
        <v>0</v>
      </c>
      <c r="E22" s="90"/>
    </row>
    <row r="23" spans="1:13" ht="23.45" x14ac:dyDescent="0.45">
      <c r="A23" s="116">
        <v>43614</v>
      </c>
      <c r="B23" s="100">
        <v>4</v>
      </c>
      <c r="C23" s="101">
        <v>0</v>
      </c>
      <c r="D23" s="102">
        <v>0</v>
      </c>
      <c r="E23" s="90"/>
    </row>
    <row r="24" spans="1:13" ht="23.45" x14ac:dyDescent="0.45">
      <c r="A24" s="116">
        <v>43616</v>
      </c>
      <c r="B24" s="100">
        <v>2</v>
      </c>
      <c r="C24" s="101">
        <v>0</v>
      </c>
      <c r="D24" s="102">
        <v>1</v>
      </c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32</v>
      </c>
      <c r="C27" s="114">
        <f>SUM(C15:C26)</f>
        <v>0</v>
      </c>
      <c r="D27" s="114">
        <f>SUM(D15:D26)</f>
        <v>13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D24" sqref="D24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26</v>
      </c>
      <c r="C4" s="80">
        <f>B4*24</f>
        <v>624</v>
      </c>
      <c r="D4" s="81">
        <v>4</v>
      </c>
      <c r="E4" s="81">
        <f>D4*C4</f>
        <v>2496</v>
      </c>
    </row>
    <row r="5" spans="1:5" ht="28.9" x14ac:dyDescent="0.55000000000000004">
      <c r="A5" s="111" t="s">
        <v>13</v>
      </c>
      <c r="B5" s="113">
        <f>D27</f>
        <v>12</v>
      </c>
      <c r="C5" s="82">
        <f>B5*24</f>
        <v>288</v>
      </c>
      <c r="D5" s="83">
        <v>5</v>
      </c>
      <c r="E5" s="81">
        <f>D5*C5</f>
        <v>1440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3936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/>
      <c r="B15" s="118"/>
      <c r="C15" s="119"/>
      <c r="D15" s="120"/>
      <c r="E15" s="90"/>
    </row>
    <row r="16" spans="1:5" ht="23.45" x14ac:dyDescent="0.45">
      <c r="A16" s="116">
        <v>43621</v>
      </c>
      <c r="B16" s="100">
        <v>6</v>
      </c>
      <c r="C16" s="101">
        <v>0</v>
      </c>
      <c r="D16" s="102">
        <v>1</v>
      </c>
      <c r="E16" s="90"/>
    </row>
    <row r="17" spans="1:13" ht="23.45" x14ac:dyDescent="0.45">
      <c r="A17" s="116">
        <v>43623</v>
      </c>
      <c r="B17" s="100">
        <v>0</v>
      </c>
      <c r="C17" s="101">
        <v>0</v>
      </c>
      <c r="D17" s="102">
        <v>2</v>
      </c>
      <c r="E17" s="90"/>
    </row>
    <row r="18" spans="1:13" ht="23.45" x14ac:dyDescent="0.45">
      <c r="A18" s="116">
        <v>43658</v>
      </c>
      <c r="B18" s="100">
        <v>6</v>
      </c>
      <c r="C18" s="101">
        <v>0</v>
      </c>
      <c r="D18" s="102">
        <v>1</v>
      </c>
      <c r="E18" s="90"/>
    </row>
    <row r="19" spans="1:13" ht="23.45" x14ac:dyDescent="0.45">
      <c r="A19" s="116">
        <v>43660</v>
      </c>
      <c r="B19" s="100">
        <v>0</v>
      </c>
      <c r="C19" s="101">
        <v>0</v>
      </c>
      <c r="D19" s="102">
        <v>0</v>
      </c>
      <c r="E19" s="90"/>
    </row>
    <row r="20" spans="1:13" ht="23.45" x14ac:dyDescent="0.45">
      <c r="A20" s="116">
        <v>43635</v>
      </c>
      <c r="B20" s="100">
        <v>6</v>
      </c>
      <c r="C20" s="101">
        <v>0</v>
      </c>
      <c r="D20" s="102">
        <v>3</v>
      </c>
      <c r="E20" s="90"/>
      <c r="M20" s="9">
        <v>16</v>
      </c>
    </row>
    <row r="21" spans="1:13" ht="23.45" x14ac:dyDescent="0.45">
      <c r="A21" s="116">
        <v>43637</v>
      </c>
      <c r="B21" s="100">
        <v>0</v>
      </c>
      <c r="C21" s="101">
        <v>0</v>
      </c>
      <c r="D21" s="102">
        <v>1</v>
      </c>
      <c r="E21" s="90"/>
    </row>
    <row r="22" spans="1:13" ht="23.45" x14ac:dyDescent="0.45">
      <c r="A22" s="116">
        <v>43642</v>
      </c>
      <c r="B22" s="100">
        <v>6</v>
      </c>
      <c r="C22" s="101">
        <v>0</v>
      </c>
      <c r="D22" s="102">
        <v>1</v>
      </c>
      <c r="E22" s="90"/>
    </row>
    <row r="23" spans="1:13" ht="23.45" x14ac:dyDescent="0.45">
      <c r="A23" s="116">
        <v>43644</v>
      </c>
      <c r="B23" s="100">
        <v>2</v>
      </c>
      <c r="C23" s="101">
        <v>0</v>
      </c>
      <c r="D23" s="102">
        <v>3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26</v>
      </c>
      <c r="C27" s="114">
        <f>SUM(C15:C26)</f>
        <v>0</v>
      </c>
      <c r="D27" s="114">
        <f>SUM(D15:D26)</f>
        <v>12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zoomScale="90" zoomScaleNormal="90" workbookViewId="0">
      <selection activeCell="D24" sqref="D24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34</v>
      </c>
      <c r="C4" s="80">
        <f>B4*24</f>
        <v>816</v>
      </c>
      <c r="D4" s="81">
        <v>4</v>
      </c>
      <c r="E4" s="81">
        <f>D4*C4</f>
        <v>3264</v>
      </c>
    </row>
    <row r="5" spans="1:5" ht="28.9" x14ac:dyDescent="0.55000000000000004">
      <c r="A5" s="111" t="s">
        <v>13</v>
      </c>
      <c r="B5" s="113">
        <f>D27</f>
        <v>13</v>
      </c>
      <c r="C5" s="82">
        <f>B5*24</f>
        <v>312</v>
      </c>
      <c r="D5" s="83">
        <v>5</v>
      </c>
      <c r="E5" s="81">
        <f>D5*C5</f>
        <v>1560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4824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43649</v>
      </c>
      <c r="B15" s="118">
        <v>4</v>
      </c>
      <c r="C15" s="119">
        <v>0</v>
      </c>
      <c r="D15" s="120">
        <v>3</v>
      </c>
      <c r="E15" s="90"/>
    </row>
    <row r="16" spans="1:5" ht="23.45" x14ac:dyDescent="0.45">
      <c r="A16" s="116">
        <v>43651</v>
      </c>
      <c r="B16" s="100">
        <v>0</v>
      </c>
      <c r="C16" s="101">
        <v>0</v>
      </c>
      <c r="D16" s="102">
        <v>0</v>
      </c>
      <c r="E16" s="90"/>
    </row>
    <row r="17" spans="1:13" ht="23.45" x14ac:dyDescent="0.45">
      <c r="A17" s="116">
        <v>43656</v>
      </c>
      <c r="B17" s="100">
        <v>6</v>
      </c>
      <c r="C17" s="101">
        <v>0</v>
      </c>
      <c r="D17" s="102">
        <v>1</v>
      </c>
      <c r="E17" s="90"/>
    </row>
    <row r="18" spans="1:13" ht="23.45" x14ac:dyDescent="0.45">
      <c r="A18" s="116">
        <v>43658</v>
      </c>
      <c r="B18" s="100">
        <v>3</v>
      </c>
      <c r="C18" s="101">
        <v>0</v>
      </c>
      <c r="D18" s="102">
        <v>1</v>
      </c>
      <c r="E18" s="90"/>
    </row>
    <row r="19" spans="1:13" ht="23.45" x14ac:dyDescent="0.45">
      <c r="A19" s="116">
        <v>43663</v>
      </c>
      <c r="B19" s="100">
        <v>5</v>
      </c>
      <c r="C19" s="101">
        <v>0</v>
      </c>
      <c r="D19" s="102">
        <v>3</v>
      </c>
      <c r="E19" s="90"/>
    </row>
    <row r="20" spans="1:13" ht="23.45" x14ac:dyDescent="0.45">
      <c r="A20" s="116">
        <v>43665</v>
      </c>
      <c r="B20" s="100">
        <v>2</v>
      </c>
      <c r="C20" s="101">
        <v>0</v>
      </c>
      <c r="D20" s="102">
        <v>1</v>
      </c>
      <c r="E20" s="90"/>
      <c r="M20" s="9">
        <v>16</v>
      </c>
    </row>
    <row r="21" spans="1:13" ht="23.45" x14ac:dyDescent="0.45">
      <c r="A21" s="116">
        <v>43670</v>
      </c>
      <c r="B21" s="100">
        <v>10</v>
      </c>
      <c r="C21" s="101">
        <v>0</v>
      </c>
      <c r="D21" s="102">
        <v>1</v>
      </c>
      <c r="E21" s="90"/>
    </row>
    <row r="22" spans="1:13" ht="23.45" x14ac:dyDescent="0.45">
      <c r="A22" s="116">
        <v>43672</v>
      </c>
      <c r="B22" s="100">
        <v>0</v>
      </c>
      <c r="C22" s="101">
        <v>0</v>
      </c>
      <c r="D22" s="102">
        <v>2</v>
      </c>
      <c r="E22" s="90"/>
    </row>
    <row r="23" spans="1:13" ht="23.45" x14ac:dyDescent="0.45">
      <c r="A23" s="116">
        <v>43677</v>
      </c>
      <c r="B23" s="100">
        <v>4</v>
      </c>
      <c r="C23" s="101"/>
      <c r="D23" s="102">
        <v>1</v>
      </c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34</v>
      </c>
      <c r="C27" s="114">
        <f>SUM(C15:C26)</f>
        <v>0</v>
      </c>
      <c r="D27" s="114">
        <f>SUM(D15:D26)</f>
        <v>13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="90" zoomScaleNormal="90" workbookViewId="0">
      <selection activeCell="C23" sqref="C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32</v>
      </c>
      <c r="C4" s="80">
        <f>B4*24</f>
        <v>768</v>
      </c>
      <c r="D4" s="81">
        <v>4</v>
      </c>
      <c r="E4" s="81">
        <f>D4*C4</f>
        <v>3072</v>
      </c>
    </row>
    <row r="5" spans="1:5" ht="28.9" x14ac:dyDescent="0.55000000000000004">
      <c r="A5" s="111" t="s">
        <v>13</v>
      </c>
      <c r="B5" s="113">
        <f>D27</f>
        <v>9</v>
      </c>
      <c r="C5" s="82">
        <f>B5*24</f>
        <v>216</v>
      </c>
      <c r="D5" s="83">
        <v>5</v>
      </c>
      <c r="E5" s="81">
        <f>D5*C5</f>
        <v>1080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4152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43679</v>
      </c>
      <c r="B15" s="118">
        <v>2</v>
      </c>
      <c r="C15" s="119">
        <v>0</v>
      </c>
      <c r="D15" s="120">
        <v>0</v>
      </c>
      <c r="E15" s="90"/>
    </row>
    <row r="16" spans="1:5" ht="23.45" x14ac:dyDescent="0.45">
      <c r="A16" s="116">
        <v>43684</v>
      </c>
      <c r="B16" s="100">
        <v>4</v>
      </c>
      <c r="C16" s="101"/>
      <c r="D16" s="102">
        <v>2</v>
      </c>
      <c r="E16" s="90"/>
    </row>
    <row r="17" spans="1:13" ht="23.45" x14ac:dyDescent="0.45">
      <c r="A17" s="116">
        <v>43686</v>
      </c>
      <c r="B17" s="100">
        <v>4</v>
      </c>
      <c r="C17" s="101"/>
      <c r="D17" s="102">
        <v>4</v>
      </c>
      <c r="E17" s="90"/>
    </row>
    <row r="18" spans="1:13" ht="23.45" x14ac:dyDescent="0.45">
      <c r="A18" s="116">
        <v>43691</v>
      </c>
      <c r="B18" s="100">
        <v>4</v>
      </c>
      <c r="C18" s="101"/>
      <c r="D18" s="102">
        <v>0</v>
      </c>
      <c r="E18" s="90"/>
    </row>
    <row r="19" spans="1:13" ht="23.45" x14ac:dyDescent="0.45">
      <c r="A19" s="116">
        <v>43693</v>
      </c>
      <c r="B19" s="100">
        <v>4</v>
      </c>
      <c r="C19" s="101"/>
      <c r="D19" s="102"/>
      <c r="E19" s="90"/>
    </row>
    <row r="20" spans="1:13" ht="23.45" x14ac:dyDescent="0.45">
      <c r="A20" s="116">
        <v>43698</v>
      </c>
      <c r="B20" s="100">
        <v>3</v>
      </c>
      <c r="C20" s="101"/>
      <c r="D20" s="102">
        <v>1</v>
      </c>
      <c r="E20" s="90"/>
      <c r="M20" s="9">
        <v>16</v>
      </c>
    </row>
    <row r="21" spans="1:13" ht="23.45" x14ac:dyDescent="0.45">
      <c r="A21" s="116">
        <v>43700</v>
      </c>
      <c r="B21" s="100">
        <v>1</v>
      </c>
      <c r="C21" s="101"/>
      <c r="D21" s="102">
        <v>2</v>
      </c>
      <c r="E21" s="90"/>
    </row>
    <row r="22" spans="1:13" ht="23.45" x14ac:dyDescent="0.45">
      <c r="A22" s="116">
        <v>43705</v>
      </c>
      <c r="B22" s="100">
        <v>4</v>
      </c>
      <c r="C22" s="101"/>
      <c r="D22" s="102"/>
      <c r="E22" s="90"/>
    </row>
    <row r="23" spans="1:13" ht="23.25" x14ac:dyDescent="0.35">
      <c r="A23" s="116">
        <v>43707</v>
      </c>
      <c r="B23" s="100">
        <v>6</v>
      </c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32</v>
      </c>
      <c r="C27" s="114">
        <f>SUM(C15:C26)</f>
        <v>0</v>
      </c>
      <c r="D27" s="114">
        <f>SUM(D15:D26)</f>
        <v>9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0" zoomScaleNormal="90" workbookViewId="0">
      <selection activeCell="D19" sqref="D19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33</v>
      </c>
      <c r="C4" s="80">
        <f>B4*24</f>
        <v>792</v>
      </c>
      <c r="D4" s="81">
        <v>4</v>
      </c>
      <c r="E4" s="81">
        <f>D4*C4</f>
        <v>3168</v>
      </c>
    </row>
    <row r="5" spans="1:5" ht="28.9" x14ac:dyDescent="0.55000000000000004">
      <c r="A5" s="111" t="s">
        <v>13</v>
      </c>
      <c r="B5" s="113">
        <f>D27</f>
        <v>13</v>
      </c>
      <c r="C5" s="82">
        <f>B5*24</f>
        <v>312</v>
      </c>
      <c r="D5" s="83">
        <v>5</v>
      </c>
      <c r="E5" s="81">
        <f>D5*C5</f>
        <v>1560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4728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/>
      <c r="B15" s="118"/>
      <c r="C15" s="119"/>
      <c r="D15" s="120"/>
      <c r="E15" s="90"/>
    </row>
    <row r="16" spans="1:5" ht="23.45" x14ac:dyDescent="0.45">
      <c r="A16" s="116" t="s">
        <v>268</v>
      </c>
      <c r="B16" s="100">
        <v>6</v>
      </c>
      <c r="C16" s="101"/>
      <c r="D16" s="102">
        <v>1</v>
      </c>
      <c r="E16" s="90"/>
    </row>
    <row r="17" spans="1:13" ht="23.45" x14ac:dyDescent="0.45">
      <c r="A17" s="116" t="s">
        <v>260</v>
      </c>
      <c r="B17" s="100"/>
      <c r="C17" s="101"/>
      <c r="D17" s="102">
        <v>1</v>
      </c>
      <c r="E17" s="90"/>
    </row>
    <row r="18" spans="1:13" ht="23.45" x14ac:dyDescent="0.45">
      <c r="A18" s="116" t="s">
        <v>261</v>
      </c>
      <c r="B18" s="100">
        <v>6</v>
      </c>
      <c r="C18" s="101"/>
      <c r="D18" s="102">
        <v>3</v>
      </c>
      <c r="E18" s="90"/>
    </row>
    <row r="19" spans="1:13" ht="23.45" x14ac:dyDescent="0.45">
      <c r="A19" s="116" t="s">
        <v>262</v>
      </c>
      <c r="B19" s="100">
        <v>5</v>
      </c>
      <c r="C19" s="101"/>
      <c r="D19" s="102">
        <v>2</v>
      </c>
      <c r="E19" s="90"/>
    </row>
    <row r="20" spans="1:13" ht="23.45" x14ac:dyDescent="0.45">
      <c r="A20" s="116" t="s">
        <v>263</v>
      </c>
      <c r="B20" s="100"/>
      <c r="C20" s="101"/>
      <c r="D20" s="102">
        <v>1</v>
      </c>
      <c r="E20" s="90"/>
      <c r="M20" s="9">
        <v>16</v>
      </c>
    </row>
    <row r="21" spans="1:13" ht="23.25" x14ac:dyDescent="0.35">
      <c r="A21" s="116" t="s">
        <v>264</v>
      </c>
      <c r="B21" s="100">
        <v>4</v>
      </c>
      <c r="C21" s="101"/>
      <c r="D21" s="102">
        <v>2</v>
      </c>
      <c r="E21" s="90"/>
    </row>
    <row r="22" spans="1:13" ht="23.25" x14ac:dyDescent="0.35">
      <c r="A22" s="116" t="s">
        <v>265</v>
      </c>
      <c r="B22" s="100">
        <v>4</v>
      </c>
      <c r="C22" s="101"/>
      <c r="D22" s="102"/>
      <c r="E22" s="90"/>
    </row>
    <row r="23" spans="1:13" ht="23.25" x14ac:dyDescent="0.35">
      <c r="A23" s="116" t="s">
        <v>266</v>
      </c>
      <c r="B23" s="100">
        <v>6</v>
      </c>
      <c r="C23" s="101"/>
      <c r="D23" s="102">
        <v>3</v>
      </c>
      <c r="E23" s="90"/>
    </row>
    <row r="24" spans="1:13" ht="23.25" x14ac:dyDescent="0.35">
      <c r="A24" s="116" t="s">
        <v>267</v>
      </c>
      <c r="B24" s="100">
        <v>2</v>
      </c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33</v>
      </c>
      <c r="C27" s="114">
        <f>SUM(C15:C26)</f>
        <v>0</v>
      </c>
      <c r="D27" s="114">
        <f>SUM(D15:D26)</f>
        <v>13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="90" zoomScaleNormal="90" workbookViewId="0">
      <selection activeCell="D24" sqref="D24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34</v>
      </c>
      <c r="C4" s="80">
        <f>B4*24</f>
        <v>816</v>
      </c>
      <c r="D4" s="81">
        <v>4</v>
      </c>
      <c r="E4" s="81">
        <f>D4*C4</f>
        <v>3264</v>
      </c>
    </row>
    <row r="5" spans="1:5" ht="28.9" x14ac:dyDescent="0.55000000000000004">
      <c r="A5" s="111" t="s">
        <v>13</v>
      </c>
      <c r="B5" s="113">
        <f>D27</f>
        <v>12</v>
      </c>
      <c r="C5" s="82">
        <f>B5*24</f>
        <v>288</v>
      </c>
      <c r="D5" s="83">
        <v>5</v>
      </c>
      <c r="E5" s="81">
        <f>D5*C5</f>
        <v>1440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4704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 t="s">
        <v>269</v>
      </c>
      <c r="B15" s="118">
        <v>2</v>
      </c>
      <c r="C15" s="119"/>
      <c r="D15" s="120"/>
      <c r="E15" s="90"/>
    </row>
    <row r="16" spans="1:5" ht="23.45" x14ac:dyDescent="0.45">
      <c r="A16" s="116" t="s">
        <v>271</v>
      </c>
      <c r="B16" s="100">
        <v>6</v>
      </c>
      <c r="C16" s="101"/>
      <c r="D16" s="102">
        <v>3</v>
      </c>
      <c r="E16" s="90"/>
    </row>
    <row r="17" spans="1:13" ht="23.45" x14ac:dyDescent="0.45">
      <c r="A17" s="116" t="s">
        <v>270</v>
      </c>
      <c r="B17" s="100">
        <v>5</v>
      </c>
      <c r="C17" s="101"/>
      <c r="D17" s="102">
        <v>1</v>
      </c>
      <c r="E17" s="90"/>
    </row>
    <row r="18" spans="1:13" ht="23.45" x14ac:dyDescent="0.45">
      <c r="A18" s="116" t="s">
        <v>272</v>
      </c>
      <c r="B18" s="100">
        <v>3</v>
      </c>
      <c r="C18" s="101"/>
      <c r="D18" s="102"/>
      <c r="E18" s="90"/>
    </row>
    <row r="19" spans="1:13" ht="23.45" x14ac:dyDescent="0.45">
      <c r="A19" s="116" t="s">
        <v>273</v>
      </c>
      <c r="B19" s="100">
        <v>4</v>
      </c>
      <c r="C19" s="101"/>
      <c r="D19" s="102">
        <v>2</v>
      </c>
      <c r="E19" s="90"/>
    </row>
    <row r="20" spans="1:13" ht="23.45" x14ac:dyDescent="0.45">
      <c r="A20" s="116" t="s">
        <v>274</v>
      </c>
      <c r="B20" s="100">
        <v>2</v>
      </c>
      <c r="C20" s="101"/>
      <c r="D20" s="102">
        <v>1</v>
      </c>
      <c r="E20" s="90"/>
      <c r="M20" s="9">
        <v>16</v>
      </c>
    </row>
    <row r="21" spans="1:13" ht="23.45" x14ac:dyDescent="0.45">
      <c r="A21" s="116" t="s">
        <v>281</v>
      </c>
      <c r="B21" s="100">
        <v>6</v>
      </c>
      <c r="C21" s="101"/>
      <c r="D21" s="102">
        <v>1</v>
      </c>
      <c r="E21" s="90"/>
    </row>
    <row r="22" spans="1:13" ht="23.45" x14ac:dyDescent="0.45">
      <c r="A22" s="116" t="s">
        <v>275</v>
      </c>
      <c r="B22" s="100">
        <v>0</v>
      </c>
      <c r="C22" s="101">
        <v>0</v>
      </c>
      <c r="D22" s="102">
        <v>2</v>
      </c>
      <c r="E22" s="90"/>
    </row>
    <row r="23" spans="1:13" ht="23.45" x14ac:dyDescent="0.45">
      <c r="A23" s="116" t="s">
        <v>283</v>
      </c>
      <c r="B23" s="100">
        <v>6</v>
      </c>
      <c r="C23" s="101"/>
      <c r="D23" s="102">
        <v>2</v>
      </c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34</v>
      </c>
      <c r="C27" s="114">
        <f>SUM(C15:C26)</f>
        <v>0</v>
      </c>
      <c r="D27" s="114">
        <f>SUM(D15:D26)</f>
        <v>12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90" zoomScaleNormal="90" workbookViewId="0">
      <selection activeCell="C22" sqref="C22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26</v>
      </c>
      <c r="C4" s="80">
        <f>B4*24</f>
        <v>624</v>
      </c>
      <c r="D4" s="81">
        <v>4</v>
      </c>
      <c r="E4" s="81">
        <f>D4*C4</f>
        <v>2496</v>
      </c>
    </row>
    <row r="5" spans="1:5" ht="28.9" x14ac:dyDescent="0.55000000000000004">
      <c r="A5" s="111" t="s">
        <v>13</v>
      </c>
      <c r="B5" s="113">
        <f>D27</f>
        <v>9</v>
      </c>
      <c r="C5" s="82">
        <f>B5*24</f>
        <v>216</v>
      </c>
      <c r="D5" s="83">
        <v>5</v>
      </c>
      <c r="E5" s="81">
        <f>D5*C5</f>
        <v>1080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3576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 t="s">
        <v>282</v>
      </c>
      <c r="B15" s="118">
        <v>3</v>
      </c>
      <c r="C15" s="119"/>
      <c r="D15" s="120"/>
      <c r="E15" s="90"/>
    </row>
    <row r="16" spans="1:5" ht="23.45" x14ac:dyDescent="0.45">
      <c r="A16" s="116">
        <v>44139</v>
      </c>
      <c r="B16" s="100">
        <v>5</v>
      </c>
      <c r="C16" s="101"/>
      <c r="D16" s="102">
        <v>3</v>
      </c>
      <c r="E16" s="90"/>
    </row>
    <row r="17" spans="1:13" ht="23.45" x14ac:dyDescent="0.45">
      <c r="A17" s="116">
        <v>44143</v>
      </c>
      <c r="B17" s="100">
        <v>2</v>
      </c>
      <c r="C17" s="101"/>
      <c r="D17" s="102">
        <v>1</v>
      </c>
      <c r="E17" s="90"/>
    </row>
    <row r="18" spans="1:13" ht="23.45" x14ac:dyDescent="0.45">
      <c r="A18" s="116">
        <v>44148</v>
      </c>
      <c r="B18" s="100">
        <v>6</v>
      </c>
      <c r="C18" s="101"/>
      <c r="D18" s="102">
        <v>2</v>
      </c>
      <c r="E18" s="90"/>
    </row>
    <row r="19" spans="1:13" ht="23.45" x14ac:dyDescent="0.45">
      <c r="A19" s="116">
        <v>44150</v>
      </c>
      <c r="B19" s="100"/>
      <c r="C19" s="101"/>
      <c r="D19" s="102">
        <v>1</v>
      </c>
      <c r="E19" s="90"/>
    </row>
    <row r="20" spans="1:13" ht="23.45" x14ac:dyDescent="0.45">
      <c r="A20" s="116">
        <v>44155</v>
      </c>
      <c r="B20" s="100">
        <v>5</v>
      </c>
      <c r="C20" s="101"/>
      <c r="D20" s="102"/>
      <c r="E20" s="90"/>
      <c r="M20" s="9">
        <v>16</v>
      </c>
    </row>
    <row r="21" spans="1:13" ht="23.25" x14ac:dyDescent="0.35">
      <c r="A21" s="116">
        <v>44157</v>
      </c>
      <c r="B21" s="100">
        <v>3</v>
      </c>
      <c r="C21" s="101"/>
      <c r="D21" s="102">
        <v>2</v>
      </c>
      <c r="E21" s="90"/>
    </row>
    <row r="22" spans="1:13" ht="23.25" x14ac:dyDescent="0.35">
      <c r="A22" s="116">
        <v>44162</v>
      </c>
      <c r="B22" s="100">
        <v>2</v>
      </c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26</v>
      </c>
      <c r="C27" s="114">
        <f>SUM(C15:C26)</f>
        <v>0</v>
      </c>
      <c r="D27" s="114">
        <f>SUM(D15:D26)</f>
        <v>9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K64"/>
  <sheetViews>
    <sheetView topLeftCell="A26" workbookViewId="0">
      <selection activeCell="B8" sqref="B8:B58"/>
    </sheetView>
  </sheetViews>
  <sheetFormatPr defaultRowHeight="15" x14ac:dyDescent="0.25"/>
  <cols>
    <col min="1" max="1" width="9.140625" style="69"/>
    <col min="2" max="2" width="27.42578125" style="69" bestFit="1" customWidth="1"/>
    <col min="3" max="3" width="8" style="69" bestFit="1" customWidth="1"/>
    <col min="4" max="4" width="4" style="69" bestFit="1" customWidth="1"/>
    <col min="5" max="5" width="27.42578125" style="69" bestFit="1" customWidth="1"/>
    <col min="6" max="6" width="8" style="69" bestFit="1" customWidth="1"/>
    <col min="7" max="7" width="4" style="69" bestFit="1" customWidth="1"/>
    <col min="8" max="8" width="27.42578125" style="69" bestFit="1" customWidth="1"/>
    <col min="9" max="9" width="8" style="69" bestFit="1" customWidth="1"/>
    <col min="10" max="10" width="4" style="69" bestFit="1" customWidth="1"/>
    <col min="11" max="16384" width="9.140625" style="69"/>
  </cols>
  <sheetData>
    <row r="2" spans="2:11" x14ac:dyDescent="0.25">
      <c r="B2" s="1"/>
    </row>
    <row r="3" spans="2:11" x14ac:dyDescent="0.25">
      <c r="B3" s="1"/>
    </row>
    <row r="4" spans="2:11" ht="15.75" thickBot="1" x14ac:dyDescent="0.3">
      <c r="B4" s="2"/>
      <c r="C4" s="8"/>
      <c r="D4" s="8"/>
      <c r="E4" s="8"/>
      <c r="F4" s="8"/>
      <c r="G4" s="8"/>
      <c r="H4" s="8"/>
      <c r="I4" s="8"/>
    </row>
    <row r="5" spans="2:11" ht="15.75" thickTop="1" x14ac:dyDescent="0.25">
      <c r="B5" s="141" t="s">
        <v>99</v>
      </c>
      <c r="C5" s="142"/>
      <c r="D5" s="142"/>
      <c r="E5" s="142" t="s">
        <v>259</v>
      </c>
      <c r="F5" s="142"/>
      <c r="G5" s="142"/>
      <c r="H5" s="142"/>
      <c r="I5" s="142"/>
      <c r="J5" s="143"/>
    </row>
    <row r="6" spans="2:11" x14ac:dyDescent="0.25">
      <c r="B6" s="144" t="s">
        <v>100</v>
      </c>
      <c r="C6" s="3"/>
      <c r="D6" s="3"/>
      <c r="E6" s="2" t="s">
        <v>96</v>
      </c>
      <c r="F6" s="3"/>
      <c r="G6" s="3"/>
      <c r="H6" s="2"/>
      <c r="I6" s="3"/>
      <c r="J6" s="145"/>
    </row>
    <row r="7" spans="2:11" ht="15.75" thickBot="1" x14ac:dyDescent="0.3">
      <c r="B7" s="144"/>
      <c r="C7" s="2" t="s">
        <v>28</v>
      </c>
      <c r="D7" s="2"/>
      <c r="E7" s="2" t="s">
        <v>98</v>
      </c>
      <c r="F7" s="2" t="s">
        <v>28</v>
      </c>
      <c r="G7" s="2"/>
      <c r="H7" s="2"/>
      <c r="I7" s="2" t="s">
        <v>28</v>
      </c>
      <c r="J7" s="145"/>
    </row>
    <row r="8" spans="2:11" ht="19.5" thickTop="1" x14ac:dyDescent="0.3">
      <c r="B8" s="146" t="s">
        <v>43</v>
      </c>
      <c r="C8" s="147"/>
      <c r="D8" s="148"/>
      <c r="E8" s="146" t="s">
        <v>43</v>
      </c>
      <c r="F8" s="147"/>
      <c r="G8" s="148"/>
      <c r="H8" s="149" t="s">
        <v>43</v>
      </c>
      <c r="I8" s="150"/>
      <c r="J8" s="137"/>
      <c r="K8" s="9"/>
    </row>
    <row r="9" spans="2:11" x14ac:dyDescent="0.25">
      <c r="B9" s="151" t="s">
        <v>71</v>
      </c>
      <c r="C9" s="147"/>
      <c r="D9" s="148"/>
      <c r="E9" s="151" t="s">
        <v>71</v>
      </c>
      <c r="F9" s="147"/>
      <c r="G9" s="148"/>
      <c r="H9" s="151" t="s">
        <v>71</v>
      </c>
      <c r="I9" s="147"/>
      <c r="J9" s="138"/>
      <c r="K9" s="9"/>
    </row>
    <row r="10" spans="2:11" x14ac:dyDescent="0.25">
      <c r="B10" s="151" t="s">
        <v>72</v>
      </c>
      <c r="C10" s="147"/>
      <c r="D10" s="148"/>
      <c r="E10" s="151" t="s">
        <v>72</v>
      </c>
      <c r="F10" s="147"/>
      <c r="G10" s="148"/>
      <c r="H10" s="151" t="s">
        <v>72</v>
      </c>
      <c r="I10" s="147"/>
      <c r="J10" s="138"/>
      <c r="K10" s="9"/>
    </row>
    <row r="11" spans="2:11" x14ac:dyDescent="0.25">
      <c r="B11" s="151" t="s">
        <v>73</v>
      </c>
      <c r="C11" s="147"/>
      <c r="D11" s="148"/>
      <c r="E11" s="151" t="s">
        <v>73</v>
      </c>
      <c r="F11" s="147"/>
      <c r="G11" s="148"/>
      <c r="H11" s="151" t="s">
        <v>73</v>
      </c>
      <c r="I11" s="147"/>
      <c r="J11" s="138"/>
      <c r="K11" s="9"/>
    </row>
    <row r="12" spans="2:11" x14ac:dyDescent="0.25">
      <c r="B12" s="151" t="s">
        <v>74</v>
      </c>
      <c r="C12" s="147"/>
      <c r="D12" s="148"/>
      <c r="E12" s="151" t="s">
        <v>74</v>
      </c>
      <c r="F12" s="147"/>
      <c r="G12" s="148"/>
      <c r="H12" s="151" t="s">
        <v>74</v>
      </c>
      <c r="I12" s="147"/>
      <c r="J12" s="138"/>
      <c r="K12" s="9"/>
    </row>
    <row r="13" spans="2:11" x14ac:dyDescent="0.25">
      <c r="B13" s="151" t="s">
        <v>75</v>
      </c>
      <c r="C13" s="147"/>
      <c r="D13" s="148"/>
      <c r="E13" s="151" t="s">
        <v>75</v>
      </c>
      <c r="F13" s="147"/>
      <c r="G13" s="148"/>
      <c r="H13" s="151" t="s">
        <v>75</v>
      </c>
      <c r="I13" s="147"/>
      <c r="J13" s="138"/>
      <c r="K13" s="9"/>
    </row>
    <row r="14" spans="2:11" x14ac:dyDescent="0.25">
      <c r="B14" s="151"/>
      <c r="C14" s="147"/>
      <c r="D14" s="148"/>
      <c r="E14" s="151"/>
      <c r="F14" s="147"/>
      <c r="G14" s="148"/>
      <c r="H14" s="151"/>
      <c r="I14" s="147"/>
      <c r="J14" s="138"/>
      <c r="K14" s="9"/>
    </row>
    <row r="15" spans="2:11" x14ac:dyDescent="0.25">
      <c r="B15" s="151"/>
      <c r="C15" s="147"/>
      <c r="D15" s="148"/>
      <c r="E15" s="151"/>
      <c r="F15" s="147"/>
      <c r="G15" s="148"/>
      <c r="H15" s="151"/>
      <c r="I15" s="147"/>
      <c r="J15" s="138"/>
      <c r="K15" s="9"/>
    </row>
    <row r="16" spans="2:11" ht="18.75" x14ac:dyDescent="0.3">
      <c r="B16" s="146" t="s">
        <v>5</v>
      </c>
      <c r="C16" s="147"/>
      <c r="D16" s="148"/>
      <c r="E16" s="146" t="s">
        <v>5</v>
      </c>
      <c r="F16" s="147"/>
      <c r="G16" s="148"/>
      <c r="H16" s="146" t="s">
        <v>5</v>
      </c>
      <c r="I16" s="147"/>
      <c r="J16" s="138"/>
      <c r="K16" s="9"/>
    </row>
    <row r="17" spans="2:11" x14ac:dyDescent="0.25">
      <c r="B17" s="151" t="s">
        <v>76</v>
      </c>
      <c r="C17" s="147"/>
      <c r="D17" s="148"/>
      <c r="E17" s="151" t="s">
        <v>76</v>
      </c>
      <c r="F17" s="147"/>
      <c r="G17" s="148"/>
      <c r="H17" s="151" t="s">
        <v>76</v>
      </c>
      <c r="I17" s="147"/>
      <c r="J17" s="138"/>
      <c r="K17" s="9"/>
    </row>
    <row r="18" spans="2:11" x14ac:dyDescent="0.25">
      <c r="B18" s="151" t="s">
        <v>77</v>
      </c>
      <c r="C18" s="147"/>
      <c r="D18" s="148"/>
      <c r="E18" s="151" t="s">
        <v>77</v>
      </c>
      <c r="F18" s="147"/>
      <c r="G18" s="148"/>
      <c r="H18" s="151" t="s">
        <v>77</v>
      </c>
      <c r="I18" s="147"/>
      <c r="J18" s="138"/>
      <c r="K18" s="9"/>
    </row>
    <row r="19" spans="2:11" x14ac:dyDescent="0.25">
      <c r="B19" s="151" t="s">
        <v>73</v>
      </c>
      <c r="C19" s="147"/>
      <c r="D19" s="148"/>
      <c r="E19" s="151" t="s">
        <v>73</v>
      </c>
      <c r="F19" s="147"/>
      <c r="G19" s="148"/>
      <c r="H19" s="151" t="s">
        <v>73</v>
      </c>
      <c r="I19" s="147"/>
      <c r="J19" s="138"/>
      <c r="K19" s="9"/>
    </row>
    <row r="20" spans="2:11" x14ac:dyDescent="0.25">
      <c r="B20" s="151" t="s">
        <v>78</v>
      </c>
      <c r="C20" s="147"/>
      <c r="D20" s="148"/>
      <c r="E20" s="151" t="s">
        <v>78</v>
      </c>
      <c r="F20" s="147"/>
      <c r="G20" s="148"/>
      <c r="H20" s="151" t="s">
        <v>78</v>
      </c>
      <c r="I20" s="147"/>
      <c r="J20" s="138"/>
      <c r="K20" s="9"/>
    </row>
    <row r="21" spans="2:11" x14ac:dyDescent="0.25">
      <c r="B21" s="151" t="s">
        <v>79</v>
      </c>
      <c r="C21" s="147"/>
      <c r="D21" s="148"/>
      <c r="E21" s="151" t="s">
        <v>79</v>
      </c>
      <c r="F21" s="147"/>
      <c r="G21" s="148"/>
      <c r="H21" s="151" t="s">
        <v>79</v>
      </c>
      <c r="I21" s="147"/>
      <c r="J21" s="138"/>
      <c r="K21" s="9"/>
    </row>
    <row r="22" spans="2:11" x14ac:dyDescent="0.25">
      <c r="B22" s="151" t="s">
        <v>81</v>
      </c>
      <c r="C22" s="147"/>
      <c r="D22" s="148"/>
      <c r="E22" s="151" t="s">
        <v>81</v>
      </c>
      <c r="F22" s="147"/>
      <c r="G22" s="148"/>
      <c r="H22" s="151" t="s">
        <v>81</v>
      </c>
      <c r="I22" s="147"/>
      <c r="J22" s="138"/>
      <c r="K22" s="9"/>
    </row>
    <row r="23" spans="2:11" x14ac:dyDescent="0.25">
      <c r="B23" s="151" t="s">
        <v>82</v>
      </c>
      <c r="C23" s="147"/>
      <c r="D23" s="148"/>
      <c r="E23" s="151" t="s">
        <v>82</v>
      </c>
      <c r="F23" s="147"/>
      <c r="G23" s="148"/>
      <c r="H23" s="151" t="s">
        <v>82</v>
      </c>
      <c r="I23" s="147"/>
      <c r="J23" s="138"/>
      <c r="K23" s="9"/>
    </row>
    <row r="24" spans="2:11" x14ac:dyDescent="0.25">
      <c r="B24" s="151" t="s">
        <v>252</v>
      </c>
      <c r="C24" s="147"/>
      <c r="D24" s="148"/>
      <c r="E24" s="151" t="s">
        <v>252</v>
      </c>
      <c r="F24" s="147"/>
      <c r="G24" s="148"/>
      <c r="H24" s="151" t="s">
        <v>252</v>
      </c>
      <c r="I24" s="147"/>
      <c r="J24" s="138"/>
      <c r="K24" s="9"/>
    </row>
    <row r="25" spans="2:11" x14ac:dyDescent="0.25">
      <c r="B25" s="151" t="s">
        <v>251</v>
      </c>
      <c r="C25" s="147"/>
      <c r="D25" s="148"/>
      <c r="E25" s="151" t="s">
        <v>251</v>
      </c>
      <c r="F25" s="147"/>
      <c r="G25" s="148"/>
      <c r="H25" s="151" t="s">
        <v>251</v>
      </c>
      <c r="I25" s="147"/>
      <c r="J25" s="138"/>
      <c r="K25" s="9"/>
    </row>
    <row r="26" spans="2:11" x14ac:dyDescent="0.25">
      <c r="B26" s="151" t="s">
        <v>253</v>
      </c>
      <c r="C26" s="147"/>
      <c r="D26" s="148"/>
      <c r="E26" s="151" t="s">
        <v>253</v>
      </c>
      <c r="F26" s="147"/>
      <c r="G26" s="148"/>
      <c r="H26" s="151" t="s">
        <v>253</v>
      </c>
      <c r="I26" s="147"/>
      <c r="J26" s="138"/>
      <c r="K26" s="9"/>
    </row>
    <row r="27" spans="2:11" x14ac:dyDescent="0.25">
      <c r="B27" s="151" t="s">
        <v>256</v>
      </c>
      <c r="C27" s="147"/>
      <c r="D27" s="148"/>
      <c r="E27" s="151" t="s">
        <v>256</v>
      </c>
      <c r="F27" s="147"/>
      <c r="G27" s="148"/>
      <c r="H27" s="151" t="s">
        <v>256</v>
      </c>
      <c r="I27" s="147"/>
      <c r="J27" s="138"/>
      <c r="K27" s="9"/>
    </row>
    <row r="28" spans="2:11" x14ac:dyDescent="0.25">
      <c r="B28" s="151" t="s">
        <v>257</v>
      </c>
      <c r="C28" s="147"/>
      <c r="D28" s="148"/>
      <c r="E28" s="151" t="s">
        <v>257</v>
      </c>
      <c r="F28" s="147"/>
      <c r="G28" s="148"/>
      <c r="H28" s="151" t="s">
        <v>257</v>
      </c>
      <c r="I28" s="147"/>
      <c r="J28" s="138"/>
      <c r="K28" s="9"/>
    </row>
    <row r="29" spans="2:11" x14ac:dyDescent="0.25">
      <c r="B29" s="151"/>
      <c r="C29" s="147"/>
      <c r="D29" s="148"/>
      <c r="E29" s="151"/>
      <c r="F29" s="147"/>
      <c r="G29" s="148"/>
      <c r="H29" s="151"/>
      <c r="I29" s="147"/>
      <c r="J29" s="138"/>
      <c r="K29" s="9"/>
    </row>
    <row r="30" spans="2:11" ht="18.75" x14ac:dyDescent="0.3">
      <c r="B30" s="146" t="s">
        <v>258</v>
      </c>
      <c r="C30" s="147"/>
      <c r="D30" s="148"/>
      <c r="E30" s="146" t="s">
        <v>258</v>
      </c>
      <c r="F30" s="147"/>
      <c r="G30" s="148"/>
      <c r="H30" s="146" t="s">
        <v>258</v>
      </c>
      <c r="I30" s="147"/>
      <c r="J30" s="138"/>
      <c r="K30" s="9"/>
    </row>
    <row r="31" spans="2:11" x14ac:dyDescent="0.25">
      <c r="B31" s="151" t="s">
        <v>84</v>
      </c>
      <c r="C31" s="147"/>
      <c r="D31" s="148"/>
      <c r="E31" s="151" t="s">
        <v>84</v>
      </c>
      <c r="F31" s="147"/>
      <c r="G31" s="148"/>
      <c r="H31" s="151" t="s">
        <v>84</v>
      </c>
      <c r="I31" s="147"/>
      <c r="J31" s="138"/>
      <c r="K31" s="9"/>
    </row>
    <row r="32" spans="2:11" x14ac:dyDescent="0.25">
      <c r="B32" s="151"/>
      <c r="C32" s="147"/>
      <c r="D32" s="148"/>
      <c r="E32" s="151"/>
      <c r="F32" s="147"/>
      <c r="G32" s="148"/>
      <c r="H32" s="151"/>
      <c r="I32" s="147"/>
      <c r="J32" s="138"/>
      <c r="K32" s="9"/>
    </row>
    <row r="33" spans="2:11" x14ac:dyDescent="0.25">
      <c r="B33" s="152" t="s">
        <v>240</v>
      </c>
      <c r="C33" s="147"/>
      <c r="D33" s="148"/>
      <c r="E33" s="152" t="s">
        <v>240</v>
      </c>
      <c r="F33" s="147"/>
      <c r="G33" s="148"/>
      <c r="H33" s="152" t="s">
        <v>240</v>
      </c>
      <c r="I33" s="147"/>
      <c r="J33" s="138"/>
      <c r="K33" s="9"/>
    </row>
    <row r="34" spans="2:11" x14ac:dyDescent="0.25">
      <c r="B34" s="151" t="s">
        <v>85</v>
      </c>
      <c r="C34" s="147"/>
      <c r="D34" s="148"/>
      <c r="E34" s="151" t="s">
        <v>85</v>
      </c>
      <c r="F34" s="147"/>
      <c r="G34" s="148"/>
      <c r="H34" s="151" t="s">
        <v>85</v>
      </c>
      <c r="I34" s="147"/>
      <c r="J34" s="138"/>
      <c r="K34" s="9"/>
    </row>
    <row r="35" spans="2:11" x14ac:dyDescent="0.25">
      <c r="B35" s="151"/>
      <c r="C35" s="147"/>
      <c r="D35" s="148"/>
      <c r="E35" s="151"/>
      <c r="F35" s="147"/>
      <c r="G35" s="148"/>
      <c r="H35" s="151"/>
      <c r="I35" s="147"/>
      <c r="J35" s="138"/>
      <c r="K35" s="9"/>
    </row>
    <row r="36" spans="2:11" ht="18.75" x14ac:dyDescent="0.3">
      <c r="B36" s="146" t="s">
        <v>13</v>
      </c>
      <c r="C36" s="147"/>
      <c r="D36" s="148"/>
      <c r="E36" s="146" t="s">
        <v>13</v>
      </c>
      <c r="F36" s="147"/>
      <c r="G36" s="148"/>
      <c r="H36" s="146" t="s">
        <v>13</v>
      </c>
      <c r="I36" s="147"/>
      <c r="J36" s="138"/>
      <c r="K36" s="9"/>
    </row>
    <row r="37" spans="2:11" x14ac:dyDescent="0.25">
      <c r="B37" s="151" t="s">
        <v>86</v>
      </c>
      <c r="C37" s="147"/>
      <c r="D37" s="148"/>
      <c r="E37" s="151" t="s">
        <v>86</v>
      </c>
      <c r="F37" s="147"/>
      <c r="G37" s="148"/>
      <c r="H37" s="151" t="s">
        <v>86</v>
      </c>
      <c r="I37" s="147"/>
      <c r="J37" s="138"/>
      <c r="K37" s="9"/>
    </row>
    <row r="38" spans="2:11" x14ac:dyDescent="0.25">
      <c r="B38" s="151" t="s">
        <v>87</v>
      </c>
      <c r="C38" s="147"/>
      <c r="D38" s="148"/>
      <c r="E38" s="151" t="s">
        <v>87</v>
      </c>
      <c r="F38" s="147"/>
      <c r="G38" s="148"/>
      <c r="H38" s="151" t="s">
        <v>87</v>
      </c>
      <c r="I38" s="147"/>
      <c r="J38" s="138"/>
      <c r="K38" s="9"/>
    </row>
    <row r="39" spans="2:11" x14ac:dyDescent="0.25">
      <c r="B39" s="151" t="s">
        <v>88</v>
      </c>
      <c r="C39" s="147"/>
      <c r="D39" s="148"/>
      <c r="E39" s="151" t="s">
        <v>88</v>
      </c>
      <c r="F39" s="147"/>
      <c r="G39" s="148"/>
      <c r="H39" s="151" t="s">
        <v>88</v>
      </c>
      <c r="I39" s="147"/>
      <c r="J39" s="138"/>
      <c r="K39" s="9"/>
    </row>
    <row r="40" spans="2:11" x14ac:dyDescent="0.25">
      <c r="B40" s="151" t="s">
        <v>254</v>
      </c>
      <c r="C40" s="147"/>
      <c r="D40" s="148"/>
      <c r="E40" s="151" t="s">
        <v>254</v>
      </c>
      <c r="F40" s="147"/>
      <c r="G40" s="148"/>
      <c r="H40" s="151" t="s">
        <v>254</v>
      </c>
      <c r="I40" s="147"/>
      <c r="J40" s="138"/>
      <c r="K40" s="9"/>
    </row>
    <row r="41" spans="2:11" x14ac:dyDescent="0.25">
      <c r="B41" s="151"/>
      <c r="C41" s="147"/>
      <c r="D41" s="148"/>
      <c r="E41" s="151"/>
      <c r="F41" s="147"/>
      <c r="G41" s="148"/>
      <c r="H41" s="151"/>
      <c r="I41" s="147"/>
      <c r="J41" s="138"/>
      <c r="K41" s="9"/>
    </row>
    <row r="42" spans="2:11" x14ac:dyDescent="0.25">
      <c r="B42" s="151"/>
      <c r="C42" s="147"/>
      <c r="D42" s="148"/>
      <c r="E42" s="151"/>
      <c r="F42" s="147"/>
      <c r="G42" s="148"/>
      <c r="H42" s="151"/>
      <c r="I42" s="147"/>
      <c r="J42" s="138"/>
      <c r="K42" s="9"/>
    </row>
    <row r="43" spans="2:11" ht="18.75" x14ac:dyDescent="0.3">
      <c r="B43" s="146" t="s">
        <v>209</v>
      </c>
      <c r="C43" s="147"/>
      <c r="D43" s="148"/>
      <c r="E43" s="146" t="s">
        <v>209</v>
      </c>
      <c r="F43" s="147"/>
      <c r="G43" s="148"/>
      <c r="H43" s="146" t="s">
        <v>209</v>
      </c>
      <c r="I43" s="147"/>
      <c r="J43" s="138"/>
      <c r="K43" s="9"/>
    </row>
    <row r="44" spans="2:11" x14ac:dyDescent="0.25">
      <c r="B44" s="151" t="s">
        <v>277</v>
      </c>
      <c r="C44" s="147"/>
      <c r="D44" s="148"/>
      <c r="E44" s="151" t="s">
        <v>277</v>
      </c>
      <c r="F44" s="147"/>
      <c r="G44" s="148"/>
      <c r="H44" s="151" t="s">
        <v>277</v>
      </c>
      <c r="I44" s="147"/>
      <c r="J44" s="138"/>
      <c r="K44" s="9"/>
    </row>
    <row r="45" spans="2:11" x14ac:dyDescent="0.25">
      <c r="B45" s="151" t="s">
        <v>278</v>
      </c>
      <c r="C45" s="147"/>
      <c r="D45" s="148"/>
      <c r="E45" s="151" t="s">
        <v>278</v>
      </c>
      <c r="F45" s="147"/>
      <c r="G45" s="148"/>
      <c r="H45" s="151" t="s">
        <v>278</v>
      </c>
      <c r="I45" s="147"/>
      <c r="J45" s="138"/>
      <c r="K45" s="9"/>
    </row>
    <row r="46" spans="2:11" x14ac:dyDescent="0.25">
      <c r="B46" s="151" t="s">
        <v>279</v>
      </c>
      <c r="C46" s="147"/>
      <c r="D46" s="148"/>
      <c r="E46" s="151" t="s">
        <v>279</v>
      </c>
      <c r="F46" s="147"/>
      <c r="G46" s="148"/>
      <c r="H46" s="151" t="s">
        <v>279</v>
      </c>
      <c r="I46" s="147"/>
      <c r="J46" s="138"/>
      <c r="K46" s="9"/>
    </row>
    <row r="47" spans="2:11" x14ac:dyDescent="0.25">
      <c r="B47" s="151" t="s">
        <v>280</v>
      </c>
      <c r="C47" s="147"/>
      <c r="D47" s="148"/>
      <c r="E47" s="151" t="s">
        <v>280</v>
      </c>
      <c r="F47" s="147"/>
      <c r="G47" s="148"/>
      <c r="H47" s="151" t="s">
        <v>280</v>
      </c>
      <c r="I47" s="147"/>
      <c r="J47" s="138"/>
      <c r="K47" s="9"/>
    </row>
    <row r="48" spans="2:11" x14ac:dyDescent="0.25">
      <c r="B48" s="151"/>
      <c r="C48" s="147"/>
      <c r="D48" s="148"/>
      <c r="E48" s="151"/>
      <c r="F48" s="147"/>
      <c r="G48" s="148"/>
      <c r="H48" s="151"/>
      <c r="I48" s="147"/>
      <c r="J48" s="138"/>
      <c r="K48" s="9"/>
    </row>
    <row r="49" spans="2:11" ht="18.75" x14ac:dyDescent="0.3">
      <c r="B49" s="146" t="s">
        <v>210</v>
      </c>
      <c r="C49" s="147"/>
      <c r="D49" s="148"/>
      <c r="E49" s="146" t="s">
        <v>210</v>
      </c>
      <c r="F49" s="147"/>
      <c r="G49" s="148"/>
      <c r="H49" s="146" t="s">
        <v>210</v>
      </c>
      <c r="I49" s="147"/>
      <c r="J49" s="138"/>
      <c r="K49" s="9"/>
    </row>
    <row r="50" spans="2:11" x14ac:dyDescent="0.25">
      <c r="B50" s="151" t="s">
        <v>276</v>
      </c>
      <c r="C50" s="147"/>
      <c r="D50" s="148"/>
      <c r="E50" s="151" t="s">
        <v>276</v>
      </c>
      <c r="F50" s="147"/>
      <c r="G50" s="148"/>
      <c r="H50" s="151" t="s">
        <v>276</v>
      </c>
      <c r="I50" s="147"/>
      <c r="J50" s="138"/>
      <c r="K50" s="9"/>
    </row>
    <row r="51" spans="2:11" x14ac:dyDescent="0.25">
      <c r="B51" s="151" t="s">
        <v>255</v>
      </c>
      <c r="C51" s="147"/>
      <c r="D51" s="148"/>
      <c r="E51" s="151" t="s">
        <v>255</v>
      </c>
      <c r="F51" s="147"/>
      <c r="G51" s="148"/>
      <c r="H51" s="151" t="s">
        <v>255</v>
      </c>
      <c r="I51" s="147"/>
      <c r="J51" s="138"/>
      <c r="K51" s="9"/>
    </row>
    <row r="52" spans="2:11" x14ac:dyDescent="0.25">
      <c r="B52" s="151" t="s">
        <v>92</v>
      </c>
      <c r="C52" s="147"/>
      <c r="D52" s="148"/>
      <c r="E52" s="151" t="s">
        <v>92</v>
      </c>
      <c r="F52" s="147"/>
      <c r="G52" s="148"/>
      <c r="H52" s="151" t="s">
        <v>92</v>
      </c>
      <c r="I52" s="147"/>
      <c r="J52" s="138"/>
      <c r="K52" s="9"/>
    </row>
    <row r="53" spans="2:11" x14ac:dyDescent="0.25">
      <c r="B53" s="151"/>
      <c r="C53" s="153"/>
      <c r="D53" s="154"/>
      <c r="E53" s="155"/>
      <c r="F53" s="153"/>
      <c r="G53" s="154"/>
      <c r="H53" s="155"/>
      <c r="I53" s="153"/>
      <c r="J53" s="139"/>
      <c r="K53" s="9"/>
    </row>
    <row r="54" spans="2:11" x14ac:dyDescent="0.25">
      <c r="B54" s="156" t="s">
        <v>211</v>
      </c>
      <c r="C54" s="153"/>
      <c r="D54" s="154"/>
      <c r="E54" s="156" t="s">
        <v>211</v>
      </c>
      <c r="F54" s="153"/>
      <c r="G54" s="154"/>
      <c r="H54" s="156" t="s">
        <v>211</v>
      </c>
      <c r="I54" s="153"/>
      <c r="J54" s="139"/>
      <c r="K54" s="9"/>
    </row>
    <row r="55" spans="2:11" x14ac:dyDescent="0.25">
      <c r="B55" s="157" t="s">
        <v>91</v>
      </c>
      <c r="C55" s="153"/>
      <c r="D55" s="154"/>
      <c r="E55" s="157" t="s">
        <v>91</v>
      </c>
      <c r="F55" s="153"/>
      <c r="G55" s="154"/>
      <c r="H55" s="157" t="s">
        <v>91</v>
      </c>
      <c r="I55" s="153"/>
      <c r="J55" s="139"/>
      <c r="K55" s="9"/>
    </row>
    <row r="56" spans="2:11" x14ac:dyDescent="0.25">
      <c r="B56" s="157" t="s">
        <v>93</v>
      </c>
      <c r="C56" s="153"/>
      <c r="D56" s="154"/>
      <c r="E56" s="157" t="s">
        <v>93</v>
      </c>
      <c r="F56" s="153"/>
      <c r="G56" s="154"/>
      <c r="H56" s="157" t="s">
        <v>93</v>
      </c>
      <c r="I56" s="153"/>
      <c r="J56" s="139"/>
      <c r="K56" s="9"/>
    </row>
    <row r="57" spans="2:11" x14ac:dyDescent="0.25">
      <c r="B57" s="157" t="s">
        <v>94</v>
      </c>
      <c r="C57" s="153"/>
      <c r="D57" s="154"/>
      <c r="E57" s="157" t="s">
        <v>94</v>
      </c>
      <c r="F57" s="153"/>
      <c r="G57" s="154"/>
      <c r="H57" s="157" t="s">
        <v>94</v>
      </c>
      <c r="I57" s="153"/>
      <c r="J57" s="139"/>
      <c r="K57" s="9"/>
    </row>
    <row r="58" spans="2:11" ht="15.75" thickBot="1" x14ac:dyDescent="0.3">
      <c r="B58" s="158" t="s">
        <v>95</v>
      </c>
      <c r="C58" s="159"/>
      <c r="D58" s="160"/>
      <c r="E58" s="158" t="s">
        <v>95</v>
      </c>
      <c r="F58" s="159"/>
      <c r="G58" s="160"/>
      <c r="H58" s="158" t="s">
        <v>95</v>
      </c>
      <c r="I58" s="159"/>
      <c r="J58" s="140"/>
      <c r="K58" s="9"/>
    </row>
    <row r="59" spans="2:11" ht="15.75" thickTop="1" x14ac:dyDescent="0.25">
      <c r="K59" s="9"/>
    </row>
    <row r="60" spans="2:11" x14ac:dyDescent="0.25">
      <c r="K60" s="9"/>
    </row>
    <row r="61" spans="2:11" x14ac:dyDescent="0.25">
      <c r="K61" s="9"/>
    </row>
    <row r="62" spans="2:11" x14ac:dyDescent="0.25">
      <c r="K62" s="9"/>
    </row>
    <row r="63" spans="2:11" x14ac:dyDescent="0.25">
      <c r="K63" s="9"/>
    </row>
    <row r="64" spans="2:11" x14ac:dyDescent="0.25">
      <c r="K64" s="9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73" orientation="portrait" horizontalDpi="0" verticalDpi="0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5" zoomScale="90" zoomScaleNormal="90" workbookViewId="0">
      <selection activeCell="A23" sqref="A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43</v>
      </c>
      <c r="C4" s="80">
        <f>B4*24</f>
        <v>1032</v>
      </c>
      <c r="D4" s="81">
        <v>4</v>
      </c>
      <c r="E4" s="81">
        <f>D4*C4</f>
        <v>4128</v>
      </c>
    </row>
    <row r="5" spans="1:5" ht="28.9" x14ac:dyDescent="0.55000000000000004">
      <c r="A5" s="111" t="s">
        <v>13</v>
      </c>
      <c r="B5" s="113">
        <f>D27</f>
        <v>15</v>
      </c>
      <c r="C5" s="82">
        <f>B5*24</f>
        <v>360</v>
      </c>
      <c r="D5" s="83">
        <v>5</v>
      </c>
      <c r="E5" s="81">
        <f>D5*C5</f>
        <v>1800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5928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44167</v>
      </c>
      <c r="B15" s="118">
        <v>6</v>
      </c>
      <c r="C15" s="119"/>
      <c r="D15" s="120"/>
      <c r="E15" s="90"/>
    </row>
    <row r="16" spans="1:5" ht="23.45" x14ac:dyDescent="0.45">
      <c r="A16" s="116">
        <v>44169</v>
      </c>
      <c r="B16" s="100">
        <v>3</v>
      </c>
      <c r="C16" s="101"/>
      <c r="D16" s="102">
        <v>4</v>
      </c>
      <c r="E16" s="90"/>
    </row>
    <row r="17" spans="1:13" ht="23.45" x14ac:dyDescent="0.45">
      <c r="A17" s="116">
        <v>44176</v>
      </c>
      <c r="B17" s="100">
        <v>4</v>
      </c>
      <c r="C17" s="101"/>
      <c r="D17" s="102"/>
      <c r="E17" s="90"/>
    </row>
    <row r="18" spans="1:13" ht="23.45" x14ac:dyDescent="0.45">
      <c r="A18" s="116">
        <v>44178</v>
      </c>
      <c r="B18" s="100">
        <v>4</v>
      </c>
      <c r="C18" s="101"/>
      <c r="D18" s="102">
        <v>1</v>
      </c>
      <c r="E18" s="90"/>
    </row>
    <row r="19" spans="1:13" ht="23.45" x14ac:dyDescent="0.45">
      <c r="A19" s="116">
        <v>44183</v>
      </c>
      <c r="B19" s="100">
        <v>6</v>
      </c>
      <c r="C19" s="101"/>
      <c r="D19" s="102">
        <v>3</v>
      </c>
      <c r="E19" s="90"/>
    </row>
    <row r="20" spans="1:13" ht="23.45" x14ac:dyDescent="0.45">
      <c r="A20" s="116">
        <v>44185</v>
      </c>
      <c r="B20" s="100">
        <v>14</v>
      </c>
      <c r="C20" s="101"/>
      <c r="D20" s="102">
        <v>3</v>
      </c>
      <c r="E20" s="90"/>
      <c r="M20" s="9">
        <v>16</v>
      </c>
    </row>
    <row r="21" spans="1:13" ht="23.45" x14ac:dyDescent="0.45">
      <c r="A21" s="116">
        <v>44195</v>
      </c>
      <c r="B21" s="100">
        <v>2</v>
      </c>
      <c r="C21" s="101"/>
      <c r="D21" s="102">
        <v>1</v>
      </c>
      <c r="E21" s="90"/>
    </row>
    <row r="22" spans="1:13" ht="23.45" x14ac:dyDescent="0.45">
      <c r="A22" s="116">
        <v>44195</v>
      </c>
      <c r="B22" s="100">
        <v>4</v>
      </c>
      <c r="C22" s="101"/>
      <c r="D22" s="102">
        <v>3</v>
      </c>
      <c r="E22" s="90"/>
    </row>
    <row r="23" spans="1:13" ht="23.45" x14ac:dyDescent="0.45">
      <c r="A23" s="116"/>
      <c r="B23" s="100"/>
      <c r="C23" s="101"/>
      <c r="D23" s="102"/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43</v>
      </c>
      <c r="C27" s="114">
        <f>SUM(C15:C26)</f>
        <v>0</v>
      </c>
      <c r="D27" s="114">
        <f>SUM(D15:D26)</f>
        <v>15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3" zoomScale="90" zoomScaleNormal="90" workbookViewId="0">
      <selection activeCell="A22" sqref="A22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25</v>
      </c>
      <c r="C4" s="80">
        <f>B4*24</f>
        <v>600</v>
      </c>
      <c r="D4" s="81">
        <v>4</v>
      </c>
      <c r="E4" s="81">
        <f>D4*C4</f>
        <v>2400</v>
      </c>
    </row>
    <row r="5" spans="1:5" ht="28.9" x14ac:dyDescent="0.55000000000000004">
      <c r="A5" s="111" t="s">
        <v>13</v>
      </c>
      <c r="B5" s="113">
        <f>D27</f>
        <v>10</v>
      </c>
      <c r="C5" s="82">
        <f>B5*24</f>
        <v>240</v>
      </c>
      <c r="D5" s="83">
        <v>5</v>
      </c>
      <c r="E5" s="81">
        <f>D5*C5</f>
        <v>1200</v>
      </c>
    </row>
    <row r="6" spans="1:5" ht="28.9" x14ac:dyDescent="0.55000000000000004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3600</v>
      </c>
    </row>
    <row r="8" spans="1:5" thickTop="1" x14ac:dyDescent="0.3"/>
    <row r="12" spans="1:5" thickBot="1" x14ac:dyDescent="0.35"/>
    <row r="13" spans="1:5" ht="22.15" thickTop="1" thickBot="1" x14ac:dyDescent="0.45">
      <c r="A13" s="88"/>
      <c r="B13" s="176" t="s">
        <v>67</v>
      </c>
      <c r="C13" s="176"/>
      <c r="D13" s="176"/>
      <c r="E13" s="89"/>
    </row>
    <row r="14" spans="1:5" ht="29.45" thickBot="1" x14ac:dyDescent="0.6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45" x14ac:dyDescent="0.45">
      <c r="A15" s="116">
        <v>43847</v>
      </c>
      <c r="B15" s="118">
        <v>5</v>
      </c>
      <c r="C15" s="119"/>
      <c r="D15" s="120">
        <v>1</v>
      </c>
      <c r="E15" s="90"/>
    </row>
    <row r="16" spans="1:5" ht="23.45" x14ac:dyDescent="0.45">
      <c r="A16" s="116">
        <v>43843</v>
      </c>
      <c r="B16" s="100">
        <v>4</v>
      </c>
      <c r="C16" s="101"/>
      <c r="D16" s="102">
        <v>2</v>
      </c>
      <c r="E16" s="90"/>
    </row>
    <row r="17" spans="1:13" ht="23.45" x14ac:dyDescent="0.45">
      <c r="A17" s="116">
        <v>43845</v>
      </c>
      <c r="B17" s="100">
        <v>3</v>
      </c>
      <c r="C17" s="101"/>
      <c r="D17" s="102"/>
      <c r="E17" s="90"/>
    </row>
    <row r="18" spans="1:13" ht="23.45" x14ac:dyDescent="0.45">
      <c r="A18" s="116">
        <v>43852</v>
      </c>
      <c r="B18" s="100">
        <v>4</v>
      </c>
      <c r="C18" s="101"/>
      <c r="D18" s="102">
        <v>3</v>
      </c>
      <c r="E18" s="90"/>
    </row>
    <row r="19" spans="1:13" ht="23.45" x14ac:dyDescent="0.45">
      <c r="A19" s="116">
        <v>43854</v>
      </c>
      <c r="B19" s="100">
        <v>3</v>
      </c>
      <c r="C19" s="101"/>
      <c r="D19" s="102">
        <v>2</v>
      </c>
      <c r="E19" s="90"/>
    </row>
    <row r="20" spans="1:13" ht="23.45" x14ac:dyDescent="0.45">
      <c r="A20" s="116">
        <v>43859</v>
      </c>
      <c r="B20" s="100">
        <v>2</v>
      </c>
      <c r="C20" s="101"/>
      <c r="D20" s="102">
        <v>2</v>
      </c>
      <c r="E20" s="90"/>
      <c r="M20" s="9">
        <v>16</v>
      </c>
    </row>
    <row r="21" spans="1:13" ht="23.45" x14ac:dyDescent="0.45">
      <c r="A21" s="116">
        <v>43859</v>
      </c>
      <c r="B21" s="100">
        <v>4</v>
      </c>
      <c r="C21" s="101"/>
      <c r="D21" s="102"/>
      <c r="E21" s="90"/>
    </row>
    <row r="22" spans="1:13" ht="23.45" x14ac:dyDescent="0.45">
      <c r="A22" s="116"/>
      <c r="B22" s="100"/>
      <c r="C22" s="101"/>
      <c r="D22" s="102"/>
      <c r="E22" s="90"/>
    </row>
    <row r="23" spans="1:13" ht="23.45" x14ac:dyDescent="0.45">
      <c r="A23" s="116"/>
      <c r="B23" s="100"/>
      <c r="C23" s="101"/>
      <c r="D23" s="102"/>
      <c r="E23" s="90"/>
    </row>
    <row r="24" spans="1:13" ht="23.45" x14ac:dyDescent="0.45">
      <c r="B24" s="100"/>
      <c r="C24" s="101"/>
      <c r="D24" s="102"/>
      <c r="E24" s="90"/>
    </row>
    <row r="25" spans="1:13" ht="23.45" x14ac:dyDescent="0.45">
      <c r="A25" s="115"/>
      <c r="B25" s="100"/>
      <c r="C25" s="101"/>
      <c r="D25" s="102"/>
      <c r="E25" s="90"/>
    </row>
    <row r="26" spans="1:13" ht="23.45" x14ac:dyDescent="0.45">
      <c r="A26" s="124" t="s">
        <v>70</v>
      </c>
      <c r="B26" s="100"/>
      <c r="C26" s="101"/>
      <c r="D26" s="102"/>
      <c r="E26" s="90"/>
    </row>
    <row r="27" spans="1:13" ht="24" thickBot="1" x14ac:dyDescent="0.5">
      <c r="A27" s="96" t="s">
        <v>68</v>
      </c>
      <c r="B27" s="114">
        <f>SUM(B15:B26)</f>
        <v>25</v>
      </c>
      <c r="C27" s="114">
        <f>SUM(C15:C26)</f>
        <v>0</v>
      </c>
      <c r="D27" s="114">
        <f>SUM(D15:D26)</f>
        <v>10</v>
      </c>
      <c r="E27" s="90"/>
    </row>
    <row r="28" spans="1:13" thickTop="1" x14ac:dyDescent="0.3">
      <c r="A28" s="91"/>
      <c r="B28" s="11"/>
      <c r="C28" s="11"/>
      <c r="D28" s="11"/>
      <c r="E28" s="90"/>
    </row>
    <row r="29" spans="1:13" ht="14.45" x14ac:dyDescent="0.3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zoomScaleNormal="100" workbookViewId="0">
      <selection activeCell="D22" sqref="D22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24</v>
      </c>
      <c r="C4" s="80">
        <f>B4*24</f>
        <v>576</v>
      </c>
      <c r="D4" s="81">
        <v>4</v>
      </c>
      <c r="E4" s="81">
        <f>D4*C4</f>
        <v>2304</v>
      </c>
    </row>
    <row r="5" spans="1:5" ht="28.5" x14ac:dyDescent="0.45">
      <c r="A5" s="111" t="s">
        <v>13</v>
      </c>
      <c r="B5" s="113">
        <f>D27</f>
        <v>9</v>
      </c>
      <c r="C5" s="82">
        <f>B5*24</f>
        <v>216</v>
      </c>
      <c r="D5" s="83">
        <v>5</v>
      </c>
      <c r="E5" s="81">
        <f>D5*C5</f>
        <v>1080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3384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>
        <v>43864</v>
      </c>
      <c r="B15" s="118">
        <v>6</v>
      </c>
      <c r="C15" s="119"/>
      <c r="D15" s="120">
        <v>2</v>
      </c>
      <c r="E15" s="90"/>
    </row>
    <row r="16" spans="1:5" ht="23.25" x14ac:dyDescent="0.35">
      <c r="A16" s="116">
        <v>43866</v>
      </c>
      <c r="B16" s="100">
        <v>0</v>
      </c>
      <c r="C16" s="101"/>
      <c r="D16" s="102">
        <v>0</v>
      </c>
      <c r="E16" s="90"/>
    </row>
    <row r="17" spans="1:13" ht="23.25" x14ac:dyDescent="0.35">
      <c r="A17" s="116">
        <v>43873</v>
      </c>
      <c r="B17" s="100">
        <v>6</v>
      </c>
      <c r="C17" s="101"/>
      <c r="D17" s="102">
        <v>1</v>
      </c>
      <c r="E17" s="90"/>
    </row>
    <row r="18" spans="1:13" ht="23.25" x14ac:dyDescent="0.35">
      <c r="A18" s="116">
        <v>43875</v>
      </c>
      <c r="B18" s="100">
        <v>2</v>
      </c>
      <c r="C18" s="101"/>
      <c r="D18" s="102">
        <v>0</v>
      </c>
      <c r="E18" s="90"/>
    </row>
    <row r="19" spans="1:13" ht="23.25" x14ac:dyDescent="0.35">
      <c r="A19" s="116">
        <v>43880</v>
      </c>
      <c r="B19" s="100">
        <v>4</v>
      </c>
      <c r="C19" s="101"/>
      <c r="D19" s="102">
        <v>2</v>
      </c>
      <c r="E19" s="90"/>
    </row>
    <row r="20" spans="1:13" ht="23.25" x14ac:dyDescent="0.35">
      <c r="A20" s="116">
        <v>43883</v>
      </c>
      <c r="B20" s="100">
        <v>2</v>
      </c>
      <c r="C20" s="101"/>
      <c r="D20" s="102">
        <v>0</v>
      </c>
      <c r="E20" s="90"/>
      <c r="M20" s="9">
        <v>16</v>
      </c>
    </row>
    <row r="21" spans="1:13" ht="23.25" x14ac:dyDescent="0.35">
      <c r="A21" s="116">
        <v>43885</v>
      </c>
      <c r="B21" s="100">
        <v>4</v>
      </c>
      <c r="C21" s="101"/>
      <c r="D21" s="102">
        <v>4</v>
      </c>
      <c r="E21" s="90"/>
    </row>
    <row r="22" spans="1:13" ht="23.25" x14ac:dyDescent="0.35">
      <c r="A22" s="116"/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24</v>
      </c>
      <c r="C27" s="114">
        <f>SUM(C15:C26)</f>
        <v>0</v>
      </c>
      <c r="D27" s="114">
        <f>SUM(D15:D26)</f>
        <v>9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75" zoomScaleNormal="75" workbookViewId="0">
      <selection activeCell="A21" sqref="A21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13</v>
      </c>
      <c r="C4" s="80">
        <f>B4*24</f>
        <v>312</v>
      </c>
      <c r="D4" s="81">
        <v>4</v>
      </c>
      <c r="E4" s="81">
        <f>D4*C4</f>
        <v>1248</v>
      </c>
    </row>
    <row r="5" spans="1:5" ht="28.5" x14ac:dyDescent="0.45">
      <c r="A5" s="111" t="s">
        <v>13</v>
      </c>
      <c r="B5" s="113">
        <f>D27</f>
        <v>5</v>
      </c>
      <c r="C5" s="82">
        <f>B5*24</f>
        <v>120</v>
      </c>
      <c r="D5" s="83">
        <v>5</v>
      </c>
      <c r="E5" s="81">
        <f>D5*C5</f>
        <v>600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1848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>
        <v>43894</v>
      </c>
      <c r="B15" s="118">
        <v>3</v>
      </c>
      <c r="C15" s="119"/>
      <c r="D15" s="120">
        <v>0</v>
      </c>
      <c r="E15" s="90"/>
    </row>
    <row r="16" spans="1:5" ht="23.25" x14ac:dyDescent="0.35">
      <c r="A16" s="116"/>
      <c r="B16" s="100"/>
      <c r="C16" s="101"/>
      <c r="D16" s="102"/>
      <c r="E16" s="90"/>
    </row>
    <row r="17" spans="1:13" ht="23.25" x14ac:dyDescent="0.35">
      <c r="A17" s="116">
        <v>43901</v>
      </c>
      <c r="B17" s="100">
        <v>2</v>
      </c>
      <c r="C17" s="101"/>
      <c r="D17" s="102">
        <v>3</v>
      </c>
      <c r="E17" s="90"/>
    </row>
    <row r="18" spans="1:13" ht="23.25" x14ac:dyDescent="0.35">
      <c r="A18" s="116">
        <v>43903</v>
      </c>
      <c r="B18" s="100">
        <v>4</v>
      </c>
      <c r="C18" s="101"/>
      <c r="D18" s="102">
        <v>0</v>
      </c>
      <c r="E18" s="90"/>
    </row>
    <row r="19" spans="1:13" ht="23.25" x14ac:dyDescent="0.35">
      <c r="A19" s="116">
        <v>43906</v>
      </c>
      <c r="B19" s="100">
        <v>2</v>
      </c>
      <c r="C19" s="101"/>
      <c r="D19" s="102">
        <v>2</v>
      </c>
      <c r="E19" s="90"/>
    </row>
    <row r="20" spans="1:13" ht="23.25" x14ac:dyDescent="0.35">
      <c r="A20" s="116">
        <v>43908</v>
      </c>
      <c r="B20" s="100">
        <v>2</v>
      </c>
      <c r="C20" s="101"/>
      <c r="D20" s="102">
        <v>0</v>
      </c>
      <c r="E20" s="90"/>
      <c r="M20" s="9">
        <v>16</v>
      </c>
    </row>
    <row r="21" spans="1:13" ht="23.25" x14ac:dyDescent="0.35">
      <c r="A21" s="116"/>
      <c r="B21" s="100"/>
      <c r="C21" s="101"/>
      <c r="D21" s="102"/>
      <c r="E21" s="90"/>
    </row>
    <row r="22" spans="1:13" ht="23.25" x14ac:dyDescent="0.35">
      <c r="A22" s="116"/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13</v>
      </c>
      <c r="C27" s="114">
        <f>SUM(C15:C26)</f>
        <v>0</v>
      </c>
      <c r="D27" s="114">
        <f>SUM(D15:D26)</f>
        <v>5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selection activeCell="J11" sqref="J11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10</v>
      </c>
      <c r="C4" s="80">
        <f>B4*24</f>
        <v>240</v>
      </c>
      <c r="D4" s="81">
        <v>4</v>
      </c>
      <c r="E4" s="81">
        <f>D4*C4</f>
        <v>960</v>
      </c>
    </row>
    <row r="5" spans="1:5" ht="28.5" x14ac:dyDescent="0.45">
      <c r="A5" s="111" t="s">
        <v>13</v>
      </c>
      <c r="B5" s="113">
        <f>D27</f>
        <v>3</v>
      </c>
      <c r="C5" s="82">
        <f>B5*24</f>
        <v>72</v>
      </c>
      <c r="D5" s="83">
        <v>5</v>
      </c>
      <c r="E5" s="81">
        <f>D5*C5</f>
        <v>360</v>
      </c>
    </row>
    <row r="6" spans="1:5" ht="28.5" x14ac:dyDescent="0.45">
      <c r="A6" s="111" t="s">
        <v>57</v>
      </c>
      <c r="B6" s="113">
        <f>C27</f>
        <v>1</v>
      </c>
      <c r="C6" s="82">
        <f>B6*24</f>
        <v>24</v>
      </c>
      <c r="D6" s="83">
        <v>4</v>
      </c>
      <c r="E6" s="81">
        <f>D6*C6</f>
        <v>96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1416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 t="s">
        <v>301</v>
      </c>
      <c r="B15" s="118">
        <v>2</v>
      </c>
      <c r="C15" s="119">
        <v>1</v>
      </c>
      <c r="D15" s="120"/>
      <c r="E15" s="90"/>
    </row>
    <row r="16" spans="1:5" ht="23.25" x14ac:dyDescent="0.35">
      <c r="A16" s="116" t="s">
        <v>302</v>
      </c>
      <c r="B16" s="100"/>
      <c r="C16" s="101"/>
      <c r="D16" s="102">
        <v>1</v>
      </c>
      <c r="E16" s="90"/>
    </row>
    <row r="17" spans="1:13" ht="23.25" x14ac:dyDescent="0.35">
      <c r="A17" s="116" t="s">
        <v>303</v>
      </c>
      <c r="B17" s="100"/>
      <c r="C17" s="101"/>
      <c r="D17" s="102"/>
      <c r="E17" s="90"/>
    </row>
    <row r="18" spans="1:13" ht="23.25" x14ac:dyDescent="0.35">
      <c r="A18" s="116">
        <v>43936</v>
      </c>
      <c r="B18" s="100"/>
      <c r="C18" s="101"/>
      <c r="D18" s="102"/>
      <c r="E18" s="90"/>
    </row>
    <row r="19" spans="1:13" ht="23.25" x14ac:dyDescent="0.35">
      <c r="A19" s="116">
        <v>43938</v>
      </c>
      <c r="B19" s="100"/>
      <c r="C19" s="101"/>
      <c r="D19" s="102"/>
      <c r="E19" s="90"/>
    </row>
    <row r="20" spans="1:13" ht="23.25" x14ac:dyDescent="0.35">
      <c r="A20" s="116">
        <v>43943</v>
      </c>
      <c r="B20" s="100"/>
      <c r="C20" s="101"/>
      <c r="D20" s="102"/>
      <c r="E20" s="90"/>
      <c r="M20" s="9">
        <v>16</v>
      </c>
    </row>
    <row r="21" spans="1:13" ht="23.25" x14ac:dyDescent="0.35">
      <c r="A21" s="116">
        <v>43945</v>
      </c>
      <c r="B21" s="100">
        <v>6</v>
      </c>
      <c r="C21" s="101"/>
      <c r="D21" s="102">
        <v>1</v>
      </c>
      <c r="E21" s="90"/>
    </row>
    <row r="22" spans="1:13" ht="23.25" x14ac:dyDescent="0.35">
      <c r="A22" s="116">
        <v>43950</v>
      </c>
      <c r="B22" s="100">
        <v>2</v>
      </c>
      <c r="C22" s="101"/>
      <c r="D22" s="102">
        <v>1</v>
      </c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10</v>
      </c>
      <c r="C27" s="114">
        <f>SUM(C15:C26)</f>
        <v>1</v>
      </c>
      <c r="D27" s="114">
        <f>SUM(D15:D26)</f>
        <v>3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zoomScaleNormal="100" workbookViewId="0">
      <selection activeCell="I8" sqref="I8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11</v>
      </c>
      <c r="C4" s="80">
        <f>B4*24</f>
        <v>264</v>
      </c>
      <c r="D4" s="81">
        <v>4</v>
      </c>
      <c r="E4" s="81">
        <f>D4*C4</f>
        <v>1056</v>
      </c>
    </row>
    <row r="5" spans="1:5" ht="28.5" x14ac:dyDescent="0.45">
      <c r="A5" s="111" t="s">
        <v>13</v>
      </c>
      <c r="B5" s="113">
        <f>D27</f>
        <v>3</v>
      </c>
      <c r="C5" s="82">
        <f>B5*24</f>
        <v>72</v>
      </c>
      <c r="D5" s="83">
        <v>5</v>
      </c>
      <c r="E5" s="81">
        <f>D5*C5</f>
        <v>360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1416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>
        <v>43952</v>
      </c>
      <c r="B15" s="118"/>
      <c r="C15" s="119"/>
      <c r="D15" s="120"/>
      <c r="E15" s="90"/>
    </row>
    <row r="16" spans="1:5" ht="23.25" x14ac:dyDescent="0.35">
      <c r="A16" s="116">
        <v>43957</v>
      </c>
      <c r="B16" s="100">
        <v>1</v>
      </c>
      <c r="C16" s="101"/>
      <c r="D16" s="102"/>
      <c r="E16" s="90"/>
    </row>
    <row r="17" spans="1:13" ht="23.25" x14ac:dyDescent="0.35">
      <c r="A17" s="116">
        <v>43959</v>
      </c>
      <c r="B17" s="100"/>
      <c r="C17" s="101"/>
      <c r="D17" s="102"/>
      <c r="E17" s="90"/>
    </row>
    <row r="18" spans="1:13" ht="23.25" x14ac:dyDescent="0.35">
      <c r="A18" s="116">
        <v>43964</v>
      </c>
      <c r="B18" s="100">
        <v>2</v>
      </c>
      <c r="C18" s="101"/>
      <c r="D18" s="102"/>
      <c r="E18" s="90"/>
    </row>
    <row r="19" spans="1:13" ht="23.25" x14ac:dyDescent="0.35">
      <c r="A19" s="116">
        <v>43966</v>
      </c>
      <c r="B19" s="100"/>
      <c r="C19" s="101"/>
      <c r="D19" s="102"/>
      <c r="E19" s="90"/>
    </row>
    <row r="20" spans="1:13" ht="23.25" x14ac:dyDescent="0.35">
      <c r="A20" s="116">
        <v>43971</v>
      </c>
      <c r="B20" s="100">
        <v>4</v>
      </c>
      <c r="C20" s="101"/>
      <c r="D20" s="102">
        <v>3</v>
      </c>
      <c r="E20" s="90"/>
      <c r="M20" s="9">
        <v>16</v>
      </c>
    </row>
    <row r="21" spans="1:13" ht="23.25" x14ac:dyDescent="0.35">
      <c r="A21" s="116">
        <v>43973</v>
      </c>
      <c r="B21" s="100"/>
      <c r="C21" s="101"/>
      <c r="D21" s="102"/>
      <c r="E21" s="90"/>
    </row>
    <row r="22" spans="1:13" ht="23.25" x14ac:dyDescent="0.35">
      <c r="A22" s="116">
        <v>43978</v>
      </c>
      <c r="B22" s="100">
        <v>4</v>
      </c>
      <c r="C22" s="101"/>
      <c r="D22" s="102"/>
      <c r="E22" s="90"/>
    </row>
    <row r="23" spans="1:13" ht="23.25" x14ac:dyDescent="0.35">
      <c r="A23" s="116">
        <v>43980</v>
      </c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11</v>
      </c>
      <c r="C27" s="114">
        <f>SUM(C15:C26)</f>
        <v>0</v>
      </c>
      <c r="D27" s="114">
        <f>SUM(D15:D26)</f>
        <v>3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B22" sqref="B22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15</v>
      </c>
      <c r="C4" s="80">
        <f>B4*24</f>
        <v>360</v>
      </c>
      <c r="D4" s="81">
        <v>4</v>
      </c>
      <c r="E4" s="81">
        <f>D4*C4</f>
        <v>1440</v>
      </c>
    </row>
    <row r="5" spans="1:5" ht="28.5" x14ac:dyDescent="0.45">
      <c r="A5" s="111" t="s">
        <v>13</v>
      </c>
      <c r="B5" s="113">
        <f>D27</f>
        <v>8</v>
      </c>
      <c r="C5" s="82">
        <f>B5*24</f>
        <v>192</v>
      </c>
      <c r="D5" s="83">
        <v>5</v>
      </c>
      <c r="E5" s="81">
        <f>D5*C5</f>
        <v>960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2400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>
        <v>43985</v>
      </c>
      <c r="B15" s="118">
        <v>3</v>
      </c>
      <c r="C15" s="119"/>
      <c r="D15" s="120">
        <v>1</v>
      </c>
      <c r="E15" s="90"/>
    </row>
    <row r="16" spans="1:5" ht="23.25" x14ac:dyDescent="0.35">
      <c r="A16" s="116">
        <v>43987</v>
      </c>
      <c r="B16" s="100">
        <v>1</v>
      </c>
      <c r="C16" s="101"/>
      <c r="D16" s="102"/>
      <c r="E16" s="90"/>
    </row>
    <row r="17" spans="1:13" ht="23.25" x14ac:dyDescent="0.35">
      <c r="A17" s="116">
        <v>43992</v>
      </c>
      <c r="B17" s="100">
        <v>0</v>
      </c>
      <c r="C17" s="101"/>
      <c r="D17" s="102">
        <v>2</v>
      </c>
      <c r="E17" s="90"/>
    </row>
    <row r="18" spans="1:13" ht="23.25" x14ac:dyDescent="0.35">
      <c r="A18" s="116">
        <v>43994</v>
      </c>
      <c r="B18" s="100">
        <v>2</v>
      </c>
      <c r="C18" s="101"/>
      <c r="D18" s="102"/>
      <c r="E18" s="90"/>
    </row>
    <row r="19" spans="1:13" ht="23.25" x14ac:dyDescent="0.35">
      <c r="A19" s="116">
        <v>43999</v>
      </c>
      <c r="B19" s="100">
        <v>3</v>
      </c>
      <c r="C19" s="101"/>
      <c r="D19" s="102">
        <v>2</v>
      </c>
      <c r="E19" s="90"/>
    </row>
    <row r="20" spans="1:13" ht="23.25" x14ac:dyDescent="0.35">
      <c r="A20" s="116">
        <v>44001</v>
      </c>
      <c r="B20" s="100">
        <v>1</v>
      </c>
      <c r="C20" s="101"/>
      <c r="D20" s="102">
        <v>1</v>
      </c>
      <c r="E20" s="90"/>
      <c r="M20" s="9">
        <v>16</v>
      </c>
    </row>
    <row r="21" spans="1:13" ht="23.25" x14ac:dyDescent="0.35">
      <c r="A21" s="116">
        <v>44006</v>
      </c>
      <c r="B21" s="100">
        <v>5</v>
      </c>
      <c r="C21" s="101"/>
      <c r="D21" s="102">
        <v>2</v>
      </c>
      <c r="E21" s="90"/>
    </row>
    <row r="22" spans="1:13" ht="23.25" x14ac:dyDescent="0.35">
      <c r="A22" s="116">
        <v>44008</v>
      </c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15</v>
      </c>
      <c r="C27" s="114">
        <f>SUM(C15:C26)</f>
        <v>0</v>
      </c>
      <c r="D27" s="114">
        <f>SUM(D15:D26)</f>
        <v>8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33</v>
      </c>
      <c r="C4" s="80">
        <f>B4*24</f>
        <v>792</v>
      </c>
      <c r="D4" s="81">
        <v>4</v>
      </c>
      <c r="E4" s="81">
        <f>D4*C4</f>
        <v>3168</v>
      </c>
    </row>
    <row r="5" spans="1:5" ht="28.5" x14ac:dyDescent="0.45">
      <c r="A5" s="111" t="s">
        <v>13</v>
      </c>
      <c r="B5" s="113">
        <f>D27</f>
        <v>15</v>
      </c>
      <c r="C5" s="82">
        <f>B5*24</f>
        <v>360</v>
      </c>
      <c r="D5" s="83">
        <v>5</v>
      </c>
      <c r="E5" s="81">
        <f>D5*C5</f>
        <v>1800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4968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>
        <v>44013</v>
      </c>
      <c r="B15" s="118">
        <v>3</v>
      </c>
      <c r="C15" s="119"/>
      <c r="D15" s="120">
        <v>3</v>
      </c>
      <c r="E15" s="90"/>
    </row>
    <row r="16" spans="1:5" ht="23.25" x14ac:dyDescent="0.35">
      <c r="A16" s="116">
        <v>44015</v>
      </c>
      <c r="B16" s="100">
        <v>2</v>
      </c>
      <c r="C16" s="101"/>
      <c r="D16" s="102">
        <v>1</v>
      </c>
      <c r="E16" s="90"/>
    </row>
    <row r="17" spans="1:13" ht="23.25" x14ac:dyDescent="0.35">
      <c r="A17" s="116">
        <v>44020</v>
      </c>
      <c r="B17" s="100">
        <v>9</v>
      </c>
      <c r="C17" s="101"/>
      <c r="D17" s="102">
        <v>1</v>
      </c>
      <c r="E17" s="90"/>
    </row>
    <row r="18" spans="1:13" ht="23.25" x14ac:dyDescent="0.35">
      <c r="A18" s="116">
        <v>44022</v>
      </c>
      <c r="B18" s="100"/>
      <c r="C18" s="101"/>
      <c r="D18" s="102">
        <v>1</v>
      </c>
      <c r="E18" s="90"/>
    </row>
    <row r="19" spans="1:13" ht="23.25" x14ac:dyDescent="0.35">
      <c r="A19" s="116">
        <v>44027</v>
      </c>
      <c r="B19" s="100"/>
      <c r="C19" s="101"/>
      <c r="D19" s="102">
        <v>2</v>
      </c>
      <c r="E19" s="90"/>
    </row>
    <row r="20" spans="1:13" ht="23.25" x14ac:dyDescent="0.35">
      <c r="A20" s="116">
        <v>44029</v>
      </c>
      <c r="B20" s="100">
        <v>7</v>
      </c>
      <c r="C20" s="101"/>
      <c r="D20" s="102">
        <v>1</v>
      </c>
      <c r="E20" s="90"/>
      <c r="M20" s="9">
        <v>16</v>
      </c>
    </row>
    <row r="21" spans="1:13" ht="23.25" x14ac:dyDescent="0.35">
      <c r="A21" s="116">
        <v>44034</v>
      </c>
      <c r="B21" s="100">
        <v>5</v>
      </c>
      <c r="C21" s="101"/>
      <c r="D21" s="102">
        <v>4</v>
      </c>
      <c r="E21" s="90"/>
    </row>
    <row r="22" spans="1:13" ht="23.25" x14ac:dyDescent="0.35">
      <c r="A22" s="116">
        <v>44036</v>
      </c>
      <c r="B22" s="100">
        <v>2</v>
      </c>
      <c r="C22" s="101"/>
      <c r="D22" s="102"/>
      <c r="E22" s="90"/>
    </row>
    <row r="23" spans="1:13" ht="23.25" x14ac:dyDescent="0.35">
      <c r="A23" s="116">
        <v>44041</v>
      </c>
      <c r="B23" s="100">
        <v>5</v>
      </c>
      <c r="C23" s="101"/>
      <c r="D23" s="102"/>
      <c r="E23" s="90"/>
    </row>
    <row r="24" spans="1:13" ht="23.25" x14ac:dyDescent="0.35">
      <c r="A24" s="116">
        <v>44042</v>
      </c>
      <c r="B24" s="100"/>
      <c r="C24" s="101"/>
      <c r="D24" s="102">
        <v>2</v>
      </c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33</v>
      </c>
      <c r="C27" s="114">
        <f>SUM(C15:C26)</f>
        <v>0</v>
      </c>
      <c r="D27" s="114">
        <f>SUM(D15:D26)</f>
        <v>15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B23" sqref="B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21</v>
      </c>
      <c r="C4" s="80">
        <f>B4*24</f>
        <v>504</v>
      </c>
      <c r="D4" s="81">
        <v>4</v>
      </c>
      <c r="E4" s="81">
        <f>D4*C4</f>
        <v>2016</v>
      </c>
    </row>
    <row r="5" spans="1:5" ht="28.5" x14ac:dyDescent="0.45">
      <c r="A5" s="111" t="s">
        <v>13</v>
      </c>
      <c r="B5" s="113">
        <f>D27</f>
        <v>10</v>
      </c>
      <c r="C5" s="82">
        <f>B5*24</f>
        <v>240</v>
      </c>
      <c r="D5" s="83">
        <v>5</v>
      </c>
      <c r="E5" s="81">
        <f>D5*C5</f>
        <v>1200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3216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>
        <v>44048</v>
      </c>
      <c r="B15" s="118">
        <v>2</v>
      </c>
      <c r="C15" s="119"/>
      <c r="D15" s="120">
        <v>2</v>
      </c>
      <c r="E15" s="90"/>
    </row>
    <row r="16" spans="1:5" ht="23.25" x14ac:dyDescent="0.35">
      <c r="A16" s="116">
        <v>44050</v>
      </c>
      <c r="B16" s="100">
        <v>2</v>
      </c>
      <c r="C16" s="101"/>
      <c r="D16" s="102"/>
      <c r="E16" s="90"/>
    </row>
    <row r="17" spans="1:13" ht="23.25" x14ac:dyDescent="0.35">
      <c r="A17" s="116">
        <v>44055</v>
      </c>
      <c r="B17" s="100">
        <v>2</v>
      </c>
      <c r="C17" s="101"/>
      <c r="D17" s="102">
        <v>4</v>
      </c>
      <c r="E17" s="90"/>
    </row>
    <row r="18" spans="1:13" ht="23.25" x14ac:dyDescent="0.35">
      <c r="A18" s="116">
        <v>44057</v>
      </c>
      <c r="B18" s="100">
        <v>3</v>
      </c>
      <c r="C18" s="101"/>
      <c r="D18" s="102">
        <v>1</v>
      </c>
      <c r="E18" s="90"/>
    </row>
    <row r="19" spans="1:13" ht="23.25" x14ac:dyDescent="0.35">
      <c r="A19" s="116">
        <v>44062</v>
      </c>
      <c r="B19" s="100">
        <v>3</v>
      </c>
      <c r="C19" s="101"/>
      <c r="D19" s="102">
        <v>1</v>
      </c>
      <c r="E19" s="90"/>
    </row>
    <row r="20" spans="1:13" ht="23.25" x14ac:dyDescent="0.35">
      <c r="A20" s="116">
        <v>44064</v>
      </c>
      <c r="B20" s="100">
        <v>2</v>
      </c>
      <c r="C20" s="101"/>
      <c r="D20" s="102"/>
      <c r="E20" s="90"/>
      <c r="M20" s="9">
        <v>16</v>
      </c>
    </row>
    <row r="21" spans="1:13" ht="23.25" x14ac:dyDescent="0.35">
      <c r="A21" s="116">
        <v>44069</v>
      </c>
      <c r="B21" s="100">
        <v>6</v>
      </c>
      <c r="C21" s="101"/>
      <c r="D21" s="102">
        <v>2</v>
      </c>
      <c r="E21" s="90"/>
    </row>
    <row r="22" spans="1:13" ht="23.25" x14ac:dyDescent="0.35">
      <c r="A22" s="116">
        <v>44071</v>
      </c>
      <c r="B22" s="100">
        <v>1</v>
      </c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21</v>
      </c>
      <c r="C27" s="114">
        <f>SUM(C15:C26)</f>
        <v>0</v>
      </c>
      <c r="D27" s="114">
        <f>SUM(D15:D26)</f>
        <v>10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B22" sqref="B22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23</v>
      </c>
      <c r="C4" s="80">
        <f>B4*24</f>
        <v>552</v>
      </c>
      <c r="D4" s="81">
        <v>4</v>
      </c>
      <c r="E4" s="81">
        <f>D4*C4</f>
        <v>2208</v>
      </c>
    </row>
    <row r="5" spans="1:5" ht="28.5" x14ac:dyDescent="0.45">
      <c r="A5" s="111" t="s">
        <v>13</v>
      </c>
      <c r="B5" s="113">
        <f>D27</f>
        <v>13</v>
      </c>
      <c r="C5" s="82">
        <f>B5*24</f>
        <v>312</v>
      </c>
      <c r="D5" s="83">
        <v>5</v>
      </c>
      <c r="E5" s="81">
        <f>D5*C5</f>
        <v>1560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3768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 t="s">
        <v>268</v>
      </c>
      <c r="B15" s="118">
        <v>6</v>
      </c>
      <c r="C15" s="119"/>
      <c r="D15" s="120">
        <v>4</v>
      </c>
      <c r="E15" s="90"/>
    </row>
    <row r="16" spans="1:5" ht="23.25" x14ac:dyDescent="0.35">
      <c r="A16" s="116" t="s">
        <v>304</v>
      </c>
      <c r="B16" s="100"/>
      <c r="C16" s="101"/>
      <c r="D16" s="102"/>
      <c r="E16" s="90"/>
    </row>
    <row r="17" spans="1:13" ht="23.25" x14ac:dyDescent="0.35">
      <c r="A17" s="116" t="s">
        <v>305</v>
      </c>
      <c r="B17" s="100">
        <v>3</v>
      </c>
      <c r="C17" s="101"/>
      <c r="D17" s="102">
        <v>2</v>
      </c>
      <c r="E17" s="90"/>
    </row>
    <row r="18" spans="1:13" ht="23.25" x14ac:dyDescent="0.35">
      <c r="A18" s="116" t="s">
        <v>306</v>
      </c>
      <c r="B18" s="100">
        <v>3</v>
      </c>
      <c r="C18" s="101"/>
      <c r="D18" s="102"/>
      <c r="E18" s="90"/>
    </row>
    <row r="19" spans="1:13" ht="23.25" x14ac:dyDescent="0.35">
      <c r="A19" s="116" t="s">
        <v>307</v>
      </c>
      <c r="B19" s="100">
        <v>6</v>
      </c>
      <c r="C19" s="101"/>
      <c r="D19" s="102">
        <v>2</v>
      </c>
      <c r="E19" s="90"/>
    </row>
    <row r="20" spans="1:13" ht="23.25" x14ac:dyDescent="0.35">
      <c r="A20" s="116" t="s">
        <v>308</v>
      </c>
      <c r="B20" s="100"/>
      <c r="C20" s="101"/>
      <c r="D20" s="102"/>
      <c r="E20" s="90"/>
      <c r="M20" s="9">
        <v>16</v>
      </c>
    </row>
    <row r="21" spans="1:13" ht="23.25" x14ac:dyDescent="0.35">
      <c r="A21" s="116" t="s">
        <v>309</v>
      </c>
      <c r="B21" s="100">
        <v>5</v>
      </c>
      <c r="C21" s="101"/>
      <c r="D21" s="102">
        <v>5</v>
      </c>
      <c r="E21" s="90"/>
    </row>
    <row r="22" spans="1:13" ht="23.25" x14ac:dyDescent="0.35">
      <c r="A22" s="116" t="s">
        <v>310</v>
      </c>
      <c r="B22" s="100"/>
      <c r="C22" s="101"/>
      <c r="D22" s="102"/>
      <c r="E22" s="90"/>
    </row>
    <row r="23" spans="1:13" ht="23.25" x14ac:dyDescent="0.35">
      <c r="A23" s="116" t="s">
        <v>311</v>
      </c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23</v>
      </c>
      <c r="C27" s="114">
        <f>SUM(C15:C26)</f>
        <v>0</v>
      </c>
      <c r="D27" s="114">
        <f>SUM(D15:D26)</f>
        <v>13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K65"/>
  <sheetViews>
    <sheetView topLeftCell="A31" workbookViewId="0">
      <selection activeCell="Q31" sqref="Q31"/>
    </sheetView>
  </sheetViews>
  <sheetFormatPr defaultRowHeight="15" x14ac:dyDescent="0.25"/>
  <cols>
    <col min="2" max="2" width="27.42578125" bestFit="1" customWidth="1"/>
    <col min="3" max="3" width="8" bestFit="1" customWidth="1"/>
    <col min="4" max="4" width="4" bestFit="1" customWidth="1"/>
    <col min="5" max="5" width="27.42578125" bestFit="1" customWidth="1"/>
    <col min="6" max="6" width="8" bestFit="1" customWidth="1"/>
    <col min="7" max="7" width="4" bestFit="1" customWidth="1"/>
    <col min="8" max="8" width="27.42578125" bestFit="1" customWidth="1"/>
    <col min="9" max="9" width="8" bestFit="1" customWidth="1"/>
    <col min="10" max="10" width="4" bestFit="1" customWidth="1"/>
  </cols>
  <sheetData>
    <row r="2" spans="2:11" x14ac:dyDescent="0.25">
      <c r="B2" s="1"/>
    </row>
    <row r="3" spans="2:11" x14ac:dyDescent="0.25">
      <c r="B3" s="1"/>
    </row>
    <row r="4" spans="2:11" ht="15.75" thickBot="1" x14ac:dyDescent="0.3">
      <c r="B4" s="2"/>
      <c r="C4" s="8"/>
      <c r="D4" s="8"/>
      <c r="E4" s="8"/>
      <c r="F4" s="8"/>
      <c r="G4" s="8"/>
      <c r="H4" s="8"/>
      <c r="I4" s="8"/>
    </row>
    <row r="5" spans="2:11" ht="15.75" thickTop="1" x14ac:dyDescent="0.25">
      <c r="B5" s="141" t="s">
        <v>99</v>
      </c>
      <c r="C5" s="142"/>
      <c r="D5" s="142"/>
      <c r="E5" s="142" t="s">
        <v>259</v>
      </c>
      <c r="F5" s="142"/>
      <c r="G5" s="142"/>
      <c r="H5" s="142"/>
      <c r="I5" s="142"/>
      <c r="J5" s="143"/>
    </row>
    <row r="6" spans="2:11" x14ac:dyDescent="0.25">
      <c r="B6" s="144" t="s">
        <v>100</v>
      </c>
      <c r="C6" s="3"/>
      <c r="D6" s="3"/>
      <c r="E6" s="2" t="s">
        <v>96</v>
      </c>
      <c r="F6" s="3"/>
      <c r="G6" s="3"/>
      <c r="H6" s="2"/>
      <c r="I6" s="3"/>
      <c r="J6" s="145"/>
    </row>
    <row r="7" spans="2:11" ht="15.75" thickBot="1" x14ac:dyDescent="0.3">
      <c r="B7" s="144"/>
      <c r="C7" s="2" t="s">
        <v>28</v>
      </c>
      <c r="D7" s="2"/>
      <c r="E7" s="2" t="s">
        <v>98</v>
      </c>
      <c r="F7" s="2" t="s">
        <v>28</v>
      </c>
      <c r="G7" s="2"/>
      <c r="H7" s="2"/>
      <c r="I7" s="2" t="s">
        <v>28</v>
      </c>
      <c r="J7" s="145"/>
    </row>
    <row r="8" spans="2:11" ht="19.5" thickTop="1" x14ac:dyDescent="0.3">
      <c r="B8" s="7" t="s">
        <v>43</v>
      </c>
      <c r="C8" s="5"/>
      <c r="D8" s="40"/>
      <c r="E8" s="7" t="s">
        <v>43</v>
      </c>
      <c r="F8" s="5"/>
      <c r="G8" s="40"/>
      <c r="H8" s="135" t="s">
        <v>43</v>
      </c>
      <c r="I8" s="136"/>
      <c r="J8" s="137"/>
      <c r="K8" s="9"/>
    </row>
    <row r="9" spans="2:11" x14ac:dyDescent="0.25">
      <c r="B9" s="6" t="s">
        <v>71</v>
      </c>
      <c r="C9" s="5"/>
      <c r="D9" s="40"/>
      <c r="E9" s="6" t="s">
        <v>71</v>
      </c>
      <c r="F9" s="5"/>
      <c r="G9" s="40"/>
      <c r="H9" s="6" t="s">
        <v>71</v>
      </c>
      <c r="I9" s="5"/>
      <c r="J9" s="138"/>
      <c r="K9" s="9"/>
    </row>
    <row r="10" spans="2:11" x14ac:dyDescent="0.25">
      <c r="B10" s="6" t="s">
        <v>72</v>
      </c>
      <c r="C10" s="5"/>
      <c r="D10" s="40"/>
      <c r="E10" s="6" t="s">
        <v>72</v>
      </c>
      <c r="F10" s="5"/>
      <c r="G10" s="40"/>
      <c r="H10" s="6" t="s">
        <v>72</v>
      </c>
      <c r="I10" s="5"/>
      <c r="J10" s="138"/>
      <c r="K10" s="9"/>
    </row>
    <row r="11" spans="2:11" x14ac:dyDescent="0.25">
      <c r="B11" s="6" t="s">
        <v>73</v>
      </c>
      <c r="C11" s="5"/>
      <c r="D11" s="40"/>
      <c r="E11" s="6" t="s">
        <v>73</v>
      </c>
      <c r="F11" s="5"/>
      <c r="G11" s="40"/>
      <c r="H11" s="6" t="s">
        <v>73</v>
      </c>
      <c r="I11" s="5"/>
      <c r="J11" s="138"/>
      <c r="K11" s="9"/>
    </row>
    <row r="12" spans="2:11" x14ac:dyDescent="0.25">
      <c r="B12" s="6" t="s">
        <v>74</v>
      </c>
      <c r="C12" s="5"/>
      <c r="D12" s="40"/>
      <c r="E12" s="6" t="s">
        <v>74</v>
      </c>
      <c r="F12" s="5"/>
      <c r="G12" s="40"/>
      <c r="H12" s="6" t="s">
        <v>74</v>
      </c>
      <c r="I12" s="5"/>
      <c r="J12" s="138"/>
      <c r="K12" s="9"/>
    </row>
    <row r="13" spans="2:11" x14ac:dyDescent="0.25">
      <c r="B13" s="6" t="s">
        <v>75</v>
      </c>
      <c r="C13" s="5"/>
      <c r="D13" s="40"/>
      <c r="E13" s="6" t="s">
        <v>75</v>
      </c>
      <c r="F13" s="5"/>
      <c r="G13" s="40"/>
      <c r="H13" s="6" t="s">
        <v>75</v>
      </c>
      <c r="I13" s="5"/>
      <c r="J13" s="138"/>
      <c r="K13" s="9"/>
    </row>
    <row r="14" spans="2:11" s="69" customFormat="1" x14ac:dyDescent="0.25">
      <c r="B14" s="6"/>
      <c r="C14" s="5"/>
      <c r="D14" s="40"/>
      <c r="E14" s="6"/>
      <c r="F14" s="5"/>
      <c r="G14" s="40"/>
      <c r="H14" s="6"/>
      <c r="I14" s="5"/>
      <c r="J14" s="138"/>
      <c r="K14" s="9"/>
    </row>
    <row r="15" spans="2:11" s="69" customFormat="1" x14ac:dyDescent="0.25">
      <c r="B15" s="6"/>
      <c r="C15" s="5"/>
      <c r="D15" s="40"/>
      <c r="E15" s="6"/>
      <c r="F15" s="5"/>
      <c r="G15" s="40"/>
      <c r="H15" s="6"/>
      <c r="I15" s="5"/>
      <c r="J15" s="138"/>
      <c r="K15" s="9"/>
    </row>
    <row r="16" spans="2:11" ht="18.75" x14ac:dyDescent="0.3">
      <c r="B16" s="7" t="s">
        <v>5</v>
      </c>
      <c r="C16" s="5"/>
      <c r="D16" s="40"/>
      <c r="E16" s="7" t="s">
        <v>5</v>
      </c>
      <c r="F16" s="5"/>
      <c r="G16" s="40"/>
      <c r="H16" s="7" t="s">
        <v>5</v>
      </c>
      <c r="I16" s="5"/>
      <c r="J16" s="138"/>
      <c r="K16" s="9"/>
    </row>
    <row r="17" spans="2:11" x14ac:dyDescent="0.25">
      <c r="B17" s="6" t="s">
        <v>76</v>
      </c>
      <c r="C17" s="5"/>
      <c r="D17" s="40"/>
      <c r="E17" s="6" t="s">
        <v>76</v>
      </c>
      <c r="F17" s="5"/>
      <c r="G17" s="40"/>
      <c r="H17" s="6" t="s">
        <v>76</v>
      </c>
      <c r="I17" s="5"/>
      <c r="J17" s="138"/>
      <c r="K17" s="9"/>
    </row>
    <row r="18" spans="2:11" x14ac:dyDescent="0.25">
      <c r="B18" s="6" t="s">
        <v>77</v>
      </c>
      <c r="C18" s="5"/>
      <c r="D18" s="40"/>
      <c r="E18" s="6" t="s">
        <v>77</v>
      </c>
      <c r="F18" s="5"/>
      <c r="G18" s="40"/>
      <c r="H18" s="6" t="s">
        <v>77</v>
      </c>
      <c r="I18" s="5"/>
      <c r="J18" s="138"/>
      <c r="K18" s="9"/>
    </row>
    <row r="19" spans="2:11" x14ac:dyDescent="0.25">
      <c r="B19" s="6" t="s">
        <v>73</v>
      </c>
      <c r="C19" s="5"/>
      <c r="D19" s="40"/>
      <c r="E19" s="6" t="s">
        <v>73</v>
      </c>
      <c r="F19" s="5"/>
      <c r="G19" s="40"/>
      <c r="H19" s="6" t="s">
        <v>73</v>
      </c>
      <c r="I19" s="5"/>
      <c r="J19" s="138"/>
      <c r="K19" s="9"/>
    </row>
    <row r="20" spans="2:11" x14ac:dyDescent="0.25">
      <c r="B20" s="6" t="s">
        <v>78</v>
      </c>
      <c r="C20" s="5"/>
      <c r="D20" s="40"/>
      <c r="E20" s="6" t="s">
        <v>78</v>
      </c>
      <c r="F20" s="5"/>
      <c r="G20" s="40"/>
      <c r="H20" s="6" t="s">
        <v>78</v>
      </c>
      <c r="I20" s="5"/>
      <c r="J20" s="138"/>
      <c r="K20" s="9"/>
    </row>
    <row r="21" spans="2:11" x14ac:dyDescent="0.25">
      <c r="B21" s="6" t="s">
        <v>79</v>
      </c>
      <c r="C21" s="5"/>
      <c r="D21" s="40"/>
      <c r="E21" s="6" t="s">
        <v>79</v>
      </c>
      <c r="F21" s="5"/>
      <c r="G21" s="40"/>
      <c r="H21" s="6" t="s">
        <v>79</v>
      </c>
      <c r="I21" s="5"/>
      <c r="J21" s="138"/>
      <c r="K21" s="9"/>
    </row>
    <row r="22" spans="2:11" x14ac:dyDescent="0.25">
      <c r="B22" s="6" t="s">
        <v>81</v>
      </c>
      <c r="C22" s="5"/>
      <c r="D22" s="40"/>
      <c r="E22" s="6" t="s">
        <v>81</v>
      </c>
      <c r="F22" s="5"/>
      <c r="G22" s="40"/>
      <c r="H22" s="6" t="s">
        <v>81</v>
      </c>
      <c r="I22" s="5"/>
      <c r="J22" s="138"/>
      <c r="K22" s="9"/>
    </row>
    <row r="23" spans="2:11" x14ac:dyDescent="0.25">
      <c r="B23" s="6" t="s">
        <v>82</v>
      </c>
      <c r="C23" s="5"/>
      <c r="D23" s="40"/>
      <c r="E23" s="6" t="s">
        <v>82</v>
      </c>
      <c r="F23" s="5"/>
      <c r="G23" s="40"/>
      <c r="H23" s="6" t="s">
        <v>82</v>
      </c>
      <c r="I23" s="5"/>
      <c r="J23" s="138"/>
      <c r="K23" s="9"/>
    </row>
    <row r="24" spans="2:11" x14ac:dyDescent="0.25">
      <c r="B24" s="6" t="s">
        <v>252</v>
      </c>
      <c r="C24" s="5"/>
      <c r="D24" s="40"/>
      <c r="E24" s="6" t="s">
        <v>252</v>
      </c>
      <c r="F24" s="5"/>
      <c r="G24" s="40"/>
      <c r="H24" s="6" t="s">
        <v>252</v>
      </c>
      <c r="I24" s="5"/>
      <c r="J24" s="138"/>
      <c r="K24" s="9"/>
    </row>
    <row r="25" spans="2:11" x14ac:dyDescent="0.25">
      <c r="B25" s="6" t="s">
        <v>251</v>
      </c>
      <c r="C25" s="5"/>
      <c r="D25" s="40"/>
      <c r="E25" s="6" t="s">
        <v>251</v>
      </c>
      <c r="F25" s="5"/>
      <c r="G25" s="40"/>
      <c r="H25" s="6" t="s">
        <v>251</v>
      </c>
      <c r="I25" s="5"/>
      <c r="J25" s="138"/>
      <c r="K25" s="9"/>
    </row>
    <row r="26" spans="2:11" x14ac:dyDescent="0.25">
      <c r="B26" s="6" t="s">
        <v>253</v>
      </c>
      <c r="C26" s="5"/>
      <c r="D26" s="40"/>
      <c r="E26" s="6" t="s">
        <v>253</v>
      </c>
      <c r="F26" s="5"/>
      <c r="G26" s="40"/>
      <c r="H26" s="6" t="s">
        <v>253</v>
      </c>
      <c r="I26" s="5"/>
      <c r="J26" s="138"/>
      <c r="K26" s="9"/>
    </row>
    <row r="27" spans="2:11" s="69" customFormat="1" x14ac:dyDescent="0.25">
      <c r="B27" s="6" t="s">
        <v>299</v>
      </c>
      <c r="C27" s="5"/>
      <c r="D27" s="40"/>
      <c r="E27" s="6" t="s">
        <v>299</v>
      </c>
      <c r="F27" s="5"/>
      <c r="G27" s="40"/>
      <c r="H27" s="6" t="s">
        <v>299</v>
      </c>
      <c r="I27" s="5"/>
      <c r="J27" s="138"/>
      <c r="K27" s="9"/>
    </row>
    <row r="28" spans="2:11" x14ac:dyDescent="0.25">
      <c r="B28" s="6" t="s">
        <v>256</v>
      </c>
      <c r="C28" s="5"/>
      <c r="D28" s="40"/>
      <c r="E28" s="6" t="s">
        <v>256</v>
      </c>
      <c r="F28" s="5"/>
      <c r="G28" s="40"/>
      <c r="H28" s="6" t="s">
        <v>256</v>
      </c>
      <c r="I28" s="5"/>
      <c r="J28" s="138"/>
      <c r="K28" s="9"/>
    </row>
    <row r="29" spans="2:11" x14ac:dyDescent="0.25">
      <c r="B29" s="6" t="s">
        <v>257</v>
      </c>
      <c r="C29" s="5"/>
      <c r="D29" s="40"/>
      <c r="E29" s="6" t="s">
        <v>257</v>
      </c>
      <c r="F29" s="5"/>
      <c r="G29" s="40"/>
      <c r="H29" s="6" t="s">
        <v>257</v>
      </c>
      <c r="I29" s="5"/>
      <c r="J29" s="138"/>
      <c r="K29" s="9"/>
    </row>
    <row r="30" spans="2:11" x14ac:dyDescent="0.25">
      <c r="B30" s="6"/>
      <c r="C30" s="5"/>
      <c r="D30" s="40"/>
      <c r="E30" s="6"/>
      <c r="F30" s="5"/>
      <c r="G30" s="40"/>
      <c r="H30" s="6"/>
      <c r="I30" s="5"/>
      <c r="J30" s="138"/>
      <c r="K30" s="9"/>
    </row>
    <row r="31" spans="2:11" ht="18.75" x14ac:dyDescent="0.3">
      <c r="B31" s="7" t="s">
        <v>258</v>
      </c>
      <c r="C31" s="5"/>
      <c r="D31" s="40"/>
      <c r="E31" s="7" t="s">
        <v>258</v>
      </c>
      <c r="F31" s="5"/>
      <c r="G31" s="40"/>
      <c r="H31" s="7" t="s">
        <v>258</v>
      </c>
      <c r="I31" s="5"/>
      <c r="J31" s="138"/>
      <c r="K31" s="9"/>
    </row>
    <row r="32" spans="2:11" x14ac:dyDescent="0.25">
      <c r="B32" s="6" t="s">
        <v>84</v>
      </c>
      <c r="C32" s="5"/>
      <c r="D32" s="40"/>
      <c r="E32" s="6" t="s">
        <v>84</v>
      </c>
      <c r="F32" s="5"/>
      <c r="G32" s="40"/>
      <c r="H32" s="6" t="s">
        <v>84</v>
      </c>
      <c r="I32" s="5"/>
      <c r="J32" s="138"/>
      <c r="K32" s="9"/>
    </row>
    <row r="33" spans="2:11" x14ac:dyDescent="0.25">
      <c r="B33" s="6"/>
      <c r="C33" s="5"/>
      <c r="D33" s="40"/>
      <c r="E33" s="6"/>
      <c r="F33" s="5"/>
      <c r="G33" s="40"/>
      <c r="H33" s="6"/>
      <c r="I33" s="5"/>
      <c r="J33" s="138"/>
      <c r="K33" s="9"/>
    </row>
    <row r="34" spans="2:11" x14ac:dyDescent="0.25">
      <c r="B34" s="65" t="s">
        <v>240</v>
      </c>
      <c r="C34" s="5"/>
      <c r="D34" s="40"/>
      <c r="E34" s="65" t="s">
        <v>240</v>
      </c>
      <c r="F34" s="5"/>
      <c r="G34" s="40"/>
      <c r="H34" s="65" t="s">
        <v>240</v>
      </c>
      <c r="I34" s="5"/>
      <c r="J34" s="138"/>
      <c r="K34" s="9"/>
    </row>
    <row r="35" spans="2:11" x14ac:dyDescent="0.25">
      <c r="B35" s="6" t="s">
        <v>85</v>
      </c>
      <c r="C35" s="5"/>
      <c r="D35" s="40"/>
      <c r="E35" s="6" t="s">
        <v>85</v>
      </c>
      <c r="F35" s="5"/>
      <c r="G35" s="40"/>
      <c r="H35" s="6" t="s">
        <v>85</v>
      </c>
      <c r="I35" s="5"/>
      <c r="J35" s="138"/>
      <c r="K35" s="9"/>
    </row>
    <row r="36" spans="2:11" x14ac:dyDescent="0.25">
      <c r="B36" s="6"/>
      <c r="C36" s="5"/>
      <c r="D36" s="40"/>
      <c r="E36" s="6"/>
      <c r="F36" s="5"/>
      <c r="G36" s="40"/>
      <c r="H36" s="6"/>
      <c r="I36" s="5"/>
      <c r="J36" s="138"/>
      <c r="K36" s="9"/>
    </row>
    <row r="37" spans="2:11" ht="18.75" x14ac:dyDescent="0.3">
      <c r="B37" s="7" t="s">
        <v>13</v>
      </c>
      <c r="C37" s="5"/>
      <c r="D37" s="40"/>
      <c r="E37" s="7" t="s">
        <v>13</v>
      </c>
      <c r="F37" s="5"/>
      <c r="G37" s="40"/>
      <c r="H37" s="7" t="s">
        <v>13</v>
      </c>
      <c r="I37" s="5"/>
      <c r="J37" s="138"/>
      <c r="K37" s="9"/>
    </row>
    <row r="38" spans="2:11" x14ac:dyDescent="0.25">
      <c r="B38" s="6" t="s">
        <v>86</v>
      </c>
      <c r="C38" s="5"/>
      <c r="D38" s="40"/>
      <c r="E38" s="6" t="s">
        <v>86</v>
      </c>
      <c r="F38" s="5"/>
      <c r="G38" s="40"/>
      <c r="H38" s="6" t="s">
        <v>86</v>
      </c>
      <c r="I38" s="5"/>
      <c r="J38" s="138"/>
      <c r="K38" s="9"/>
    </row>
    <row r="39" spans="2:11" x14ac:dyDescent="0.25">
      <c r="B39" s="6" t="s">
        <v>87</v>
      </c>
      <c r="C39" s="5"/>
      <c r="D39" s="40"/>
      <c r="E39" s="6" t="s">
        <v>87</v>
      </c>
      <c r="F39" s="5"/>
      <c r="G39" s="40"/>
      <c r="H39" s="6" t="s">
        <v>87</v>
      </c>
      <c r="I39" s="5"/>
      <c r="J39" s="138"/>
      <c r="K39" s="9"/>
    </row>
    <row r="40" spans="2:11" x14ac:dyDescent="0.25">
      <c r="B40" s="6" t="s">
        <v>88</v>
      </c>
      <c r="C40" s="5"/>
      <c r="D40" s="40"/>
      <c r="E40" s="6" t="s">
        <v>88</v>
      </c>
      <c r="F40" s="5"/>
      <c r="G40" s="40"/>
      <c r="H40" s="6" t="s">
        <v>88</v>
      </c>
      <c r="I40" s="5"/>
      <c r="J40" s="138"/>
      <c r="K40" s="9"/>
    </row>
    <row r="41" spans="2:11" x14ac:dyDescent="0.25">
      <c r="B41" s="6" t="s">
        <v>254</v>
      </c>
      <c r="C41" s="5"/>
      <c r="D41" s="40"/>
      <c r="E41" s="6" t="s">
        <v>254</v>
      </c>
      <c r="F41" s="5"/>
      <c r="G41" s="40"/>
      <c r="H41" s="6" t="s">
        <v>254</v>
      </c>
      <c r="I41" s="5"/>
      <c r="J41" s="138"/>
      <c r="K41" s="9"/>
    </row>
    <row r="42" spans="2:11" x14ac:dyDescent="0.25">
      <c r="B42" s="6"/>
      <c r="C42" s="5"/>
      <c r="D42" s="40"/>
      <c r="E42" s="6"/>
      <c r="F42" s="5"/>
      <c r="G42" s="40"/>
      <c r="H42" s="6"/>
      <c r="I42" s="5"/>
      <c r="J42" s="138"/>
      <c r="K42" s="9"/>
    </row>
    <row r="43" spans="2:11" x14ac:dyDescent="0.25">
      <c r="B43" s="6"/>
      <c r="C43" s="5"/>
      <c r="D43" s="40"/>
      <c r="E43" s="6"/>
      <c r="F43" s="5"/>
      <c r="G43" s="40"/>
      <c r="H43" s="6"/>
      <c r="I43" s="5"/>
      <c r="J43" s="138"/>
      <c r="K43" s="9"/>
    </row>
    <row r="44" spans="2:11" ht="18.75" x14ac:dyDescent="0.3">
      <c r="B44" s="7" t="s">
        <v>209</v>
      </c>
      <c r="C44" s="5"/>
      <c r="D44" s="40"/>
      <c r="E44" s="7" t="s">
        <v>209</v>
      </c>
      <c r="F44" s="5"/>
      <c r="G44" s="40"/>
      <c r="H44" s="7" t="s">
        <v>209</v>
      </c>
      <c r="I44" s="5"/>
      <c r="J44" s="138"/>
      <c r="K44" s="9"/>
    </row>
    <row r="45" spans="2:11" x14ac:dyDescent="0.25">
      <c r="B45" s="6" t="s">
        <v>277</v>
      </c>
      <c r="C45" s="5"/>
      <c r="D45" s="40"/>
      <c r="E45" s="6" t="s">
        <v>277</v>
      </c>
      <c r="F45" s="5"/>
      <c r="G45" s="40"/>
      <c r="H45" s="6" t="s">
        <v>277</v>
      </c>
      <c r="I45" s="5"/>
      <c r="J45" s="138"/>
      <c r="K45" s="9"/>
    </row>
    <row r="46" spans="2:11" x14ac:dyDescent="0.25">
      <c r="B46" s="6" t="s">
        <v>278</v>
      </c>
      <c r="C46" s="5"/>
      <c r="D46" s="40"/>
      <c r="E46" s="6" t="s">
        <v>278</v>
      </c>
      <c r="F46" s="5"/>
      <c r="G46" s="40"/>
      <c r="H46" s="6" t="s">
        <v>278</v>
      </c>
      <c r="I46" s="5"/>
      <c r="J46" s="138"/>
      <c r="K46" s="9"/>
    </row>
    <row r="47" spans="2:11" x14ac:dyDescent="0.25">
      <c r="B47" s="6" t="s">
        <v>279</v>
      </c>
      <c r="C47" s="5"/>
      <c r="D47" s="40"/>
      <c r="E47" s="6" t="s">
        <v>279</v>
      </c>
      <c r="F47" s="5"/>
      <c r="G47" s="40"/>
      <c r="H47" s="6" t="s">
        <v>279</v>
      </c>
      <c r="I47" s="5"/>
      <c r="J47" s="138"/>
      <c r="K47" s="9"/>
    </row>
    <row r="48" spans="2:11" s="69" customFormat="1" x14ac:dyDescent="0.25">
      <c r="B48" s="6" t="s">
        <v>280</v>
      </c>
      <c r="C48" s="5"/>
      <c r="D48" s="40"/>
      <c r="E48" s="6" t="s">
        <v>280</v>
      </c>
      <c r="F48" s="5"/>
      <c r="G48" s="40"/>
      <c r="H48" s="6" t="s">
        <v>280</v>
      </c>
      <c r="I48" s="5"/>
      <c r="J48" s="138"/>
      <c r="K48" s="9"/>
    </row>
    <row r="49" spans="2:11" x14ac:dyDescent="0.25">
      <c r="B49" s="6"/>
      <c r="C49" s="5"/>
      <c r="D49" s="40"/>
      <c r="E49" s="6"/>
      <c r="F49" s="5"/>
      <c r="G49" s="40"/>
      <c r="H49" s="6"/>
      <c r="I49" s="5"/>
      <c r="J49" s="138"/>
      <c r="K49" s="9"/>
    </row>
    <row r="50" spans="2:11" ht="18.75" x14ac:dyDescent="0.3">
      <c r="B50" s="7" t="s">
        <v>210</v>
      </c>
      <c r="C50" s="5"/>
      <c r="D50" s="40"/>
      <c r="E50" s="7" t="s">
        <v>210</v>
      </c>
      <c r="F50" s="5"/>
      <c r="G50" s="40"/>
      <c r="H50" s="7" t="s">
        <v>210</v>
      </c>
      <c r="I50" s="5"/>
      <c r="J50" s="138"/>
      <c r="K50" s="9"/>
    </row>
    <row r="51" spans="2:11" s="69" customFormat="1" x14ac:dyDescent="0.25">
      <c r="B51" s="6" t="s">
        <v>276</v>
      </c>
      <c r="C51" s="5"/>
      <c r="D51" s="40"/>
      <c r="E51" s="6" t="s">
        <v>276</v>
      </c>
      <c r="F51" s="5"/>
      <c r="G51" s="40"/>
      <c r="H51" s="6" t="s">
        <v>276</v>
      </c>
      <c r="I51" s="5"/>
      <c r="J51" s="138"/>
      <c r="K51" s="9"/>
    </row>
    <row r="52" spans="2:11" x14ac:dyDescent="0.25">
      <c r="B52" s="6" t="s">
        <v>255</v>
      </c>
      <c r="C52" s="5"/>
      <c r="D52" s="40"/>
      <c r="E52" s="6" t="s">
        <v>255</v>
      </c>
      <c r="F52" s="5"/>
      <c r="G52" s="40"/>
      <c r="H52" s="6" t="s">
        <v>255</v>
      </c>
      <c r="I52" s="5"/>
      <c r="J52" s="138"/>
      <c r="K52" s="9"/>
    </row>
    <row r="53" spans="2:11" x14ac:dyDescent="0.25">
      <c r="B53" s="6" t="s">
        <v>92</v>
      </c>
      <c r="C53" s="5"/>
      <c r="D53" s="40"/>
      <c r="E53" s="6" t="s">
        <v>92</v>
      </c>
      <c r="F53" s="5"/>
      <c r="G53" s="40"/>
      <c r="H53" s="6" t="s">
        <v>92</v>
      </c>
      <c r="I53" s="5"/>
      <c r="J53" s="138"/>
      <c r="K53" s="9"/>
    </row>
    <row r="54" spans="2:11" x14ac:dyDescent="0.25">
      <c r="B54" s="6"/>
      <c r="C54" s="4"/>
      <c r="D54" s="39"/>
      <c r="E54" s="19"/>
      <c r="F54" s="4"/>
      <c r="G54" s="39"/>
      <c r="H54" s="19"/>
      <c r="I54" s="4"/>
      <c r="J54" s="139"/>
      <c r="K54" s="9"/>
    </row>
    <row r="55" spans="2:11" x14ac:dyDescent="0.25">
      <c r="B55" s="22" t="s">
        <v>211</v>
      </c>
      <c r="C55" s="4"/>
      <c r="D55" s="39"/>
      <c r="E55" s="22" t="s">
        <v>211</v>
      </c>
      <c r="F55" s="4"/>
      <c r="G55" s="39"/>
      <c r="H55" s="22" t="s">
        <v>211</v>
      </c>
      <c r="I55" s="4"/>
      <c r="J55" s="139"/>
      <c r="K55" s="9"/>
    </row>
    <row r="56" spans="2:11" x14ac:dyDescent="0.25">
      <c r="B56" s="18" t="s">
        <v>91</v>
      </c>
      <c r="C56" s="4"/>
      <c r="D56" s="39"/>
      <c r="E56" s="18" t="s">
        <v>91</v>
      </c>
      <c r="F56" s="4"/>
      <c r="G56" s="39"/>
      <c r="H56" s="18" t="s">
        <v>91</v>
      </c>
      <c r="I56" s="4"/>
      <c r="J56" s="139"/>
      <c r="K56" s="9"/>
    </row>
    <row r="57" spans="2:11" x14ac:dyDescent="0.25">
      <c r="B57" s="18" t="s">
        <v>93</v>
      </c>
      <c r="C57" s="4"/>
      <c r="D57" s="39"/>
      <c r="E57" s="18" t="s">
        <v>93</v>
      </c>
      <c r="F57" s="4"/>
      <c r="G57" s="39"/>
      <c r="H57" s="18" t="s">
        <v>93</v>
      </c>
      <c r="I57" s="4"/>
      <c r="J57" s="139"/>
      <c r="K57" s="9"/>
    </row>
    <row r="58" spans="2:11" x14ac:dyDescent="0.25">
      <c r="B58" s="18" t="s">
        <v>94</v>
      </c>
      <c r="C58" s="4"/>
      <c r="D58" s="39"/>
      <c r="E58" s="18" t="s">
        <v>94</v>
      </c>
      <c r="F58" s="4"/>
      <c r="G58" s="39"/>
      <c r="H58" s="18" t="s">
        <v>94</v>
      </c>
      <c r="I58" s="4"/>
      <c r="J58" s="139"/>
      <c r="K58" s="9"/>
    </row>
    <row r="59" spans="2:11" ht="15.75" thickBot="1" x14ac:dyDescent="0.3">
      <c r="B59" s="20" t="s">
        <v>95</v>
      </c>
      <c r="C59" s="21"/>
      <c r="D59" s="41"/>
      <c r="E59" s="20" t="s">
        <v>95</v>
      </c>
      <c r="F59" s="21"/>
      <c r="G59" s="41"/>
      <c r="H59" s="20" t="s">
        <v>95</v>
      </c>
      <c r="I59" s="21"/>
      <c r="J59" s="140"/>
      <c r="K59" s="9"/>
    </row>
    <row r="60" spans="2:11" ht="15.75" thickTop="1" x14ac:dyDescent="0.25">
      <c r="K60" s="9"/>
    </row>
    <row r="61" spans="2:11" x14ac:dyDescent="0.25">
      <c r="K61" s="9"/>
    </row>
    <row r="62" spans="2:11" x14ac:dyDescent="0.25">
      <c r="K62" s="9"/>
    </row>
    <row r="63" spans="2:11" x14ac:dyDescent="0.25">
      <c r="K63" s="9"/>
    </row>
    <row r="64" spans="2:11" x14ac:dyDescent="0.25">
      <c r="K64" s="9"/>
    </row>
    <row r="65" spans="11:11" x14ac:dyDescent="0.25">
      <c r="K65" s="9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73" orientation="portrait" horizontalDpi="0" verticalDpi="0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B23" sqref="B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19</v>
      </c>
      <c r="C4" s="80">
        <f>B4*24</f>
        <v>456</v>
      </c>
      <c r="D4" s="81">
        <v>4</v>
      </c>
      <c r="E4" s="81">
        <f>D4*C4</f>
        <v>1824</v>
      </c>
    </row>
    <row r="5" spans="1:5" ht="28.5" x14ac:dyDescent="0.45">
      <c r="A5" s="111" t="s">
        <v>13</v>
      </c>
      <c r="B5" s="113">
        <f>D27</f>
        <v>9</v>
      </c>
      <c r="C5" s="82">
        <f>B5*24</f>
        <v>216</v>
      </c>
      <c r="D5" s="83">
        <v>5</v>
      </c>
      <c r="E5" s="81">
        <f>D5*C5</f>
        <v>1080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2904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 t="s">
        <v>312</v>
      </c>
      <c r="B15" s="118"/>
      <c r="C15" s="119"/>
      <c r="D15" s="120"/>
      <c r="E15" s="90"/>
    </row>
    <row r="16" spans="1:5" ht="23.25" x14ac:dyDescent="0.35">
      <c r="A16" s="116" t="s">
        <v>313</v>
      </c>
      <c r="B16" s="100">
        <v>6</v>
      </c>
      <c r="C16" s="101"/>
      <c r="D16" s="102">
        <v>2</v>
      </c>
      <c r="E16" s="90"/>
    </row>
    <row r="17" spans="1:13" ht="23.25" x14ac:dyDescent="0.35">
      <c r="A17" s="116" t="s">
        <v>314</v>
      </c>
      <c r="B17" s="100"/>
      <c r="C17" s="101"/>
      <c r="D17" s="102"/>
      <c r="E17" s="90"/>
    </row>
    <row r="18" spans="1:13" ht="23.25" x14ac:dyDescent="0.35">
      <c r="A18" s="116" t="s">
        <v>315</v>
      </c>
      <c r="B18" s="100">
        <v>2</v>
      </c>
      <c r="C18" s="101"/>
      <c r="D18" s="102">
        <v>2</v>
      </c>
      <c r="E18" s="90"/>
    </row>
    <row r="19" spans="1:13" ht="23.25" x14ac:dyDescent="0.35">
      <c r="A19" s="116" t="s">
        <v>316</v>
      </c>
      <c r="B19" s="100">
        <v>3</v>
      </c>
      <c r="C19" s="101"/>
      <c r="D19" s="102"/>
      <c r="E19" s="90"/>
    </row>
    <row r="20" spans="1:13" ht="23.25" x14ac:dyDescent="0.35">
      <c r="A20" s="116" t="s">
        <v>317</v>
      </c>
      <c r="B20" s="100">
        <v>4</v>
      </c>
      <c r="C20" s="101"/>
      <c r="D20" s="102">
        <v>1</v>
      </c>
      <c r="E20" s="90"/>
      <c r="M20" s="9">
        <v>16</v>
      </c>
    </row>
    <row r="21" spans="1:13" ht="23.25" x14ac:dyDescent="0.35">
      <c r="A21" s="116" t="s">
        <v>318</v>
      </c>
      <c r="B21" s="100"/>
      <c r="C21" s="101"/>
      <c r="D21" s="102"/>
      <c r="E21" s="90"/>
    </row>
    <row r="22" spans="1:13" ht="23.25" x14ac:dyDescent="0.35">
      <c r="A22" s="116" t="s">
        <v>319</v>
      </c>
      <c r="B22" s="100">
        <v>4</v>
      </c>
      <c r="C22" s="101"/>
      <c r="D22" s="102">
        <v>4</v>
      </c>
      <c r="E22" s="90"/>
    </row>
    <row r="23" spans="1:13" ht="23.25" x14ac:dyDescent="0.35">
      <c r="A23" s="116" t="s">
        <v>320</v>
      </c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19</v>
      </c>
      <c r="C27" s="114">
        <f>SUM(C15:C26)</f>
        <v>0</v>
      </c>
      <c r="D27" s="114">
        <f>SUM(D15:D26)</f>
        <v>9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A23" sqref="A23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0</v>
      </c>
      <c r="C4" s="80">
        <f>B4*24</f>
        <v>0</v>
      </c>
      <c r="D4" s="81">
        <v>4</v>
      </c>
      <c r="E4" s="81">
        <f>D4*C4</f>
        <v>0</v>
      </c>
    </row>
    <row r="5" spans="1:5" ht="28.5" x14ac:dyDescent="0.45">
      <c r="A5" s="111" t="s">
        <v>13</v>
      </c>
      <c r="B5" s="113">
        <f>D27</f>
        <v>0</v>
      </c>
      <c r="C5" s="82">
        <f>B5*24</f>
        <v>0</v>
      </c>
      <c r="D5" s="83">
        <v>5</v>
      </c>
      <c r="E5" s="81">
        <f>D5*C5</f>
        <v>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0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 t="s">
        <v>322</v>
      </c>
      <c r="B15" s="118"/>
      <c r="C15" s="119"/>
      <c r="D15" s="120"/>
      <c r="E15" s="90"/>
    </row>
    <row r="16" spans="1:5" ht="23.25" x14ac:dyDescent="0.35">
      <c r="A16" s="116" t="s">
        <v>321</v>
      </c>
      <c r="B16" s="100"/>
      <c r="C16" s="101"/>
      <c r="D16" s="102"/>
      <c r="E16" s="90"/>
    </row>
    <row r="17" spans="1:13" ht="23.25" x14ac:dyDescent="0.35">
      <c r="A17" s="116" t="s">
        <v>323</v>
      </c>
      <c r="B17" s="100"/>
      <c r="C17" s="101"/>
      <c r="D17" s="102"/>
      <c r="E17" s="90"/>
    </row>
    <row r="18" spans="1:13" ht="23.25" x14ac:dyDescent="0.35">
      <c r="A18" s="116" t="s">
        <v>324</v>
      </c>
      <c r="B18" s="100"/>
      <c r="C18" s="101"/>
      <c r="D18" s="102"/>
      <c r="E18" s="90"/>
    </row>
    <row r="19" spans="1:13" ht="23.25" x14ac:dyDescent="0.35">
      <c r="A19" s="116" t="s">
        <v>325</v>
      </c>
      <c r="B19" s="100"/>
      <c r="C19" s="101"/>
      <c r="D19" s="102"/>
      <c r="E19" s="90"/>
    </row>
    <row r="20" spans="1:13" ht="23.25" x14ac:dyDescent="0.35">
      <c r="A20" s="116" t="s">
        <v>326</v>
      </c>
      <c r="B20" s="100"/>
      <c r="C20" s="101"/>
      <c r="D20" s="102"/>
      <c r="E20" s="90"/>
      <c r="M20" s="9">
        <v>16</v>
      </c>
    </row>
    <row r="21" spans="1:13" ht="23.25" x14ac:dyDescent="0.35">
      <c r="A21" s="116" t="s">
        <v>327</v>
      </c>
      <c r="B21" s="100"/>
      <c r="C21" s="101"/>
      <c r="D21" s="102"/>
      <c r="E21" s="90"/>
    </row>
    <row r="22" spans="1:13" ht="23.25" x14ac:dyDescent="0.35">
      <c r="A22" s="116" t="s">
        <v>328</v>
      </c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0</v>
      </c>
      <c r="C27" s="114">
        <f>SUM(C15:C26)</f>
        <v>0</v>
      </c>
      <c r="D27" s="114">
        <f>SUM(D15:D26)</f>
        <v>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A15" sqref="A15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0</v>
      </c>
      <c r="C4" s="80">
        <f>B4*24</f>
        <v>0</v>
      </c>
      <c r="D4" s="81">
        <v>4</v>
      </c>
      <c r="E4" s="81">
        <f>D4*C4</f>
        <v>0</v>
      </c>
    </row>
    <row r="5" spans="1:5" ht="28.5" x14ac:dyDescent="0.45">
      <c r="A5" s="111" t="s">
        <v>13</v>
      </c>
      <c r="B5" s="113">
        <f>D27</f>
        <v>0</v>
      </c>
      <c r="C5" s="82">
        <f>B5*24</f>
        <v>0</v>
      </c>
      <c r="D5" s="83">
        <v>5</v>
      </c>
      <c r="E5" s="81">
        <f>D5*C5</f>
        <v>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0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/>
      <c r="B15" s="118"/>
      <c r="C15" s="119"/>
      <c r="D15" s="120"/>
      <c r="E15" s="90"/>
    </row>
    <row r="16" spans="1:5" ht="23.25" x14ac:dyDescent="0.35">
      <c r="A16" s="116"/>
      <c r="B16" s="100"/>
      <c r="C16" s="101"/>
      <c r="D16" s="102"/>
      <c r="E16" s="90"/>
    </row>
    <row r="17" spans="1:13" ht="23.25" x14ac:dyDescent="0.35">
      <c r="A17" s="116"/>
      <c r="B17" s="100"/>
      <c r="C17" s="101"/>
      <c r="D17" s="102"/>
      <c r="E17" s="90"/>
    </row>
    <row r="18" spans="1:13" ht="23.25" x14ac:dyDescent="0.35">
      <c r="A18" s="116"/>
      <c r="B18" s="100"/>
      <c r="C18" s="101"/>
      <c r="D18" s="102"/>
      <c r="E18" s="90"/>
    </row>
    <row r="19" spans="1:13" ht="23.25" x14ac:dyDescent="0.35">
      <c r="A19" s="116"/>
      <c r="B19" s="100"/>
      <c r="C19" s="101"/>
      <c r="D19" s="102"/>
      <c r="E19" s="90"/>
    </row>
    <row r="20" spans="1:13" ht="23.25" x14ac:dyDescent="0.35">
      <c r="A20" s="116"/>
      <c r="B20" s="100"/>
      <c r="C20" s="101"/>
      <c r="D20" s="102"/>
      <c r="E20" s="90"/>
      <c r="M20" s="9">
        <v>16</v>
      </c>
    </row>
    <row r="21" spans="1:13" ht="23.25" x14ac:dyDescent="0.35">
      <c r="A21" s="116"/>
      <c r="B21" s="100"/>
      <c r="C21" s="101"/>
      <c r="D21" s="102"/>
      <c r="E21" s="90"/>
    </row>
    <row r="22" spans="1:13" ht="23.25" x14ac:dyDescent="0.35">
      <c r="A22" s="116"/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0</v>
      </c>
      <c r="C27" s="114">
        <f>SUM(C15:C26)</f>
        <v>0</v>
      </c>
      <c r="D27" s="114">
        <f>SUM(D15:D26)</f>
        <v>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A25" sqref="A25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0</v>
      </c>
      <c r="C4" s="80">
        <f>B4*24</f>
        <v>0</v>
      </c>
      <c r="D4" s="81">
        <v>4</v>
      </c>
      <c r="E4" s="81">
        <f>D4*C4</f>
        <v>0</v>
      </c>
    </row>
    <row r="5" spans="1:5" ht="28.5" x14ac:dyDescent="0.45">
      <c r="A5" s="111" t="s">
        <v>13</v>
      </c>
      <c r="B5" s="113">
        <f>D27</f>
        <v>0</v>
      </c>
      <c r="C5" s="82">
        <f>B5*24</f>
        <v>0</v>
      </c>
      <c r="D5" s="83">
        <v>5</v>
      </c>
      <c r="E5" s="81">
        <f>D5*C5</f>
        <v>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0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/>
      <c r="B15" s="118"/>
      <c r="C15" s="119"/>
      <c r="D15" s="120"/>
      <c r="E15" s="90"/>
    </row>
    <row r="16" spans="1:5" ht="23.25" x14ac:dyDescent="0.35">
      <c r="A16" s="116"/>
      <c r="B16" s="100"/>
      <c r="C16" s="101"/>
      <c r="D16" s="102"/>
      <c r="E16" s="90"/>
    </row>
    <row r="17" spans="1:13" ht="23.25" x14ac:dyDescent="0.35">
      <c r="A17" s="116"/>
      <c r="B17" s="100"/>
      <c r="C17" s="101"/>
      <c r="D17" s="102"/>
      <c r="E17" s="90"/>
    </row>
    <row r="18" spans="1:13" ht="23.25" x14ac:dyDescent="0.35">
      <c r="A18" s="116"/>
      <c r="B18" s="100"/>
      <c r="C18" s="101"/>
      <c r="D18" s="102"/>
      <c r="E18" s="90"/>
    </row>
    <row r="19" spans="1:13" ht="23.25" x14ac:dyDescent="0.35">
      <c r="A19" s="116"/>
      <c r="B19" s="100"/>
      <c r="C19" s="101"/>
      <c r="D19" s="102"/>
      <c r="E19" s="90"/>
    </row>
    <row r="20" spans="1:13" ht="23.25" x14ac:dyDescent="0.35">
      <c r="A20" s="116"/>
      <c r="B20" s="100"/>
      <c r="C20" s="101"/>
      <c r="D20" s="102"/>
      <c r="E20" s="90"/>
      <c r="M20" s="9">
        <v>16</v>
      </c>
    </row>
    <row r="21" spans="1:13" ht="23.25" x14ac:dyDescent="0.35">
      <c r="A21" s="116"/>
      <c r="B21" s="100"/>
      <c r="C21" s="101"/>
      <c r="D21" s="102"/>
      <c r="E21" s="90"/>
    </row>
    <row r="22" spans="1:13" ht="23.25" x14ac:dyDescent="0.35">
      <c r="A22" s="116"/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0</v>
      </c>
      <c r="C27" s="114">
        <f>SUM(C15:C26)</f>
        <v>0</v>
      </c>
      <c r="D27" s="114">
        <f>SUM(D15:D26)</f>
        <v>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H16" sqref="H16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0</v>
      </c>
      <c r="C4" s="80">
        <f>B4*24</f>
        <v>0</v>
      </c>
      <c r="D4" s="81">
        <v>4</v>
      </c>
      <c r="E4" s="81">
        <f>D4*C4</f>
        <v>0</v>
      </c>
    </row>
    <row r="5" spans="1:5" ht="28.5" x14ac:dyDescent="0.45">
      <c r="A5" s="111" t="s">
        <v>13</v>
      </c>
      <c r="B5" s="113">
        <f>D27</f>
        <v>0</v>
      </c>
      <c r="C5" s="82">
        <f>B5*24</f>
        <v>0</v>
      </c>
      <c r="D5" s="83">
        <v>5</v>
      </c>
      <c r="E5" s="81">
        <f>D5*C5</f>
        <v>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0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/>
      <c r="B15" s="118"/>
      <c r="C15" s="119"/>
      <c r="D15" s="120"/>
      <c r="E15" s="90"/>
    </row>
    <row r="16" spans="1:5" ht="23.25" x14ac:dyDescent="0.35">
      <c r="A16" s="116"/>
      <c r="B16" s="100"/>
      <c r="C16" s="101"/>
      <c r="D16" s="102"/>
      <c r="E16" s="90"/>
    </row>
    <row r="17" spans="1:13" ht="23.25" x14ac:dyDescent="0.35">
      <c r="A17" s="116"/>
      <c r="B17" s="100"/>
      <c r="C17" s="101"/>
      <c r="D17" s="102"/>
      <c r="E17" s="90"/>
    </row>
    <row r="18" spans="1:13" ht="23.25" x14ac:dyDescent="0.35">
      <c r="A18" s="116"/>
      <c r="B18" s="100"/>
      <c r="C18" s="101"/>
      <c r="D18" s="102"/>
      <c r="E18" s="90"/>
    </row>
    <row r="19" spans="1:13" ht="23.25" x14ac:dyDescent="0.35">
      <c r="A19" s="116"/>
      <c r="B19" s="100"/>
      <c r="C19" s="101"/>
      <c r="D19" s="102"/>
      <c r="E19" s="90"/>
    </row>
    <row r="20" spans="1:13" ht="23.25" x14ac:dyDescent="0.35">
      <c r="A20" s="116"/>
      <c r="B20" s="100"/>
      <c r="C20" s="101"/>
      <c r="D20" s="102"/>
      <c r="E20" s="90"/>
      <c r="M20" s="9">
        <v>16</v>
      </c>
    </row>
    <row r="21" spans="1:13" ht="23.25" x14ac:dyDescent="0.35">
      <c r="A21" s="116"/>
      <c r="B21" s="100"/>
      <c r="C21" s="101"/>
      <c r="D21" s="102"/>
      <c r="E21" s="90"/>
    </row>
    <row r="22" spans="1:13" ht="23.25" x14ac:dyDescent="0.35">
      <c r="A22" s="116"/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0</v>
      </c>
      <c r="C27" s="114">
        <f>SUM(C15:C26)</f>
        <v>0</v>
      </c>
      <c r="D27" s="114">
        <f>SUM(D15:D26)</f>
        <v>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H16" sqref="H16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0</v>
      </c>
      <c r="C4" s="80">
        <f>B4*24</f>
        <v>0</v>
      </c>
      <c r="D4" s="81">
        <v>4</v>
      </c>
      <c r="E4" s="81">
        <f>D4*C4</f>
        <v>0</v>
      </c>
    </row>
    <row r="5" spans="1:5" ht="28.5" x14ac:dyDescent="0.45">
      <c r="A5" s="111" t="s">
        <v>13</v>
      </c>
      <c r="B5" s="113">
        <f>D27</f>
        <v>0</v>
      </c>
      <c r="C5" s="82">
        <f>B5*24</f>
        <v>0</v>
      </c>
      <c r="D5" s="83">
        <v>5</v>
      </c>
      <c r="E5" s="81">
        <f>D5*C5</f>
        <v>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0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/>
      <c r="B15" s="118"/>
      <c r="C15" s="119"/>
      <c r="D15" s="120"/>
      <c r="E15" s="90"/>
    </row>
    <row r="16" spans="1:5" ht="23.25" x14ac:dyDescent="0.35">
      <c r="A16" s="116"/>
      <c r="B16" s="100"/>
      <c r="C16" s="101"/>
      <c r="D16" s="102"/>
      <c r="E16" s="90"/>
    </row>
    <row r="17" spans="1:13" ht="23.25" x14ac:dyDescent="0.35">
      <c r="A17" s="116"/>
      <c r="B17" s="100"/>
      <c r="C17" s="101"/>
      <c r="D17" s="102"/>
      <c r="E17" s="90"/>
    </row>
    <row r="18" spans="1:13" ht="23.25" x14ac:dyDescent="0.35">
      <c r="A18" s="116"/>
      <c r="B18" s="100"/>
      <c r="C18" s="101"/>
      <c r="D18" s="102"/>
      <c r="E18" s="90"/>
    </row>
    <row r="19" spans="1:13" ht="23.25" x14ac:dyDescent="0.35">
      <c r="A19" s="116"/>
      <c r="B19" s="100"/>
      <c r="C19" s="101"/>
      <c r="D19" s="102"/>
      <c r="E19" s="90"/>
    </row>
    <row r="20" spans="1:13" ht="23.25" x14ac:dyDescent="0.35">
      <c r="A20" s="116"/>
      <c r="B20" s="100"/>
      <c r="C20" s="101"/>
      <c r="D20" s="102"/>
      <c r="E20" s="90"/>
      <c r="M20" s="9">
        <v>16</v>
      </c>
    </row>
    <row r="21" spans="1:13" ht="23.25" x14ac:dyDescent="0.35">
      <c r="A21" s="116"/>
      <c r="B21" s="100"/>
      <c r="C21" s="101"/>
      <c r="D21" s="102"/>
      <c r="E21" s="90"/>
    </row>
    <row r="22" spans="1:13" ht="23.25" x14ac:dyDescent="0.35">
      <c r="A22" s="116"/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0</v>
      </c>
      <c r="C27" s="114">
        <f>SUM(C15:C26)</f>
        <v>0</v>
      </c>
      <c r="D27" s="114">
        <f>SUM(D15:D26)</f>
        <v>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H16" sqref="H16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0</v>
      </c>
      <c r="C4" s="80">
        <f>B4*24</f>
        <v>0</v>
      </c>
      <c r="D4" s="81">
        <v>4</v>
      </c>
      <c r="E4" s="81">
        <f>D4*C4</f>
        <v>0</v>
      </c>
    </row>
    <row r="5" spans="1:5" ht="28.5" x14ac:dyDescent="0.45">
      <c r="A5" s="111" t="s">
        <v>13</v>
      </c>
      <c r="B5" s="113">
        <f>D27</f>
        <v>0</v>
      </c>
      <c r="C5" s="82">
        <f>B5*24</f>
        <v>0</v>
      </c>
      <c r="D5" s="83">
        <v>5</v>
      </c>
      <c r="E5" s="81">
        <f>D5*C5</f>
        <v>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0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/>
      <c r="B15" s="118"/>
      <c r="C15" s="119"/>
      <c r="D15" s="120"/>
      <c r="E15" s="90"/>
    </row>
    <row r="16" spans="1:5" ht="23.25" x14ac:dyDescent="0.35">
      <c r="A16" s="116"/>
      <c r="B16" s="100"/>
      <c r="C16" s="101"/>
      <c r="D16" s="102"/>
      <c r="E16" s="90"/>
    </row>
    <row r="17" spans="1:13" ht="23.25" x14ac:dyDescent="0.35">
      <c r="A17" s="116"/>
      <c r="B17" s="100"/>
      <c r="C17" s="101"/>
      <c r="D17" s="102"/>
      <c r="E17" s="90"/>
    </row>
    <row r="18" spans="1:13" ht="23.25" x14ac:dyDescent="0.35">
      <c r="A18" s="116"/>
      <c r="B18" s="100"/>
      <c r="C18" s="101"/>
      <c r="D18" s="102"/>
      <c r="E18" s="90"/>
    </row>
    <row r="19" spans="1:13" ht="23.25" x14ac:dyDescent="0.35">
      <c r="A19" s="116"/>
      <c r="B19" s="100"/>
      <c r="C19" s="101"/>
      <c r="D19" s="102"/>
      <c r="E19" s="90"/>
    </row>
    <row r="20" spans="1:13" ht="23.25" x14ac:dyDescent="0.35">
      <c r="A20" s="116"/>
      <c r="B20" s="100"/>
      <c r="C20" s="101"/>
      <c r="D20" s="102"/>
      <c r="E20" s="90"/>
      <c r="M20" s="9">
        <v>16</v>
      </c>
    </row>
    <row r="21" spans="1:13" ht="23.25" x14ac:dyDescent="0.35">
      <c r="A21" s="116"/>
      <c r="B21" s="100"/>
      <c r="C21" s="101"/>
      <c r="D21" s="102"/>
      <c r="E21" s="90"/>
    </row>
    <row r="22" spans="1:13" ht="23.25" x14ac:dyDescent="0.35">
      <c r="A22" s="116"/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0</v>
      </c>
      <c r="C27" s="114">
        <f>SUM(C15:C26)</f>
        <v>0</v>
      </c>
      <c r="D27" s="114">
        <f>SUM(D15:D26)</f>
        <v>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zoomScaleNormal="100" workbookViewId="0">
      <selection activeCell="H16" sqref="H16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5" x14ac:dyDescent="0.45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5" x14ac:dyDescent="0.45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25" thickBot="1" x14ac:dyDescent="0.5">
      <c r="A3" s="108"/>
      <c r="B3" s="109"/>
      <c r="C3" s="109"/>
      <c r="D3" s="110"/>
      <c r="E3" s="110"/>
    </row>
    <row r="4" spans="1:5" ht="28.5" x14ac:dyDescent="0.45">
      <c r="A4" s="111" t="s">
        <v>58</v>
      </c>
      <c r="B4" s="112">
        <f>B27</f>
        <v>0</v>
      </c>
      <c r="C4" s="80">
        <f>B4*24</f>
        <v>0</v>
      </c>
      <c r="D4" s="81">
        <v>4</v>
      </c>
      <c r="E4" s="81">
        <f>D4*C4</f>
        <v>0</v>
      </c>
    </row>
    <row r="5" spans="1:5" ht="28.5" x14ac:dyDescent="0.45">
      <c r="A5" s="111" t="s">
        <v>13</v>
      </c>
      <c r="B5" s="113">
        <f>D27</f>
        <v>0</v>
      </c>
      <c r="C5" s="82">
        <f>B5*24</f>
        <v>0</v>
      </c>
      <c r="D5" s="83">
        <v>5</v>
      </c>
      <c r="E5" s="81">
        <f>D5*C5</f>
        <v>0</v>
      </c>
    </row>
    <row r="6" spans="1:5" ht="28.5" x14ac:dyDescent="0.45">
      <c r="A6" s="111" t="s">
        <v>57</v>
      </c>
      <c r="B6" s="113">
        <f>C27</f>
        <v>0</v>
      </c>
      <c r="C6" s="82">
        <f>B6*24</f>
        <v>0</v>
      </c>
      <c r="D6" s="83">
        <v>4</v>
      </c>
      <c r="E6" s="81">
        <f>D6*C6</f>
        <v>0</v>
      </c>
    </row>
    <row r="7" spans="1:5" ht="29.25" thickBot="1" x14ac:dyDescent="0.5">
      <c r="A7" s="111" t="s">
        <v>69</v>
      </c>
      <c r="B7" s="23"/>
      <c r="C7" s="23"/>
      <c r="D7" s="84"/>
      <c r="E7" s="85">
        <f>SUM(E4:E6)</f>
        <v>0</v>
      </c>
    </row>
    <row r="8" spans="1:5" ht="15.75" thickTop="1" x14ac:dyDescent="0.25"/>
    <row r="12" spans="1:5" ht="15.75" thickBot="1" x14ac:dyDescent="0.3"/>
    <row r="13" spans="1:5" ht="22.5" thickTop="1" thickBot="1" x14ac:dyDescent="0.4">
      <c r="A13" s="88"/>
      <c r="B13" s="176" t="s">
        <v>67</v>
      </c>
      <c r="C13" s="176"/>
      <c r="D13" s="176"/>
      <c r="E13" s="89"/>
    </row>
    <row r="14" spans="1:5" ht="29.25" thickBot="1" x14ac:dyDescent="0.5">
      <c r="A14" s="117" t="s">
        <v>64</v>
      </c>
      <c r="B14" s="121" t="s">
        <v>21</v>
      </c>
      <c r="C14" s="122" t="s">
        <v>65</v>
      </c>
      <c r="D14" s="123" t="s">
        <v>66</v>
      </c>
      <c r="E14" s="90"/>
    </row>
    <row r="15" spans="1:5" ht="23.25" x14ac:dyDescent="0.35">
      <c r="A15" s="116"/>
      <c r="B15" s="118"/>
      <c r="C15" s="119"/>
      <c r="D15" s="120"/>
      <c r="E15" s="90"/>
    </row>
    <row r="16" spans="1:5" ht="23.25" x14ac:dyDescent="0.35">
      <c r="A16" s="116"/>
      <c r="B16" s="100"/>
      <c r="C16" s="101"/>
      <c r="D16" s="102"/>
      <c r="E16" s="90"/>
    </row>
    <row r="17" spans="1:13" ht="23.25" x14ac:dyDescent="0.35">
      <c r="A17" s="116"/>
      <c r="B17" s="100"/>
      <c r="C17" s="101"/>
      <c r="D17" s="102"/>
      <c r="E17" s="90"/>
    </row>
    <row r="18" spans="1:13" ht="23.25" x14ac:dyDescent="0.35">
      <c r="A18" s="116"/>
      <c r="B18" s="100"/>
      <c r="C18" s="101"/>
      <c r="D18" s="102"/>
      <c r="E18" s="90"/>
    </row>
    <row r="19" spans="1:13" ht="23.25" x14ac:dyDescent="0.35">
      <c r="A19" s="116"/>
      <c r="B19" s="100"/>
      <c r="C19" s="101"/>
      <c r="D19" s="102"/>
      <c r="E19" s="90"/>
    </row>
    <row r="20" spans="1:13" ht="23.25" x14ac:dyDescent="0.35">
      <c r="A20" s="116"/>
      <c r="B20" s="100"/>
      <c r="C20" s="101"/>
      <c r="D20" s="102"/>
      <c r="E20" s="90"/>
      <c r="M20" s="9">
        <v>16</v>
      </c>
    </row>
    <row r="21" spans="1:13" ht="23.25" x14ac:dyDescent="0.35">
      <c r="A21" s="116"/>
      <c r="B21" s="100"/>
      <c r="C21" s="101"/>
      <c r="D21" s="102"/>
      <c r="E21" s="90"/>
    </row>
    <row r="22" spans="1:13" ht="23.25" x14ac:dyDescent="0.35">
      <c r="A22" s="116"/>
      <c r="B22" s="100"/>
      <c r="C22" s="101"/>
      <c r="D22" s="102"/>
      <c r="E22" s="90"/>
    </row>
    <row r="23" spans="1:13" ht="23.25" x14ac:dyDescent="0.35">
      <c r="A23" s="116"/>
      <c r="B23" s="100"/>
      <c r="C23" s="101"/>
      <c r="D23" s="102"/>
      <c r="E23" s="90"/>
    </row>
    <row r="24" spans="1:13" ht="23.25" x14ac:dyDescent="0.35">
      <c r="B24" s="100"/>
      <c r="C24" s="101"/>
      <c r="D24" s="102"/>
      <c r="E24" s="90"/>
    </row>
    <row r="25" spans="1:13" ht="23.25" x14ac:dyDescent="0.35">
      <c r="A25" s="115"/>
      <c r="B25" s="100"/>
      <c r="C25" s="101"/>
      <c r="D25" s="102"/>
      <c r="E25" s="90"/>
    </row>
    <row r="26" spans="1:13" ht="23.25" x14ac:dyDescent="0.35">
      <c r="A26" s="124" t="s">
        <v>70</v>
      </c>
      <c r="B26" s="100"/>
      <c r="C26" s="101"/>
      <c r="D26" s="102"/>
      <c r="E26" s="90"/>
    </row>
    <row r="27" spans="1:13" ht="24" thickBot="1" x14ac:dyDescent="0.4">
      <c r="A27" s="96" t="s">
        <v>68</v>
      </c>
      <c r="B27" s="114">
        <f>SUM(B15:B26)</f>
        <v>0</v>
      </c>
      <c r="C27" s="114">
        <f>SUM(C15:C26)</f>
        <v>0</v>
      </c>
      <c r="D27" s="114">
        <f>SUM(D15:D26)</f>
        <v>0</v>
      </c>
      <c r="E27" s="90"/>
    </row>
    <row r="28" spans="1:13" ht="15.75" thickTop="1" x14ac:dyDescent="0.25">
      <c r="A28" s="91"/>
      <c r="B28" s="11"/>
      <c r="C28" s="11"/>
      <c r="D28" s="11"/>
      <c r="E28" s="90"/>
    </row>
    <row r="29" spans="1:13" x14ac:dyDescent="0.25">
      <c r="A29" s="91"/>
      <c r="B29" s="11"/>
      <c r="C29" s="11"/>
      <c r="D29" s="11"/>
      <c r="E29" s="90"/>
    </row>
    <row r="30" spans="1:13" ht="15.75" thickBot="1" x14ac:dyDescent="0.3">
      <c r="A30" s="92"/>
      <c r="B30" s="93"/>
      <c r="C30" s="93"/>
      <c r="D30" s="93"/>
      <c r="E30" s="94"/>
    </row>
    <row r="31" spans="1:13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9"/>
  <sheetViews>
    <sheetView topLeftCell="A7" workbookViewId="0">
      <selection activeCell="O19" sqref="O19"/>
    </sheetView>
  </sheetViews>
  <sheetFormatPr defaultColWidth="8.85546875" defaultRowHeight="15" x14ac:dyDescent="0.25"/>
  <cols>
    <col min="1" max="2" width="8.85546875" style="69"/>
    <col min="3" max="3" width="27.42578125" style="69" bestFit="1" customWidth="1"/>
    <col min="4" max="4" width="4.42578125" style="69" customWidth="1"/>
    <col min="5" max="5" width="4.28515625" style="69" customWidth="1"/>
    <col min="6" max="6" width="27.42578125" style="69" bestFit="1" customWidth="1"/>
    <col min="7" max="7" width="12.7109375" style="69" customWidth="1"/>
    <col min="8" max="8" width="3.7109375" style="69" customWidth="1"/>
    <col min="9" max="9" width="27.42578125" style="69" bestFit="1" customWidth="1"/>
    <col min="10" max="11" width="8.85546875" style="69"/>
    <col min="12" max="12" width="19.42578125" style="69" bestFit="1" customWidth="1"/>
    <col min="13" max="16384" width="8.85546875" style="69"/>
  </cols>
  <sheetData>
    <row r="2" spans="3:10" ht="14.45" x14ac:dyDescent="0.3">
      <c r="C2" s="1"/>
    </row>
    <row r="3" spans="3:10" ht="14.45" x14ac:dyDescent="0.3">
      <c r="C3" s="1"/>
    </row>
    <row r="4" spans="3:10" ht="14.45" x14ac:dyDescent="0.3">
      <c r="C4" s="2"/>
      <c r="D4" s="8"/>
      <c r="E4" s="8"/>
      <c r="F4" s="8"/>
      <c r="G4" s="8"/>
      <c r="H4" s="8"/>
      <c r="I4" s="8"/>
      <c r="J4" s="8"/>
    </row>
    <row r="5" spans="3:10" ht="14.45" x14ac:dyDescent="0.3">
      <c r="C5" s="2" t="s">
        <v>99</v>
      </c>
      <c r="D5" s="2"/>
      <c r="E5" s="2"/>
      <c r="F5" s="2" t="s">
        <v>97</v>
      </c>
      <c r="G5" s="2"/>
      <c r="H5" s="2"/>
      <c r="I5" s="2"/>
      <c r="J5" s="2"/>
    </row>
    <row r="6" spans="3:10" ht="14.45" x14ac:dyDescent="0.3">
      <c r="C6" s="2" t="s">
        <v>100</v>
      </c>
      <c r="D6" s="3"/>
      <c r="E6" s="3"/>
      <c r="F6" s="2" t="s">
        <v>96</v>
      </c>
      <c r="G6" s="3"/>
      <c r="H6" s="3"/>
      <c r="I6" s="2"/>
      <c r="J6" s="3"/>
    </row>
    <row r="7" spans="3:10" ht="14.45" x14ac:dyDescent="0.3">
      <c r="C7" s="2"/>
      <c r="D7" s="2"/>
      <c r="E7" s="2"/>
      <c r="F7" s="2" t="s">
        <v>235</v>
      </c>
      <c r="G7" s="2"/>
      <c r="H7" s="2"/>
      <c r="I7" s="2"/>
      <c r="J7" s="2"/>
    </row>
    <row r="8" spans="3:10" ht="18" x14ac:dyDescent="0.35">
      <c r="C8" s="7" t="s">
        <v>43</v>
      </c>
      <c r="D8" s="5"/>
      <c r="E8" s="40"/>
      <c r="F8" s="7" t="s">
        <v>43</v>
      </c>
      <c r="G8" s="5"/>
      <c r="H8" s="40"/>
      <c r="I8" s="7" t="s">
        <v>43</v>
      </c>
      <c r="J8" s="5"/>
    </row>
    <row r="9" spans="3:10" ht="14.45" x14ac:dyDescent="0.3">
      <c r="C9" s="6" t="s">
        <v>215</v>
      </c>
      <c r="D9" s="5"/>
      <c r="E9" s="40"/>
      <c r="F9" s="6" t="s">
        <v>215</v>
      </c>
      <c r="G9" s="5"/>
      <c r="H9" s="40"/>
      <c r="I9" s="6" t="s">
        <v>215</v>
      </c>
      <c r="J9" s="5"/>
    </row>
    <row r="10" spans="3:10" ht="14.45" x14ac:dyDescent="0.3">
      <c r="C10" s="6" t="s">
        <v>216</v>
      </c>
      <c r="D10" s="5"/>
      <c r="E10" s="40"/>
      <c r="F10" s="6" t="s">
        <v>216</v>
      </c>
      <c r="G10" s="5"/>
      <c r="H10" s="40"/>
      <c r="I10" s="6" t="s">
        <v>216</v>
      </c>
      <c r="J10" s="5"/>
    </row>
    <row r="11" spans="3:10" ht="14.45" x14ac:dyDescent="0.3">
      <c r="C11" s="6" t="s">
        <v>217</v>
      </c>
      <c r="D11" s="5"/>
      <c r="E11" s="40"/>
      <c r="F11" s="6" t="s">
        <v>217</v>
      </c>
      <c r="G11" s="5"/>
      <c r="H11" s="40"/>
      <c r="I11" s="6" t="s">
        <v>217</v>
      </c>
      <c r="J11" s="5"/>
    </row>
    <row r="12" spans="3:10" ht="14.45" x14ac:dyDescent="0.3">
      <c r="C12" s="6" t="s">
        <v>74</v>
      </c>
      <c r="D12" s="5"/>
      <c r="E12" s="40"/>
      <c r="F12" s="6" t="s">
        <v>74</v>
      </c>
      <c r="G12" s="5"/>
      <c r="H12" s="40"/>
      <c r="I12" s="6" t="s">
        <v>74</v>
      </c>
      <c r="J12" s="5"/>
    </row>
    <row r="13" spans="3:10" ht="14.45" x14ac:dyDescent="0.3">
      <c r="C13" s="6" t="s">
        <v>218</v>
      </c>
      <c r="D13" s="5"/>
      <c r="E13" s="40"/>
      <c r="F13" s="6" t="s">
        <v>218</v>
      </c>
      <c r="G13" s="5"/>
      <c r="H13" s="40"/>
      <c r="I13" s="6" t="s">
        <v>218</v>
      </c>
      <c r="J13" s="5"/>
    </row>
    <row r="14" spans="3:10" ht="14.45" x14ac:dyDescent="0.3">
      <c r="C14" s="6"/>
      <c r="D14" s="5"/>
      <c r="E14" s="40"/>
      <c r="F14" s="6"/>
      <c r="G14" s="5"/>
      <c r="H14" s="40"/>
      <c r="I14" s="6"/>
      <c r="J14" s="5"/>
    </row>
    <row r="15" spans="3:10" ht="14.45" x14ac:dyDescent="0.3">
      <c r="C15" s="6"/>
      <c r="D15" s="5"/>
      <c r="E15" s="40"/>
      <c r="F15" s="6"/>
      <c r="G15" s="5"/>
      <c r="H15" s="40"/>
      <c r="I15" s="6"/>
      <c r="J15" s="5"/>
    </row>
    <row r="16" spans="3:10" ht="18" x14ac:dyDescent="0.35">
      <c r="C16" s="7" t="s">
        <v>5</v>
      </c>
      <c r="D16" s="5"/>
      <c r="E16" s="40"/>
      <c r="F16" s="7" t="s">
        <v>5</v>
      </c>
      <c r="G16" s="5"/>
      <c r="H16" s="40"/>
      <c r="I16" s="7" t="s">
        <v>5</v>
      </c>
      <c r="J16" s="5"/>
    </row>
    <row r="17" spans="1:10" ht="14.45" x14ac:dyDescent="0.3">
      <c r="A17" s="12"/>
      <c r="C17" s="6" t="s">
        <v>219</v>
      </c>
      <c r="D17" s="5"/>
      <c r="E17" s="40"/>
      <c r="F17" s="6" t="s">
        <v>219</v>
      </c>
      <c r="G17" s="5"/>
      <c r="H17" s="40"/>
      <c r="I17" s="6" t="s">
        <v>219</v>
      </c>
      <c r="J17" s="5"/>
    </row>
    <row r="18" spans="1:10" ht="14.45" x14ac:dyDescent="0.3">
      <c r="A18" s="12"/>
      <c r="C18" s="6" t="s">
        <v>220</v>
      </c>
      <c r="D18" s="5"/>
      <c r="E18" s="40"/>
      <c r="F18" s="6" t="s">
        <v>220</v>
      </c>
      <c r="G18" s="5"/>
      <c r="H18" s="40"/>
      <c r="I18" s="6" t="s">
        <v>220</v>
      </c>
      <c r="J18" s="5"/>
    </row>
    <row r="19" spans="1:10" ht="14.45" x14ac:dyDescent="0.3">
      <c r="A19" s="12"/>
      <c r="C19" s="6" t="s">
        <v>151</v>
      </c>
      <c r="D19" s="5"/>
      <c r="E19" s="40"/>
      <c r="F19" s="6" t="s">
        <v>151</v>
      </c>
      <c r="G19" s="5"/>
      <c r="H19" s="40"/>
      <c r="I19" s="6" t="s">
        <v>151</v>
      </c>
      <c r="J19" s="5"/>
    </row>
    <row r="20" spans="1:10" ht="14.45" x14ac:dyDescent="0.3">
      <c r="A20" s="12"/>
      <c r="C20" s="6" t="s">
        <v>217</v>
      </c>
      <c r="D20" s="5"/>
      <c r="E20" s="40"/>
      <c r="F20" s="6" t="s">
        <v>217</v>
      </c>
      <c r="G20" s="5"/>
      <c r="H20" s="40"/>
      <c r="I20" s="6" t="s">
        <v>217</v>
      </c>
      <c r="J20" s="5"/>
    </row>
    <row r="21" spans="1:10" ht="14.45" x14ac:dyDescent="0.3">
      <c r="A21" s="12"/>
      <c r="C21" s="6" t="s">
        <v>221</v>
      </c>
      <c r="D21" s="5"/>
      <c r="E21" s="40"/>
      <c r="F21" s="6" t="s">
        <v>221</v>
      </c>
      <c r="G21" s="5"/>
      <c r="H21" s="40"/>
      <c r="I21" s="6" t="s">
        <v>221</v>
      </c>
      <c r="J21" s="5"/>
    </row>
    <row r="22" spans="1:10" ht="14.45" x14ac:dyDescent="0.3">
      <c r="A22" s="12"/>
      <c r="C22" s="6" t="s">
        <v>75</v>
      </c>
      <c r="D22" s="5"/>
      <c r="E22" s="40"/>
      <c r="F22" s="6" t="s">
        <v>75</v>
      </c>
      <c r="G22" s="5"/>
      <c r="H22" s="40"/>
      <c r="I22" s="6" t="s">
        <v>75</v>
      </c>
      <c r="J22" s="5"/>
    </row>
    <row r="23" spans="1:10" ht="14.45" x14ac:dyDescent="0.3">
      <c r="A23" s="12"/>
      <c r="C23" s="6" t="s">
        <v>80</v>
      </c>
      <c r="D23" s="5"/>
      <c r="E23" s="40"/>
      <c r="F23" s="6" t="s">
        <v>80</v>
      </c>
      <c r="G23" s="5"/>
      <c r="H23" s="40"/>
      <c r="I23" s="6" t="s">
        <v>80</v>
      </c>
      <c r="J23" s="5"/>
    </row>
    <row r="24" spans="1:10" ht="14.45" x14ac:dyDescent="0.3">
      <c r="A24" s="12"/>
      <c r="C24" s="6" t="s">
        <v>222</v>
      </c>
      <c r="D24" s="5"/>
      <c r="E24" s="40"/>
      <c r="F24" s="6" t="s">
        <v>222</v>
      </c>
      <c r="G24" s="5"/>
      <c r="H24" s="40"/>
      <c r="I24" s="6" t="s">
        <v>222</v>
      </c>
      <c r="J24" s="5"/>
    </row>
    <row r="25" spans="1:10" ht="14.45" x14ac:dyDescent="0.3">
      <c r="A25" s="12"/>
      <c r="C25" s="6" t="s">
        <v>223</v>
      </c>
      <c r="D25" s="5"/>
      <c r="E25" s="40"/>
      <c r="F25" s="6" t="s">
        <v>223</v>
      </c>
      <c r="G25" s="5"/>
      <c r="H25" s="40"/>
      <c r="I25" s="6" t="s">
        <v>223</v>
      </c>
      <c r="J25" s="5"/>
    </row>
    <row r="26" spans="1:10" ht="14.45" x14ac:dyDescent="0.3">
      <c r="C26" s="6" t="s">
        <v>234</v>
      </c>
      <c r="D26" s="5"/>
      <c r="E26" s="40"/>
      <c r="F26" s="6" t="s">
        <v>234</v>
      </c>
      <c r="G26" s="5"/>
      <c r="H26" s="40"/>
      <c r="I26" s="6" t="s">
        <v>234</v>
      </c>
      <c r="J26" s="5"/>
    </row>
    <row r="27" spans="1:10" ht="18" x14ac:dyDescent="0.35">
      <c r="C27" s="7" t="s">
        <v>9</v>
      </c>
      <c r="D27" s="5"/>
      <c r="E27" s="40"/>
      <c r="F27" s="7" t="s">
        <v>9</v>
      </c>
      <c r="G27" s="5"/>
      <c r="H27" s="40"/>
      <c r="I27" s="7" t="s">
        <v>9</v>
      </c>
      <c r="J27" s="5"/>
    </row>
    <row r="28" spans="1:10" x14ac:dyDescent="0.25">
      <c r="C28" s="6" t="s">
        <v>83</v>
      </c>
      <c r="D28" s="5"/>
      <c r="E28" s="40"/>
      <c r="F28" s="6" t="s">
        <v>83</v>
      </c>
      <c r="G28" s="5"/>
      <c r="H28" s="40"/>
      <c r="I28" s="6" t="s">
        <v>83</v>
      </c>
      <c r="J28" s="5"/>
    </row>
    <row r="29" spans="1:10" x14ac:dyDescent="0.25">
      <c r="C29" s="6" t="s">
        <v>224</v>
      </c>
      <c r="D29" s="5"/>
      <c r="E29" s="40"/>
      <c r="F29" s="6" t="s">
        <v>224</v>
      </c>
      <c r="G29" s="5"/>
      <c r="H29" s="40"/>
      <c r="I29" s="6" t="s">
        <v>224</v>
      </c>
      <c r="J29" s="5"/>
    </row>
    <row r="30" spans="1:10" x14ac:dyDescent="0.25">
      <c r="C30" s="6" t="s">
        <v>225</v>
      </c>
      <c r="D30" s="5"/>
      <c r="E30" s="40"/>
      <c r="F30" s="6" t="s">
        <v>225</v>
      </c>
      <c r="G30" s="5"/>
      <c r="H30" s="40"/>
      <c r="I30" s="6" t="s">
        <v>225</v>
      </c>
      <c r="J30" s="5"/>
    </row>
    <row r="31" spans="1:10" x14ac:dyDescent="0.25">
      <c r="C31" s="6"/>
      <c r="D31" s="5"/>
      <c r="E31" s="40"/>
      <c r="F31" s="6"/>
      <c r="G31" s="5"/>
      <c r="H31" s="40"/>
      <c r="I31" s="6"/>
      <c r="J31" s="5"/>
    </row>
    <row r="32" spans="1:10" ht="18" x14ac:dyDescent="0.35">
      <c r="C32" s="7" t="s">
        <v>20</v>
      </c>
      <c r="D32" s="5"/>
      <c r="E32" s="40"/>
      <c r="F32" s="7" t="s">
        <v>20</v>
      </c>
      <c r="G32" s="5"/>
      <c r="H32" s="40"/>
      <c r="I32" s="7" t="s">
        <v>20</v>
      </c>
      <c r="J32" s="5"/>
    </row>
    <row r="33" spans="3:10" ht="14.45" x14ac:dyDescent="0.3">
      <c r="C33" s="6" t="s">
        <v>226</v>
      </c>
      <c r="D33" s="5"/>
      <c r="E33" s="40"/>
      <c r="F33" s="6" t="s">
        <v>226</v>
      </c>
      <c r="G33" s="5"/>
      <c r="H33" s="40"/>
      <c r="I33" s="6" t="s">
        <v>226</v>
      </c>
      <c r="J33" s="5"/>
    </row>
    <row r="34" spans="3:10" x14ac:dyDescent="0.25">
      <c r="C34" s="6"/>
      <c r="D34" s="5"/>
      <c r="E34" s="40"/>
      <c r="F34" s="6"/>
      <c r="G34" s="5"/>
      <c r="H34" s="40"/>
      <c r="I34" s="6"/>
      <c r="J34" s="5"/>
    </row>
    <row r="35" spans="3:10" x14ac:dyDescent="0.25">
      <c r="C35" s="65" t="s">
        <v>52</v>
      </c>
      <c r="D35" s="5"/>
      <c r="E35" s="40"/>
      <c r="F35" s="65" t="s">
        <v>52</v>
      </c>
      <c r="G35" s="5"/>
      <c r="H35" s="40"/>
      <c r="I35" s="65" t="s">
        <v>52</v>
      </c>
      <c r="J35" s="5"/>
    </row>
    <row r="36" spans="3:10" x14ac:dyDescent="0.25">
      <c r="C36" s="6" t="s">
        <v>85</v>
      </c>
      <c r="D36" s="5"/>
      <c r="E36" s="40"/>
      <c r="F36" s="6" t="s">
        <v>85</v>
      </c>
      <c r="G36" s="5"/>
      <c r="H36" s="40"/>
      <c r="I36" s="6" t="s">
        <v>85</v>
      </c>
      <c r="J36" s="5"/>
    </row>
    <row r="37" spans="3:10" x14ac:dyDescent="0.25">
      <c r="C37" s="6"/>
      <c r="D37" s="5"/>
      <c r="E37" s="40"/>
      <c r="F37" s="6"/>
      <c r="G37" s="5"/>
      <c r="H37" s="40"/>
      <c r="I37" s="6"/>
      <c r="J37" s="5"/>
    </row>
    <row r="38" spans="3:10" ht="18.75" x14ac:dyDescent="0.3">
      <c r="C38" s="7" t="s">
        <v>13</v>
      </c>
      <c r="D38" s="5"/>
      <c r="E38" s="40"/>
      <c r="F38" s="7" t="s">
        <v>13</v>
      </c>
      <c r="G38" s="5"/>
      <c r="H38" s="40"/>
      <c r="I38" s="7" t="s">
        <v>13</v>
      </c>
      <c r="J38" s="5"/>
    </row>
    <row r="39" spans="3:10" x14ac:dyDescent="0.25">
      <c r="C39" s="6" t="s">
        <v>228</v>
      </c>
      <c r="D39" s="5"/>
      <c r="E39" s="40"/>
      <c r="F39" s="6" t="s">
        <v>228</v>
      </c>
      <c r="G39" s="5"/>
      <c r="H39" s="40"/>
      <c r="I39" s="6" t="s">
        <v>228</v>
      </c>
      <c r="J39" s="5"/>
    </row>
    <row r="40" spans="3:10" x14ac:dyDescent="0.25">
      <c r="C40" s="6" t="s">
        <v>87</v>
      </c>
      <c r="D40" s="5"/>
      <c r="E40" s="40"/>
      <c r="F40" s="6" t="s">
        <v>87</v>
      </c>
      <c r="G40" s="5"/>
      <c r="H40" s="40"/>
      <c r="I40" s="6" t="s">
        <v>87</v>
      </c>
      <c r="J40" s="5"/>
    </row>
    <row r="41" spans="3:10" x14ac:dyDescent="0.25">
      <c r="C41" s="6" t="s">
        <v>229</v>
      </c>
      <c r="D41" s="5"/>
      <c r="E41" s="40"/>
      <c r="F41" s="6" t="s">
        <v>229</v>
      </c>
      <c r="G41" s="5"/>
      <c r="H41" s="40"/>
      <c r="I41" s="6" t="s">
        <v>229</v>
      </c>
      <c r="J41" s="5"/>
    </row>
    <row r="42" spans="3:10" x14ac:dyDescent="0.25">
      <c r="C42" s="6" t="s">
        <v>227</v>
      </c>
      <c r="D42" s="5"/>
      <c r="E42" s="40"/>
      <c r="F42" s="6" t="s">
        <v>227</v>
      </c>
      <c r="G42" s="5"/>
      <c r="H42" s="40"/>
      <c r="I42" s="6" t="s">
        <v>227</v>
      </c>
      <c r="J42" s="5"/>
    </row>
    <row r="43" spans="3:10" x14ac:dyDescent="0.25">
      <c r="C43" s="6"/>
      <c r="D43" s="5"/>
      <c r="E43" s="40"/>
      <c r="F43" s="6"/>
      <c r="G43" s="5"/>
      <c r="H43" s="40"/>
      <c r="I43" s="6"/>
      <c r="J43" s="5"/>
    </row>
    <row r="44" spans="3:10" x14ac:dyDescent="0.25">
      <c r="C44" s="6"/>
      <c r="D44" s="5"/>
      <c r="E44" s="40"/>
      <c r="F44" s="6"/>
      <c r="G44" s="5"/>
      <c r="H44" s="40"/>
      <c r="I44" s="6"/>
      <c r="J44" s="5"/>
    </row>
    <row r="45" spans="3:10" ht="18.75" x14ac:dyDescent="0.3">
      <c r="C45" s="7" t="s">
        <v>17</v>
      </c>
      <c r="D45" s="5"/>
      <c r="E45" s="40"/>
      <c r="F45" s="7" t="s">
        <v>17</v>
      </c>
      <c r="G45" s="5"/>
      <c r="H45" s="40"/>
      <c r="I45" s="7" t="s">
        <v>17</v>
      </c>
      <c r="J45" s="5"/>
    </row>
    <row r="46" spans="3:10" x14ac:dyDescent="0.25">
      <c r="C46" s="6" t="s">
        <v>89</v>
      </c>
      <c r="D46" s="5"/>
      <c r="E46" s="40"/>
      <c r="F46" s="6" t="s">
        <v>89</v>
      </c>
      <c r="G46" s="5"/>
      <c r="H46" s="40"/>
      <c r="I46" s="6" t="s">
        <v>89</v>
      </c>
      <c r="J46" s="5"/>
    </row>
    <row r="47" spans="3:10" x14ac:dyDescent="0.25">
      <c r="C47" s="6" t="s">
        <v>230</v>
      </c>
      <c r="D47" s="5"/>
      <c r="E47" s="40"/>
      <c r="F47" s="6" t="s">
        <v>230</v>
      </c>
      <c r="G47" s="5"/>
      <c r="H47" s="40"/>
      <c r="I47" s="6" t="s">
        <v>230</v>
      </c>
      <c r="J47" s="5"/>
    </row>
    <row r="48" spans="3:10" x14ac:dyDescent="0.25">
      <c r="C48" s="6" t="s">
        <v>90</v>
      </c>
      <c r="D48" s="5"/>
      <c r="E48" s="40"/>
      <c r="F48" s="6" t="s">
        <v>90</v>
      </c>
      <c r="G48" s="5"/>
      <c r="H48" s="40"/>
      <c r="I48" s="6" t="s">
        <v>90</v>
      </c>
      <c r="J48" s="5"/>
    </row>
    <row r="49" spans="3:10" x14ac:dyDescent="0.25">
      <c r="C49" s="6"/>
      <c r="D49" s="5"/>
      <c r="E49" s="40"/>
      <c r="F49" s="6"/>
      <c r="G49" s="5"/>
      <c r="H49" s="40"/>
      <c r="I49" s="6"/>
      <c r="J49" s="5"/>
    </row>
    <row r="50" spans="3:10" ht="18.75" x14ac:dyDescent="0.3">
      <c r="C50" s="7" t="s">
        <v>18</v>
      </c>
      <c r="D50" s="5"/>
      <c r="E50" s="40"/>
      <c r="F50" s="7" t="s">
        <v>18</v>
      </c>
      <c r="G50" s="5"/>
      <c r="H50" s="40"/>
      <c r="I50" s="7" t="s">
        <v>18</v>
      </c>
      <c r="J50" s="5"/>
    </row>
    <row r="51" spans="3:10" x14ac:dyDescent="0.25">
      <c r="C51" s="6" t="s">
        <v>91</v>
      </c>
      <c r="D51" s="5"/>
      <c r="E51" s="40"/>
      <c r="F51" s="6" t="s">
        <v>91</v>
      </c>
      <c r="G51" s="5"/>
      <c r="H51" s="40"/>
      <c r="I51" s="6" t="s">
        <v>91</v>
      </c>
      <c r="J51" s="5"/>
    </row>
    <row r="52" spans="3:10" x14ac:dyDescent="0.25">
      <c r="C52" s="6" t="s">
        <v>92</v>
      </c>
      <c r="D52" s="5"/>
      <c r="E52" s="40"/>
      <c r="F52" s="6" t="s">
        <v>92</v>
      </c>
      <c r="G52" s="5"/>
      <c r="H52" s="40"/>
      <c r="I52" s="6" t="s">
        <v>92</v>
      </c>
      <c r="J52" s="5"/>
    </row>
    <row r="53" spans="3:10" x14ac:dyDescent="0.25">
      <c r="C53" s="6"/>
      <c r="D53" s="4"/>
      <c r="E53" s="39"/>
      <c r="F53" s="6"/>
      <c r="G53" s="4"/>
      <c r="H53" s="39"/>
      <c r="I53" s="6"/>
      <c r="J53" s="4"/>
    </row>
    <row r="54" spans="3:10" x14ac:dyDescent="0.25">
      <c r="C54" s="22" t="s">
        <v>26</v>
      </c>
      <c r="D54" s="4"/>
      <c r="E54" s="39"/>
      <c r="F54" s="22" t="s">
        <v>26</v>
      </c>
      <c r="G54" s="4"/>
      <c r="H54" s="39"/>
      <c r="I54" s="22" t="s">
        <v>26</v>
      </c>
      <c r="J54" s="4"/>
    </row>
    <row r="55" spans="3:10" x14ac:dyDescent="0.25">
      <c r="C55" s="18" t="s">
        <v>231</v>
      </c>
      <c r="D55" s="4"/>
      <c r="E55" s="39"/>
      <c r="F55" s="18" t="s">
        <v>231</v>
      </c>
      <c r="G55" s="4"/>
      <c r="H55" s="39"/>
      <c r="I55" s="18" t="s">
        <v>231</v>
      </c>
      <c r="J55" s="4"/>
    </row>
    <row r="56" spans="3:10" x14ac:dyDescent="0.25">
      <c r="C56" s="18" t="s">
        <v>232</v>
      </c>
      <c r="D56" s="4"/>
      <c r="E56" s="39"/>
      <c r="F56" s="18" t="s">
        <v>232</v>
      </c>
      <c r="G56" s="4"/>
      <c r="H56" s="39"/>
      <c r="I56" s="18" t="s">
        <v>232</v>
      </c>
      <c r="J56" s="4"/>
    </row>
    <row r="57" spans="3:10" x14ac:dyDescent="0.25">
      <c r="C57" s="18" t="s">
        <v>233</v>
      </c>
      <c r="D57" s="4"/>
      <c r="E57" s="39"/>
      <c r="F57" s="18" t="s">
        <v>233</v>
      </c>
      <c r="G57" s="4"/>
      <c r="H57" s="39"/>
      <c r="I57" s="18" t="s">
        <v>233</v>
      </c>
      <c r="J57" s="4"/>
    </row>
    <row r="58" spans="3:10" ht="15.75" thickBot="1" x14ac:dyDescent="0.3">
      <c r="C58" s="20" t="s">
        <v>95</v>
      </c>
      <c r="D58" s="21"/>
      <c r="E58" s="41"/>
      <c r="F58" s="20" t="s">
        <v>95</v>
      </c>
      <c r="G58" s="21"/>
      <c r="H58" s="41"/>
      <c r="I58" s="20" t="s">
        <v>95</v>
      </c>
      <c r="J58" s="21"/>
    </row>
    <row r="59" spans="3:10" ht="15.75" thickTop="1" x14ac:dyDescent="0.25"/>
  </sheetData>
  <printOptions gridLines="1"/>
  <pageMargins left="0.70866141732283472" right="0.70866141732283472" top="0.74803149606299213" bottom="0.74803149606299213" header="0.31496062992125984" footer="0.31496062992125984"/>
  <pageSetup paperSize="9" scale="7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90" zoomScaleNormal="90" workbookViewId="0">
      <selection activeCell="B5" sqref="B5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0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72"/>
      <c r="B1" s="73" t="s">
        <v>55</v>
      </c>
      <c r="C1" s="73" t="s">
        <v>55</v>
      </c>
      <c r="D1" s="73" t="s">
        <v>56</v>
      </c>
      <c r="E1" s="73" t="s">
        <v>62</v>
      </c>
    </row>
    <row r="2" spans="1:5" ht="28.9" x14ac:dyDescent="0.55000000000000004">
      <c r="A2" s="74" t="s">
        <v>54</v>
      </c>
      <c r="B2" s="75" t="s">
        <v>59</v>
      </c>
      <c r="C2" s="75" t="s">
        <v>60</v>
      </c>
      <c r="D2" s="75" t="s">
        <v>60</v>
      </c>
      <c r="E2" s="75" t="s">
        <v>63</v>
      </c>
    </row>
    <row r="3" spans="1:5" ht="29.45" thickBot="1" x14ac:dyDescent="0.6">
      <c r="A3" s="76"/>
      <c r="B3" s="77"/>
      <c r="C3" s="77"/>
      <c r="D3" s="78"/>
      <c r="E3" s="78"/>
    </row>
    <row r="4" spans="1:5" ht="28.9" x14ac:dyDescent="0.55000000000000004">
      <c r="A4" s="79" t="s">
        <v>58</v>
      </c>
      <c r="B4" s="86">
        <v>6</v>
      </c>
      <c r="C4" s="80">
        <f>B4*24</f>
        <v>144</v>
      </c>
      <c r="D4" s="81">
        <v>3.7</v>
      </c>
      <c r="E4" s="81">
        <f>C4*D4</f>
        <v>532.80000000000007</v>
      </c>
    </row>
    <row r="5" spans="1:5" ht="28.9" x14ac:dyDescent="0.55000000000000004">
      <c r="A5" s="79" t="s">
        <v>13</v>
      </c>
      <c r="B5" s="87">
        <v>2</v>
      </c>
      <c r="C5" s="82">
        <f>B5*24</f>
        <v>48</v>
      </c>
      <c r="D5" s="83">
        <v>4.8</v>
      </c>
      <c r="E5" s="81">
        <f>C5*D5</f>
        <v>230.39999999999998</v>
      </c>
    </row>
    <row r="6" spans="1:5" ht="28.9" x14ac:dyDescent="0.55000000000000004">
      <c r="A6" s="79" t="s">
        <v>57</v>
      </c>
      <c r="B6" s="87">
        <v>1</v>
      </c>
      <c r="C6" s="82">
        <f>B6*24</f>
        <v>24</v>
      </c>
      <c r="D6" s="83">
        <v>3.7</v>
      </c>
      <c r="E6" s="81">
        <f>C6*D6</f>
        <v>88.800000000000011</v>
      </c>
    </row>
    <row r="7" spans="1:5" ht="29.45" thickBot="1" x14ac:dyDescent="0.6">
      <c r="A7" s="79" t="s">
        <v>61</v>
      </c>
      <c r="C7" s="23"/>
      <c r="D7" s="84"/>
      <c r="E7" s="85">
        <f>SUM(E4:E6)</f>
        <v>852</v>
      </c>
    </row>
    <row r="8" spans="1:5" thickTop="1" x14ac:dyDescent="0.3"/>
  </sheetData>
  <sheetProtection sheet="1" objects="1" scenarios="1" selectLockedCells="1"/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90" zoomScaleNormal="90" workbookViewId="0">
      <selection activeCell="D25" sqref="D25"/>
    </sheetView>
  </sheetViews>
  <sheetFormatPr defaultColWidth="9.140625" defaultRowHeight="15" x14ac:dyDescent="0.25"/>
  <cols>
    <col min="1" max="1" width="90" style="9" bestFit="1" customWidth="1"/>
    <col min="2" max="2" width="11.140625" style="9" bestFit="1" customWidth="1"/>
    <col min="3" max="3" width="17.5703125" style="9" bestFit="1" customWidth="1"/>
    <col min="4" max="4" width="11.28515625" style="9" bestFit="1" customWidth="1"/>
    <col min="5" max="5" width="21.5703125" style="9" bestFit="1" customWidth="1"/>
    <col min="6" max="16384" width="9.140625" style="9"/>
  </cols>
  <sheetData>
    <row r="1" spans="1:5" ht="28.9" x14ac:dyDescent="0.55000000000000004">
      <c r="A1" s="104"/>
      <c r="B1" s="105" t="s">
        <v>55</v>
      </c>
      <c r="C1" s="105" t="s">
        <v>55</v>
      </c>
      <c r="D1" s="105" t="s">
        <v>56</v>
      </c>
      <c r="E1" s="105" t="s">
        <v>62</v>
      </c>
    </row>
    <row r="2" spans="1:5" ht="28.9" x14ac:dyDescent="0.55000000000000004">
      <c r="A2" s="106" t="s">
        <v>54</v>
      </c>
      <c r="B2" s="107" t="s">
        <v>59</v>
      </c>
      <c r="C2" s="107" t="s">
        <v>60</v>
      </c>
      <c r="D2" s="107" t="s">
        <v>60</v>
      </c>
      <c r="E2" s="107" t="s">
        <v>63</v>
      </c>
    </row>
    <row r="3" spans="1:5" ht="29.45" thickBot="1" x14ac:dyDescent="0.6">
      <c r="A3" s="108"/>
      <c r="B3" s="109"/>
      <c r="C3" s="109"/>
      <c r="D3" s="110"/>
      <c r="E3" s="110"/>
    </row>
    <row r="4" spans="1:5" ht="28.9" x14ac:dyDescent="0.55000000000000004">
      <c r="A4" s="111" t="s">
        <v>58</v>
      </c>
      <c r="B4" s="112">
        <f>B27</f>
        <v>25</v>
      </c>
      <c r="C4" s="80">
        <f>B4*24</f>
        <v>600</v>
      </c>
      <c r="D4" s="81">
        <v>3.7</v>
      </c>
      <c r="E4" s="81">
        <f>C4*D4</f>
        <v>2220</v>
      </c>
    </row>
    <row r="5" spans="1:5" ht="28.9" x14ac:dyDescent="0.55000000000000004">
      <c r="A5" s="111" t="s">
        <v>13</v>
      </c>
      <c r="B5" s="113">
        <f>D27</f>
        <v>9</v>
      </c>
      <c r="C5" s="82">
        <f>B5*24</f>
        <v>216</v>
      </c>
      <c r="D5" s="83">
        <v>4.8</v>
      </c>
      <c r="E5" s="81">
        <f>C5*D5</f>
        <v>1036.8</v>
      </c>
    </row>
    <row r="6" spans="1:5" ht="28.9" x14ac:dyDescent="0.55000000000000004">
      <c r="A6" s="111" t="s">
        <v>57</v>
      </c>
      <c r="B6" s="113">
        <f>C27</f>
        <v>4</v>
      </c>
      <c r="C6" s="82">
        <f>B6*24</f>
        <v>96</v>
      </c>
      <c r="D6" s="83">
        <v>3.7</v>
      </c>
      <c r="E6" s="81">
        <f>C6*D6</f>
        <v>355.20000000000005</v>
      </c>
    </row>
    <row r="7" spans="1:5" ht="29.45" thickBot="1" x14ac:dyDescent="0.6">
      <c r="A7" s="111" t="s">
        <v>69</v>
      </c>
      <c r="B7" s="23"/>
      <c r="C7" s="23"/>
      <c r="D7" s="84"/>
      <c r="E7" s="85">
        <f>SUM(E4:E6)</f>
        <v>3612</v>
      </c>
    </row>
    <row r="8" spans="1:5" thickTop="1" x14ac:dyDescent="0.3"/>
    <row r="12" spans="1:5" thickBot="1" x14ac:dyDescent="0.35"/>
    <row r="13" spans="1:5" ht="21.6" thickTop="1" x14ac:dyDescent="0.4">
      <c r="A13" s="88"/>
      <c r="B13" s="176" t="s">
        <v>67</v>
      </c>
      <c r="C13" s="176"/>
      <c r="D13" s="176"/>
      <c r="E13" s="89"/>
    </row>
    <row r="14" spans="1:5" ht="21" x14ac:dyDescent="0.4">
      <c r="B14" s="97" t="s">
        <v>21</v>
      </c>
      <c r="C14" s="98" t="s">
        <v>65</v>
      </c>
      <c r="D14" s="99" t="s">
        <v>66</v>
      </c>
      <c r="E14" s="90"/>
    </row>
    <row r="15" spans="1:5" ht="23.45" x14ac:dyDescent="0.45">
      <c r="A15" s="95" t="s">
        <v>64</v>
      </c>
      <c r="B15" s="100"/>
      <c r="C15" s="101"/>
      <c r="D15" s="102"/>
      <c r="E15" s="90"/>
    </row>
    <row r="16" spans="1:5" ht="23.45" x14ac:dyDescent="0.45">
      <c r="A16" s="103">
        <v>42552</v>
      </c>
      <c r="B16" s="100">
        <v>0</v>
      </c>
      <c r="C16" s="101">
        <v>0</v>
      </c>
      <c r="D16" s="102">
        <v>0</v>
      </c>
      <c r="E16" s="90"/>
    </row>
    <row r="17" spans="1:5" ht="23.45" x14ac:dyDescent="0.45">
      <c r="A17" s="103">
        <v>42557</v>
      </c>
      <c r="B17" s="100">
        <v>3</v>
      </c>
      <c r="C17" s="101">
        <v>0</v>
      </c>
      <c r="D17" s="102">
        <v>2</v>
      </c>
      <c r="E17" s="90"/>
    </row>
    <row r="18" spans="1:5" ht="23.45" x14ac:dyDescent="0.45">
      <c r="A18" s="103">
        <v>42559</v>
      </c>
      <c r="B18" s="100">
        <v>4</v>
      </c>
      <c r="C18" s="101">
        <v>0</v>
      </c>
      <c r="D18" s="102">
        <v>0</v>
      </c>
      <c r="E18" s="90"/>
    </row>
    <row r="19" spans="1:5" ht="23.45" x14ac:dyDescent="0.45">
      <c r="A19" s="103">
        <v>42564</v>
      </c>
      <c r="B19" s="100">
        <v>3</v>
      </c>
      <c r="C19" s="101">
        <v>1</v>
      </c>
      <c r="D19" s="102">
        <v>2</v>
      </c>
      <c r="E19" s="90"/>
    </row>
    <row r="20" spans="1:5" ht="23.25" x14ac:dyDescent="0.35">
      <c r="A20" s="103">
        <v>42566</v>
      </c>
      <c r="B20" s="100">
        <v>3</v>
      </c>
      <c r="C20" s="101">
        <v>0</v>
      </c>
      <c r="D20" s="102">
        <v>0</v>
      </c>
      <c r="E20" s="90"/>
    </row>
    <row r="21" spans="1:5" ht="23.25" x14ac:dyDescent="0.35">
      <c r="A21" s="103">
        <v>42571</v>
      </c>
      <c r="B21" s="100">
        <v>4</v>
      </c>
      <c r="C21" s="101">
        <v>2</v>
      </c>
      <c r="D21" s="102">
        <v>0</v>
      </c>
      <c r="E21" s="90"/>
    </row>
    <row r="22" spans="1:5" ht="23.25" x14ac:dyDescent="0.35">
      <c r="A22" s="103">
        <v>42573</v>
      </c>
      <c r="B22" s="100">
        <v>1</v>
      </c>
      <c r="C22" s="101">
        <v>0</v>
      </c>
      <c r="D22" s="102">
        <v>2</v>
      </c>
      <c r="E22" s="90"/>
    </row>
    <row r="23" spans="1:5" ht="23.25" x14ac:dyDescent="0.35">
      <c r="A23" s="103">
        <v>42578</v>
      </c>
      <c r="B23" s="100">
        <v>5</v>
      </c>
      <c r="C23" s="101">
        <v>0</v>
      </c>
      <c r="D23" s="102">
        <v>2</v>
      </c>
      <c r="E23" s="90"/>
    </row>
    <row r="24" spans="1:5" ht="23.25" x14ac:dyDescent="0.35">
      <c r="A24" s="103">
        <v>42580</v>
      </c>
      <c r="B24" s="100">
        <v>2</v>
      </c>
      <c r="C24" s="101">
        <v>1</v>
      </c>
      <c r="D24" s="102">
        <v>1</v>
      </c>
      <c r="E24" s="90"/>
    </row>
    <row r="25" spans="1:5" ht="23.25" x14ac:dyDescent="0.35">
      <c r="A25" s="103"/>
      <c r="B25" s="100"/>
      <c r="C25" s="101"/>
      <c r="D25" s="102"/>
      <c r="E25" s="90"/>
    </row>
    <row r="26" spans="1:5" ht="23.25" x14ac:dyDescent="0.35">
      <c r="A26" s="103"/>
      <c r="B26" s="100"/>
      <c r="C26" s="101"/>
      <c r="D26" s="102"/>
      <c r="E26" s="90"/>
    </row>
    <row r="27" spans="1:5" ht="24" thickBot="1" x14ac:dyDescent="0.4">
      <c r="A27" s="96" t="s">
        <v>68</v>
      </c>
      <c r="B27" s="114">
        <f>SUM(B15:B26)</f>
        <v>25</v>
      </c>
      <c r="C27" s="114">
        <f>SUM(C15:C26)</f>
        <v>4</v>
      </c>
      <c r="D27" s="114">
        <f>SUM(D15:D26)</f>
        <v>9</v>
      </c>
      <c r="E27" s="90"/>
    </row>
    <row r="28" spans="1:5" ht="15.75" thickTop="1" x14ac:dyDescent="0.25">
      <c r="A28" s="91"/>
      <c r="B28" s="11"/>
      <c r="C28" s="11"/>
      <c r="D28" s="11"/>
      <c r="E28" s="90"/>
    </row>
    <row r="29" spans="1:5" x14ac:dyDescent="0.25">
      <c r="A29" s="91"/>
      <c r="B29" s="11"/>
      <c r="C29" s="11"/>
      <c r="D29" s="11"/>
      <c r="E29" s="90"/>
    </row>
    <row r="30" spans="1:5" ht="15.75" thickBot="1" x14ac:dyDescent="0.3">
      <c r="A30" s="92"/>
      <c r="B30" s="93"/>
      <c r="C30" s="93"/>
      <c r="D30" s="93"/>
      <c r="E30" s="94"/>
    </row>
    <row r="31" spans="1:5" ht="15.75" thickTop="1" x14ac:dyDescent="0.25"/>
  </sheetData>
  <sheetProtection sheet="1" objects="1" scenarios="1" selectLockedCells="1"/>
  <mergeCells count="1">
    <mergeCell ref="B13:D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7</vt:i4>
      </vt:variant>
    </vt:vector>
  </HeadingPairs>
  <TitlesOfParts>
    <vt:vector size="74" baseType="lpstr">
      <vt:lpstr>Email Order</vt:lpstr>
      <vt:lpstr>Count Entry</vt:lpstr>
      <vt:lpstr>Planogram</vt:lpstr>
      <vt:lpstr>Count Entry Holidays</vt:lpstr>
      <vt:lpstr>Text Format for evernote</vt:lpstr>
      <vt:lpstr>Blank Count Sheet</vt:lpstr>
      <vt:lpstr>Blank Count Sheet Holidays</vt:lpstr>
      <vt:lpstr>GST Calc</vt:lpstr>
      <vt:lpstr>GST JUL 16</vt:lpstr>
      <vt:lpstr>GST AUG 16</vt:lpstr>
      <vt:lpstr>GST SEPT 16</vt:lpstr>
      <vt:lpstr>GST OCT 16</vt:lpstr>
      <vt:lpstr>GST NOV 16</vt:lpstr>
      <vt:lpstr>GST DEC 16</vt:lpstr>
      <vt:lpstr>GST JAN 17</vt:lpstr>
      <vt:lpstr>GST FEB 17</vt:lpstr>
      <vt:lpstr>GST MAR 17</vt:lpstr>
      <vt:lpstr>GST APR 17</vt:lpstr>
      <vt:lpstr>GST MAY 17</vt:lpstr>
      <vt:lpstr>GST JUNE 17</vt:lpstr>
      <vt:lpstr>GST JULY 17</vt:lpstr>
      <vt:lpstr>GST Aug 2017</vt:lpstr>
      <vt:lpstr>GST Sep 2017</vt:lpstr>
      <vt:lpstr>GST Oct 2017</vt:lpstr>
      <vt:lpstr>GST NOV 2017</vt:lpstr>
      <vt:lpstr>GST DEC 2017</vt:lpstr>
      <vt:lpstr>GST JAN 2018</vt:lpstr>
      <vt:lpstr>GST FEB 2018</vt:lpstr>
      <vt:lpstr>GST MAR 2018</vt:lpstr>
      <vt:lpstr>GST APR 2018</vt:lpstr>
      <vt:lpstr>GST MAY 2018</vt:lpstr>
      <vt:lpstr>GST JUN 2018</vt:lpstr>
      <vt:lpstr>GST JUL 2018</vt:lpstr>
      <vt:lpstr>GST AUG 2018</vt:lpstr>
      <vt:lpstr>GST SEP 2018</vt:lpstr>
      <vt:lpstr>GST OCT 2018</vt:lpstr>
      <vt:lpstr>GST NOV 2018</vt:lpstr>
      <vt:lpstr>GST DEC 2018</vt:lpstr>
      <vt:lpstr>GST JAN 2019</vt:lpstr>
      <vt:lpstr>GST FEB 2019</vt:lpstr>
      <vt:lpstr>GST MAR 2019</vt:lpstr>
      <vt:lpstr>GST APR 2019</vt:lpstr>
      <vt:lpstr>GST MAY 2019</vt:lpstr>
      <vt:lpstr>GST JUN 2019</vt:lpstr>
      <vt:lpstr>GST JUL 2019</vt:lpstr>
      <vt:lpstr>GST AUG 2019</vt:lpstr>
      <vt:lpstr>GST SEP 2019</vt:lpstr>
      <vt:lpstr>GST OCT 2019</vt:lpstr>
      <vt:lpstr>GST NOV 2019</vt:lpstr>
      <vt:lpstr>GST DEC 2019</vt:lpstr>
      <vt:lpstr>GST JAN 2020</vt:lpstr>
      <vt:lpstr>GST FEB 2020</vt:lpstr>
      <vt:lpstr>GST MAR 2020</vt:lpstr>
      <vt:lpstr>GST APR 2020</vt:lpstr>
      <vt:lpstr>GST MAY 2020</vt:lpstr>
      <vt:lpstr>GST JUN 2020</vt:lpstr>
      <vt:lpstr>GST JUL 2020</vt:lpstr>
      <vt:lpstr>GST AUG 2020</vt:lpstr>
      <vt:lpstr>GST SEP 2020</vt:lpstr>
      <vt:lpstr>GST OCT 2020</vt:lpstr>
      <vt:lpstr>GST NOV 2020</vt:lpstr>
      <vt:lpstr>GST DEC 2020</vt:lpstr>
      <vt:lpstr>GST JAN 2021</vt:lpstr>
      <vt:lpstr>GST FEB 2020 (13)</vt:lpstr>
      <vt:lpstr>GST FEB 2020 (14)</vt:lpstr>
      <vt:lpstr>GST FEB 2020 (15)</vt:lpstr>
      <vt:lpstr>GST FEB 2020 (16)</vt:lpstr>
      <vt:lpstr>'Blank Count Sheet'!Print_Area</vt:lpstr>
      <vt:lpstr>'Blank Count Sheet Holidays'!Print_Area</vt:lpstr>
      <vt:lpstr>'Count Entry'!Print_Area</vt:lpstr>
      <vt:lpstr>'Count Entry Holidays'!Print_Area</vt:lpstr>
      <vt:lpstr>'Email Order'!Print_Area</vt:lpstr>
      <vt:lpstr>Planogram!Print_Area</vt:lpstr>
      <vt:lpstr>'Text Format for evernote'!Print_Area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Rob</cp:lastModifiedBy>
  <cp:lastPrinted>2019-08-26T08:43:42Z</cp:lastPrinted>
  <dcterms:created xsi:type="dcterms:W3CDTF">2010-07-30T02:28:55Z</dcterms:created>
  <dcterms:modified xsi:type="dcterms:W3CDTF">2021-02-26T06:26:46Z</dcterms:modified>
</cp:coreProperties>
</file>